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ropbox (Turing Pharma)\TuringPharma Shared Drive\Models\"/>
    </mc:Choice>
  </mc:AlternateContent>
  <bookViews>
    <workbookView xWindow="0" yWindow="0" windowWidth="21885" windowHeight="11685"/>
  </bookViews>
  <sheets>
    <sheet name="Main" sheetId="1" r:id="rId1"/>
    <sheet name="Model" sheetId="3" r:id="rId2"/>
    <sheet name="IMS" sheetId="5" r:id="rId3"/>
  </sheets>
  <definedNames>
    <definedName name="_xlnm._FilterDatabase" localSheetId="2" hidden="1">IMS!$A$2:$AS$334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3" l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V5" i="3"/>
  <c r="U5" i="3"/>
  <c r="AS331" i="5"/>
  <c r="AR331" i="5"/>
  <c r="AQ331" i="5"/>
  <c r="AS330" i="5"/>
  <c r="AR330" i="5"/>
  <c r="AQ330" i="5"/>
  <c r="AS329" i="5"/>
  <c r="AR329" i="5"/>
  <c r="AQ329" i="5"/>
  <c r="AS328" i="5"/>
  <c r="AR328" i="5"/>
  <c r="AQ328" i="5"/>
  <c r="AS327" i="5"/>
  <c r="AR327" i="5"/>
  <c r="AQ327" i="5"/>
  <c r="AS326" i="5"/>
  <c r="AR326" i="5"/>
  <c r="AQ326" i="5"/>
  <c r="AS325" i="5"/>
  <c r="AR325" i="5"/>
  <c r="AQ325" i="5"/>
  <c r="AS324" i="5"/>
  <c r="AR324" i="5"/>
  <c r="AQ324" i="5"/>
  <c r="AS323" i="5"/>
  <c r="AR323" i="5"/>
  <c r="AQ323" i="5"/>
  <c r="AS322" i="5"/>
  <c r="AR322" i="5"/>
  <c r="AQ322" i="5"/>
  <c r="AS321" i="5"/>
  <c r="AR321" i="5"/>
  <c r="AQ321" i="5"/>
  <c r="AS332" i="5"/>
  <c r="AR332" i="5"/>
  <c r="AQ332" i="5"/>
  <c r="AS320" i="5"/>
  <c r="AR320" i="5"/>
  <c r="AQ320" i="5"/>
  <c r="AS319" i="5"/>
  <c r="AR319" i="5"/>
  <c r="AQ319" i="5"/>
  <c r="AS318" i="5"/>
  <c r="AR318" i="5"/>
  <c r="AQ318" i="5"/>
  <c r="AS317" i="5"/>
  <c r="AR317" i="5"/>
  <c r="AQ317" i="5"/>
  <c r="AS316" i="5"/>
  <c r="AR316" i="5"/>
  <c r="AQ316" i="5"/>
  <c r="AS315" i="5"/>
  <c r="AR315" i="5"/>
  <c r="AQ315" i="5"/>
  <c r="AS314" i="5"/>
  <c r="AR314" i="5"/>
  <c r="AQ314" i="5"/>
  <c r="AS313" i="5"/>
  <c r="AR313" i="5"/>
  <c r="AQ313" i="5"/>
  <c r="AS333" i="5"/>
  <c r="AR333" i="5"/>
  <c r="AQ333" i="5"/>
  <c r="AS312" i="5"/>
  <c r="AR312" i="5"/>
  <c r="AQ312" i="5"/>
  <c r="AS311" i="5"/>
  <c r="AR311" i="5"/>
  <c r="AQ311" i="5"/>
  <c r="AS309" i="5"/>
  <c r="AR309" i="5"/>
  <c r="AQ309" i="5"/>
  <c r="AS308" i="5"/>
  <c r="AR308" i="5"/>
  <c r="AQ308" i="5"/>
  <c r="AS307" i="5"/>
  <c r="AR307" i="5"/>
  <c r="AQ307" i="5"/>
  <c r="AS305" i="5"/>
  <c r="AR305" i="5"/>
  <c r="AQ305" i="5"/>
  <c r="AS270" i="5"/>
  <c r="AR270" i="5"/>
  <c r="AQ270" i="5"/>
  <c r="AS302" i="5"/>
  <c r="AR302" i="5"/>
  <c r="AQ302" i="5"/>
  <c r="AS304" i="5"/>
  <c r="AR304" i="5"/>
  <c r="AQ304" i="5"/>
  <c r="AS310" i="5"/>
  <c r="AR310" i="5"/>
  <c r="AQ310" i="5"/>
  <c r="AS303" i="5"/>
  <c r="AR303" i="5"/>
  <c r="AQ303" i="5"/>
  <c r="AS299" i="5"/>
  <c r="AR299" i="5"/>
  <c r="AQ299" i="5"/>
  <c r="AS301" i="5"/>
  <c r="AR301" i="5"/>
  <c r="AQ301" i="5"/>
  <c r="AS300" i="5"/>
  <c r="AR300" i="5"/>
  <c r="AQ300" i="5"/>
  <c r="AS295" i="5"/>
  <c r="AR295" i="5"/>
  <c r="AQ295" i="5"/>
  <c r="AS297" i="5"/>
  <c r="AR297" i="5"/>
  <c r="AQ297" i="5"/>
  <c r="AS296" i="5"/>
  <c r="AR296" i="5"/>
  <c r="AQ296" i="5"/>
  <c r="AS293" i="5"/>
  <c r="AR293" i="5"/>
  <c r="AQ293" i="5"/>
  <c r="AS291" i="5"/>
  <c r="AR291" i="5"/>
  <c r="AQ291" i="5"/>
  <c r="AS287" i="5"/>
  <c r="AR287" i="5"/>
  <c r="AQ287" i="5"/>
  <c r="AS292" i="5"/>
  <c r="AR292" i="5"/>
  <c r="AQ292" i="5"/>
  <c r="AS288" i="5"/>
  <c r="AR288" i="5"/>
  <c r="AQ288" i="5"/>
  <c r="AS290" i="5"/>
  <c r="AR290" i="5"/>
  <c r="AQ290" i="5"/>
  <c r="AS285" i="5"/>
  <c r="AR285" i="5"/>
  <c r="AQ285" i="5"/>
  <c r="AS294" i="5"/>
  <c r="AR294" i="5"/>
  <c r="AQ294" i="5"/>
  <c r="AS277" i="5"/>
  <c r="AR277" i="5"/>
  <c r="AQ277" i="5"/>
  <c r="AS284" i="5"/>
  <c r="AR284" i="5"/>
  <c r="AQ284" i="5"/>
  <c r="AS283" i="5"/>
  <c r="AR283" i="5"/>
  <c r="AQ283" i="5"/>
  <c r="AS286" i="5"/>
  <c r="AR286" i="5"/>
  <c r="AQ286" i="5"/>
  <c r="AS282" i="5"/>
  <c r="AR282" i="5"/>
  <c r="AQ282" i="5"/>
  <c r="AS280" i="5"/>
  <c r="AR280" i="5"/>
  <c r="AQ280" i="5"/>
  <c r="AS281" i="5"/>
  <c r="AR281" i="5"/>
  <c r="AQ281" i="5"/>
  <c r="AS298" i="5"/>
  <c r="AR298" i="5"/>
  <c r="AQ298" i="5"/>
  <c r="AS278" i="5"/>
  <c r="AR278" i="5"/>
  <c r="AQ278" i="5"/>
  <c r="AS275" i="5"/>
  <c r="AR275" i="5"/>
  <c r="AQ275" i="5"/>
  <c r="AS279" i="5"/>
  <c r="AR279" i="5"/>
  <c r="AQ279" i="5"/>
  <c r="AS192" i="5"/>
  <c r="AR192" i="5"/>
  <c r="AQ192" i="5"/>
  <c r="AS272" i="5"/>
  <c r="AR272" i="5"/>
  <c r="AQ272" i="5"/>
  <c r="AS269" i="5"/>
  <c r="AR269" i="5"/>
  <c r="AQ269" i="5"/>
  <c r="AS265" i="5"/>
  <c r="AR265" i="5"/>
  <c r="AQ265" i="5"/>
  <c r="AS273" i="5"/>
  <c r="AR273" i="5"/>
  <c r="AQ273" i="5"/>
  <c r="AS264" i="5"/>
  <c r="AR264" i="5"/>
  <c r="AQ264" i="5"/>
  <c r="AS268" i="5"/>
  <c r="AR268" i="5"/>
  <c r="AQ268" i="5"/>
  <c r="AS263" i="5"/>
  <c r="AR263" i="5"/>
  <c r="AQ263" i="5"/>
  <c r="AS266" i="5"/>
  <c r="AR266" i="5"/>
  <c r="AQ266" i="5"/>
  <c r="AS262" i="5"/>
  <c r="AR262" i="5"/>
  <c r="AQ262" i="5"/>
  <c r="AS271" i="5"/>
  <c r="AR271" i="5"/>
  <c r="AQ271" i="5"/>
  <c r="AS203" i="5"/>
  <c r="AR203" i="5"/>
  <c r="AQ203" i="5"/>
  <c r="AS267" i="5"/>
  <c r="AR267" i="5"/>
  <c r="AQ267" i="5"/>
  <c r="AS255" i="5"/>
  <c r="AR255" i="5"/>
  <c r="AQ255" i="5"/>
  <c r="AS187" i="5"/>
  <c r="AR187" i="5"/>
  <c r="AQ187" i="5"/>
  <c r="AS276" i="5"/>
  <c r="AR276" i="5"/>
  <c r="AQ276" i="5"/>
  <c r="AS260" i="5"/>
  <c r="AR260" i="5"/>
  <c r="AQ260" i="5"/>
  <c r="AS256" i="5"/>
  <c r="AR256" i="5"/>
  <c r="AQ256" i="5"/>
  <c r="AS258" i="5"/>
  <c r="AR258" i="5"/>
  <c r="AQ258" i="5"/>
  <c r="AS289" i="5"/>
  <c r="AR289" i="5"/>
  <c r="AQ289" i="5"/>
  <c r="AS251" i="5"/>
  <c r="AR251" i="5"/>
  <c r="AQ251" i="5"/>
  <c r="AS254" i="5"/>
  <c r="AR254" i="5"/>
  <c r="AQ254" i="5"/>
  <c r="AS231" i="5"/>
  <c r="AR231" i="5"/>
  <c r="AQ231" i="5"/>
  <c r="AS306" i="5"/>
  <c r="AR306" i="5"/>
  <c r="AQ306" i="5"/>
  <c r="AS247" i="5"/>
  <c r="AR247" i="5"/>
  <c r="AQ247" i="5"/>
  <c r="AS244" i="5"/>
  <c r="AR244" i="5"/>
  <c r="AQ244" i="5"/>
  <c r="AS248" i="5"/>
  <c r="AR248" i="5"/>
  <c r="AQ248" i="5"/>
  <c r="AS259" i="5"/>
  <c r="AR259" i="5"/>
  <c r="AQ259" i="5"/>
  <c r="AS217" i="5"/>
  <c r="AR217" i="5"/>
  <c r="AQ217" i="5"/>
  <c r="AS253" i="5"/>
  <c r="AR253" i="5"/>
  <c r="AQ253" i="5"/>
  <c r="AS257" i="5"/>
  <c r="AR257" i="5"/>
  <c r="AQ257" i="5"/>
  <c r="AS245" i="5"/>
  <c r="AR245" i="5"/>
  <c r="AQ245" i="5"/>
  <c r="AS252" i="5"/>
  <c r="AR252" i="5"/>
  <c r="AQ252" i="5"/>
  <c r="AS241" i="5"/>
  <c r="AR241" i="5"/>
  <c r="AQ241" i="5"/>
  <c r="AS243" i="5"/>
  <c r="AR243" i="5"/>
  <c r="AQ243" i="5"/>
  <c r="AS261" i="5"/>
  <c r="AR261" i="5"/>
  <c r="AQ261" i="5"/>
  <c r="AS240" i="5"/>
  <c r="AR240" i="5"/>
  <c r="AQ240" i="5"/>
  <c r="AS227" i="5"/>
  <c r="AR227" i="5"/>
  <c r="AQ227" i="5"/>
  <c r="AS242" i="5"/>
  <c r="AR242" i="5"/>
  <c r="AQ242" i="5"/>
  <c r="AS250" i="5"/>
  <c r="AR250" i="5"/>
  <c r="AQ250" i="5"/>
  <c r="AS239" i="5"/>
  <c r="AR239" i="5"/>
  <c r="AQ239" i="5"/>
  <c r="AS238" i="5"/>
  <c r="AR238" i="5"/>
  <c r="AQ238" i="5"/>
  <c r="AS246" i="5"/>
  <c r="AR246" i="5"/>
  <c r="AQ246" i="5"/>
  <c r="AS235" i="5"/>
  <c r="AR235" i="5"/>
  <c r="AQ235" i="5"/>
  <c r="AS249" i="5"/>
  <c r="AR249" i="5"/>
  <c r="AQ249" i="5"/>
  <c r="AS223" i="5"/>
  <c r="AR223" i="5"/>
  <c r="AQ223" i="5"/>
  <c r="AS228" i="5"/>
  <c r="AR228" i="5"/>
  <c r="AQ228" i="5"/>
  <c r="AS211" i="5"/>
  <c r="AR211" i="5"/>
  <c r="AQ211" i="5"/>
  <c r="AS224" i="5"/>
  <c r="AR224" i="5"/>
  <c r="AQ224" i="5"/>
  <c r="AS232" i="5"/>
  <c r="AR232" i="5"/>
  <c r="AQ232" i="5"/>
  <c r="AS197" i="5"/>
  <c r="AR197" i="5"/>
  <c r="AQ197" i="5"/>
  <c r="AS233" i="5"/>
  <c r="AR233" i="5"/>
  <c r="AQ233" i="5"/>
  <c r="AS226" i="5"/>
  <c r="AR226" i="5"/>
  <c r="AQ226" i="5"/>
  <c r="AS218" i="5"/>
  <c r="AR218" i="5"/>
  <c r="AQ218" i="5"/>
  <c r="AS221" i="5"/>
  <c r="AR221" i="5"/>
  <c r="AQ221" i="5"/>
  <c r="AS222" i="5"/>
  <c r="AR222" i="5"/>
  <c r="AQ222" i="5"/>
  <c r="AS220" i="5"/>
  <c r="AR220" i="5"/>
  <c r="AQ220" i="5"/>
  <c r="AS219" i="5"/>
  <c r="AR219" i="5"/>
  <c r="AQ219" i="5"/>
  <c r="AS208" i="5"/>
  <c r="AR208" i="5"/>
  <c r="AQ208" i="5"/>
  <c r="AS188" i="5"/>
  <c r="AR188" i="5"/>
  <c r="AQ188" i="5"/>
  <c r="AS214" i="5"/>
  <c r="AR214" i="5"/>
  <c r="AQ214" i="5"/>
  <c r="AS191" i="5"/>
  <c r="AR191" i="5"/>
  <c r="AQ191" i="5"/>
  <c r="AS230" i="5"/>
  <c r="AR230" i="5"/>
  <c r="AQ230" i="5"/>
  <c r="AS207" i="5"/>
  <c r="AR207" i="5"/>
  <c r="AQ207" i="5"/>
  <c r="AS212" i="5"/>
  <c r="AR212" i="5"/>
  <c r="AQ212" i="5"/>
  <c r="AS237" i="5"/>
  <c r="AR237" i="5"/>
  <c r="AQ237" i="5"/>
  <c r="AS215" i="5"/>
  <c r="AR215" i="5"/>
  <c r="AQ215" i="5"/>
  <c r="AS234" i="5"/>
  <c r="AR234" i="5"/>
  <c r="AQ234" i="5"/>
  <c r="AS198" i="5"/>
  <c r="AR198" i="5"/>
  <c r="AQ198" i="5"/>
  <c r="AS205" i="5"/>
  <c r="AR205" i="5"/>
  <c r="AQ205" i="5"/>
  <c r="AS202" i="5"/>
  <c r="AR202" i="5"/>
  <c r="AQ202" i="5"/>
  <c r="AS195" i="5"/>
  <c r="AR195" i="5"/>
  <c r="AQ195" i="5"/>
  <c r="AS229" i="5"/>
  <c r="AR229" i="5"/>
  <c r="AQ229" i="5"/>
  <c r="AS213" i="5"/>
  <c r="AR213" i="5"/>
  <c r="AQ213" i="5"/>
  <c r="AS183" i="5"/>
  <c r="AR183" i="5"/>
  <c r="AQ183" i="5"/>
  <c r="AS194" i="5"/>
  <c r="AR194" i="5"/>
  <c r="AQ194" i="5"/>
  <c r="AS189" i="5"/>
  <c r="AR189" i="5"/>
  <c r="AQ189" i="5"/>
  <c r="AS201" i="5"/>
  <c r="AR201" i="5"/>
  <c r="AQ201" i="5"/>
  <c r="AS193" i="5"/>
  <c r="AR193" i="5"/>
  <c r="AQ193" i="5"/>
  <c r="AS182" i="5"/>
  <c r="AR182" i="5"/>
  <c r="AQ182" i="5"/>
  <c r="AS274" i="5"/>
  <c r="AR274" i="5"/>
  <c r="AQ274" i="5"/>
  <c r="AS181" i="5"/>
  <c r="AR181" i="5"/>
  <c r="AQ181" i="5"/>
  <c r="AS180" i="5"/>
  <c r="AR180" i="5"/>
  <c r="AQ180" i="5"/>
  <c r="AS196" i="5"/>
  <c r="AR196" i="5"/>
  <c r="AQ196" i="5"/>
  <c r="AS216" i="5"/>
  <c r="AR216" i="5"/>
  <c r="AQ216" i="5"/>
  <c r="AS190" i="5"/>
  <c r="AR190" i="5"/>
  <c r="AQ190" i="5"/>
  <c r="AS186" i="5"/>
  <c r="AR186" i="5"/>
  <c r="AQ186" i="5"/>
  <c r="AS200" i="5"/>
  <c r="AR200" i="5"/>
  <c r="AQ200" i="5"/>
  <c r="AS210" i="5"/>
  <c r="AR210" i="5"/>
  <c r="AQ210" i="5"/>
  <c r="AS178" i="5"/>
  <c r="AR178" i="5"/>
  <c r="AQ178" i="5"/>
  <c r="AS179" i="5"/>
  <c r="AR179" i="5"/>
  <c r="AQ179" i="5"/>
  <c r="AS177" i="5"/>
  <c r="AR177" i="5"/>
  <c r="AQ177" i="5"/>
  <c r="AS199" i="5"/>
  <c r="AR199" i="5"/>
  <c r="AQ199" i="5"/>
  <c r="AS206" i="5"/>
  <c r="AR206" i="5"/>
  <c r="AQ206" i="5"/>
  <c r="AS175" i="5"/>
  <c r="AR175" i="5"/>
  <c r="AQ175" i="5"/>
  <c r="AS204" i="5"/>
  <c r="AR204" i="5"/>
  <c r="AQ204" i="5"/>
  <c r="AS173" i="5"/>
  <c r="AR173" i="5"/>
  <c r="AQ173" i="5"/>
  <c r="AS185" i="5"/>
  <c r="AR185" i="5"/>
  <c r="AQ185" i="5"/>
  <c r="AS184" i="5"/>
  <c r="AR184" i="5"/>
  <c r="AQ184" i="5"/>
  <c r="AS176" i="5"/>
  <c r="AR176" i="5"/>
  <c r="AQ176" i="5"/>
  <c r="AS172" i="5"/>
  <c r="AR172" i="5"/>
  <c r="AQ172" i="5"/>
  <c r="AS174" i="5"/>
  <c r="AR174" i="5"/>
  <c r="AQ174" i="5"/>
  <c r="AS169" i="5"/>
  <c r="AR169" i="5"/>
  <c r="AQ169" i="5"/>
  <c r="AS166" i="5"/>
  <c r="AR166" i="5"/>
  <c r="AQ166" i="5"/>
  <c r="AS225" i="5"/>
  <c r="AR225" i="5"/>
  <c r="AQ225" i="5"/>
  <c r="AS150" i="5"/>
  <c r="AR150" i="5"/>
  <c r="AQ150" i="5"/>
  <c r="AS164" i="5"/>
  <c r="AR164" i="5"/>
  <c r="AQ164" i="5"/>
  <c r="AS162" i="5"/>
  <c r="AR162" i="5"/>
  <c r="AQ162" i="5"/>
  <c r="AS112" i="5"/>
  <c r="AR112" i="5"/>
  <c r="AQ112" i="5"/>
  <c r="AS167" i="5"/>
  <c r="AR167" i="5"/>
  <c r="AQ167" i="5"/>
  <c r="AS168" i="5"/>
  <c r="AR168" i="5"/>
  <c r="AQ168" i="5"/>
  <c r="AS158" i="5"/>
  <c r="AR158" i="5"/>
  <c r="AQ158" i="5"/>
  <c r="AS155" i="5"/>
  <c r="AR155" i="5"/>
  <c r="AQ155" i="5"/>
  <c r="AS156" i="5"/>
  <c r="AR156" i="5"/>
  <c r="AQ156" i="5"/>
  <c r="AS170" i="5"/>
  <c r="AR170" i="5"/>
  <c r="AQ170" i="5"/>
  <c r="AS165" i="5"/>
  <c r="AR165" i="5"/>
  <c r="AQ165" i="5"/>
  <c r="AS152" i="5"/>
  <c r="AR152" i="5"/>
  <c r="AQ152" i="5"/>
  <c r="AS161" i="5"/>
  <c r="AR161" i="5"/>
  <c r="AQ161" i="5"/>
  <c r="AS160" i="5"/>
  <c r="AR160" i="5"/>
  <c r="AQ160" i="5"/>
  <c r="AS153" i="5"/>
  <c r="AR153" i="5"/>
  <c r="AQ153" i="5"/>
  <c r="AS149" i="5"/>
  <c r="AR149" i="5"/>
  <c r="AQ149" i="5"/>
  <c r="AS147" i="5"/>
  <c r="AR147" i="5"/>
  <c r="AQ147" i="5"/>
  <c r="AS151" i="5"/>
  <c r="AR151" i="5"/>
  <c r="AQ151" i="5"/>
  <c r="AS145" i="5"/>
  <c r="AR145" i="5"/>
  <c r="AQ145" i="5"/>
  <c r="AS142" i="5"/>
  <c r="AR142" i="5"/>
  <c r="AQ142" i="5"/>
  <c r="AS146" i="5"/>
  <c r="AR146" i="5"/>
  <c r="AQ146" i="5"/>
  <c r="AS143" i="5"/>
  <c r="AR143" i="5"/>
  <c r="AQ143" i="5"/>
  <c r="AS154" i="5"/>
  <c r="AR154" i="5"/>
  <c r="AQ154" i="5"/>
  <c r="AS157" i="5"/>
  <c r="AR157" i="5"/>
  <c r="AQ157" i="5"/>
  <c r="AS127" i="5"/>
  <c r="AR127" i="5"/>
  <c r="AQ127" i="5"/>
  <c r="AS141" i="5"/>
  <c r="AR141" i="5"/>
  <c r="AQ141" i="5"/>
  <c r="AS135" i="5"/>
  <c r="AR135" i="5"/>
  <c r="AQ135" i="5"/>
  <c r="AS137" i="5"/>
  <c r="AR137" i="5"/>
  <c r="AQ137" i="5"/>
  <c r="AS163" i="5"/>
  <c r="AR163" i="5"/>
  <c r="AQ163" i="5"/>
  <c r="AS140" i="5"/>
  <c r="AR140" i="5"/>
  <c r="AQ140" i="5"/>
  <c r="AS131" i="5"/>
  <c r="AR131" i="5"/>
  <c r="AQ131" i="5"/>
  <c r="AS136" i="5"/>
  <c r="AR136" i="5"/>
  <c r="AQ136" i="5"/>
  <c r="AS130" i="5"/>
  <c r="AR130" i="5"/>
  <c r="AQ130" i="5"/>
  <c r="AS139" i="5"/>
  <c r="AR139" i="5"/>
  <c r="AQ139" i="5"/>
  <c r="AS129" i="5"/>
  <c r="AR129" i="5"/>
  <c r="AQ129" i="5"/>
  <c r="AS159" i="5"/>
  <c r="AR159" i="5"/>
  <c r="AQ159" i="5"/>
  <c r="AS132" i="5"/>
  <c r="AR132" i="5"/>
  <c r="AQ132" i="5"/>
  <c r="AS148" i="5"/>
  <c r="AR148" i="5"/>
  <c r="AQ148" i="5"/>
  <c r="AS133" i="5"/>
  <c r="AR133" i="5"/>
  <c r="AQ133" i="5"/>
  <c r="AS134" i="5"/>
  <c r="AR134" i="5"/>
  <c r="AQ134" i="5"/>
  <c r="AS128" i="5"/>
  <c r="AR128" i="5"/>
  <c r="AQ128" i="5"/>
  <c r="AS125" i="5"/>
  <c r="AR125" i="5"/>
  <c r="AQ125" i="5"/>
  <c r="AS120" i="5"/>
  <c r="AR120" i="5"/>
  <c r="AQ120" i="5"/>
  <c r="AS126" i="5"/>
  <c r="AR126" i="5"/>
  <c r="AQ126" i="5"/>
  <c r="AS122" i="5"/>
  <c r="AR122" i="5"/>
  <c r="AQ122" i="5"/>
  <c r="AS118" i="5"/>
  <c r="AR118" i="5"/>
  <c r="AQ118" i="5"/>
  <c r="AS116" i="5"/>
  <c r="AR116" i="5"/>
  <c r="AQ116" i="5"/>
  <c r="AS121" i="5"/>
  <c r="AR121" i="5"/>
  <c r="AQ121" i="5"/>
  <c r="AS117" i="5"/>
  <c r="AR117" i="5"/>
  <c r="AQ117" i="5"/>
  <c r="AS119" i="5"/>
  <c r="AR119" i="5"/>
  <c r="AQ119" i="5"/>
  <c r="AS111" i="5"/>
  <c r="AR111" i="5"/>
  <c r="AQ111" i="5"/>
  <c r="AS109" i="5"/>
  <c r="AR109" i="5"/>
  <c r="AQ109" i="5"/>
  <c r="AS144" i="5"/>
  <c r="AR144" i="5"/>
  <c r="AQ144" i="5"/>
  <c r="AS115" i="5"/>
  <c r="AR115" i="5"/>
  <c r="AQ115" i="5"/>
  <c r="AS107" i="5"/>
  <c r="AR107" i="5"/>
  <c r="AQ107" i="5"/>
  <c r="AS106" i="5"/>
  <c r="AR106" i="5"/>
  <c r="AQ106" i="5"/>
  <c r="AS123" i="5"/>
  <c r="AR123" i="5"/>
  <c r="AQ123" i="5"/>
  <c r="AS110" i="5"/>
  <c r="AR110" i="5"/>
  <c r="AQ110" i="5"/>
  <c r="AS108" i="5"/>
  <c r="AR108" i="5"/>
  <c r="AQ108" i="5"/>
  <c r="AS104" i="5"/>
  <c r="AR104" i="5"/>
  <c r="AQ104" i="5"/>
  <c r="AS124" i="5"/>
  <c r="AR124" i="5"/>
  <c r="AQ124" i="5"/>
  <c r="AS138" i="5"/>
  <c r="AR138" i="5"/>
  <c r="AQ138" i="5"/>
  <c r="AS103" i="5"/>
  <c r="AR103" i="5"/>
  <c r="AQ103" i="5"/>
  <c r="AS99" i="5"/>
  <c r="AR99" i="5"/>
  <c r="AQ99" i="5"/>
  <c r="AS94" i="5"/>
  <c r="AR94" i="5"/>
  <c r="AQ94" i="5"/>
  <c r="AS114" i="5"/>
  <c r="AR114" i="5"/>
  <c r="AQ114" i="5"/>
  <c r="AS102" i="5"/>
  <c r="AR102" i="5"/>
  <c r="AQ102" i="5"/>
  <c r="AS101" i="5"/>
  <c r="AR101" i="5"/>
  <c r="AQ101" i="5"/>
  <c r="AS98" i="5"/>
  <c r="AR98" i="5"/>
  <c r="AQ98" i="5"/>
  <c r="AS97" i="5"/>
  <c r="AR97" i="5"/>
  <c r="AQ97" i="5"/>
  <c r="AS100" i="5"/>
  <c r="AR100" i="5"/>
  <c r="AQ100" i="5"/>
  <c r="AS96" i="5"/>
  <c r="AR96" i="5"/>
  <c r="AQ96" i="5"/>
  <c r="AS91" i="5"/>
  <c r="AR91" i="5"/>
  <c r="AQ91" i="5"/>
  <c r="AS75" i="5"/>
  <c r="AR75" i="5"/>
  <c r="AQ75" i="5"/>
  <c r="AS95" i="5"/>
  <c r="AR95" i="5"/>
  <c r="AQ95" i="5"/>
  <c r="AS113" i="5"/>
  <c r="AR113" i="5"/>
  <c r="AQ113" i="5"/>
  <c r="AS93" i="5"/>
  <c r="AR93" i="5"/>
  <c r="AQ93" i="5"/>
  <c r="AS87" i="5"/>
  <c r="AR87" i="5"/>
  <c r="AQ87" i="5"/>
  <c r="AS92" i="5"/>
  <c r="AR92" i="5"/>
  <c r="AQ92" i="5"/>
  <c r="AS88" i="5"/>
  <c r="AR88" i="5"/>
  <c r="AQ88" i="5"/>
  <c r="AS90" i="5"/>
  <c r="AR90" i="5"/>
  <c r="AQ90" i="5"/>
  <c r="AS85" i="5"/>
  <c r="AR85" i="5"/>
  <c r="AQ85" i="5"/>
  <c r="AS105" i="5"/>
  <c r="AR105" i="5"/>
  <c r="AQ105" i="5"/>
  <c r="AS86" i="5"/>
  <c r="AR86" i="5"/>
  <c r="AQ86" i="5"/>
  <c r="AS73" i="5"/>
  <c r="AR73" i="5"/>
  <c r="AQ73" i="5"/>
  <c r="AS84" i="5"/>
  <c r="AR84" i="5"/>
  <c r="AQ84" i="5"/>
  <c r="AS83" i="5"/>
  <c r="AR83" i="5"/>
  <c r="AQ83" i="5"/>
  <c r="AS82" i="5"/>
  <c r="AR82" i="5"/>
  <c r="AQ82" i="5"/>
  <c r="AS78" i="5"/>
  <c r="AR78" i="5"/>
  <c r="AQ78" i="5"/>
  <c r="AS77" i="5"/>
  <c r="AR77" i="5"/>
  <c r="AQ77" i="5"/>
  <c r="AS79" i="5"/>
  <c r="AR79" i="5"/>
  <c r="AQ79" i="5"/>
  <c r="AS62" i="5"/>
  <c r="AR62" i="5"/>
  <c r="AQ62" i="5"/>
  <c r="AS64" i="5"/>
  <c r="AR64" i="5"/>
  <c r="AQ64" i="5"/>
  <c r="AS89" i="5"/>
  <c r="AR89" i="5"/>
  <c r="AQ89" i="5"/>
  <c r="AS74" i="5"/>
  <c r="AR74" i="5"/>
  <c r="AQ74" i="5"/>
  <c r="AS80" i="5"/>
  <c r="AR80" i="5"/>
  <c r="AQ80" i="5"/>
  <c r="AS65" i="5"/>
  <c r="AR65" i="5"/>
  <c r="AQ65" i="5"/>
  <c r="AS81" i="5"/>
  <c r="AR81" i="5"/>
  <c r="AQ81" i="5"/>
  <c r="AS70" i="5"/>
  <c r="AR70" i="5"/>
  <c r="AQ70" i="5"/>
  <c r="AS66" i="5"/>
  <c r="AR66" i="5"/>
  <c r="AQ66" i="5"/>
  <c r="AS71" i="5"/>
  <c r="AR71" i="5"/>
  <c r="AQ71" i="5"/>
  <c r="AS68" i="5"/>
  <c r="AR68" i="5"/>
  <c r="AQ68" i="5"/>
  <c r="AS67" i="5"/>
  <c r="AR67" i="5"/>
  <c r="AQ67" i="5"/>
  <c r="AS60" i="5"/>
  <c r="AR60" i="5"/>
  <c r="AQ60" i="5"/>
  <c r="AS63" i="5"/>
  <c r="AR63" i="5"/>
  <c r="AQ63" i="5"/>
  <c r="AS72" i="5"/>
  <c r="AR72" i="5"/>
  <c r="AQ72" i="5"/>
  <c r="AS57" i="5"/>
  <c r="AR57" i="5"/>
  <c r="AQ57" i="5"/>
  <c r="AS76" i="5"/>
  <c r="AR76" i="5"/>
  <c r="AQ76" i="5"/>
  <c r="AS59" i="5"/>
  <c r="AR59" i="5"/>
  <c r="AQ59" i="5"/>
  <c r="AS236" i="5"/>
  <c r="AR236" i="5"/>
  <c r="AQ236" i="5"/>
  <c r="AS54" i="5"/>
  <c r="AR54" i="5"/>
  <c r="AQ54" i="5"/>
  <c r="AS55" i="5"/>
  <c r="AR55" i="5"/>
  <c r="AQ55" i="5"/>
  <c r="AS52" i="5"/>
  <c r="AR52" i="5"/>
  <c r="AQ52" i="5"/>
  <c r="AS50" i="5"/>
  <c r="AR50" i="5"/>
  <c r="AQ50" i="5"/>
  <c r="AS53" i="5"/>
  <c r="AR53" i="5"/>
  <c r="AQ53" i="5"/>
  <c r="AS69" i="5"/>
  <c r="AR69" i="5"/>
  <c r="AQ69" i="5"/>
  <c r="AS61" i="5"/>
  <c r="AR61" i="5"/>
  <c r="AQ61" i="5"/>
  <c r="AS51" i="5"/>
  <c r="AR51" i="5"/>
  <c r="AQ51" i="5"/>
  <c r="AS56" i="5"/>
  <c r="AR56" i="5"/>
  <c r="AQ56" i="5"/>
  <c r="AS44" i="5"/>
  <c r="AR44" i="5"/>
  <c r="AQ44" i="5"/>
  <c r="AS49" i="5"/>
  <c r="AR49" i="5"/>
  <c r="AQ49" i="5"/>
  <c r="AS46" i="5"/>
  <c r="AR46" i="5"/>
  <c r="AQ46" i="5"/>
  <c r="AS58" i="5"/>
  <c r="AR58" i="5"/>
  <c r="AQ58" i="5"/>
  <c r="AS38" i="5"/>
  <c r="AR38" i="5"/>
  <c r="AQ38" i="5"/>
  <c r="AS43" i="5"/>
  <c r="AR43" i="5"/>
  <c r="AQ43" i="5"/>
  <c r="AS42" i="5"/>
  <c r="AR42" i="5"/>
  <c r="AQ42" i="5"/>
  <c r="AS41" i="5"/>
  <c r="AR41" i="5"/>
  <c r="AQ41" i="5"/>
  <c r="AS48" i="5"/>
  <c r="AR48" i="5"/>
  <c r="AQ48" i="5"/>
  <c r="AS47" i="5"/>
  <c r="AR47" i="5"/>
  <c r="AQ47" i="5"/>
  <c r="AS209" i="5"/>
  <c r="AR209" i="5"/>
  <c r="AQ209" i="5"/>
  <c r="AS39" i="5"/>
  <c r="AR39" i="5"/>
  <c r="AQ39" i="5"/>
  <c r="AS37" i="5"/>
  <c r="AR37" i="5"/>
  <c r="AQ37" i="5"/>
  <c r="AS40" i="5"/>
  <c r="AR40" i="5"/>
  <c r="AQ40" i="5"/>
  <c r="AS36" i="5"/>
  <c r="AR36" i="5"/>
  <c r="AQ36" i="5"/>
  <c r="AS45" i="5"/>
  <c r="AR45" i="5"/>
  <c r="AQ45" i="5"/>
  <c r="AS30" i="5"/>
  <c r="AR30" i="5"/>
  <c r="AQ30" i="5"/>
  <c r="AS32" i="5"/>
  <c r="AR32" i="5"/>
  <c r="AQ32" i="5"/>
  <c r="AS35" i="5"/>
  <c r="AR35" i="5"/>
  <c r="AQ35" i="5"/>
  <c r="AS171" i="5"/>
  <c r="AR171" i="5"/>
  <c r="AQ171" i="5"/>
  <c r="AS31" i="5"/>
  <c r="AR31" i="5"/>
  <c r="AQ31" i="5"/>
  <c r="AS34" i="5"/>
  <c r="AR34" i="5"/>
  <c r="AQ34" i="5"/>
  <c r="AS24" i="5"/>
  <c r="AR24" i="5"/>
  <c r="AQ24" i="5"/>
  <c r="AS27" i="5"/>
  <c r="AR27" i="5"/>
  <c r="AQ27" i="5"/>
  <c r="AS29" i="5"/>
  <c r="AR29" i="5"/>
  <c r="AQ29" i="5"/>
  <c r="AS28" i="5"/>
  <c r="AR28" i="5"/>
  <c r="AQ28" i="5"/>
  <c r="AS25" i="5"/>
  <c r="AR25" i="5"/>
  <c r="AQ25" i="5"/>
  <c r="AS22" i="5"/>
  <c r="AR22" i="5"/>
  <c r="AQ22" i="5"/>
  <c r="AS26" i="5"/>
  <c r="AR26" i="5"/>
  <c r="AQ26" i="5"/>
  <c r="AS19" i="5"/>
  <c r="AR19" i="5"/>
  <c r="AQ19" i="5"/>
  <c r="AS33" i="5"/>
  <c r="AR33" i="5"/>
  <c r="AQ33" i="5"/>
  <c r="AS21" i="5"/>
  <c r="AR21" i="5"/>
  <c r="AQ21" i="5"/>
  <c r="AS23" i="5"/>
  <c r="AR23" i="5"/>
  <c r="AQ23" i="5"/>
  <c r="AS18" i="5"/>
  <c r="AR18" i="5"/>
  <c r="AQ18" i="5"/>
  <c r="AS20" i="5"/>
  <c r="AR20" i="5"/>
  <c r="AQ20" i="5"/>
  <c r="AS15" i="5"/>
  <c r="AR15" i="5"/>
  <c r="AQ15" i="5"/>
  <c r="AS14" i="5"/>
  <c r="AR14" i="5"/>
  <c r="AQ14" i="5"/>
  <c r="AS17" i="5"/>
  <c r="AR17" i="5"/>
  <c r="AQ17" i="5"/>
  <c r="AS12" i="5"/>
  <c r="AR12" i="5"/>
  <c r="AQ12" i="5"/>
  <c r="AS16" i="5"/>
  <c r="AR16" i="5"/>
  <c r="AQ16" i="5"/>
  <c r="AS13" i="5"/>
  <c r="AR13" i="5"/>
  <c r="AQ13" i="5"/>
  <c r="AS11" i="5"/>
  <c r="AR11" i="5"/>
  <c r="AQ11" i="5"/>
  <c r="AS10" i="5"/>
  <c r="AR10" i="5"/>
  <c r="AQ10" i="5"/>
  <c r="AS9" i="5"/>
  <c r="AR9" i="5"/>
  <c r="AQ9" i="5"/>
  <c r="AS8" i="5"/>
  <c r="AR8" i="5"/>
  <c r="AQ8" i="5"/>
  <c r="AS6" i="5"/>
  <c r="AR6" i="5"/>
  <c r="AQ6" i="5"/>
  <c r="AS7" i="5"/>
  <c r="AR7" i="5"/>
  <c r="AQ7" i="5"/>
  <c r="AS4" i="5"/>
  <c r="AR4" i="5"/>
  <c r="AQ4" i="5"/>
  <c r="AS5" i="5"/>
  <c r="AR5" i="5"/>
  <c r="AQ5" i="5"/>
  <c r="AS3" i="5"/>
  <c r="AR3" i="5"/>
  <c r="AQ3" i="5"/>
  <c r="R30" i="3"/>
  <c r="Q30" i="3"/>
  <c r="Q3" i="3"/>
  <c r="Q2" i="3" s="1"/>
  <c r="P27" i="3"/>
  <c r="P24" i="3"/>
  <c r="P23" i="3"/>
  <c r="P10" i="3"/>
  <c r="P25" i="3" s="1"/>
  <c r="P7" i="3"/>
  <c r="P2" i="3"/>
  <c r="T20" i="3"/>
  <c r="L13" i="3"/>
  <c r="M13" i="3" s="1"/>
  <c r="N13" i="3" s="1"/>
  <c r="L12" i="3"/>
  <c r="M12" i="3" s="1"/>
  <c r="N12" i="3" s="1"/>
  <c r="L5" i="3"/>
  <c r="M5" i="3" s="1"/>
  <c r="T27" i="3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R27" i="3"/>
  <c r="Q27" i="3"/>
  <c r="R24" i="3"/>
  <c r="Q24" i="3"/>
  <c r="R23" i="3"/>
  <c r="Q23" i="3"/>
  <c r="K27" i="3"/>
  <c r="L27" i="3" s="1"/>
  <c r="M27" i="3" s="1"/>
  <c r="N27" i="3" s="1"/>
  <c r="J27" i="3"/>
  <c r="I27" i="3"/>
  <c r="H27" i="3"/>
  <c r="G27" i="3"/>
  <c r="F27" i="3"/>
  <c r="E27" i="3"/>
  <c r="D27" i="3"/>
  <c r="J25" i="3"/>
  <c r="K24" i="3"/>
  <c r="L24" i="3" s="1"/>
  <c r="J24" i="3"/>
  <c r="I24" i="3"/>
  <c r="H24" i="3"/>
  <c r="G24" i="3"/>
  <c r="F24" i="3"/>
  <c r="E24" i="3"/>
  <c r="D24" i="3"/>
  <c r="K23" i="3"/>
  <c r="L23" i="3" s="1"/>
  <c r="M23" i="3" s="1"/>
  <c r="N23" i="3" s="1"/>
  <c r="J23" i="3"/>
  <c r="I23" i="3"/>
  <c r="H23" i="3"/>
  <c r="G23" i="3"/>
  <c r="F23" i="3"/>
  <c r="E23" i="3"/>
  <c r="D23" i="3"/>
  <c r="C27" i="3"/>
  <c r="C24" i="3"/>
  <c r="C23" i="3"/>
  <c r="S15" i="3"/>
  <c r="S27" i="3" s="1"/>
  <c r="S13" i="3"/>
  <c r="S12" i="3"/>
  <c r="S9" i="3"/>
  <c r="S8" i="3"/>
  <c r="S6" i="3"/>
  <c r="T15" i="3"/>
  <c r="T13" i="3"/>
  <c r="T12" i="3"/>
  <c r="T9" i="3"/>
  <c r="T24" i="3" s="1"/>
  <c r="U24" i="3" s="1"/>
  <c r="V24" i="3" s="1"/>
  <c r="W24" i="3" s="1"/>
  <c r="T8" i="3"/>
  <c r="T23" i="3" s="1"/>
  <c r="U23" i="3" s="1"/>
  <c r="V23" i="3" s="1"/>
  <c r="W23" i="3" s="1"/>
  <c r="X23" i="3" s="1"/>
  <c r="Y23" i="3" s="1"/>
  <c r="Z23" i="3" s="1"/>
  <c r="AA23" i="3" s="1"/>
  <c r="T6" i="3"/>
  <c r="K18" i="3"/>
  <c r="L18" i="3" s="1"/>
  <c r="M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S5" i="3"/>
  <c r="S30" i="3" s="1"/>
  <c r="T5" i="3"/>
  <c r="F10" i="3"/>
  <c r="F25" i="3" s="1"/>
  <c r="E10" i="3"/>
  <c r="E25" i="3" s="1"/>
  <c r="D10" i="3"/>
  <c r="D25" i="3" s="1"/>
  <c r="C10" i="3"/>
  <c r="C25" i="3" s="1"/>
  <c r="F7" i="3"/>
  <c r="E7" i="3"/>
  <c r="E22" i="3" s="1"/>
  <c r="D7" i="3"/>
  <c r="D22" i="3" s="1"/>
  <c r="C7" i="3"/>
  <c r="C22" i="3" s="1"/>
  <c r="R10" i="3"/>
  <c r="R25" i="3" s="1"/>
  <c r="Q10" i="3"/>
  <c r="Q25" i="3" s="1"/>
  <c r="K10" i="3"/>
  <c r="K25" i="3" s="1"/>
  <c r="J10" i="3"/>
  <c r="I10" i="3"/>
  <c r="I25" i="3" s="1"/>
  <c r="H10" i="3"/>
  <c r="H25" i="3" s="1"/>
  <c r="G10" i="3"/>
  <c r="G25" i="3" s="1"/>
  <c r="AL7" i="3"/>
  <c r="I7" i="3"/>
  <c r="I22" i="3" s="1"/>
  <c r="S7" i="3"/>
  <c r="S22" i="3" s="1"/>
  <c r="R7" i="3"/>
  <c r="R22" i="3" s="1"/>
  <c r="Q7" i="3"/>
  <c r="Q22" i="3" s="1"/>
  <c r="K7" i="3"/>
  <c r="K22" i="3" s="1"/>
  <c r="L22" i="3" s="1"/>
  <c r="M22" i="3" s="1"/>
  <c r="N22" i="3" s="1"/>
  <c r="J7" i="3"/>
  <c r="J22" i="3" s="1"/>
  <c r="H7" i="3"/>
  <c r="H22" i="3" s="1"/>
  <c r="G7" i="3"/>
  <c r="G22" i="3" s="1"/>
  <c r="T30" i="3" l="1"/>
  <c r="N5" i="3"/>
  <c r="R3" i="3"/>
  <c r="S3" i="3" s="1"/>
  <c r="T3" i="3" s="1"/>
  <c r="T2" i="3" s="1"/>
  <c r="S10" i="3"/>
  <c r="S25" i="3" s="1"/>
  <c r="S23" i="3"/>
  <c r="S24" i="3"/>
  <c r="P11" i="3"/>
  <c r="P14" i="3" s="1"/>
  <c r="P16" i="3" s="1"/>
  <c r="P22" i="3"/>
  <c r="L9" i="3"/>
  <c r="M24" i="3"/>
  <c r="F11" i="3"/>
  <c r="E11" i="3"/>
  <c r="F22" i="3"/>
  <c r="U13" i="3"/>
  <c r="U12" i="3"/>
  <c r="D11" i="3"/>
  <c r="C11" i="3"/>
  <c r="Q11" i="3"/>
  <c r="R11" i="3"/>
  <c r="N18" i="3"/>
  <c r="K11" i="3"/>
  <c r="X24" i="3"/>
  <c r="Y24" i="3" s="1"/>
  <c r="Z24" i="3" s="1"/>
  <c r="AA24" i="3" s="1"/>
  <c r="I11" i="3"/>
  <c r="G11" i="3"/>
  <c r="S11" i="3"/>
  <c r="H11" i="3"/>
  <c r="J11" i="3"/>
  <c r="AB23" i="3"/>
  <c r="AC23" i="3" s="1"/>
  <c r="AD23" i="3" s="1"/>
  <c r="AE23" i="3" s="1"/>
  <c r="T7" i="3"/>
  <c r="T22" i="3" s="1"/>
  <c r="U22" i="3" s="1"/>
  <c r="V22" i="3" s="1"/>
  <c r="W22" i="3" s="1"/>
  <c r="X22" i="3" s="1"/>
  <c r="AL8" i="3"/>
  <c r="S2" i="3" l="1"/>
  <c r="R2" i="3"/>
  <c r="U30" i="3"/>
  <c r="V8" i="3"/>
  <c r="S14" i="3"/>
  <c r="S16" i="3" s="1"/>
  <c r="S26" i="3"/>
  <c r="P26" i="3"/>
  <c r="R14" i="3"/>
  <c r="R16" i="3" s="1"/>
  <c r="R26" i="3"/>
  <c r="Q14" i="3"/>
  <c r="Q16" i="3" s="1"/>
  <c r="Q26" i="3"/>
  <c r="P17" i="3"/>
  <c r="P28" i="3"/>
  <c r="H14" i="3"/>
  <c r="H16" i="3" s="1"/>
  <c r="H26" i="3"/>
  <c r="I14" i="3"/>
  <c r="I16" i="3" s="1"/>
  <c r="I26" i="3"/>
  <c r="K14" i="3"/>
  <c r="K16" i="3" s="1"/>
  <c r="K26" i="3"/>
  <c r="D14" i="3"/>
  <c r="D16" i="3" s="1"/>
  <c r="D26" i="3"/>
  <c r="N24" i="3"/>
  <c r="N9" i="3" s="1"/>
  <c r="M9" i="3"/>
  <c r="G14" i="3"/>
  <c r="G16" i="3" s="1"/>
  <c r="G26" i="3"/>
  <c r="E14" i="3"/>
  <c r="E16" i="3" s="1"/>
  <c r="E26" i="3"/>
  <c r="F14" i="3"/>
  <c r="F16" i="3" s="1"/>
  <c r="F26" i="3"/>
  <c r="C14" i="3"/>
  <c r="C16" i="3" s="1"/>
  <c r="C26" i="3"/>
  <c r="J14" i="3"/>
  <c r="J16" i="3" s="1"/>
  <c r="J26" i="3"/>
  <c r="U3" i="3"/>
  <c r="U2" i="3" s="1"/>
  <c r="Y22" i="3"/>
  <c r="AL9" i="3"/>
  <c r="AB24" i="3"/>
  <c r="AF23" i="3"/>
  <c r="T10" i="3"/>
  <c r="T25" i="3" s="1"/>
  <c r="V9" i="3" l="1"/>
  <c r="V10" i="3" s="1"/>
  <c r="V25" i="3" s="1"/>
  <c r="AL10" i="3"/>
  <c r="V30" i="3"/>
  <c r="V6" i="3"/>
  <c r="V7" i="3" s="1"/>
  <c r="S28" i="3"/>
  <c r="S17" i="3"/>
  <c r="Q17" i="3"/>
  <c r="Q28" i="3"/>
  <c r="R28" i="3"/>
  <c r="R17" i="3"/>
  <c r="V3" i="3"/>
  <c r="V2" i="3" s="1"/>
  <c r="F28" i="3"/>
  <c r="F17" i="3"/>
  <c r="E28" i="3"/>
  <c r="E17" i="3"/>
  <c r="G17" i="3"/>
  <c r="G28" i="3"/>
  <c r="U9" i="3"/>
  <c r="D17" i="3"/>
  <c r="D28" i="3"/>
  <c r="K17" i="3"/>
  <c r="K28" i="3"/>
  <c r="J17" i="3"/>
  <c r="J28" i="3"/>
  <c r="I17" i="3"/>
  <c r="I28" i="3"/>
  <c r="C17" i="3"/>
  <c r="C28" i="3"/>
  <c r="H17" i="3"/>
  <c r="H28" i="3"/>
  <c r="AG23" i="3"/>
  <c r="T11" i="3"/>
  <c r="T26" i="3" s="1"/>
  <c r="AC24" i="3"/>
  <c r="Z22" i="3"/>
  <c r="V11" i="3" l="1"/>
  <c r="V26" i="3" s="1"/>
  <c r="W9" i="3"/>
  <c r="W30" i="3"/>
  <c r="W8" i="3"/>
  <c r="W10" i="3" s="1"/>
  <c r="W25" i="3" s="1"/>
  <c r="W6" i="3"/>
  <c r="W7" i="3" s="1"/>
  <c r="W3" i="3"/>
  <c r="W2" i="3" s="1"/>
  <c r="AA22" i="3"/>
  <c r="T14" i="3"/>
  <c r="AD24" i="3"/>
  <c r="AH23" i="3"/>
  <c r="W11" i="3" l="1"/>
  <c r="W26" i="3" s="1"/>
  <c r="X9" i="3"/>
  <c r="X6" i="3"/>
  <c r="X7" i="3" s="1"/>
  <c r="X8" i="3"/>
  <c r="X30" i="3"/>
  <c r="X3" i="3"/>
  <c r="X2" i="3" s="1"/>
  <c r="AI23" i="3"/>
  <c r="T16" i="3"/>
  <c r="T28" i="3" s="1"/>
  <c r="AB22" i="3"/>
  <c r="AE24" i="3"/>
  <c r="X10" i="3" l="1"/>
  <c r="X25" i="3" s="1"/>
  <c r="Y6" i="3"/>
  <c r="Y7" i="3" s="1"/>
  <c r="Y9" i="3"/>
  <c r="Y30" i="3"/>
  <c r="Y8" i="3"/>
  <c r="Y10" i="3" s="1"/>
  <c r="Y25" i="3" s="1"/>
  <c r="Y3" i="3"/>
  <c r="Y2" i="3" s="1"/>
  <c r="T17" i="3"/>
  <c r="AF24" i="3"/>
  <c r="AC22" i="3"/>
  <c r="AJ23" i="3"/>
  <c r="X11" i="3" l="1"/>
  <c r="X26" i="3" s="1"/>
  <c r="Z6" i="3"/>
  <c r="Z7" i="3" s="1"/>
  <c r="Z30" i="3"/>
  <c r="Z8" i="3"/>
  <c r="Z9" i="3"/>
  <c r="Y11" i="3"/>
  <c r="Y26" i="3" s="1"/>
  <c r="Z3" i="3"/>
  <c r="Z2" i="3" s="1"/>
  <c r="AG24" i="3"/>
  <c r="AD22" i="3"/>
  <c r="AA6" i="3" l="1"/>
  <c r="AA7" i="3" s="1"/>
  <c r="AA9" i="3"/>
  <c r="AA30" i="3"/>
  <c r="AA8" i="3"/>
  <c r="Z10" i="3"/>
  <c r="Z25" i="3" s="1"/>
  <c r="AA3" i="3"/>
  <c r="AA2" i="3" s="1"/>
  <c r="AH24" i="3"/>
  <c r="AE22" i="3"/>
  <c r="Z11" i="3" l="1"/>
  <c r="Z26" i="3" s="1"/>
  <c r="AA10" i="3"/>
  <c r="AA25" i="3" s="1"/>
  <c r="AB6" i="3"/>
  <c r="AB7" i="3" s="1"/>
  <c r="AB30" i="3"/>
  <c r="AB8" i="3"/>
  <c r="AB9" i="3"/>
  <c r="AB3" i="3"/>
  <c r="AB2" i="3" s="1"/>
  <c r="AF22" i="3"/>
  <c r="AI24" i="3"/>
  <c r="AB10" i="3" l="1"/>
  <c r="AB25" i="3" s="1"/>
  <c r="AA11" i="3"/>
  <c r="AA26" i="3" s="1"/>
  <c r="AC6" i="3"/>
  <c r="AC7" i="3" s="1"/>
  <c r="AC30" i="3"/>
  <c r="AC8" i="3"/>
  <c r="AC9" i="3"/>
  <c r="AC10" i="3" s="1"/>
  <c r="AC25" i="3" s="1"/>
  <c r="AC3" i="3"/>
  <c r="AC2" i="3" s="1"/>
  <c r="AJ24" i="3"/>
  <c r="AG22" i="3"/>
  <c r="AB11" i="3" l="1"/>
  <c r="AB26" i="3" s="1"/>
  <c r="AC11" i="3"/>
  <c r="AC26" i="3" s="1"/>
  <c r="AD6" i="3"/>
  <c r="AD7" i="3" s="1"/>
  <c r="AD30" i="3"/>
  <c r="AD8" i="3"/>
  <c r="AD9" i="3"/>
  <c r="AD3" i="3"/>
  <c r="AD2" i="3" s="1"/>
  <c r="AH22" i="3"/>
  <c r="AD10" i="3" l="1"/>
  <c r="AD25" i="3" s="1"/>
  <c r="AE6" i="3"/>
  <c r="AE7" i="3" s="1"/>
  <c r="AE8" i="3"/>
  <c r="AE9" i="3"/>
  <c r="AE10" i="3" s="1"/>
  <c r="AE25" i="3" s="1"/>
  <c r="AE30" i="3"/>
  <c r="AE3" i="3"/>
  <c r="AE2" i="3" s="1"/>
  <c r="AI22" i="3"/>
  <c r="AD11" i="3" l="1"/>
  <c r="AD26" i="3" s="1"/>
  <c r="AE11" i="3"/>
  <c r="AE26" i="3" s="1"/>
  <c r="AF6" i="3"/>
  <c r="AF7" i="3" s="1"/>
  <c r="AF30" i="3"/>
  <c r="AF9" i="3"/>
  <c r="AF8" i="3"/>
  <c r="AF3" i="3"/>
  <c r="AF2" i="3" s="1"/>
  <c r="AJ22" i="3"/>
  <c r="AF10" i="3" l="1"/>
  <c r="AF25" i="3" s="1"/>
  <c r="AG6" i="3"/>
  <c r="AG7" i="3" s="1"/>
  <c r="AG30" i="3"/>
  <c r="AG8" i="3"/>
  <c r="AG9" i="3"/>
  <c r="AG3" i="3"/>
  <c r="AG2" i="3" s="1"/>
  <c r="AG10" i="3" l="1"/>
  <c r="AG25" i="3" s="1"/>
  <c r="AF11" i="3"/>
  <c r="AF26" i="3" s="1"/>
  <c r="AH6" i="3"/>
  <c r="AH7" i="3" s="1"/>
  <c r="AH30" i="3"/>
  <c r="AH9" i="3"/>
  <c r="AH8" i="3"/>
  <c r="AH3" i="3"/>
  <c r="AH2" i="3" s="1"/>
  <c r="AG11" i="3" l="1"/>
  <c r="AG26" i="3" s="1"/>
  <c r="AH10" i="3"/>
  <c r="AH25" i="3" s="1"/>
  <c r="AI6" i="3"/>
  <c r="AI7" i="3" s="1"/>
  <c r="AI9" i="3"/>
  <c r="AI30" i="3"/>
  <c r="AI8" i="3"/>
  <c r="AI3" i="3"/>
  <c r="AI2" i="3" s="1"/>
  <c r="AH11" i="3" l="1"/>
  <c r="AH26" i="3" s="1"/>
  <c r="AI10" i="3"/>
  <c r="AI25" i="3" s="1"/>
  <c r="AJ30" i="3"/>
  <c r="AJ9" i="3"/>
  <c r="AJ6" i="3"/>
  <c r="AJ7" i="3" s="1"/>
  <c r="AJ8" i="3"/>
  <c r="AJ3" i="3"/>
  <c r="AJ2" i="3" s="1"/>
  <c r="AI11" i="3" l="1"/>
  <c r="AI26" i="3" s="1"/>
  <c r="AJ10" i="3"/>
  <c r="AJ25" i="3" s="1"/>
  <c r="AK3" i="3"/>
  <c r="AK2" i="3" s="1"/>
  <c r="AJ11" i="3" l="1"/>
  <c r="AJ26" i="3" s="1"/>
  <c r="AL3" i="3"/>
  <c r="AL2" i="3" s="1"/>
  <c r="AM3" i="3" l="1"/>
  <c r="AM2" i="3" s="1"/>
  <c r="AN3" i="3" l="1"/>
  <c r="AN2" i="3" s="1"/>
  <c r="AO3" i="3" l="1"/>
  <c r="AO2" i="3" s="1"/>
  <c r="AP3" i="3" l="1"/>
  <c r="AP2" i="3" s="1"/>
  <c r="AQ3" i="3" l="1"/>
  <c r="AQ2" i="3" s="1"/>
  <c r="AR3" i="3" l="1"/>
  <c r="AR2" i="3" s="1"/>
  <c r="AS3" i="3" l="1"/>
  <c r="AS2" i="3" s="1"/>
  <c r="K4" i="1" l="1"/>
  <c r="K7" i="1" l="1"/>
  <c r="L6" i="3" l="1"/>
  <c r="L7" i="3" s="1"/>
  <c r="M6" i="3" l="1"/>
  <c r="M7" i="3" s="1"/>
  <c r="N6" i="3"/>
  <c r="N7" i="3" s="1"/>
  <c r="L8" i="3"/>
  <c r="L10" i="3" s="1"/>
  <c r="L25" i="3" s="1"/>
  <c r="U6" i="3" l="1"/>
  <c r="U7" i="3" s="1"/>
  <c r="L11" i="3"/>
  <c r="N8" i="3"/>
  <c r="N10" i="3" s="1"/>
  <c r="N11" i="3" s="1"/>
  <c r="M8" i="3"/>
  <c r="M10" i="3" s="1"/>
  <c r="U8" i="3"/>
  <c r="U10" i="3" s="1"/>
  <c r="L14" i="3" l="1"/>
  <c r="L26" i="3"/>
  <c r="U11" i="3"/>
  <c r="U25" i="3"/>
  <c r="N14" i="3"/>
  <c r="N26" i="3"/>
  <c r="M11" i="3"/>
  <c r="M25" i="3"/>
  <c r="N25" i="3"/>
  <c r="L15" i="3" l="1"/>
  <c r="L16" i="3" s="1"/>
  <c r="N15" i="3"/>
  <c r="N16" i="3" s="1"/>
  <c r="M14" i="3"/>
  <c r="M26" i="3"/>
  <c r="U26" i="3"/>
  <c r="U14" i="3"/>
  <c r="L28" i="3" l="1"/>
  <c r="L17" i="3"/>
  <c r="N17" i="3"/>
  <c r="N28" i="3"/>
  <c r="M15" i="3"/>
  <c r="U15" i="3" s="1"/>
  <c r="U16" i="3" s="1"/>
  <c r="U20" i="3" s="1"/>
  <c r="V12" i="3" l="1"/>
  <c r="V14" i="3" s="1"/>
  <c r="V15" i="3" s="1"/>
  <c r="V16" i="3" s="1"/>
  <c r="M16" i="3"/>
  <c r="M28" i="3" s="1"/>
  <c r="U17" i="3"/>
  <c r="U28" i="3"/>
  <c r="M17" i="3" l="1"/>
  <c r="V17" i="3"/>
  <c r="V28" i="3"/>
  <c r="V20" i="3"/>
  <c r="W12" i="3" l="1"/>
  <c r="W14" i="3" s="1"/>
  <c r="W15" i="3" s="1"/>
  <c r="W16" i="3" s="1"/>
  <c r="W20" i="3" l="1"/>
  <c r="X12" i="3" s="1"/>
  <c r="X14" i="3" s="1"/>
  <c r="X15" i="3" s="1"/>
  <c r="X16" i="3" s="1"/>
  <c r="X20" i="3" s="1"/>
  <c r="Y12" i="3" s="1"/>
  <c r="Y14" i="3" s="1"/>
  <c r="Y15" i="3" s="1"/>
  <c r="Y16" i="3" s="1"/>
  <c r="W28" i="3"/>
  <c r="W17" i="3"/>
  <c r="X28" i="3" l="1"/>
  <c r="X17" i="3"/>
  <c r="Y20" i="3"/>
  <c r="Y17" i="3"/>
  <c r="Y28" i="3"/>
  <c r="Z12" i="3" l="1"/>
  <c r="Z14" i="3" s="1"/>
  <c r="Z15" i="3" s="1"/>
  <c r="Z16" i="3" s="1"/>
  <c r="Z20" i="3" l="1"/>
  <c r="AA12" i="3" s="1"/>
  <c r="AA14" i="3" s="1"/>
  <c r="AA15" i="3" s="1"/>
  <c r="AA16" i="3" s="1"/>
  <c r="AA20" i="3" s="1"/>
  <c r="Z17" i="3"/>
  <c r="Z28" i="3"/>
  <c r="AB12" i="3" l="1"/>
  <c r="AB14" i="3" s="1"/>
  <c r="AB15" i="3" s="1"/>
  <c r="AB16" i="3" s="1"/>
  <c r="AB20" i="3" s="1"/>
  <c r="AA17" i="3"/>
  <c r="AA28" i="3"/>
  <c r="AC12" i="3" l="1"/>
  <c r="AC14" i="3" s="1"/>
  <c r="AC15" i="3" s="1"/>
  <c r="AC16" i="3" s="1"/>
  <c r="AC20" i="3" s="1"/>
  <c r="AD12" i="3" s="1"/>
  <c r="AD14" i="3" s="1"/>
  <c r="AD15" i="3" s="1"/>
  <c r="AD16" i="3" s="1"/>
  <c r="AB28" i="3"/>
  <c r="AB17" i="3"/>
  <c r="AD20" i="3" l="1"/>
  <c r="AE12" i="3" s="1"/>
  <c r="AE14" i="3" s="1"/>
  <c r="AE15" i="3" s="1"/>
  <c r="AE16" i="3" s="1"/>
  <c r="AD28" i="3"/>
  <c r="AD17" i="3"/>
  <c r="AC17" i="3"/>
  <c r="AC28" i="3"/>
  <c r="AE20" i="3" l="1"/>
  <c r="AF12" i="3" s="1"/>
  <c r="AF14" i="3" s="1"/>
  <c r="AF15" i="3" s="1"/>
  <c r="AF16" i="3" s="1"/>
  <c r="AE28" i="3"/>
  <c r="AE17" i="3"/>
  <c r="AF20" i="3" l="1"/>
  <c r="AG12" i="3" s="1"/>
  <c r="AG14" i="3" s="1"/>
  <c r="AG15" i="3" s="1"/>
  <c r="AG16" i="3" s="1"/>
  <c r="AF28" i="3"/>
  <c r="AF17" i="3"/>
  <c r="AG20" i="3" l="1"/>
  <c r="AG17" i="3"/>
  <c r="AG28" i="3"/>
  <c r="AH12" i="3" l="1"/>
  <c r="AH14" i="3" s="1"/>
  <c r="AH15" i="3" s="1"/>
  <c r="AH16" i="3" s="1"/>
  <c r="AH20" i="3" s="1"/>
  <c r="AI12" i="3" l="1"/>
  <c r="AI14" i="3" s="1"/>
  <c r="AI15" i="3" s="1"/>
  <c r="AI16" i="3" s="1"/>
  <c r="AI20" i="3" s="1"/>
  <c r="AH17" i="3"/>
  <c r="AH28" i="3"/>
  <c r="AJ12" i="3" l="1"/>
  <c r="AJ14" i="3" s="1"/>
  <c r="AJ15" i="3" s="1"/>
  <c r="AJ16" i="3" s="1"/>
  <c r="AJ20" i="3" s="1"/>
  <c r="AI28" i="3"/>
  <c r="AI17" i="3"/>
  <c r="AJ28" i="3" l="1"/>
  <c r="AK16" i="3"/>
  <c r="AL16" i="3" s="1"/>
  <c r="AM16" i="3" s="1"/>
  <c r="AN16" i="3" s="1"/>
  <c r="AO16" i="3" s="1"/>
  <c r="AP16" i="3" s="1"/>
  <c r="AQ16" i="3" s="1"/>
  <c r="AR16" i="3" s="1"/>
  <c r="AS16" i="3" s="1"/>
  <c r="AJ17" i="3"/>
  <c r="AM7" i="3" l="1"/>
  <c r="AN7" i="3" s="1"/>
  <c r="AM10" i="3"/>
  <c r="AN10" i="3" s="1"/>
  <c r="AM9" i="3"/>
  <c r="AN9" i="3" s="1"/>
  <c r="AM8" i="3"/>
  <c r="AN8" i="3" s="1"/>
  <c r="AM6" i="3"/>
  <c r="AN6" i="3" s="1"/>
</calcChain>
</file>

<file path=xl/sharedStrings.xml><?xml version="1.0" encoding="utf-8"?>
<sst xmlns="http://schemas.openxmlformats.org/spreadsheetml/2006/main" count="1821" uniqueCount="747">
  <si>
    <t>Main</t>
  </si>
  <si>
    <t>Indication</t>
  </si>
  <si>
    <t>Phase</t>
  </si>
  <si>
    <t>Mechanism</t>
  </si>
  <si>
    <t>Admin</t>
  </si>
  <si>
    <t>Economics</t>
  </si>
  <si>
    <t>IP</t>
  </si>
  <si>
    <t>Shares</t>
  </si>
  <si>
    <t>Q114</t>
  </si>
  <si>
    <t>Cash</t>
  </si>
  <si>
    <t>Price JPY</t>
  </si>
  <si>
    <t>MC JPY</t>
  </si>
  <si>
    <t>Cash JPY</t>
  </si>
  <si>
    <t>Debt JPY</t>
  </si>
  <si>
    <t>EV JPY</t>
  </si>
  <si>
    <t>Q214</t>
  </si>
  <si>
    <t>Revenue</t>
  </si>
  <si>
    <t xml:space="preserve"> COGS</t>
  </si>
  <si>
    <t>Gross Profit</t>
  </si>
  <si>
    <t xml:space="preserve"> R&amp;D</t>
  </si>
  <si>
    <t xml:space="preserve"> SG&amp;A</t>
  </si>
  <si>
    <t>OPEX</t>
  </si>
  <si>
    <t>Operating Income</t>
  </si>
  <si>
    <t xml:space="preserve"> Interest Income</t>
  </si>
  <si>
    <t xml:space="preserve"> Interest Expense</t>
  </si>
  <si>
    <t>Pretax Income</t>
  </si>
  <si>
    <t xml:space="preserve"> Income Tax</t>
  </si>
  <si>
    <t>Net Income / Loss</t>
  </si>
  <si>
    <t>EPS</t>
  </si>
  <si>
    <t>Gross Margin</t>
  </si>
  <si>
    <t>R&amp;D</t>
  </si>
  <si>
    <t>SG&amp;A</t>
  </si>
  <si>
    <t>Operating Margin</t>
  </si>
  <si>
    <t>Income Tax</t>
  </si>
  <si>
    <t>Net Income Margin</t>
  </si>
  <si>
    <t>Q113</t>
  </si>
  <si>
    <t>Q213</t>
  </si>
  <si>
    <t>Q313</t>
  </si>
  <si>
    <t>Q413</t>
  </si>
  <si>
    <t>Q314</t>
  </si>
  <si>
    <t>Q414</t>
  </si>
  <si>
    <t>Discount</t>
  </si>
  <si>
    <t>NPV</t>
  </si>
  <si>
    <t>Target</t>
  </si>
  <si>
    <t>Terminal Growth</t>
  </si>
  <si>
    <t>ROIC</t>
  </si>
  <si>
    <t>US$
Jul 2011</t>
  </si>
  <si>
    <t>US$
Aug 2011</t>
  </si>
  <si>
    <t>US$
Sep 2011</t>
  </si>
  <si>
    <t>US$
Oct 2011</t>
  </si>
  <si>
    <t>US$
Nov 2011</t>
  </si>
  <si>
    <t>US$
Dec 2011</t>
  </si>
  <si>
    <t>US$
Jan 2012</t>
  </si>
  <si>
    <t>US$
Feb 2012</t>
  </si>
  <si>
    <t>US$
Mar 2012</t>
  </si>
  <si>
    <t>US$
Apr 2012</t>
  </si>
  <si>
    <t>US$
May 2012</t>
  </si>
  <si>
    <t>US$
Jun 2012</t>
  </si>
  <si>
    <t>US$
Jul 2012</t>
  </si>
  <si>
    <t>US$
Aug 2012</t>
  </si>
  <si>
    <t>US$
Sep 2012</t>
  </si>
  <si>
    <t>US$
Oct 2012</t>
  </si>
  <si>
    <t>US$
Nov 2012</t>
  </si>
  <si>
    <t>US$
Dec 2012</t>
  </si>
  <si>
    <t>US$
Jan 2013</t>
  </si>
  <si>
    <t>US$
Feb 2013</t>
  </si>
  <si>
    <t>US$
Mar 2013</t>
  </si>
  <si>
    <t>US$
Apr 2013</t>
  </si>
  <si>
    <t>US$
May 2013</t>
  </si>
  <si>
    <t>US$
Jun 2013</t>
  </si>
  <si>
    <t>US$
Jul 2013</t>
  </si>
  <si>
    <t>US$
Aug 2013</t>
  </si>
  <si>
    <t>US$
Sep 2013</t>
  </si>
  <si>
    <t>US$
Oct 2013</t>
  </si>
  <si>
    <t>US$
Nov 2013</t>
  </si>
  <si>
    <t>US$
Dec 2013</t>
  </si>
  <si>
    <t>US$
Jan 2014</t>
  </si>
  <si>
    <t>US$
Feb 2014</t>
  </si>
  <si>
    <t>US$
Mar 2014</t>
  </si>
  <si>
    <t>US$
Apr 2014</t>
  </si>
  <si>
    <t>US$
May 2014</t>
  </si>
  <si>
    <t>US$
Jun 2014</t>
  </si>
  <si>
    <t>2014 YTD</t>
  </si>
  <si>
    <t>ATORVASTATIN  SAWA</t>
  </si>
  <si>
    <t>TAMSULOSIN HCL SAW</t>
  </si>
  <si>
    <t>LANSOPRAZOLE SAWAI</t>
  </si>
  <si>
    <t>VOGLIBOSE SAWAI</t>
  </si>
  <si>
    <t>LIMARMONE</t>
  </si>
  <si>
    <t>FAMOTIDINE SAWAI</t>
  </si>
  <si>
    <t>AMLODIPINE    SAWA</t>
  </si>
  <si>
    <t>PRAVASTATIN NA SAW</t>
  </si>
  <si>
    <t>CILNIDIPINE SAWAI</t>
  </si>
  <si>
    <t>ICOSAPEN.ETHYL SAW</t>
  </si>
  <si>
    <t>NIFEDIPINE SAWAI</t>
  </si>
  <si>
    <t>RABEPRAZOLE NA SAW</t>
  </si>
  <si>
    <t>CARVEDILOL SAWAI</t>
  </si>
  <si>
    <t>CILOSTAZOL SAWAI</t>
  </si>
  <si>
    <t>DONEPEZIL     SAWA</t>
  </si>
  <si>
    <t>OMEPRAZOLE SAWAI</t>
  </si>
  <si>
    <t>TEPRENONE SAWAI</t>
  </si>
  <si>
    <t>CEFCAP.PIV.HCL SAW</t>
  </si>
  <si>
    <t>EPINASTINE HCL SAW</t>
  </si>
  <si>
    <t>REBAMIPIDE    SAWA</t>
  </si>
  <si>
    <t>METHYCOOL</t>
  </si>
  <si>
    <t>CARBOCISTEINE SAWA</t>
  </si>
  <si>
    <t>CLARITHROMY.SAWAI</t>
  </si>
  <si>
    <t>ALLOZYM</t>
  </si>
  <si>
    <t>URSODEOXYCHOL SAWA</t>
  </si>
  <si>
    <t>SENNOSIDES    SAWA</t>
  </si>
  <si>
    <t>BENIDIPINE HCL SAW</t>
  </si>
  <si>
    <t>PACLITAXEL SAWAI</t>
  </si>
  <si>
    <t>BEZAFIBRATE SR SAW</t>
  </si>
  <si>
    <t>SIMVASTATIN SAWAI</t>
  </si>
  <si>
    <t>NICARDIPIN.HCL SAW</t>
  </si>
  <si>
    <t>FLUVASTATIN SAWAI</t>
  </si>
  <si>
    <t>CEFDITOREN    SAWA</t>
  </si>
  <si>
    <t>NICORANDIL SAWAI</t>
  </si>
  <si>
    <t>DILTIAZEM     SAWA</t>
  </si>
  <si>
    <t>ALPROSTADIL SAWAI</t>
  </si>
  <si>
    <t>METHOTREXATE SAWAI</t>
  </si>
  <si>
    <t>FLUCONAZOLE SAWAI</t>
  </si>
  <si>
    <t>ITORAT</t>
  </si>
  <si>
    <t>MINOCYCLINE HCL SA</t>
  </si>
  <si>
    <t>PRANLUKAST SAWAI</t>
  </si>
  <si>
    <t>LOSARTAN      SAWA</t>
  </si>
  <si>
    <t>LORAZEPAM SAWAI</t>
  </si>
  <si>
    <t>DOXAZOSIN SAWAI</t>
  </si>
  <si>
    <t>ISOSORBIDE SAWAI</t>
  </si>
  <si>
    <t>BROTIZOLAM SAWAI</t>
  </si>
  <si>
    <t>RISEDRONIC AC SAWA</t>
  </si>
  <si>
    <t>POLAPREZINC OD SAW</t>
  </si>
  <si>
    <t>BICALUTAMIDE SAWAI</t>
  </si>
  <si>
    <t>EPALRESTAT SAWAI</t>
  </si>
  <si>
    <t>LOXOPROFEN NA SAWA</t>
  </si>
  <si>
    <t>GASRICK</t>
  </si>
  <si>
    <t>ETIZOLAM SAWAI</t>
  </si>
  <si>
    <t>ENALAPRIL MALE.SAW</t>
  </si>
  <si>
    <t>ZOLPIDEM      SAWA</t>
  </si>
  <si>
    <t>AMBROXOL      SAWA</t>
  </si>
  <si>
    <t>ARGATROBAN SAWAI</t>
  </si>
  <si>
    <t>PIOGLITAZONE  SAWA</t>
  </si>
  <si>
    <t>PERINDOPRI.ERB.SAW</t>
  </si>
  <si>
    <t>OZAGREL NA SAWAI</t>
  </si>
  <si>
    <t>CETIRIZINE HCL SAW</t>
  </si>
  <si>
    <t>BERAPROST NA SAWAI</t>
  </si>
  <si>
    <t>GRANISETRON SAWAI</t>
  </si>
  <si>
    <t>FEROTYM</t>
  </si>
  <si>
    <t>SARPOGRELA.HCL SAW</t>
  </si>
  <si>
    <t>PILSICAINI.HCL SAW</t>
  </si>
  <si>
    <t>PIPERACILLIN NA SA</t>
  </si>
  <si>
    <t>ALFACALCIDOL  SAWA</t>
  </si>
  <si>
    <t>MIZORIBINE SAWAI</t>
  </si>
  <si>
    <t>LORATADINE SAWAI</t>
  </si>
  <si>
    <t>TULOBUTEROL SAWAI</t>
  </si>
  <si>
    <t>HEPARIN CA SAWAI</t>
  </si>
  <si>
    <t>MEDEPOLIN</t>
  </si>
  <si>
    <t>EBASTINE      SAWA</t>
  </si>
  <si>
    <t>CEFTRIAXONE NA SAW</t>
  </si>
  <si>
    <t>LICKLE</t>
  </si>
  <si>
    <t>NICERGOLINE SAWAI</t>
  </si>
  <si>
    <t>ACICLOVIR SAWAI</t>
  </si>
  <si>
    <t>URINMET HAIGOU</t>
  </si>
  <si>
    <t>SULPIRIDE SAWAI</t>
  </si>
  <si>
    <t>YUCION S</t>
  </si>
  <si>
    <t>IMIDAPRIL HCL SAWA</t>
  </si>
  <si>
    <t>TERBINAFINE   SAWA</t>
  </si>
  <si>
    <t>ZOPICLONE SAWAI</t>
  </si>
  <si>
    <t>LOFLAZEP.ETHYL SAW</t>
  </si>
  <si>
    <t>FLUVOXAMIN.MAL.SAW</t>
  </si>
  <si>
    <t>TOCOPHER.NICOT.SAW</t>
  </si>
  <si>
    <t>OMEPROTON</t>
  </si>
  <si>
    <t>CIBENZOLIN.SUC.SAW</t>
  </si>
  <si>
    <t>TAMOXIFEN SAWAI</t>
  </si>
  <si>
    <t>TICLOPIDINE HCL SA</t>
  </si>
  <si>
    <t>IRINOTECAN HCL SAW</t>
  </si>
  <si>
    <t>GLIMEPIRIDE   SAWA</t>
  </si>
  <si>
    <t>FLUMAZENIL SAWAI</t>
  </si>
  <si>
    <t>AMIODARONE HCL SAW</t>
  </si>
  <si>
    <t>L ASPARTATE CA SAW</t>
  </si>
  <si>
    <t>AMADRA</t>
  </si>
  <si>
    <t>TOREMIFENE SAWAI</t>
  </si>
  <si>
    <t>EPIRUBICIN HCL SAW</t>
  </si>
  <si>
    <t>RISPERIDONE SAWAI</t>
  </si>
  <si>
    <t>CHIECOOL SAWAI</t>
  </si>
  <si>
    <t>CAMOSTAT MESILA.SA</t>
  </si>
  <si>
    <t>RANITIDINE    SAWA</t>
  </si>
  <si>
    <t>SUPLATAST TOS.SAWA</t>
  </si>
  <si>
    <t>ROKITAT</t>
  </si>
  <si>
    <t>CEFDINIR SAWAI</t>
  </si>
  <si>
    <t>CEFOCEF</t>
  </si>
  <si>
    <t>ANASTROZOLE SAWAI</t>
  </si>
  <si>
    <t>LEVOFLOXACIN  SAWA</t>
  </si>
  <si>
    <t>BENZFORE</t>
  </si>
  <si>
    <t>KETOTIFEN SAWAI</t>
  </si>
  <si>
    <t>MESALAZINE SAWAI</t>
  </si>
  <si>
    <t>CLINDAMYC.PHOS.SAW</t>
  </si>
  <si>
    <t>GRIMAC</t>
  </si>
  <si>
    <t>TALTIRELIN SAWAI</t>
  </si>
  <si>
    <t>OLOPATADINE   SAWA</t>
  </si>
  <si>
    <t>CEFTAZIDIME SAWAI</t>
  </si>
  <si>
    <t>GABEXATE MESIL.SAW</t>
  </si>
  <si>
    <t>PAROXETINE SAWAI</t>
  </si>
  <si>
    <t>CARBOPLATIN SAWAI</t>
  </si>
  <si>
    <t>RULICIN</t>
  </si>
  <si>
    <t>RAIPECK</t>
  </si>
  <si>
    <t>ACARBOSE SAWAI</t>
  </si>
  <si>
    <t>MILNACIPRA.HCL SAW</t>
  </si>
  <si>
    <t>BETAKYL</t>
  </si>
  <si>
    <t>LEVOFOLINATE SAWAI</t>
  </si>
  <si>
    <t>DALTEPARIN NA SAWA</t>
  </si>
  <si>
    <t>TIAPRIDE SAWAI</t>
  </si>
  <si>
    <t>VANACEFAN</t>
  </si>
  <si>
    <t>CARDONAN</t>
  </si>
  <si>
    <t>ESUEEWAN HAIGOU T</t>
  </si>
  <si>
    <t>ECABET NA SAWAI</t>
  </si>
  <si>
    <t>COLICOOL</t>
  </si>
  <si>
    <t>NIZATINE</t>
  </si>
  <si>
    <t>NILVADIPINE SAWAI</t>
  </si>
  <si>
    <t>QUAZEPAM SAWAI</t>
  </si>
  <si>
    <t>ALASE</t>
  </si>
  <si>
    <t>THEOPHYLLINE SAWAI</t>
  </si>
  <si>
    <t>MACTASE</t>
  </si>
  <si>
    <t>KEFPOLIN</t>
  </si>
  <si>
    <t>DOMPERIN</t>
  </si>
  <si>
    <t>QUETIAPINE SAWAI</t>
  </si>
  <si>
    <t>VITADAN HAIGOU</t>
  </si>
  <si>
    <t>FLUTICASONE SAWAI</t>
  </si>
  <si>
    <t>AMANTADINE    SAWA</t>
  </si>
  <si>
    <t>TECHNIS</t>
  </si>
  <si>
    <t>CALVADINE</t>
  </si>
  <si>
    <t>LOKOPOOL</t>
  </si>
  <si>
    <t>METH.PRE.NA SU.SAW</t>
  </si>
  <si>
    <t>PROPIVERINE HCL SW</t>
  </si>
  <si>
    <t>PREDORIC</t>
  </si>
  <si>
    <t>MOSAPRIDE     SAWA</t>
  </si>
  <si>
    <t>BICAMOL</t>
  </si>
  <si>
    <t>ITOPRIDE HCL SAWAI</t>
  </si>
  <si>
    <t>CIMETIDINE SAWAI</t>
  </si>
  <si>
    <t>CALCITRIOL SAWAI</t>
  </si>
  <si>
    <t>ERYTHROMYCIN SAWAI</t>
  </si>
  <si>
    <t>TANDOSPIR.CIT.SAWA</t>
  </si>
  <si>
    <t>METODRIN</t>
  </si>
  <si>
    <t>AMIKACIN SULF.SAWA</t>
  </si>
  <si>
    <t>PITAVASTATIN  SAWA</t>
  </si>
  <si>
    <t>CABERGOLINE SAWAI</t>
  </si>
  <si>
    <t>AROTINOLOL HCL SAW</t>
  </si>
  <si>
    <t>TEMOCAPRIL HCL SAW</t>
  </si>
  <si>
    <t>VANCOMYCIN HCL SAW</t>
  </si>
  <si>
    <t>PROKREIN SAWAI</t>
  </si>
  <si>
    <t>MEBUTIT</t>
  </si>
  <si>
    <t>CLOTIAZEPAM SAWAI</t>
  </si>
  <si>
    <t>ENCHININ</t>
  </si>
  <si>
    <t>MEXILETINE HCL SAW</t>
  </si>
  <si>
    <t>ASCORBIC ACID SAWA</t>
  </si>
  <si>
    <t>KAITRON</t>
  </si>
  <si>
    <t>THROMBIN SAWAI</t>
  </si>
  <si>
    <t>PROTIRELIN TAR.SAW</t>
  </si>
  <si>
    <t>BLESIN</t>
  </si>
  <si>
    <t>ALIMAN</t>
  </si>
  <si>
    <t>AIROMATE</t>
  </si>
  <si>
    <t>LATANOPROST SAWAI</t>
  </si>
  <si>
    <t>DOYLE</t>
  </si>
  <si>
    <t>INOMARL</t>
  </si>
  <si>
    <t>INHIROCK</t>
  </si>
  <si>
    <t>SAWADARON</t>
  </si>
  <si>
    <t>ALODAME</t>
  </si>
  <si>
    <t>PERGOLIDE SAWAI</t>
  </si>
  <si>
    <t>GEMCITABINE SAWAI</t>
  </si>
  <si>
    <t>ISOPRO.UNOP.SAWAI</t>
  </si>
  <si>
    <t>THIWAN</t>
  </si>
  <si>
    <t>LEVOCABAST.SAWAI</t>
  </si>
  <si>
    <t>PA</t>
  </si>
  <si>
    <t>MELOXICAM SAWAI</t>
  </si>
  <si>
    <t>TEICOPLANIN SAWAI</t>
  </si>
  <si>
    <t>DIAZEPAM SAWAI</t>
  </si>
  <si>
    <t>DISOPYRAM.SAWAI</t>
  </si>
  <si>
    <t>VALACICLOVIR SAWAI</t>
  </si>
  <si>
    <t>EDARAVONE SAWAI</t>
  </si>
  <si>
    <t>EMPERACIN HAIGOU</t>
  </si>
  <si>
    <t>ZATFERON</t>
  </si>
  <si>
    <t>ISEPAMICIN SUL.SAW</t>
  </si>
  <si>
    <t>ATENOLOL SAWAI</t>
  </si>
  <si>
    <t>TOSUFLOXA.TOSI.SAW</t>
  </si>
  <si>
    <t>LAFUTIDINE SAWAI</t>
  </si>
  <si>
    <t>TRANILAST SAWAI</t>
  </si>
  <si>
    <t>GLICLAZIDE SAWAI</t>
  </si>
  <si>
    <t>CLEAD</t>
  </si>
  <si>
    <t>SOD.CHL.ISO.MP SAW</t>
  </si>
  <si>
    <t>MENATETRENONE SAWA</t>
  </si>
  <si>
    <t>ELCATONIN SAWAI</t>
  </si>
  <si>
    <t>COREMINAL</t>
  </si>
  <si>
    <t>PROPRANO.HCL SAWAI</t>
  </si>
  <si>
    <t>MACMET</t>
  </si>
  <si>
    <t>OKILOT</t>
  </si>
  <si>
    <t>NORMALN</t>
  </si>
  <si>
    <t>BUSERON</t>
  </si>
  <si>
    <t>MEROPENEM SAWAI</t>
  </si>
  <si>
    <t>SULTIMIN</t>
  </si>
  <si>
    <t>FULPEN</t>
  </si>
  <si>
    <t>DOBUTAMINE HCL SAW</t>
  </si>
  <si>
    <t>BENAZEP</t>
  </si>
  <si>
    <t>AZITHROMYCIN SAWAI</t>
  </si>
  <si>
    <t>CAPTOPRIL SW</t>
  </si>
  <si>
    <t>TANTALICK</t>
  </si>
  <si>
    <t>BALOTEIN</t>
  </si>
  <si>
    <t>NIPRADILOL SAWAI</t>
  </si>
  <si>
    <t>TOFIS</t>
  </si>
  <si>
    <t>INDOMETACIN   SAWA</t>
  </si>
  <si>
    <t>GLIBENCLAMIDE SAWA</t>
  </si>
  <si>
    <t>AZUGAGURU T</t>
  </si>
  <si>
    <t>BROMPERIDOL SAWAI</t>
  </si>
  <si>
    <t>CANRENOATE POT.SAW</t>
  </si>
  <si>
    <t>MINERIC</t>
  </si>
  <si>
    <t>CIPROFLOXACIN SAWA</t>
  </si>
  <si>
    <t>OFLOXACIN SAWAI</t>
  </si>
  <si>
    <t>FLOKISYL</t>
  </si>
  <si>
    <t>BETAMETHASONE SAWA</t>
  </si>
  <si>
    <t>SOLDOLON</t>
  </si>
  <si>
    <t>ACTARIT SAWAI</t>
  </si>
  <si>
    <t>OPOOL</t>
  </si>
  <si>
    <t>RIZAST</t>
  </si>
  <si>
    <t>PROSADE</t>
  </si>
  <si>
    <t>ORIVATE</t>
  </si>
  <si>
    <t>KARNACHOL</t>
  </si>
  <si>
    <t>MIROPIN</t>
  </si>
  <si>
    <t>ELMOLAN</t>
  </si>
  <si>
    <t>ACELART</t>
  </si>
  <si>
    <t>BISOPROLOL    SAWA</t>
  </si>
  <si>
    <t>AMEGYL</t>
  </si>
  <si>
    <t>RITODOL</t>
  </si>
  <si>
    <t>ALENDRONATE SAWAI</t>
  </si>
  <si>
    <t>NICARPIN</t>
  </si>
  <si>
    <t>RIFERON</t>
  </si>
  <si>
    <t>METOPROLOL TAR.SAW</t>
  </si>
  <si>
    <t>HYALURONATE NA SAW</t>
  </si>
  <si>
    <t>CEVOZYL</t>
  </si>
  <si>
    <t>SEBTET</t>
  </si>
  <si>
    <t>SETIPTILIN.MAL.SAW</t>
  </si>
  <si>
    <t>COLILICK</t>
  </si>
  <si>
    <t>ZENASPIRIN</t>
  </si>
  <si>
    <t>XAFLOR</t>
  </si>
  <si>
    <t>MEICELIN</t>
  </si>
  <si>
    <t>TIOSTAR ZENSEI</t>
  </si>
  <si>
    <t>PRAMIPEXOL.HCL SAW</t>
  </si>
  <si>
    <t>METHILEFT</t>
  </si>
  <si>
    <t>ONDANSETRON SAWAI</t>
  </si>
  <si>
    <t>GLUCOSE MP SAWAI</t>
  </si>
  <si>
    <t>CARTEOLOL HCL SAWA</t>
  </si>
  <si>
    <t>BIFONAZOLE SAWAI</t>
  </si>
  <si>
    <t>PAMIDRON.DISOD.SAW</t>
  </si>
  <si>
    <t>CYPOLINE</t>
  </si>
  <si>
    <t>PIRODEINE</t>
  </si>
  <si>
    <t>LUNACHOL DS SAWAI</t>
  </si>
  <si>
    <t>ATANAAL</t>
  </si>
  <si>
    <t>FEXOFENADINE  SAWA</t>
  </si>
  <si>
    <t>LUNACIN</t>
  </si>
  <si>
    <t>DOCETAXEL SAWAI</t>
  </si>
  <si>
    <t>ALIARON F</t>
  </si>
  <si>
    <t>CYPROMIN</t>
  </si>
  <si>
    <t>ESTOTIN</t>
  </si>
  <si>
    <t>GLYCYOL</t>
  </si>
  <si>
    <t>ITRAREEL</t>
  </si>
  <si>
    <t>KREZYL</t>
  </si>
  <si>
    <t>LENACUT</t>
  </si>
  <si>
    <t>LOSARHYD HA.LD SAW</t>
  </si>
  <si>
    <t>METHYLDOPA SAWAI</t>
  </si>
  <si>
    <t>NEUTASE</t>
  </si>
  <si>
    <t>NICHOLASE</t>
  </si>
  <si>
    <t>PAPACHOL</t>
  </si>
  <si>
    <t>PROSPELINE</t>
  </si>
  <si>
    <t>SAWASTIN</t>
  </si>
  <si>
    <t>VALSARTAN     SAWA</t>
  </si>
  <si>
    <t>ZOLEDRON.ACID SAWA</t>
  </si>
  <si>
    <t>DELGOTT</t>
  </si>
  <si>
    <t>CETLAT</t>
  </si>
  <si>
    <t>SENNOSIDE</t>
  </si>
  <si>
    <t>BETAMAC</t>
  </si>
  <si>
    <t>KENTON N</t>
  </si>
  <si>
    <t>FQ115</t>
  </si>
  <si>
    <t>FQ215</t>
  </si>
  <si>
    <t>FQ315</t>
  </si>
  <si>
    <t>FQ415</t>
  </si>
  <si>
    <t>Q115</t>
  </si>
  <si>
    <t>FQ114</t>
  </si>
  <si>
    <t>FQ214</t>
  </si>
  <si>
    <t>FQ314</t>
  </si>
  <si>
    <t>FQ414</t>
  </si>
  <si>
    <t>(JPY millions)</t>
  </si>
  <si>
    <t>FQ113</t>
  </si>
  <si>
    <t>FQ213</t>
  </si>
  <si>
    <t>FQ313</t>
  </si>
  <si>
    <t>FQ413</t>
  </si>
  <si>
    <t>Q212</t>
  </si>
  <si>
    <t>Q312</t>
  </si>
  <si>
    <t>Q412</t>
  </si>
  <si>
    <t>YoY Rev Growth</t>
  </si>
  <si>
    <t>International Product</t>
  </si>
  <si>
    <t>Combined Molecule</t>
  </si>
  <si>
    <t>New Form Code 1</t>
  </si>
  <si>
    <t>ATC1</t>
  </si>
  <si>
    <t>ATC2</t>
  </si>
  <si>
    <t>ATORVASTATIN</t>
  </si>
  <si>
    <t>A ORAL SOLID ORDINARY</t>
  </si>
  <si>
    <t>N/A</t>
  </si>
  <si>
    <t>C CARDIOVASCULAR SYSTEM</t>
  </si>
  <si>
    <t>LANSOPRAZOLE</t>
  </si>
  <si>
    <t>A ALIMENTARY TRACT,METABOL</t>
  </si>
  <si>
    <t>TAMSULOSIN</t>
  </si>
  <si>
    <t>B ORAL SOLID LONG-ACTING</t>
  </si>
  <si>
    <t>G G.U.SYSTEM &amp; SEX HORMONS</t>
  </si>
  <si>
    <t>LIMAPROST</t>
  </si>
  <si>
    <t>B BLOOD + B.FORMING ORGANS</t>
  </si>
  <si>
    <t>VOGLIBOSE</t>
  </si>
  <si>
    <t>AMLODIPINE</t>
  </si>
  <si>
    <t>FAMOTIDINE</t>
  </si>
  <si>
    <t>PRAVASTATIN</t>
  </si>
  <si>
    <t>CILNIDIPINE</t>
  </si>
  <si>
    <t>ICOSAPENT</t>
  </si>
  <si>
    <t>CILOSTAZOL</t>
  </si>
  <si>
    <t>NIFEDIPINE</t>
  </si>
  <si>
    <t>DONEPEZIL</t>
  </si>
  <si>
    <t>N NERVOUS SYSTEM</t>
  </si>
  <si>
    <t>RABEPRAZOLE</t>
  </si>
  <si>
    <t>CARVEDILOL</t>
  </si>
  <si>
    <t>CEFCAPENE PIVOXIL</t>
  </si>
  <si>
    <t>J SYSTEMIC ANTI-INFECTIVES</t>
  </si>
  <si>
    <t>OMEPRAZOLE</t>
  </si>
  <si>
    <t>CARBOCISTEINE</t>
  </si>
  <si>
    <t>R RESPIRATORY SYSTEM</t>
  </si>
  <si>
    <t>REBAMIPIDE</t>
  </si>
  <si>
    <t>NICARDIPINE</t>
  </si>
  <si>
    <t>F PARENTERAL ORDINARY</t>
  </si>
  <si>
    <t>TEPRENONE</t>
  </si>
  <si>
    <t>CLARITHROMYCIN</t>
  </si>
  <si>
    <t>MECOBALAMIN</t>
  </si>
  <si>
    <t>ALLOPURINOL</t>
  </si>
  <si>
    <t>M MUSCULO-SKELETAL SYSTEM</t>
  </si>
  <si>
    <t>SENNOSIDES A&amp;B</t>
  </si>
  <si>
    <t>BENIDIPINE</t>
  </si>
  <si>
    <t>URSODEOXYCHOLIC ACID</t>
  </si>
  <si>
    <t>EPINASTINE</t>
  </si>
  <si>
    <t>FLUVASTATIN</t>
  </si>
  <si>
    <t>BEZAFIBRATE</t>
  </si>
  <si>
    <t>PITAVASTATIN</t>
  </si>
  <si>
    <t>CEFDITOREN PIVOXIL</t>
  </si>
  <si>
    <t>SIMVASTATIN</t>
  </si>
  <si>
    <t>PACLITAXEL</t>
  </si>
  <si>
    <t>L ANTINEOPLAST+IMMUNOMODUL</t>
  </si>
  <si>
    <t>NICORANDIL</t>
  </si>
  <si>
    <t>ALPROSTADIL</t>
  </si>
  <si>
    <t>LOSARTAN</t>
  </si>
  <si>
    <t>METHOTREXATE</t>
  </si>
  <si>
    <t>FLUCONAZOLE</t>
  </si>
  <si>
    <t>VALACICLOVIR</t>
  </si>
  <si>
    <t>RISEDRONIC ACID</t>
  </si>
  <si>
    <t>POLAPREZINC</t>
  </si>
  <si>
    <t>LORAZEPAM</t>
  </si>
  <si>
    <t>DILTIAZEM</t>
  </si>
  <si>
    <t>DOXAZOSIN</t>
  </si>
  <si>
    <t>ITRACONAZOLE</t>
  </si>
  <si>
    <t>ARGATROBAN</t>
  </si>
  <si>
    <t>BROTIZOLAM</t>
  </si>
  <si>
    <t>BICALUTAMIDE</t>
  </si>
  <si>
    <t>PRANLUKAST</t>
  </si>
  <si>
    <t>ZOLPIDEM</t>
  </si>
  <si>
    <t>LOXOPROFEN</t>
  </si>
  <si>
    <t>OZAGREL</t>
  </si>
  <si>
    <t>PIPERACILLIN</t>
  </si>
  <si>
    <t>ETIZOLAM</t>
  </si>
  <si>
    <t>EPALRESTAT</t>
  </si>
  <si>
    <t>MINOCYCLINE</t>
  </si>
  <si>
    <t>ENALAPRIL</t>
  </si>
  <si>
    <t>AZITHROMYCIN</t>
  </si>
  <si>
    <t>PIOGLITAZONE</t>
  </si>
  <si>
    <t>CEFTRIAXONE</t>
  </si>
  <si>
    <t>ETHYL-EICOSAPENT</t>
  </si>
  <si>
    <t>HEPARIN</t>
  </si>
  <si>
    <t>BERAPROST</t>
  </si>
  <si>
    <t>PERINDOPRIL</t>
  </si>
  <si>
    <t>SARPOGRELATE</t>
  </si>
  <si>
    <t>PILSICAINIDE</t>
  </si>
  <si>
    <t>TULOBUTEROL</t>
  </si>
  <si>
    <t>J OTHER SYSTEMIC</t>
  </si>
  <si>
    <t>IRON FERROUS</t>
  </si>
  <si>
    <t>MIZORIBINE</t>
  </si>
  <si>
    <t>AMPICILLIN!SULBACTAM</t>
  </si>
  <si>
    <t>ALFACALCIDOL</t>
  </si>
  <si>
    <t>ALPRAZOLAM</t>
  </si>
  <si>
    <t>AMBROXOL</t>
  </si>
  <si>
    <t>GRANISETRON</t>
  </si>
  <si>
    <t>CETIRIZINE</t>
  </si>
  <si>
    <t>CITRIC ACID!POTASSIUM</t>
  </si>
  <si>
    <t>ISOLEUCINE!LEUCINE!VALINE</t>
  </si>
  <si>
    <t>V VARIOUS</t>
  </si>
  <si>
    <t>NICERGOLINE</t>
  </si>
  <si>
    <t>IMIDAPRIL</t>
  </si>
  <si>
    <t>SULPIRIDE</t>
  </si>
  <si>
    <t>ZOPICLONE</t>
  </si>
  <si>
    <t>LORATADINE</t>
  </si>
  <si>
    <t>ETHYL LOFLAZEPATE</t>
  </si>
  <si>
    <t>CILASTATIN!IMIPENEM</t>
  </si>
  <si>
    <t>ISOSORBIDE MONONITRATE</t>
  </si>
  <si>
    <t>VITAMIN E</t>
  </si>
  <si>
    <t>CIBENZOLINE</t>
  </si>
  <si>
    <t>FLUVOXAMINE</t>
  </si>
  <si>
    <t>TAMOXIFEN</t>
  </si>
  <si>
    <t>ANASTROZOLE</t>
  </si>
  <si>
    <t>IRINOTECAN</t>
  </si>
  <si>
    <t>EBASTINE</t>
  </si>
  <si>
    <t>GLIMEPIRIDE</t>
  </si>
  <si>
    <t>TERBINAFINE</t>
  </si>
  <si>
    <t>FLUMAZENIL</t>
  </si>
  <si>
    <t>AMIODARONE</t>
  </si>
  <si>
    <t>CICLOSPORIN</t>
  </si>
  <si>
    <t>TOREMIFENE</t>
  </si>
  <si>
    <t>TICLOPIDINE</t>
  </si>
  <si>
    <t>CALCIUM</t>
  </si>
  <si>
    <t>EPIRUBICIN</t>
  </si>
  <si>
    <t>GIMERACIL!OTERACIL!TEGAFUR</t>
  </si>
  <si>
    <t>GABEXATE</t>
  </si>
  <si>
    <t>RISPERIDONE</t>
  </si>
  <si>
    <t>SUPLATAST TOSILATE</t>
  </si>
  <si>
    <t>CEFDINIR</t>
  </si>
  <si>
    <t>CEFTAZIDIME</t>
  </si>
  <si>
    <t>CAMOSTAT</t>
  </si>
  <si>
    <t>RANITIDINE</t>
  </si>
  <si>
    <t>LEVOFLOXACIN</t>
  </si>
  <si>
    <t>ROXATIDINE</t>
  </si>
  <si>
    <t>ISOSORBIDE DINITRATE</t>
  </si>
  <si>
    <t>MESALAZINE</t>
  </si>
  <si>
    <t>TALTIRELIN</t>
  </si>
  <si>
    <t>PROPIVERINE</t>
  </si>
  <si>
    <t>GLUTAMINE!GUALENATE</t>
  </si>
  <si>
    <t>OLOPATADINE</t>
  </si>
  <si>
    <t>CLINDAMYCIN</t>
  </si>
  <si>
    <t>ACICLOVIR</t>
  </si>
  <si>
    <t>PAROXETINE</t>
  </si>
  <si>
    <t>ROXITHROMYCIN</t>
  </si>
  <si>
    <t>DALTEPARIN SODIUM</t>
  </si>
  <si>
    <t>QUETIAPINE</t>
  </si>
  <si>
    <t>CALCIUM LEVOFOLINATE</t>
  </si>
  <si>
    <t>METHYLPREDNISOLONE</t>
  </si>
  <si>
    <t>H SYSTEMIC HORMONES</t>
  </si>
  <si>
    <t>ETODOLAC</t>
  </si>
  <si>
    <t>ECABET</t>
  </si>
  <si>
    <t>ACARBOSE</t>
  </si>
  <si>
    <t>TIAPRIDE</t>
  </si>
  <si>
    <t>MILNACIPRAN</t>
  </si>
  <si>
    <t>CHLORPHENESIN</t>
  </si>
  <si>
    <t>MOSAPRIDE</t>
  </si>
  <si>
    <t>BETAXOLOL</t>
  </si>
  <si>
    <t>NIZATIDINE</t>
  </si>
  <si>
    <t>CARBOPLATIN</t>
  </si>
  <si>
    <t>THEOPHYLLINE</t>
  </si>
  <si>
    <t>DOMPERIDONE</t>
  </si>
  <si>
    <t>QUAZEPAM</t>
  </si>
  <si>
    <t>CELLULASE!DIASTASE!NEWLASE!PANCREATIN!PROZYME</t>
  </si>
  <si>
    <t>NILVADIPINE</t>
  </si>
  <si>
    <t>VIDARABINE</t>
  </si>
  <si>
    <t>M TOPICAL, DERMATOLOGICAL</t>
  </si>
  <si>
    <t>D DERMATOLOGICALS</t>
  </si>
  <si>
    <t>CEFPODOXIME PROXETIL</t>
  </si>
  <si>
    <t>CEFACLOR</t>
  </si>
  <si>
    <t>FURSULTIAMINE!HYDROXOCOBALAMIN!PYRIDOXAL!RIBOFLAVIN</t>
  </si>
  <si>
    <t>AMANTADINE</t>
  </si>
  <si>
    <t>D ORAL LIQUID ORDINARY</t>
  </si>
  <si>
    <t>ITOPRIDE</t>
  </si>
  <si>
    <t>AMIKACIN</t>
  </si>
  <si>
    <t>MANIDIPINE</t>
  </si>
  <si>
    <t>IFENPRODIL</t>
  </si>
  <si>
    <t>LISINOPRIL</t>
  </si>
  <si>
    <t>TANDOSPIRONE</t>
  </si>
  <si>
    <t>ERYTHROMYCIN</t>
  </si>
  <si>
    <t>CEFOPERAZONE!SULBACTAM</t>
  </si>
  <si>
    <t>TRANDOLAPRIL</t>
  </si>
  <si>
    <t>BIPERIDEN</t>
  </si>
  <si>
    <t>FLUTICASONE</t>
  </si>
  <si>
    <t>Q NASAL TOPICAL</t>
  </si>
  <si>
    <t>PROPRANOLOL</t>
  </si>
  <si>
    <t>CALCITRIOL</t>
  </si>
  <si>
    <t>MIDODRINE</t>
  </si>
  <si>
    <t>TEMOCAPRIL</t>
  </si>
  <si>
    <t>CABERGOLINE</t>
  </si>
  <si>
    <t>TRIMEBUTINE</t>
  </si>
  <si>
    <t>PROTIRELIN</t>
  </si>
  <si>
    <t>AROTINOLOL</t>
  </si>
  <si>
    <t>CAFFEINE!PARACETAMOL!PROMETHAZINE!SALICYLAMIDE</t>
  </si>
  <si>
    <t>KALLIDINOGENASE</t>
  </si>
  <si>
    <t>TEICOPLANIN</t>
  </si>
  <si>
    <t>VANCOMYCIN</t>
  </si>
  <si>
    <t>CLOTIAZEPAM</t>
  </si>
  <si>
    <t>MEXILETINE</t>
  </si>
  <si>
    <t>TIZANIDINE</t>
  </si>
  <si>
    <t>EDARAVONE</t>
  </si>
  <si>
    <t>GEMCITABINE</t>
  </si>
  <si>
    <t>DICLOFENAC</t>
  </si>
  <si>
    <t>LATANOPROST</t>
  </si>
  <si>
    <t>N OPHTHALMIC</t>
  </si>
  <si>
    <t>S SENSORY ORGANS</t>
  </si>
  <si>
    <t>LAFUTIDINE</t>
  </si>
  <si>
    <t>FLAVOXATE</t>
  </si>
  <si>
    <t>ASCORBIC ACID</t>
  </si>
  <si>
    <t>UBIDECARENONE</t>
  </si>
  <si>
    <t>ALENDRONIC ACID</t>
  </si>
  <si>
    <t>THROMBIN</t>
  </si>
  <si>
    <t>IRSOGLADINE</t>
  </si>
  <si>
    <t>UNOPROSTONE ISOPROPYL ESTER</t>
  </si>
  <si>
    <t>AFLOQUALONE</t>
  </si>
  <si>
    <t>CILAZAPRIL</t>
  </si>
  <si>
    <t>CIMETIDINE</t>
  </si>
  <si>
    <t>ISEPAMICIN</t>
  </si>
  <si>
    <t>NAFAMOSTAT</t>
  </si>
  <si>
    <t>TIQUIZIUM BROMIDE</t>
  </si>
  <si>
    <t>MELOXICAM</t>
  </si>
  <si>
    <t>PERGOLIDE</t>
  </si>
  <si>
    <t>DOBUTAMINE</t>
  </si>
  <si>
    <t>TOSUFLOXACIN</t>
  </si>
  <si>
    <t>ZALTOPROFEN</t>
  </si>
  <si>
    <t>DIAZEPAM</t>
  </si>
  <si>
    <t>ATENOLOL</t>
  </si>
  <si>
    <t>MEQUITAZINE</t>
  </si>
  <si>
    <t>DISOPYRAMIDE</t>
  </si>
  <si>
    <t>CROMOGLICIC ACID</t>
  </si>
  <si>
    <t>R LUNG ADMINISTRATION</t>
  </si>
  <si>
    <t>SODIUM</t>
  </si>
  <si>
    <t>K HOSPITAL SOLUTIONS</t>
  </si>
  <si>
    <t>MENATETRENONE</t>
  </si>
  <si>
    <t>KETOTIFEN</t>
  </si>
  <si>
    <t>GLICLAZIDE</t>
  </si>
  <si>
    <t>ALUMINIUM!MAGNESIUM</t>
  </si>
  <si>
    <t>BROMHEXINE</t>
  </si>
  <si>
    <t>BECLOMETASONE</t>
  </si>
  <si>
    <t>PICOSULFURIC ACID</t>
  </si>
  <si>
    <t>FLUTAZOLAM</t>
  </si>
  <si>
    <t>BETAMETHASONE!CHLORPHENAMINE</t>
  </si>
  <si>
    <t>AMITRIPTYLINE</t>
  </si>
  <si>
    <t>ELCATONIN</t>
  </si>
  <si>
    <t>CANRENOIC ACID</t>
  </si>
  <si>
    <t>BENAZEPRIL</t>
  </si>
  <si>
    <t>AZULENE</t>
  </si>
  <si>
    <t>K ORAL TOPICAL</t>
  </si>
  <si>
    <t>DILAZEP</t>
  </si>
  <si>
    <t>COPPER!IODINE!IRON FERRIC!MANGANESE!ZINC</t>
  </si>
  <si>
    <t>TOFISOPAM</t>
  </si>
  <si>
    <t>NITRENDIPINE</t>
  </si>
  <si>
    <t>INDOMETACIN</t>
  </si>
  <si>
    <t>NIPRADILOL</t>
  </si>
  <si>
    <t>OFLOXACIN</t>
  </si>
  <si>
    <t>CAPTOPRIL</t>
  </si>
  <si>
    <t>CIPROFLOXACIN</t>
  </si>
  <si>
    <t>TRANILAST</t>
  </si>
  <si>
    <t>BROMPERIDOL</t>
  </si>
  <si>
    <t>GLIBENCLAMIDE</t>
  </si>
  <si>
    <t>OXATOMIDE</t>
  </si>
  <si>
    <t>FEXOFENADINE</t>
  </si>
  <si>
    <t>MEROPENEM</t>
  </si>
  <si>
    <t>BETAMETHASONE</t>
  </si>
  <si>
    <t>PRAMIPEXOLE</t>
  </si>
  <si>
    <t>ACTARIT</t>
  </si>
  <si>
    <t>SOFALCONE</t>
  </si>
  <si>
    <t>LOPERAMIDE</t>
  </si>
  <si>
    <t>LEVOCABASTINE</t>
  </si>
  <si>
    <t>E ORAL LIQUID LONG-ACTING</t>
  </si>
  <si>
    <t>TRAPIDIL</t>
  </si>
  <si>
    <t>AURANOFIN</t>
  </si>
  <si>
    <t>ALLYLESTRENOL</t>
  </si>
  <si>
    <t>PROBUCOL</t>
  </si>
  <si>
    <t>RITODRINE</t>
  </si>
  <si>
    <t>OXYBUTYNIN</t>
  </si>
  <si>
    <t>FLAVIN-ADENINE DINUCLEOTIDE!LIVER</t>
  </si>
  <si>
    <t>AMEZINIUM METILSULFATE</t>
  </si>
  <si>
    <t>ASPOXICILLIN</t>
  </si>
  <si>
    <t>HYALURONIC ACID</t>
  </si>
  <si>
    <t>METOPROLOL</t>
  </si>
  <si>
    <t>FELBINAC</t>
  </si>
  <si>
    <t>ALACEPRIL</t>
  </si>
  <si>
    <t>NORFLOXACIN</t>
  </si>
  <si>
    <t>SETIPTILINE</t>
  </si>
  <si>
    <t>TIMEPIDIUM BROMIDE</t>
  </si>
  <si>
    <t>KETOPROFEN</t>
  </si>
  <si>
    <t>ACETYLSALICYLIC ACID</t>
  </si>
  <si>
    <t>PROCATEROL</t>
  </si>
  <si>
    <t>CEFMINOX</t>
  </si>
  <si>
    <t>ONDANSETRON</t>
  </si>
  <si>
    <t>CARTEOLOL</t>
  </si>
  <si>
    <t>GLUCOSE</t>
  </si>
  <si>
    <t>PAMIDRONIC ACID</t>
  </si>
  <si>
    <t>BIFONAZOLE</t>
  </si>
  <si>
    <t>IPRIFLAVONE</t>
  </si>
  <si>
    <t>DOCETAXEL</t>
  </si>
  <si>
    <t>PIRENZEPINE</t>
  </si>
  <si>
    <t>BISOPROLOL</t>
  </si>
  <si>
    <t>FLUOROURACIL</t>
  </si>
  <si>
    <t>TEGAFUR</t>
  </si>
  <si>
    <t>FURSULTIAMINE</t>
  </si>
  <si>
    <t>CEFTERAM PIVOXIL</t>
  </si>
  <si>
    <t>CYPROHEPTADINE</t>
  </si>
  <si>
    <t>ULINASTATIN</t>
  </si>
  <si>
    <t>CALCIUM!GLYCINE!GLYCYRRHIZIC ACID!METHIONINE</t>
  </si>
  <si>
    <t>POLYSACCHARIDE K</t>
  </si>
  <si>
    <t>LENTINAN</t>
  </si>
  <si>
    <t>HYDROCHLOROTHIAZIDE!LOSARTAN</t>
  </si>
  <si>
    <t>CELLULASE!DIASTASE!LIPASE!NEWLASE!PANCREATIN!PROZYME</t>
  </si>
  <si>
    <t>METHYLDOPA</t>
  </si>
  <si>
    <t>LYSOZYME</t>
  </si>
  <si>
    <t>SERRAPEPTASE</t>
  </si>
  <si>
    <t>CHLORMADINONE</t>
  </si>
  <si>
    <t>BROMOCRIPTINE</t>
  </si>
  <si>
    <t>HALCINONIDE</t>
  </si>
  <si>
    <t>VALSARTAN</t>
  </si>
  <si>
    <t>ZOLEDRONIC ACID</t>
  </si>
  <si>
    <t>DIHYDROERGOTAMINE</t>
  </si>
  <si>
    <t>Limarmone (Limaprost)</t>
  </si>
  <si>
    <t>Methycool (Mecobalamin)</t>
  </si>
  <si>
    <t>Itorat (Itraconazole)</t>
  </si>
  <si>
    <t>Atorvastatin</t>
  </si>
  <si>
    <t>Carvedilol</t>
  </si>
  <si>
    <t>Cilnidipine</t>
  </si>
  <si>
    <t>Clarithromycin</t>
  </si>
  <si>
    <t>Famotidine</t>
  </si>
  <si>
    <t>Lansoprazole</t>
  </si>
  <si>
    <t>Rebamipide</t>
  </si>
  <si>
    <t>Teprenone</t>
  </si>
  <si>
    <t>Voglibose</t>
  </si>
  <si>
    <t xml:space="preserve">Cefcapene Pivoxil Hydrochloride Hydrate </t>
  </si>
  <si>
    <t>Amlodipine Besilate</t>
  </si>
  <si>
    <t>Donepezil Hydrochloride</t>
  </si>
  <si>
    <t>Epinastine Hydrochloride</t>
  </si>
  <si>
    <t>Ethyl Icosapentate</t>
  </si>
  <si>
    <t>Pravastatin Sodium</t>
  </si>
  <si>
    <t>Sodium Rabeprazole</t>
  </si>
  <si>
    <t>Tamsulosin Hydrochloride</t>
  </si>
  <si>
    <t>Name - Major Products (over 600)</t>
  </si>
  <si>
    <t>Oral</t>
  </si>
  <si>
    <t>fungal infections</t>
  </si>
  <si>
    <t>vasodilator</t>
  </si>
  <si>
    <t>peripheral neuropathy</t>
  </si>
  <si>
    <t>statin</t>
  </si>
  <si>
    <t>diabetes</t>
  </si>
  <si>
    <t>gastric ulcers</t>
  </si>
  <si>
    <t>BPH</t>
  </si>
  <si>
    <t>alpha-glucosidase inhibitor</t>
  </si>
  <si>
    <t>alpha 1 receptor antagonist</t>
  </si>
  <si>
    <t>hypercholesterolemia, dyslipidemia</t>
  </si>
  <si>
    <t>gastric ulcers, acute gastritis</t>
  </si>
  <si>
    <t>proton pump inhibitor</t>
  </si>
  <si>
    <t>gastro-oesophageal reflux disease, gastric ulcers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</si>
</sst>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"/>
    <numFmt numFmtId="165" formatCode="[$-409]mmm\-yy;@"/>
    <numFmt numFmtId="166" formatCode="\$##,###,###"/>
    <numFmt numFmtId="167" formatCode="\$#"/>
    <numFmt numFmtId="168" formatCode="\$###,###"/>
    <numFmt numFmtId="169" formatCode="\$#,###,###"/>
    <numFmt numFmtId="170" formatCode="\$###"/>
    <numFmt numFmtId="171" formatCode="\$#,###"/>
    <numFmt numFmtId="172" formatCode="\$##,###"/>
    <numFmt numFmtId="173" formatCode="\$##"/>
    <numFmt numFmtId="174" formatCode="&quot;FY&quot;0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D9DBDA"/>
        <bgColor indexed="64"/>
      </patternFill>
    </fill>
    <fill>
      <patternFill patternType="solid">
        <fgColor rgb="FFF1F3F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1AB0E9"/>
      </left>
      <right style="thin">
        <color rgb="FF1AB0E9"/>
      </right>
      <top style="thin">
        <color rgb="FF1AB0E9"/>
      </top>
      <bottom style="thin">
        <color rgb="FF1AB0E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54">
    <xf numFmtId="0" fontId="0" fillId="0" borderId="0" xfId="0"/>
    <xf numFmtId="0" fontId="3" fillId="0" borderId="0" xfId="1"/>
    <xf numFmtId="3" fontId="0" fillId="0" borderId="0" xfId="0" applyNumberFormat="1"/>
    <xf numFmtId="4" fontId="0" fillId="0" borderId="0" xfId="0" applyNumberFormat="1"/>
    <xf numFmtId="0" fontId="3" fillId="0" borderId="0" xfId="2" applyFont="1"/>
    <xf numFmtId="0" fontId="1" fillId="0" borderId="0" xfId="3" applyFont="1"/>
    <xf numFmtId="0" fontId="1" fillId="0" borderId="0" xfId="3" applyFont="1" applyAlignment="1">
      <alignment horizontal="right"/>
    </xf>
    <xf numFmtId="3" fontId="1" fillId="0" borderId="0" xfId="3" applyNumberFormat="1" applyFont="1"/>
    <xf numFmtId="164" fontId="1" fillId="0" borderId="0" xfId="3" applyNumberFormat="1" applyFont="1"/>
    <xf numFmtId="0" fontId="2" fillId="0" borderId="0" xfId="3" applyFont="1"/>
    <xf numFmtId="9" fontId="1" fillId="0" borderId="0" xfId="3" applyNumberFormat="1" applyFont="1"/>
    <xf numFmtId="0" fontId="1" fillId="0" borderId="1" xfId="3" applyFont="1" applyBorder="1"/>
    <xf numFmtId="9" fontId="1" fillId="2" borderId="0" xfId="3" applyNumberFormat="1" applyFont="1" applyFill="1"/>
    <xf numFmtId="3" fontId="1" fillId="0" borderId="1" xfId="3" applyNumberFormat="1" applyFont="1" applyBorder="1"/>
    <xf numFmtId="0" fontId="0" fillId="0" borderId="0" xfId="3" applyFont="1"/>
    <xf numFmtId="165" fontId="1" fillId="0" borderId="0" xfId="3" applyNumberFormat="1" applyFont="1"/>
    <xf numFmtId="0" fontId="6" fillId="3" borderId="2" xfId="3" applyNumberFormat="1" applyFont="1" applyFill="1" applyBorder="1" applyAlignment="1">
      <alignment horizontal="center" vertical="center" wrapText="1"/>
    </xf>
    <xf numFmtId="0" fontId="5" fillId="0" borderId="0" xfId="3"/>
    <xf numFmtId="167" fontId="7" fillId="5" borderId="3" xfId="3" applyNumberFormat="1" applyFont="1" applyFill="1" applyBorder="1" applyAlignment="1">
      <alignment horizontal="right"/>
    </xf>
    <xf numFmtId="168" fontId="7" fillId="5" borderId="3" xfId="3" applyNumberFormat="1" applyFont="1" applyFill="1" applyBorder="1" applyAlignment="1">
      <alignment horizontal="right"/>
    </xf>
    <xf numFmtId="169" fontId="7" fillId="5" borderId="3" xfId="3" applyNumberFormat="1" applyFont="1" applyFill="1" applyBorder="1" applyAlignment="1">
      <alignment horizontal="right"/>
    </xf>
    <xf numFmtId="169" fontId="7" fillId="4" borderId="3" xfId="3" applyNumberFormat="1" applyFont="1" applyFill="1" applyBorder="1" applyAlignment="1">
      <alignment horizontal="right"/>
    </xf>
    <xf numFmtId="168" fontId="7" fillId="4" borderId="3" xfId="3" applyNumberFormat="1" applyFont="1" applyFill="1" applyBorder="1" applyAlignment="1">
      <alignment horizontal="right"/>
    </xf>
    <xf numFmtId="167" fontId="7" fillId="4" borderId="3" xfId="3" applyNumberFormat="1" applyFont="1" applyFill="1" applyBorder="1" applyAlignment="1">
      <alignment horizontal="right"/>
    </xf>
    <xf numFmtId="170" fontId="7" fillId="4" borderId="3" xfId="3" applyNumberFormat="1" applyFont="1" applyFill="1" applyBorder="1" applyAlignment="1">
      <alignment horizontal="right"/>
    </xf>
    <xf numFmtId="171" fontId="7" fillId="4" borderId="3" xfId="3" applyNumberFormat="1" applyFont="1" applyFill="1" applyBorder="1" applyAlignment="1">
      <alignment horizontal="right"/>
    </xf>
    <xf numFmtId="172" fontId="7" fillId="4" borderId="3" xfId="3" applyNumberFormat="1" applyFont="1" applyFill="1" applyBorder="1" applyAlignment="1">
      <alignment horizontal="right"/>
    </xf>
    <xf numFmtId="172" fontId="7" fillId="5" borderId="3" xfId="3" applyNumberFormat="1" applyFont="1" applyFill="1" applyBorder="1" applyAlignment="1">
      <alignment horizontal="right"/>
    </xf>
    <xf numFmtId="173" fontId="7" fillId="4" borderId="3" xfId="3" applyNumberFormat="1" applyFont="1" applyFill="1" applyBorder="1" applyAlignment="1">
      <alignment horizontal="right"/>
    </xf>
    <xf numFmtId="171" fontId="7" fillId="5" borderId="3" xfId="3" applyNumberFormat="1" applyFont="1" applyFill="1" applyBorder="1" applyAlignment="1">
      <alignment horizontal="right"/>
    </xf>
    <xf numFmtId="170" fontId="7" fillId="5" borderId="3" xfId="3" applyNumberFormat="1" applyFont="1" applyFill="1" applyBorder="1" applyAlignment="1">
      <alignment horizontal="right"/>
    </xf>
    <xf numFmtId="173" fontId="7" fillId="5" borderId="3" xfId="3" applyNumberFormat="1" applyFont="1" applyFill="1" applyBorder="1" applyAlignment="1">
      <alignment horizontal="right"/>
    </xf>
    <xf numFmtId="0" fontId="7" fillId="5" borderId="3" xfId="3" applyNumberFormat="1" applyFont="1" applyFill="1" applyBorder="1" applyAlignment="1">
      <alignment horizontal="right"/>
    </xf>
    <xf numFmtId="0" fontId="7" fillId="4" borderId="3" xfId="3" applyNumberFormat="1" applyFont="1" applyFill="1" applyBorder="1" applyAlignment="1">
      <alignment horizontal="right"/>
    </xf>
    <xf numFmtId="174" fontId="1" fillId="0" borderId="0" xfId="3" applyNumberFormat="1" applyFont="1"/>
    <xf numFmtId="0" fontId="0" fillId="0" borderId="0" xfId="3" applyFont="1" applyAlignment="1">
      <alignment horizontal="right"/>
    </xf>
    <xf numFmtId="9" fontId="1" fillId="0" borderId="0" xfId="3" applyNumberFormat="1" applyFont="1" applyFill="1"/>
    <xf numFmtId="0" fontId="2" fillId="0" borderId="0" xfId="3" applyFont="1" applyAlignment="1">
      <alignment horizontal="right"/>
    </xf>
    <xf numFmtId="0" fontId="7" fillId="4" borderId="3" xfId="3" applyNumberFormat="1" applyFont="1" applyFill="1" applyBorder="1" applyAlignment="1">
      <alignment horizontal="left"/>
    </xf>
    <xf numFmtId="0" fontId="7" fillId="5" borderId="3" xfId="3" applyNumberFormat="1" applyFont="1" applyFill="1" applyBorder="1" applyAlignment="1">
      <alignment horizontal="left"/>
    </xf>
    <xf numFmtId="166" fontId="6" fillId="5" borderId="3" xfId="3" applyNumberFormat="1" applyFont="1" applyFill="1" applyBorder="1" applyAlignment="1">
      <alignment horizontal="right"/>
    </xf>
    <xf numFmtId="0" fontId="7" fillId="6" borderId="3" xfId="3" applyNumberFormat="1" applyFont="1" applyFill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3" applyFill="1"/>
    <xf numFmtId="0" fontId="0" fillId="0" borderId="0" xfId="0" applyFill="1" applyBorder="1"/>
    <xf numFmtId="0" fontId="0" fillId="0" borderId="0" xfId="0" applyAlignment="1">
      <alignment horizontal="right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4"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9406</xdr:colOff>
      <xdr:row>0</xdr:row>
      <xdr:rowOff>40821</xdr:rowOff>
    </xdr:from>
    <xdr:to>
      <xdr:col>20</xdr:col>
      <xdr:colOff>9406</xdr:colOff>
      <xdr:row>59</xdr:row>
      <xdr:rowOff>40822</xdr:rowOff>
    </xdr:to>
    <xdr:cxnSp macro="">
      <xdr:nvCxnSpPr>
        <xdr:cNvPr id="2" name="Straight Connector 1"/>
        <xdr:cNvCxnSpPr/>
      </xdr:nvCxnSpPr>
      <xdr:spPr>
        <a:xfrm>
          <a:off x="10458331" y="40821"/>
          <a:ext cx="0" cy="957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23133</xdr:colOff>
      <xdr:row>0</xdr:row>
      <xdr:rowOff>31296</xdr:rowOff>
    </xdr:from>
    <xdr:to>
      <xdr:col>11</xdr:col>
      <xdr:colOff>23133</xdr:colOff>
      <xdr:row>59</xdr:row>
      <xdr:rowOff>31297</xdr:rowOff>
    </xdr:to>
    <xdr:cxnSp macro="">
      <xdr:nvCxnSpPr>
        <xdr:cNvPr id="3" name="Straight Connector 2"/>
        <xdr:cNvCxnSpPr/>
      </xdr:nvCxnSpPr>
      <xdr:spPr>
        <a:xfrm>
          <a:off x="5595258" y="31296"/>
          <a:ext cx="0" cy="98964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341</xdr:row>
      <xdr:rowOff>0</xdr:rowOff>
    </xdr:from>
    <xdr:to>
      <xdr:col>8</xdr:col>
      <xdr:colOff>0</xdr:colOff>
      <xdr:row>367</xdr:row>
      <xdr:rowOff>0</xdr:rowOff>
    </xdr:to>
    <xdr:sp macro="" textlink="">
      <xdr:nvSpPr>
        <xdr:cNvPr id="2" name="TextBox 1"/>
        <xdr:cNvSpPr txBox="1"/>
      </xdr:nvSpPr>
      <xdr:spPr>
        <a:xfrm>
          <a:off x="0" y="64846200"/>
          <a:ext cx="12515850" cy="495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MPPMONTHLY Audit from July 2011 to June 2014.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A.   Include the following data elements: Dimension: ATC1, ATC3, Country Code, Country, Corporation, Date, International Product, Manufacturer, Combined Molecule, New Form Code 1, New Form Code 123, Product Launch Date, Region, Restriction Status, Sector, Strength, Sub-Region.  Metric: LC$, Standard Units, US$. 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Title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Monthly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Sub Title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Audit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Monthly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--- Report Filters --- 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Corporation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SAWAI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showGridLines="0" tabSelected="1" workbookViewId="0">
      <selection activeCell="K3" sqref="K3"/>
    </sheetView>
  </sheetViews>
  <sheetFormatPr defaultRowHeight="12.75" x14ac:dyDescent="0.2"/>
  <cols>
    <col min="1" max="1" width="3.7109375" customWidth="1"/>
    <col min="2" max="2" width="35.85546875" bestFit="1" customWidth="1"/>
    <col min="3" max="3" width="19" bestFit="1" customWidth="1"/>
    <col min="4" max="4" width="9.140625" customWidth="1"/>
    <col min="5" max="5" width="23.85546875" bestFit="1" customWidth="1"/>
    <col min="6" max="6" width="9.140625" customWidth="1"/>
    <col min="7" max="7" width="10.28515625" bestFit="1" customWidth="1"/>
    <col min="8" max="8" width="9.140625" customWidth="1"/>
    <col min="9" max="9" width="3.85546875" customWidth="1"/>
    <col min="13" max="13" width="4" customWidth="1"/>
  </cols>
  <sheetData>
    <row r="2" spans="2:15" x14ac:dyDescent="0.2">
      <c r="B2" s="48" t="s">
        <v>732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50" t="s">
        <v>6</v>
      </c>
      <c r="J2" t="s">
        <v>10</v>
      </c>
      <c r="K2" s="2">
        <v>7150</v>
      </c>
      <c r="L2" s="53"/>
      <c r="O2" s="3"/>
    </row>
    <row r="3" spans="2:15" x14ac:dyDescent="0.2">
      <c r="B3" s="42" t="s">
        <v>714</v>
      </c>
      <c r="C3" s="43" t="s">
        <v>734</v>
      </c>
      <c r="D3" s="43"/>
      <c r="E3" s="43"/>
      <c r="F3" s="43" t="s">
        <v>733</v>
      </c>
      <c r="G3" s="43"/>
      <c r="H3" s="44"/>
      <c r="J3" t="s">
        <v>7</v>
      </c>
      <c r="K3" s="2">
        <v>38.128388000000001</v>
      </c>
      <c r="L3" s="53" t="s">
        <v>15</v>
      </c>
      <c r="O3" s="2"/>
    </row>
    <row r="4" spans="2:15" x14ac:dyDescent="0.2">
      <c r="B4" s="42" t="s">
        <v>712</v>
      </c>
      <c r="C4" s="43" t="s">
        <v>735</v>
      </c>
      <c r="D4" s="43"/>
      <c r="E4" s="43"/>
      <c r="F4" s="43" t="s">
        <v>733</v>
      </c>
      <c r="G4" s="43"/>
      <c r="H4" s="44"/>
      <c r="J4" t="s">
        <v>11</v>
      </c>
      <c r="K4" s="2">
        <f>+K2*K3</f>
        <v>272617.9742</v>
      </c>
      <c r="L4" s="53"/>
      <c r="O4" s="2"/>
    </row>
    <row r="5" spans="2:15" x14ac:dyDescent="0.2">
      <c r="B5" s="42" t="s">
        <v>713</v>
      </c>
      <c r="C5" s="43" t="s">
        <v>736</v>
      </c>
      <c r="D5" s="43"/>
      <c r="E5" s="43"/>
      <c r="F5" s="43" t="s">
        <v>733</v>
      </c>
      <c r="G5" s="43"/>
      <c r="H5" s="44"/>
      <c r="J5" t="s">
        <v>12</v>
      </c>
      <c r="K5" s="2">
        <v>19268</v>
      </c>
      <c r="L5" s="53" t="s">
        <v>15</v>
      </c>
      <c r="O5" s="2"/>
    </row>
    <row r="6" spans="2:15" x14ac:dyDescent="0.2">
      <c r="B6" s="48"/>
      <c r="C6" s="49"/>
      <c r="D6" s="49"/>
      <c r="E6" s="49"/>
      <c r="F6" s="49"/>
      <c r="G6" s="49"/>
      <c r="H6" s="50"/>
      <c r="J6" t="s">
        <v>13</v>
      </c>
      <c r="K6" s="2">
        <v>5812</v>
      </c>
      <c r="L6" s="53" t="s">
        <v>15</v>
      </c>
      <c r="O6" s="2"/>
    </row>
    <row r="7" spans="2:15" x14ac:dyDescent="0.2">
      <c r="B7" s="42" t="s">
        <v>725</v>
      </c>
      <c r="C7" s="43"/>
      <c r="D7" s="43"/>
      <c r="E7" s="43"/>
      <c r="F7" s="43" t="s">
        <v>733</v>
      </c>
      <c r="G7" s="43"/>
      <c r="H7" s="44"/>
      <c r="J7" t="s">
        <v>14</v>
      </c>
      <c r="K7" s="2">
        <f>+K4+K6-K5</f>
        <v>259161.9742</v>
      </c>
      <c r="L7" s="53"/>
      <c r="O7" s="2"/>
    </row>
    <row r="8" spans="2:15" x14ac:dyDescent="0.2">
      <c r="B8" s="42" t="s">
        <v>715</v>
      </c>
      <c r="C8" s="52" t="s">
        <v>743</v>
      </c>
      <c r="D8" s="43"/>
      <c r="E8" s="43" t="s">
        <v>737</v>
      </c>
      <c r="F8" s="43" t="s">
        <v>733</v>
      </c>
      <c r="G8" s="43"/>
      <c r="H8" s="44"/>
    </row>
    <row r="9" spans="2:15" x14ac:dyDescent="0.2">
      <c r="B9" s="42" t="s">
        <v>716</v>
      </c>
      <c r="C9" s="43"/>
      <c r="D9" s="43"/>
      <c r="E9" s="43"/>
      <c r="F9" s="43" t="s">
        <v>733</v>
      </c>
      <c r="G9" s="43"/>
      <c r="H9" s="44"/>
    </row>
    <row r="10" spans="2:15" x14ac:dyDescent="0.2">
      <c r="B10" s="42" t="s">
        <v>724</v>
      </c>
      <c r="C10" s="43"/>
      <c r="D10" s="43"/>
      <c r="E10" s="43"/>
      <c r="F10" s="43" t="s">
        <v>733</v>
      </c>
      <c r="G10" s="43"/>
      <c r="H10" s="44"/>
    </row>
    <row r="11" spans="2:15" x14ac:dyDescent="0.2">
      <c r="B11" s="42" t="s">
        <v>717</v>
      </c>
      <c r="C11" s="43"/>
      <c r="D11" s="43"/>
      <c r="E11" s="43"/>
      <c r="F11" s="43" t="s">
        <v>733</v>
      </c>
      <c r="G11" s="43"/>
      <c r="H11" s="44"/>
    </row>
    <row r="12" spans="2:15" x14ac:dyDescent="0.2">
      <c r="B12" s="42" t="s">
        <v>718</v>
      </c>
      <c r="C12" s="43"/>
      <c r="D12" s="43"/>
      <c r="E12" s="43"/>
      <c r="F12" s="43" t="s">
        <v>733</v>
      </c>
      <c r="G12" s="43"/>
      <c r="H12" s="44"/>
    </row>
    <row r="13" spans="2:15" x14ac:dyDescent="0.2">
      <c r="B13" s="42" t="s">
        <v>726</v>
      </c>
      <c r="C13" s="43"/>
      <c r="D13" s="43"/>
      <c r="E13" s="43"/>
      <c r="F13" s="43" t="s">
        <v>733</v>
      </c>
      <c r="G13" s="43"/>
      <c r="H13" s="44"/>
    </row>
    <row r="14" spans="2:15" x14ac:dyDescent="0.2">
      <c r="B14" s="42" t="s">
        <v>727</v>
      </c>
      <c r="C14" s="43"/>
      <c r="D14" s="43"/>
      <c r="E14" s="43"/>
      <c r="F14" s="43" t="s">
        <v>733</v>
      </c>
      <c r="G14" s="43"/>
      <c r="H14" s="44"/>
    </row>
    <row r="15" spans="2:15" x14ac:dyDescent="0.2">
      <c r="B15" s="42" t="s">
        <v>728</v>
      </c>
      <c r="C15" s="43"/>
      <c r="D15" s="43"/>
      <c r="E15" s="43"/>
      <c r="F15" s="43" t="s">
        <v>733</v>
      </c>
      <c r="G15" s="43"/>
      <c r="H15" s="44"/>
    </row>
    <row r="16" spans="2:15" x14ac:dyDescent="0.2">
      <c r="B16" s="42" t="s">
        <v>719</v>
      </c>
      <c r="C16" s="43"/>
      <c r="D16" s="43"/>
      <c r="E16" s="43"/>
      <c r="F16" s="43" t="s">
        <v>733</v>
      </c>
      <c r="G16" s="43"/>
      <c r="H16" s="44"/>
    </row>
    <row r="17" spans="2:8" x14ac:dyDescent="0.2">
      <c r="B17" s="42" t="s">
        <v>720</v>
      </c>
      <c r="C17" s="43"/>
      <c r="D17" s="43"/>
      <c r="E17" s="43"/>
      <c r="F17" s="43" t="s">
        <v>733</v>
      </c>
      <c r="G17" s="43"/>
      <c r="H17" s="44"/>
    </row>
    <row r="18" spans="2:8" x14ac:dyDescent="0.2">
      <c r="B18" s="42" t="s">
        <v>729</v>
      </c>
      <c r="C18" s="43"/>
      <c r="D18" s="43"/>
      <c r="E18" s="43"/>
      <c r="F18" s="43" t="s">
        <v>733</v>
      </c>
      <c r="G18" s="43"/>
      <c r="H18" s="44"/>
    </row>
    <row r="19" spans="2:8" x14ac:dyDescent="0.2">
      <c r="B19" s="42" t="s">
        <v>730</v>
      </c>
      <c r="C19" s="43" t="s">
        <v>746</v>
      </c>
      <c r="D19" s="43"/>
      <c r="E19" s="43" t="s">
        <v>745</v>
      </c>
      <c r="F19" s="43" t="s">
        <v>733</v>
      </c>
      <c r="G19" s="43"/>
      <c r="H19" s="44"/>
    </row>
    <row r="20" spans="2:8" x14ac:dyDescent="0.2">
      <c r="B20" s="42" t="s">
        <v>721</v>
      </c>
      <c r="C20" s="43" t="s">
        <v>744</v>
      </c>
      <c r="D20" s="43"/>
      <c r="E20" s="43"/>
      <c r="F20" s="43" t="s">
        <v>733</v>
      </c>
      <c r="G20" s="43"/>
      <c r="H20" s="44"/>
    </row>
    <row r="21" spans="2:8" x14ac:dyDescent="0.2">
      <c r="B21" s="42" t="s">
        <v>731</v>
      </c>
      <c r="C21" s="43" t="s">
        <v>740</v>
      </c>
      <c r="D21" s="43"/>
      <c r="E21" s="43" t="s">
        <v>742</v>
      </c>
      <c r="F21" s="43" t="s">
        <v>733</v>
      </c>
      <c r="G21" s="43"/>
      <c r="H21" s="44"/>
    </row>
    <row r="22" spans="2:8" x14ac:dyDescent="0.2">
      <c r="B22" s="42" t="s">
        <v>722</v>
      </c>
      <c r="C22" s="43" t="s">
        <v>739</v>
      </c>
      <c r="D22" s="43"/>
      <c r="E22" s="43"/>
      <c r="F22" s="43" t="s">
        <v>733</v>
      </c>
      <c r="G22" s="43"/>
      <c r="H22" s="44"/>
    </row>
    <row r="23" spans="2:8" x14ac:dyDescent="0.2">
      <c r="B23" s="45" t="s">
        <v>723</v>
      </c>
      <c r="C23" s="46" t="s">
        <v>738</v>
      </c>
      <c r="D23" s="46"/>
      <c r="E23" s="46" t="s">
        <v>741</v>
      </c>
      <c r="F23" s="46" t="s">
        <v>733</v>
      </c>
      <c r="G23" s="46"/>
      <c r="H23" s="4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H1" sqref="H1"/>
    </sheetView>
  </sheetViews>
  <sheetFormatPr defaultRowHeight="12.75" x14ac:dyDescent="0.2"/>
  <cols>
    <col min="1" max="1" width="5" style="5" bestFit="1" customWidth="1"/>
    <col min="2" max="2" width="23.7109375" style="5" bestFit="1" customWidth="1"/>
    <col min="3" max="38" width="9.140625" style="5"/>
    <col min="39" max="39" width="9.140625" style="5" customWidth="1"/>
    <col min="40" max="16384" width="9.140625" style="5"/>
  </cols>
  <sheetData>
    <row r="1" spans="1:45" x14ac:dyDescent="0.2">
      <c r="A1" s="4" t="s">
        <v>0</v>
      </c>
    </row>
    <row r="2" spans="1:45" x14ac:dyDescent="0.2">
      <c r="C2" s="35" t="s">
        <v>388</v>
      </c>
      <c r="D2" s="35" t="s">
        <v>389</v>
      </c>
      <c r="E2" s="35" t="s">
        <v>390</v>
      </c>
      <c r="F2" s="35" t="s">
        <v>391</v>
      </c>
      <c r="G2" s="35" t="s">
        <v>383</v>
      </c>
      <c r="H2" s="35" t="s">
        <v>384</v>
      </c>
      <c r="I2" s="35" t="s">
        <v>385</v>
      </c>
      <c r="J2" s="35" t="s">
        <v>386</v>
      </c>
      <c r="K2" s="35" t="s">
        <v>378</v>
      </c>
      <c r="L2" s="35" t="s">
        <v>379</v>
      </c>
      <c r="M2" s="35" t="s">
        <v>380</v>
      </c>
      <c r="N2" s="35" t="s">
        <v>381</v>
      </c>
      <c r="P2" s="34">
        <f>+YEAR(P3)</f>
        <v>2010</v>
      </c>
      <c r="Q2" s="34">
        <f>+YEAR(Q3)</f>
        <v>2011</v>
      </c>
      <c r="R2" s="34">
        <f t="shared" ref="R2:AS2" si="0">+YEAR(R3)</f>
        <v>2012</v>
      </c>
      <c r="S2" s="34">
        <f t="shared" si="0"/>
        <v>2013</v>
      </c>
      <c r="T2" s="34">
        <f t="shared" si="0"/>
        <v>2014</v>
      </c>
      <c r="U2" s="34">
        <f t="shared" si="0"/>
        <v>2015</v>
      </c>
      <c r="V2" s="34">
        <f t="shared" si="0"/>
        <v>2016</v>
      </c>
      <c r="W2" s="34">
        <f t="shared" si="0"/>
        <v>2017</v>
      </c>
      <c r="X2" s="34">
        <f t="shared" si="0"/>
        <v>2018</v>
      </c>
      <c r="Y2" s="34">
        <f t="shared" si="0"/>
        <v>2019</v>
      </c>
      <c r="Z2" s="34">
        <f t="shared" si="0"/>
        <v>2020</v>
      </c>
      <c r="AA2" s="34">
        <f t="shared" si="0"/>
        <v>2021</v>
      </c>
      <c r="AB2" s="34">
        <f t="shared" si="0"/>
        <v>2022</v>
      </c>
      <c r="AC2" s="34">
        <f t="shared" si="0"/>
        <v>2023</v>
      </c>
      <c r="AD2" s="34">
        <f t="shared" si="0"/>
        <v>2024</v>
      </c>
      <c r="AE2" s="34">
        <f t="shared" si="0"/>
        <v>2025</v>
      </c>
      <c r="AF2" s="34">
        <f t="shared" si="0"/>
        <v>2026</v>
      </c>
      <c r="AG2" s="34">
        <f t="shared" si="0"/>
        <v>2027</v>
      </c>
      <c r="AH2" s="34">
        <f t="shared" si="0"/>
        <v>2028</v>
      </c>
      <c r="AI2" s="34">
        <f t="shared" si="0"/>
        <v>2029</v>
      </c>
      <c r="AJ2" s="34">
        <f t="shared" si="0"/>
        <v>2030</v>
      </c>
      <c r="AK2" s="34">
        <f t="shared" si="0"/>
        <v>2031</v>
      </c>
      <c r="AL2" s="34">
        <f t="shared" si="0"/>
        <v>2032</v>
      </c>
      <c r="AM2" s="34">
        <f t="shared" si="0"/>
        <v>2033</v>
      </c>
      <c r="AN2" s="34">
        <f t="shared" si="0"/>
        <v>2034</v>
      </c>
      <c r="AO2" s="34">
        <f t="shared" si="0"/>
        <v>2035</v>
      </c>
      <c r="AP2" s="34">
        <f t="shared" si="0"/>
        <v>2036</v>
      </c>
      <c r="AQ2" s="34">
        <f t="shared" si="0"/>
        <v>2037</v>
      </c>
      <c r="AR2" s="34">
        <f t="shared" si="0"/>
        <v>2038</v>
      </c>
      <c r="AS2" s="34">
        <f t="shared" si="0"/>
        <v>2039</v>
      </c>
    </row>
    <row r="3" spans="1:45" x14ac:dyDescent="0.2">
      <c r="C3" s="6" t="s">
        <v>392</v>
      </c>
      <c r="D3" s="6" t="s">
        <v>393</v>
      </c>
      <c r="E3" s="6" t="s">
        <v>394</v>
      </c>
      <c r="F3" s="6" t="s">
        <v>35</v>
      </c>
      <c r="G3" s="6" t="s">
        <v>36</v>
      </c>
      <c r="H3" s="6" t="s">
        <v>37</v>
      </c>
      <c r="I3" s="6" t="s">
        <v>38</v>
      </c>
      <c r="J3" s="6" t="s">
        <v>8</v>
      </c>
      <c r="K3" s="6" t="s">
        <v>15</v>
      </c>
      <c r="L3" s="6" t="s">
        <v>39</v>
      </c>
      <c r="M3" s="6" t="s">
        <v>40</v>
      </c>
      <c r="N3" s="35" t="s">
        <v>382</v>
      </c>
      <c r="P3" s="15">
        <v>40268</v>
      </c>
      <c r="Q3" s="15">
        <f>+DATE(YEAR(P3)+1,MONTH(P3),DAY(P3))</f>
        <v>40633</v>
      </c>
      <c r="R3" s="15">
        <f>+DATE(YEAR(Q3)+1,MONTH(Q3),DAY(Q3))</f>
        <v>40999</v>
      </c>
      <c r="S3" s="15">
        <f t="shared" ref="S3:AS3" si="1">+DATE(YEAR(R3)+1,MONTH(R3),DAY(R3))</f>
        <v>41364</v>
      </c>
      <c r="T3" s="15">
        <f t="shared" si="1"/>
        <v>41729</v>
      </c>
      <c r="U3" s="15">
        <f t="shared" si="1"/>
        <v>42094</v>
      </c>
      <c r="V3" s="15">
        <f t="shared" si="1"/>
        <v>42460</v>
      </c>
      <c r="W3" s="15">
        <f t="shared" si="1"/>
        <v>42825</v>
      </c>
      <c r="X3" s="15">
        <f t="shared" si="1"/>
        <v>43190</v>
      </c>
      <c r="Y3" s="15">
        <f t="shared" si="1"/>
        <v>43555</v>
      </c>
      <c r="Z3" s="15">
        <f t="shared" si="1"/>
        <v>43921</v>
      </c>
      <c r="AA3" s="15">
        <f t="shared" si="1"/>
        <v>44286</v>
      </c>
      <c r="AB3" s="15">
        <f t="shared" si="1"/>
        <v>44651</v>
      </c>
      <c r="AC3" s="15">
        <f t="shared" si="1"/>
        <v>45016</v>
      </c>
      <c r="AD3" s="15">
        <f t="shared" si="1"/>
        <v>45382</v>
      </c>
      <c r="AE3" s="15">
        <f t="shared" si="1"/>
        <v>45747</v>
      </c>
      <c r="AF3" s="15">
        <f t="shared" si="1"/>
        <v>46112</v>
      </c>
      <c r="AG3" s="15">
        <f t="shared" si="1"/>
        <v>46477</v>
      </c>
      <c r="AH3" s="15">
        <f t="shared" si="1"/>
        <v>46843</v>
      </c>
      <c r="AI3" s="15">
        <f t="shared" si="1"/>
        <v>47208</v>
      </c>
      <c r="AJ3" s="15">
        <f t="shared" si="1"/>
        <v>47573</v>
      </c>
      <c r="AK3" s="15">
        <f t="shared" si="1"/>
        <v>47938</v>
      </c>
      <c r="AL3" s="15">
        <f t="shared" si="1"/>
        <v>48304</v>
      </c>
      <c r="AM3" s="15">
        <f t="shared" si="1"/>
        <v>48669</v>
      </c>
      <c r="AN3" s="15">
        <f t="shared" si="1"/>
        <v>49034</v>
      </c>
      <c r="AO3" s="15">
        <f t="shared" si="1"/>
        <v>49399</v>
      </c>
      <c r="AP3" s="15">
        <f t="shared" si="1"/>
        <v>49765</v>
      </c>
      <c r="AQ3" s="15">
        <f t="shared" si="1"/>
        <v>50130</v>
      </c>
      <c r="AR3" s="15">
        <f t="shared" si="1"/>
        <v>50495</v>
      </c>
      <c r="AS3" s="15">
        <f t="shared" si="1"/>
        <v>50860</v>
      </c>
    </row>
    <row r="4" spans="1:45" x14ac:dyDescent="0.2">
      <c r="B4" s="14" t="s">
        <v>387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45" x14ac:dyDescent="0.2">
      <c r="B5" s="5" t="s">
        <v>16</v>
      </c>
      <c r="C5" s="7">
        <v>19684</v>
      </c>
      <c r="D5" s="7">
        <v>18762</v>
      </c>
      <c r="E5" s="7">
        <v>22563</v>
      </c>
      <c r="F5" s="7">
        <v>19493</v>
      </c>
      <c r="G5" s="7">
        <v>21906</v>
      </c>
      <c r="H5" s="7">
        <v>20840</v>
      </c>
      <c r="I5" s="7">
        <v>25184</v>
      </c>
      <c r="J5" s="7">
        <v>21893</v>
      </c>
      <c r="K5" s="7">
        <v>25124</v>
      </c>
      <c r="L5" s="7">
        <f>+K5</f>
        <v>25124</v>
      </c>
      <c r="M5" s="7">
        <f t="shared" ref="M5:N5" si="2">+L5</f>
        <v>25124</v>
      </c>
      <c r="N5" s="7">
        <f t="shared" si="2"/>
        <v>25124</v>
      </c>
      <c r="O5" s="7"/>
      <c r="P5" s="7">
        <v>50069</v>
      </c>
      <c r="Q5" s="7">
        <v>63853</v>
      </c>
      <c r="R5" s="7">
        <v>67603</v>
      </c>
      <c r="S5" s="7">
        <f>+SUM(C5:F5)</f>
        <v>80502</v>
      </c>
      <c r="T5" s="7">
        <f>+SUM(G5:J5)</f>
        <v>89823</v>
      </c>
      <c r="U5" s="7">
        <f>+SUM(K5:N5)</f>
        <v>100496</v>
      </c>
      <c r="V5" s="7">
        <f>+U5*1.025</f>
        <v>103008.4</v>
      </c>
      <c r="W5" s="7">
        <f t="shared" ref="W5:AJ5" si="3">+V5*1.025</f>
        <v>105583.60999999999</v>
      </c>
      <c r="X5" s="7">
        <f t="shared" si="3"/>
        <v>108223.20024999998</v>
      </c>
      <c r="Y5" s="7">
        <f t="shared" si="3"/>
        <v>110928.78025624997</v>
      </c>
      <c r="Z5" s="7">
        <f t="shared" si="3"/>
        <v>113701.99976265621</v>
      </c>
      <c r="AA5" s="7">
        <f t="shared" si="3"/>
        <v>116544.54975672261</v>
      </c>
      <c r="AB5" s="7">
        <f t="shared" si="3"/>
        <v>119458.16350064067</v>
      </c>
      <c r="AC5" s="7">
        <f t="shared" si="3"/>
        <v>122444.61758815667</v>
      </c>
      <c r="AD5" s="7">
        <f t="shared" si="3"/>
        <v>125505.73302786058</v>
      </c>
      <c r="AE5" s="7">
        <f t="shared" si="3"/>
        <v>128643.37635355709</v>
      </c>
      <c r="AF5" s="7">
        <f t="shared" si="3"/>
        <v>131859.46076239602</v>
      </c>
      <c r="AG5" s="7">
        <f t="shared" si="3"/>
        <v>135155.94728145591</v>
      </c>
      <c r="AH5" s="7">
        <f t="shared" si="3"/>
        <v>138534.84596349229</v>
      </c>
      <c r="AI5" s="7">
        <f t="shared" si="3"/>
        <v>141998.21711257959</v>
      </c>
      <c r="AJ5" s="7">
        <f t="shared" si="3"/>
        <v>145548.17254039407</v>
      </c>
      <c r="AL5" s="9" t="s">
        <v>41</v>
      </c>
      <c r="AM5" s="37" t="s">
        <v>42</v>
      </c>
      <c r="AN5" s="37" t="s">
        <v>43</v>
      </c>
      <c r="AO5" s="9"/>
    </row>
    <row r="6" spans="1:45" x14ac:dyDescent="0.2">
      <c r="B6" s="5" t="s">
        <v>17</v>
      </c>
      <c r="C6" s="7">
        <v>10670</v>
      </c>
      <c r="D6" s="7">
        <v>9703</v>
      </c>
      <c r="E6" s="7">
        <v>11495</v>
      </c>
      <c r="F6" s="7">
        <v>10642</v>
      </c>
      <c r="G6" s="7">
        <v>11064</v>
      </c>
      <c r="H6" s="7">
        <v>11198</v>
      </c>
      <c r="I6" s="7">
        <v>12923</v>
      </c>
      <c r="J6" s="7">
        <v>13167</v>
      </c>
      <c r="K6" s="7">
        <v>14053</v>
      </c>
      <c r="L6" s="7">
        <f>+L5*(1-L22)</f>
        <v>14053</v>
      </c>
      <c r="M6" s="7">
        <f t="shared" ref="M6:N6" si="4">+M5*(1-M22)</f>
        <v>14053</v>
      </c>
      <c r="N6" s="7">
        <f t="shared" si="4"/>
        <v>14053</v>
      </c>
      <c r="O6" s="7"/>
      <c r="P6" s="7">
        <v>26274</v>
      </c>
      <c r="Q6" s="7">
        <v>33736</v>
      </c>
      <c r="R6" s="7">
        <v>34410</v>
      </c>
      <c r="S6" s="7">
        <f>+SUM(C6:F6)</f>
        <v>42510</v>
      </c>
      <c r="T6" s="7">
        <f>+SUM(G6:J6)</f>
        <v>48352</v>
      </c>
      <c r="U6" s="7">
        <f>+SUM(K6:N6)</f>
        <v>56212</v>
      </c>
      <c r="V6" s="7">
        <f t="shared" ref="V6:AJ6" si="5">+V5*(1-V22)</f>
        <v>55449.741789964712</v>
      </c>
      <c r="W6" s="7">
        <f t="shared" si="5"/>
        <v>56835.98533471382</v>
      </c>
      <c r="X6" s="7">
        <f t="shared" si="5"/>
        <v>58256.884968081664</v>
      </c>
      <c r="Y6" s="7">
        <f t="shared" si="5"/>
        <v>59713.3070922837</v>
      </c>
      <c r="Z6" s="7">
        <f t="shared" si="5"/>
        <v>61206.139769590787</v>
      </c>
      <c r="AA6" s="7">
        <f t="shared" si="5"/>
        <v>62736.293263830557</v>
      </c>
      <c r="AB6" s="7">
        <f t="shared" si="5"/>
        <v>64304.700595426322</v>
      </c>
      <c r="AC6" s="7">
        <f t="shared" si="5"/>
        <v>65912.318110311971</v>
      </c>
      <c r="AD6" s="7">
        <f t="shared" si="5"/>
        <v>67560.126063069765</v>
      </c>
      <c r="AE6" s="7">
        <f t="shared" si="5"/>
        <v>69249.129214646498</v>
      </c>
      <c r="AF6" s="7">
        <f t="shared" si="5"/>
        <v>70980.357445012662</v>
      </c>
      <c r="AG6" s="7">
        <f t="shared" si="5"/>
        <v>72754.866381137981</v>
      </c>
      <c r="AH6" s="7">
        <f t="shared" si="5"/>
        <v>74573.738040666416</v>
      </c>
      <c r="AI6" s="7">
        <f t="shared" si="5"/>
        <v>76438.081491683071</v>
      </c>
      <c r="AJ6" s="7">
        <f t="shared" si="5"/>
        <v>78349.033528975138</v>
      </c>
      <c r="AL6" s="10">
        <v>0.06</v>
      </c>
      <c r="AM6" s="7">
        <f>+NPV(AL6,$V$16:$AS$16)+$U$16</f>
        <v>349453.01865697437</v>
      </c>
      <c r="AN6" s="7">
        <f>+AM6/$AJ$18</f>
        <v>9165.1663494657678</v>
      </c>
      <c r="AO6" s="7"/>
    </row>
    <row r="7" spans="1:45" x14ac:dyDescent="0.2">
      <c r="B7" s="5" t="s">
        <v>18</v>
      </c>
      <c r="C7" s="7">
        <f t="shared" ref="C7:F7" si="6">+C5-C6</f>
        <v>9014</v>
      </c>
      <c r="D7" s="7">
        <f t="shared" si="6"/>
        <v>9059</v>
      </c>
      <c r="E7" s="7">
        <f t="shared" si="6"/>
        <v>11068</v>
      </c>
      <c r="F7" s="7">
        <f t="shared" si="6"/>
        <v>8851</v>
      </c>
      <c r="G7" s="7">
        <f t="shared" ref="G7:M7" si="7">+G5-G6</f>
        <v>10842</v>
      </c>
      <c r="H7" s="7">
        <f t="shared" si="7"/>
        <v>9642</v>
      </c>
      <c r="I7" s="7">
        <f t="shared" si="7"/>
        <v>12261</v>
      </c>
      <c r="J7" s="7">
        <f t="shared" si="7"/>
        <v>8726</v>
      </c>
      <c r="K7" s="7">
        <f t="shared" si="7"/>
        <v>11071</v>
      </c>
      <c r="L7" s="7">
        <f t="shared" si="7"/>
        <v>11071</v>
      </c>
      <c r="M7" s="7">
        <f t="shared" si="7"/>
        <v>11071</v>
      </c>
      <c r="N7" s="7">
        <f t="shared" ref="N7" si="8">+N5-N6</f>
        <v>11071</v>
      </c>
      <c r="O7" s="7"/>
      <c r="P7" s="7">
        <f t="shared" ref="P7" si="9">+P5-P6</f>
        <v>23795</v>
      </c>
      <c r="Q7" s="7">
        <f t="shared" ref="Q7:S7" si="10">+Q5-Q6</f>
        <v>30117</v>
      </c>
      <c r="R7" s="7">
        <f t="shared" si="10"/>
        <v>33193</v>
      </c>
      <c r="S7" s="7">
        <f t="shared" si="10"/>
        <v>37992</v>
      </c>
      <c r="T7" s="7">
        <f>+T5-T6</f>
        <v>41471</v>
      </c>
      <c r="U7" s="7">
        <f t="shared" ref="U7:AJ7" si="11">+U5-U6</f>
        <v>44284</v>
      </c>
      <c r="V7" s="7">
        <f t="shared" si="11"/>
        <v>47558.658210035283</v>
      </c>
      <c r="W7" s="7">
        <f t="shared" si="11"/>
        <v>48747.624665286166</v>
      </c>
      <c r="X7" s="7">
        <f t="shared" si="11"/>
        <v>49966.315281918316</v>
      </c>
      <c r="Y7" s="7">
        <f t="shared" si="11"/>
        <v>51215.473163966271</v>
      </c>
      <c r="Z7" s="7">
        <f t="shared" si="11"/>
        <v>52495.859993065424</v>
      </c>
      <c r="AA7" s="7">
        <f t="shared" si="11"/>
        <v>53808.256492892055</v>
      </c>
      <c r="AB7" s="7">
        <f t="shared" si="11"/>
        <v>55153.46290521435</v>
      </c>
      <c r="AC7" s="7">
        <f t="shared" si="11"/>
        <v>56532.299477844703</v>
      </c>
      <c r="AD7" s="7">
        <f t="shared" si="11"/>
        <v>57945.606964790815</v>
      </c>
      <c r="AE7" s="7">
        <f t="shared" si="11"/>
        <v>59394.247138910592</v>
      </c>
      <c r="AF7" s="7">
        <f t="shared" si="11"/>
        <v>60879.103317383357</v>
      </c>
      <c r="AG7" s="7">
        <f t="shared" si="11"/>
        <v>62401.080900317931</v>
      </c>
      <c r="AH7" s="7">
        <f t="shared" si="11"/>
        <v>63961.107922825875</v>
      </c>
      <c r="AI7" s="7">
        <f t="shared" si="11"/>
        <v>65560.135620896515</v>
      </c>
      <c r="AJ7" s="7">
        <f t="shared" si="11"/>
        <v>67199.139011418927</v>
      </c>
      <c r="AL7" s="10">
        <f>+AL6+0.02</f>
        <v>0.08</v>
      </c>
      <c r="AM7" s="7">
        <f t="shared" ref="AM7:AM10" si="12">+NPV(AL7,$V$16:$AS$16)+$U$16</f>
        <v>291403.70727860212</v>
      </c>
      <c r="AN7" s="7">
        <f>+AM7/$AJ$18</f>
        <v>7642.6967559866971</v>
      </c>
      <c r="AO7" s="7"/>
    </row>
    <row r="8" spans="1:45" x14ac:dyDescent="0.2">
      <c r="B8" s="5" t="s">
        <v>19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f>+L5*L23</f>
        <v>0</v>
      </c>
      <c r="M8" s="7">
        <f t="shared" ref="M8:N8" si="13">+M5*M23</f>
        <v>0</v>
      </c>
      <c r="N8" s="7">
        <f t="shared" si="13"/>
        <v>0</v>
      </c>
      <c r="O8" s="7"/>
      <c r="P8" s="7">
        <v>0</v>
      </c>
      <c r="Q8" s="7">
        <v>0</v>
      </c>
      <c r="R8" s="7">
        <v>0</v>
      </c>
      <c r="S8" s="7">
        <f>+SUM(C8:F8)</f>
        <v>0</v>
      </c>
      <c r="T8" s="7">
        <f>+SUM(G8:J8)</f>
        <v>0</v>
      </c>
      <c r="U8" s="7">
        <f>+SUM(K8:N8)</f>
        <v>0</v>
      </c>
      <c r="V8" s="7">
        <f t="shared" ref="V8:AJ9" si="14">+V$5*V23</f>
        <v>0</v>
      </c>
      <c r="W8" s="7">
        <f t="shared" si="14"/>
        <v>0</v>
      </c>
      <c r="X8" s="7">
        <f t="shared" si="14"/>
        <v>0</v>
      </c>
      <c r="Y8" s="7">
        <f t="shared" si="14"/>
        <v>0</v>
      </c>
      <c r="Z8" s="7">
        <f t="shared" si="14"/>
        <v>0</v>
      </c>
      <c r="AA8" s="7">
        <f t="shared" si="14"/>
        <v>0</v>
      </c>
      <c r="AB8" s="7">
        <f t="shared" si="14"/>
        <v>0</v>
      </c>
      <c r="AC8" s="7">
        <f t="shared" si="14"/>
        <v>0</v>
      </c>
      <c r="AD8" s="7">
        <f t="shared" si="14"/>
        <v>0</v>
      </c>
      <c r="AE8" s="7">
        <f t="shared" si="14"/>
        <v>0</v>
      </c>
      <c r="AF8" s="7">
        <f t="shared" si="14"/>
        <v>0</v>
      </c>
      <c r="AG8" s="7">
        <f t="shared" si="14"/>
        <v>0</v>
      </c>
      <c r="AH8" s="7">
        <f t="shared" si="14"/>
        <v>0</v>
      </c>
      <c r="AI8" s="7">
        <f t="shared" si="14"/>
        <v>0</v>
      </c>
      <c r="AJ8" s="7">
        <f t="shared" si="14"/>
        <v>0</v>
      </c>
      <c r="AL8" s="10">
        <f t="shared" ref="AL8:AL10" si="15">+AL7+0.02</f>
        <v>0.1</v>
      </c>
      <c r="AM8" s="7">
        <f t="shared" si="12"/>
        <v>247524.80587706051</v>
      </c>
      <c r="AN8" s="7">
        <f>+AM8/$AJ$18</f>
        <v>6491.8770202679561</v>
      </c>
      <c r="AO8" s="7"/>
    </row>
    <row r="9" spans="1:45" x14ac:dyDescent="0.2">
      <c r="B9" s="5" t="s">
        <v>20</v>
      </c>
      <c r="C9" s="7">
        <v>4911</v>
      </c>
      <c r="D9" s="7">
        <v>5122</v>
      </c>
      <c r="E9" s="7">
        <v>4931</v>
      </c>
      <c r="F9" s="7">
        <v>5643</v>
      </c>
      <c r="G9" s="7">
        <v>5009</v>
      </c>
      <c r="H9" s="7">
        <v>5424</v>
      </c>
      <c r="I9" s="7">
        <v>5313</v>
      </c>
      <c r="J9" s="7">
        <v>6634</v>
      </c>
      <c r="K9" s="7">
        <v>6045</v>
      </c>
      <c r="L9" s="7">
        <f>+L5*L24</f>
        <v>6045</v>
      </c>
      <c r="M9" s="7">
        <f t="shared" ref="M9:N9" si="16">+M5*M24</f>
        <v>6045</v>
      </c>
      <c r="N9" s="7">
        <f t="shared" si="16"/>
        <v>6045</v>
      </c>
      <c r="O9" s="7"/>
      <c r="P9" s="7">
        <v>15275</v>
      </c>
      <c r="Q9" s="7">
        <v>16530</v>
      </c>
      <c r="R9" s="7">
        <v>18187</v>
      </c>
      <c r="S9" s="7">
        <f>+SUM(C9:F9)</f>
        <v>20607</v>
      </c>
      <c r="T9" s="7">
        <f>+SUM(G9:J9)</f>
        <v>22380</v>
      </c>
      <c r="U9" s="7">
        <f>+SUM(K9:N9)</f>
        <v>24180</v>
      </c>
      <c r="V9" s="7">
        <f t="shared" si="14"/>
        <v>25665.230419825653</v>
      </c>
      <c r="W9" s="7">
        <f t="shared" si="14"/>
        <v>26306.861180321295</v>
      </c>
      <c r="X9" s="7">
        <f t="shared" si="14"/>
        <v>26964.532709829324</v>
      </c>
      <c r="Y9" s="7">
        <f t="shared" si="14"/>
        <v>27638.646027575054</v>
      </c>
      <c r="Z9" s="7">
        <f t="shared" si="14"/>
        <v>28329.61217826443</v>
      </c>
      <c r="AA9" s="7">
        <f t="shared" si="14"/>
        <v>29037.852482721039</v>
      </c>
      <c r="AB9" s="7">
        <f t="shared" si="14"/>
        <v>29763.798794789065</v>
      </c>
      <c r="AC9" s="7">
        <f t="shared" si="14"/>
        <v>30507.893764658787</v>
      </c>
      <c r="AD9" s="7">
        <f t="shared" si="14"/>
        <v>31270.591108775254</v>
      </c>
      <c r="AE9" s="7">
        <f t="shared" si="14"/>
        <v>32052.355886494635</v>
      </c>
      <c r="AF9" s="7">
        <f t="shared" si="14"/>
        <v>32853.664783656997</v>
      </c>
      <c r="AG9" s="7">
        <f t="shared" si="14"/>
        <v>33675.006403248422</v>
      </c>
      <c r="AH9" s="7">
        <f t="shared" si="14"/>
        <v>34516.881563329633</v>
      </c>
      <c r="AI9" s="7">
        <f t="shared" si="14"/>
        <v>35379.803602412867</v>
      </c>
      <c r="AJ9" s="7">
        <f t="shared" si="14"/>
        <v>36264.298692473189</v>
      </c>
      <c r="AL9" s="10">
        <f t="shared" si="15"/>
        <v>0.12000000000000001</v>
      </c>
      <c r="AM9" s="7">
        <f t="shared" si="12"/>
        <v>213784.18542247359</v>
      </c>
      <c r="AN9" s="7">
        <f>+AM9/$AJ$18</f>
        <v>5606.9557785257948</v>
      </c>
      <c r="AO9" s="7"/>
    </row>
    <row r="10" spans="1:45" x14ac:dyDescent="0.2">
      <c r="B10" s="5" t="s">
        <v>21</v>
      </c>
      <c r="C10" s="7">
        <f t="shared" ref="C10:F10" si="17">+SUM(C8:C9)</f>
        <v>4911</v>
      </c>
      <c r="D10" s="7">
        <f t="shared" si="17"/>
        <v>5122</v>
      </c>
      <c r="E10" s="7">
        <f t="shared" si="17"/>
        <v>4931</v>
      </c>
      <c r="F10" s="7">
        <f t="shared" si="17"/>
        <v>5643</v>
      </c>
      <c r="G10" s="7">
        <f t="shared" ref="G10:M10" si="18">+SUM(G8:G9)</f>
        <v>5009</v>
      </c>
      <c r="H10" s="7">
        <f t="shared" si="18"/>
        <v>5424</v>
      </c>
      <c r="I10" s="7">
        <f t="shared" si="18"/>
        <v>5313</v>
      </c>
      <c r="J10" s="7">
        <f t="shared" si="18"/>
        <v>6634</v>
      </c>
      <c r="K10" s="7">
        <f t="shared" si="18"/>
        <v>6045</v>
      </c>
      <c r="L10" s="7">
        <f t="shared" si="18"/>
        <v>6045</v>
      </c>
      <c r="M10" s="7">
        <f t="shared" si="18"/>
        <v>6045</v>
      </c>
      <c r="N10" s="7">
        <f t="shared" ref="N10" si="19">+SUM(N8:N9)</f>
        <v>6045</v>
      </c>
      <c r="O10" s="7"/>
      <c r="P10" s="7">
        <f t="shared" ref="P10" si="20">+SUM(P8:P9)</f>
        <v>15275</v>
      </c>
      <c r="Q10" s="7">
        <f t="shared" ref="Q10:S10" si="21">+SUM(Q8:Q9)</f>
        <v>16530</v>
      </c>
      <c r="R10" s="7">
        <f t="shared" si="21"/>
        <v>18187</v>
      </c>
      <c r="S10" s="7">
        <f t="shared" si="21"/>
        <v>20607</v>
      </c>
      <c r="T10" s="7">
        <f t="shared" ref="T10:AJ10" si="22">+SUM(T8:T9)</f>
        <v>22380</v>
      </c>
      <c r="U10" s="7">
        <f t="shared" si="22"/>
        <v>24180</v>
      </c>
      <c r="V10" s="7">
        <f t="shared" si="22"/>
        <v>25665.230419825653</v>
      </c>
      <c r="W10" s="7">
        <f t="shared" si="22"/>
        <v>26306.861180321295</v>
      </c>
      <c r="X10" s="7">
        <f t="shared" si="22"/>
        <v>26964.532709829324</v>
      </c>
      <c r="Y10" s="7">
        <f t="shared" si="22"/>
        <v>27638.646027575054</v>
      </c>
      <c r="Z10" s="7">
        <f t="shared" si="22"/>
        <v>28329.61217826443</v>
      </c>
      <c r="AA10" s="7">
        <f t="shared" si="22"/>
        <v>29037.852482721039</v>
      </c>
      <c r="AB10" s="7">
        <f t="shared" si="22"/>
        <v>29763.798794789065</v>
      </c>
      <c r="AC10" s="7">
        <f t="shared" si="22"/>
        <v>30507.893764658787</v>
      </c>
      <c r="AD10" s="7">
        <f t="shared" si="22"/>
        <v>31270.591108775254</v>
      </c>
      <c r="AE10" s="7">
        <f t="shared" si="22"/>
        <v>32052.355886494635</v>
      </c>
      <c r="AF10" s="7">
        <f t="shared" si="22"/>
        <v>32853.664783656997</v>
      </c>
      <c r="AG10" s="7">
        <f t="shared" si="22"/>
        <v>33675.006403248422</v>
      </c>
      <c r="AH10" s="7">
        <f t="shared" si="22"/>
        <v>34516.881563329633</v>
      </c>
      <c r="AI10" s="7">
        <f t="shared" si="22"/>
        <v>35379.803602412867</v>
      </c>
      <c r="AJ10" s="7">
        <f t="shared" si="22"/>
        <v>36264.298692473189</v>
      </c>
      <c r="AL10" s="10">
        <f t="shared" si="15"/>
        <v>0.14000000000000001</v>
      </c>
      <c r="AM10" s="7">
        <f t="shared" si="12"/>
        <v>187410.80166918703</v>
      </c>
      <c r="AN10" s="7">
        <f>+AM10/$AJ$18</f>
        <v>4915.2563614592627</v>
      </c>
      <c r="AO10" s="7"/>
    </row>
    <row r="11" spans="1:45" x14ac:dyDescent="0.2">
      <c r="B11" s="5" t="s">
        <v>22</v>
      </c>
      <c r="C11" s="7">
        <f t="shared" ref="C11:F11" si="23">+C7-C10</f>
        <v>4103</v>
      </c>
      <c r="D11" s="7">
        <f t="shared" si="23"/>
        <v>3937</v>
      </c>
      <c r="E11" s="7">
        <f t="shared" si="23"/>
        <v>6137</v>
      </c>
      <c r="F11" s="7">
        <f t="shared" si="23"/>
        <v>3208</v>
      </c>
      <c r="G11" s="7">
        <f t="shared" ref="G11:M11" si="24">+G7-G10</f>
        <v>5833</v>
      </c>
      <c r="H11" s="7">
        <f t="shared" si="24"/>
        <v>4218</v>
      </c>
      <c r="I11" s="7">
        <f t="shared" si="24"/>
        <v>6948</v>
      </c>
      <c r="J11" s="7">
        <f t="shared" si="24"/>
        <v>2092</v>
      </c>
      <c r="K11" s="7">
        <f t="shared" si="24"/>
        <v>5026</v>
      </c>
      <c r="L11" s="7">
        <f t="shared" si="24"/>
        <v>5026</v>
      </c>
      <c r="M11" s="7">
        <f t="shared" si="24"/>
        <v>5026</v>
      </c>
      <c r="N11" s="7">
        <f t="shared" ref="N11" si="25">+N7-N10</f>
        <v>5026</v>
      </c>
      <c r="O11" s="7"/>
      <c r="P11" s="7">
        <f t="shared" ref="P11" si="26">+P7-P10</f>
        <v>8520</v>
      </c>
      <c r="Q11" s="7">
        <f t="shared" ref="Q11:AJ11" si="27">+Q7-Q10</f>
        <v>13587</v>
      </c>
      <c r="R11" s="7">
        <f t="shared" si="27"/>
        <v>15006</v>
      </c>
      <c r="S11" s="7">
        <f t="shared" si="27"/>
        <v>17385</v>
      </c>
      <c r="T11" s="7">
        <f t="shared" si="27"/>
        <v>19091</v>
      </c>
      <c r="U11" s="7">
        <f t="shared" si="27"/>
        <v>20104</v>
      </c>
      <c r="V11" s="7">
        <f t="shared" si="27"/>
        <v>21893.427790209629</v>
      </c>
      <c r="W11" s="7">
        <f t="shared" si="27"/>
        <v>22440.763484964871</v>
      </c>
      <c r="X11" s="7">
        <f t="shared" si="27"/>
        <v>23001.782572088992</v>
      </c>
      <c r="Y11" s="7">
        <f t="shared" si="27"/>
        <v>23576.827136391217</v>
      </c>
      <c r="Z11" s="7">
        <f t="shared" si="27"/>
        <v>24166.247814800994</v>
      </c>
      <c r="AA11" s="7">
        <f t="shared" si="27"/>
        <v>24770.404010171016</v>
      </c>
      <c r="AB11" s="7">
        <f t="shared" si="27"/>
        <v>25389.664110425285</v>
      </c>
      <c r="AC11" s="7">
        <f t="shared" si="27"/>
        <v>26024.405713185915</v>
      </c>
      <c r="AD11" s="7">
        <f t="shared" si="27"/>
        <v>26675.015856015561</v>
      </c>
      <c r="AE11" s="7">
        <f t="shared" si="27"/>
        <v>27341.891252415957</v>
      </c>
      <c r="AF11" s="7">
        <f t="shared" si="27"/>
        <v>28025.438533726359</v>
      </c>
      <c r="AG11" s="7">
        <f t="shared" si="27"/>
        <v>28726.074497069509</v>
      </c>
      <c r="AH11" s="7">
        <f t="shared" si="27"/>
        <v>29444.226359496242</v>
      </c>
      <c r="AI11" s="7">
        <f t="shared" si="27"/>
        <v>30180.332018483648</v>
      </c>
      <c r="AJ11" s="7">
        <f t="shared" si="27"/>
        <v>30934.840318945739</v>
      </c>
      <c r="AL11" s="10"/>
    </row>
    <row r="12" spans="1:45" x14ac:dyDescent="0.2">
      <c r="B12" s="5" t="s">
        <v>23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f>+K12</f>
        <v>0</v>
      </c>
      <c r="M12" s="7">
        <f t="shared" ref="M12:N12" si="28">+L12</f>
        <v>0</v>
      </c>
      <c r="N12" s="7">
        <f t="shared" si="28"/>
        <v>0</v>
      </c>
      <c r="O12" s="7"/>
      <c r="P12" s="7">
        <v>0</v>
      </c>
      <c r="Q12" s="7">
        <v>0</v>
      </c>
      <c r="R12" s="7">
        <v>0</v>
      </c>
      <c r="S12" s="7">
        <f>+SUM(C12:F12)</f>
        <v>0</v>
      </c>
      <c r="T12" s="7">
        <f>+SUM(G12:J12)</f>
        <v>0</v>
      </c>
      <c r="U12" s="7">
        <f>+SUM(K12:N12)</f>
        <v>0</v>
      </c>
      <c r="V12" s="7">
        <f t="shared" ref="V12:AJ12" si="29">+U20*$AL$13</f>
        <v>366.96371278458844</v>
      </c>
      <c r="W12" s="7">
        <f t="shared" si="29"/>
        <v>572.72295762472936</v>
      </c>
      <c r="X12" s="7">
        <f t="shared" si="29"/>
        <v>785.44327707324965</v>
      </c>
      <c r="Y12" s="7">
        <f t="shared" si="29"/>
        <v>1005.3154939166577</v>
      </c>
      <c r="Z12" s="7">
        <f t="shared" si="29"/>
        <v>1232.535356760689</v>
      </c>
      <c r="AA12" s="7">
        <f t="shared" si="29"/>
        <v>1467.303664610803</v>
      </c>
      <c r="AB12" s="7">
        <f t="shared" si="29"/>
        <v>1709.8263945804583</v>
      </c>
      <c r="AC12" s="7">
        <f t="shared" si="29"/>
        <v>1960.3148328054795</v>
      </c>
      <c r="AD12" s="7">
        <f t="shared" si="29"/>
        <v>2218.9857086447946</v>
      </c>
      <c r="AE12" s="7">
        <f t="shared" si="29"/>
        <v>2486.061332249828</v>
      </c>
      <c r="AF12" s="7">
        <f t="shared" si="29"/>
        <v>2761.7697355868868</v>
      </c>
      <c r="AG12" s="7">
        <f t="shared" si="29"/>
        <v>3046.344816998997</v>
      </c>
      <c r="AH12" s="7">
        <f t="shared" si="29"/>
        <v>3340.0264893958056</v>
      </c>
      <c r="AI12" s="7">
        <f t="shared" si="29"/>
        <v>3643.0608321623695</v>
      </c>
      <c r="AJ12" s="7">
        <f t="shared" si="29"/>
        <v>3955.7002468799515</v>
      </c>
      <c r="AL12" s="10">
        <v>-0.01</v>
      </c>
      <c r="AM12" s="9" t="s">
        <v>44</v>
      </c>
    </row>
    <row r="13" spans="1:45" x14ac:dyDescent="0.2">
      <c r="B13" s="5" t="s">
        <v>24</v>
      </c>
      <c r="C13" s="7">
        <v>33</v>
      </c>
      <c r="D13" s="7">
        <v>36</v>
      </c>
      <c r="E13" s="7">
        <v>31</v>
      </c>
      <c r="F13" s="7">
        <v>57</v>
      </c>
      <c r="G13" s="7">
        <v>25</v>
      </c>
      <c r="H13" s="7">
        <v>26</v>
      </c>
      <c r="I13" s="7">
        <v>21</v>
      </c>
      <c r="J13" s="7">
        <v>141</v>
      </c>
      <c r="K13" s="7">
        <v>37</v>
      </c>
      <c r="L13" s="7">
        <f>+K13</f>
        <v>37</v>
      </c>
      <c r="M13" s="7">
        <f t="shared" ref="M13:N13" si="30">+L13</f>
        <v>37</v>
      </c>
      <c r="N13" s="7">
        <f t="shared" si="30"/>
        <v>37</v>
      </c>
      <c r="O13" s="7"/>
      <c r="P13" s="7">
        <v>242</v>
      </c>
      <c r="Q13" s="7">
        <v>244</v>
      </c>
      <c r="R13" s="7">
        <v>272</v>
      </c>
      <c r="S13" s="7">
        <f>+SUM(C13:F13)</f>
        <v>157</v>
      </c>
      <c r="T13" s="7">
        <f>+SUM(G13:J13)</f>
        <v>213</v>
      </c>
      <c r="U13" s="7">
        <f>+SUM(K13:N13)</f>
        <v>148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L13" s="10">
        <v>0.01</v>
      </c>
      <c r="AM13" s="9" t="s">
        <v>45</v>
      </c>
    </row>
    <row r="14" spans="1:45" x14ac:dyDescent="0.2">
      <c r="B14" s="5" t="s">
        <v>25</v>
      </c>
      <c r="C14" s="7">
        <f t="shared" ref="C14:F14" si="31">+C11+C12-C13</f>
        <v>4070</v>
      </c>
      <c r="D14" s="7">
        <f t="shared" si="31"/>
        <v>3901</v>
      </c>
      <c r="E14" s="7">
        <f t="shared" si="31"/>
        <v>6106</v>
      </c>
      <c r="F14" s="7">
        <f t="shared" si="31"/>
        <v>3151</v>
      </c>
      <c r="G14" s="7">
        <f t="shared" ref="G14:M14" si="32">+G11+G12-G13</f>
        <v>5808</v>
      </c>
      <c r="H14" s="7">
        <f t="shared" si="32"/>
        <v>4192</v>
      </c>
      <c r="I14" s="7">
        <f t="shared" si="32"/>
        <v>6927</v>
      </c>
      <c r="J14" s="7">
        <f t="shared" si="32"/>
        <v>1951</v>
      </c>
      <c r="K14" s="7">
        <f t="shared" si="32"/>
        <v>4989</v>
      </c>
      <c r="L14" s="7">
        <f t="shared" si="32"/>
        <v>4989</v>
      </c>
      <c r="M14" s="7">
        <f t="shared" si="32"/>
        <v>4989</v>
      </c>
      <c r="N14" s="7">
        <f t="shared" ref="N14" si="33">+N11+N12-N13</f>
        <v>4989</v>
      </c>
      <c r="O14" s="7"/>
      <c r="P14" s="7">
        <f t="shared" ref="P14" si="34">+P11+P12-P13</f>
        <v>8278</v>
      </c>
      <c r="Q14" s="7">
        <f t="shared" ref="Q14:S14" si="35">+Q11+Q12-Q13</f>
        <v>13343</v>
      </c>
      <c r="R14" s="7">
        <f t="shared" si="35"/>
        <v>14734</v>
      </c>
      <c r="S14" s="7">
        <f t="shared" si="35"/>
        <v>17228</v>
      </c>
      <c r="T14" s="7">
        <f>+T11+T12-T13</f>
        <v>18878</v>
      </c>
      <c r="U14" s="7">
        <f t="shared" ref="U14:AJ14" si="36">+U11+U12-U13</f>
        <v>19956</v>
      </c>
      <c r="V14" s="7">
        <f t="shared" si="36"/>
        <v>22260.391502994218</v>
      </c>
      <c r="W14" s="7">
        <f t="shared" si="36"/>
        <v>23013.486442589601</v>
      </c>
      <c r="X14" s="7">
        <f t="shared" si="36"/>
        <v>23787.225849162242</v>
      </c>
      <c r="Y14" s="7">
        <f t="shared" si="36"/>
        <v>24582.142630307873</v>
      </c>
      <c r="Z14" s="7">
        <f t="shared" si="36"/>
        <v>25398.783171561685</v>
      </c>
      <c r="AA14" s="7">
        <f t="shared" si="36"/>
        <v>26237.707674781821</v>
      </c>
      <c r="AB14" s="7">
        <f t="shared" si="36"/>
        <v>27099.490505005742</v>
      </c>
      <c r="AC14" s="7">
        <f t="shared" si="36"/>
        <v>27984.720545991397</v>
      </c>
      <c r="AD14" s="7">
        <f t="shared" si="36"/>
        <v>28894.001564660357</v>
      </c>
      <c r="AE14" s="7">
        <f t="shared" si="36"/>
        <v>29827.952584665785</v>
      </c>
      <c r="AF14" s="7">
        <f t="shared" si="36"/>
        <v>30787.208269313247</v>
      </c>
      <c r="AG14" s="7">
        <f t="shared" si="36"/>
        <v>31772.419314068506</v>
      </c>
      <c r="AH14" s="7">
        <f t="shared" si="36"/>
        <v>32784.252848892051</v>
      </c>
      <c r="AI14" s="7">
        <f t="shared" si="36"/>
        <v>33823.392850646022</v>
      </c>
      <c r="AJ14" s="7">
        <f t="shared" si="36"/>
        <v>34890.540565825693</v>
      </c>
    </row>
    <row r="15" spans="1:45" x14ac:dyDescent="0.2">
      <c r="B15" s="5" t="s">
        <v>26</v>
      </c>
      <c r="C15" s="7">
        <v>1494</v>
      </c>
      <c r="D15" s="7">
        <v>1156</v>
      </c>
      <c r="E15" s="7">
        <v>2448</v>
      </c>
      <c r="F15" s="7">
        <v>977</v>
      </c>
      <c r="G15" s="7">
        <v>2095</v>
      </c>
      <c r="H15" s="7">
        <v>1505</v>
      </c>
      <c r="I15" s="7">
        <v>2604</v>
      </c>
      <c r="J15" s="7">
        <v>593</v>
      </c>
      <c r="K15" s="7">
        <v>1584</v>
      </c>
      <c r="L15" s="7">
        <f>+L14*L27</f>
        <v>314.54290718038527</v>
      </c>
      <c r="M15" s="7">
        <f t="shared" ref="M15:N15" si="37">+M14*M27</f>
        <v>314.54290718038527</v>
      </c>
      <c r="N15" s="7">
        <f t="shared" si="37"/>
        <v>314.54290718038527</v>
      </c>
      <c r="O15" s="7"/>
      <c r="P15" s="7">
        <v>3139</v>
      </c>
      <c r="Q15" s="7">
        <v>4964</v>
      </c>
      <c r="R15" s="7">
        <v>5902</v>
      </c>
      <c r="S15" s="7">
        <f>+SUM(C15:F15)</f>
        <v>6075</v>
      </c>
      <c r="T15" s="7">
        <f>+SUM(G15:J15)</f>
        <v>6797</v>
      </c>
      <c r="U15" s="7">
        <f>+SUM(K15:N15)</f>
        <v>2527.6287215411558</v>
      </c>
      <c r="V15" s="7">
        <f t="shared" ref="V15:AJ15" si="38">+V14*V27</f>
        <v>1684.4670189801243</v>
      </c>
      <c r="W15" s="7">
        <f t="shared" si="38"/>
        <v>1741.4544977375674</v>
      </c>
      <c r="X15" s="7">
        <f t="shared" si="38"/>
        <v>1800.0041648214349</v>
      </c>
      <c r="Y15" s="7">
        <f t="shared" si="38"/>
        <v>1860.1563459047527</v>
      </c>
      <c r="Z15" s="7">
        <f t="shared" si="38"/>
        <v>1921.9523865502686</v>
      </c>
      <c r="AA15" s="7">
        <f t="shared" si="38"/>
        <v>1985.4346778162835</v>
      </c>
      <c r="AB15" s="7">
        <f t="shared" si="38"/>
        <v>2050.646682503635</v>
      </c>
      <c r="AC15" s="7">
        <f t="shared" si="38"/>
        <v>2117.6329620598681</v>
      </c>
      <c r="AD15" s="7">
        <f t="shared" si="38"/>
        <v>2186.439204157025</v>
      </c>
      <c r="AE15" s="7">
        <f t="shared" si="38"/>
        <v>2257.1122509599249</v>
      </c>
      <c r="AF15" s="7">
        <f t="shared" si="38"/>
        <v>2329.7001281021803</v>
      </c>
      <c r="AG15" s="7">
        <f t="shared" si="38"/>
        <v>2404.2520743876694</v>
      </c>
      <c r="AH15" s="7">
        <f t="shared" si="38"/>
        <v>2480.8185722356106</v>
      </c>
      <c r="AI15" s="7">
        <f t="shared" si="38"/>
        <v>2559.4513788878239</v>
      </c>
      <c r="AJ15" s="7">
        <f t="shared" si="38"/>
        <v>2640.2035583972615</v>
      </c>
    </row>
    <row r="16" spans="1:45" x14ac:dyDescent="0.2">
      <c r="B16" s="5" t="s">
        <v>27</v>
      </c>
      <c r="C16" s="7">
        <f t="shared" ref="C16:F16" si="39">+C14-C15</f>
        <v>2576</v>
      </c>
      <c r="D16" s="7">
        <f t="shared" si="39"/>
        <v>2745</v>
      </c>
      <c r="E16" s="7">
        <f t="shared" si="39"/>
        <v>3658</v>
      </c>
      <c r="F16" s="7">
        <f t="shared" si="39"/>
        <v>2174</v>
      </c>
      <c r="G16" s="7">
        <f t="shared" ref="G16:M16" si="40">+G14-G15</f>
        <v>3713</v>
      </c>
      <c r="H16" s="7">
        <f t="shared" si="40"/>
        <v>2687</v>
      </c>
      <c r="I16" s="7">
        <f t="shared" si="40"/>
        <v>4323</v>
      </c>
      <c r="J16" s="7">
        <f t="shared" si="40"/>
        <v>1358</v>
      </c>
      <c r="K16" s="7">
        <f t="shared" si="40"/>
        <v>3405</v>
      </c>
      <c r="L16" s="7">
        <f t="shared" si="40"/>
        <v>4674.4570928196144</v>
      </c>
      <c r="M16" s="7">
        <f t="shared" si="40"/>
        <v>4674.4570928196144</v>
      </c>
      <c r="N16" s="7">
        <f t="shared" ref="N16" si="41">+N14-N15</f>
        <v>4674.4570928196144</v>
      </c>
      <c r="O16" s="7"/>
      <c r="P16" s="7">
        <f t="shared" ref="P16" si="42">+P14-P15</f>
        <v>5139</v>
      </c>
      <c r="Q16" s="7">
        <f t="shared" ref="Q16:S16" si="43">+Q14-Q15</f>
        <v>8379</v>
      </c>
      <c r="R16" s="7">
        <f t="shared" si="43"/>
        <v>8832</v>
      </c>
      <c r="S16" s="7">
        <f t="shared" si="43"/>
        <v>11153</v>
      </c>
      <c r="T16" s="7">
        <f>+T14-T15</f>
        <v>12081</v>
      </c>
      <c r="U16" s="7">
        <f t="shared" ref="U16:AJ16" si="44">+U14-U15</f>
        <v>17428.371278458842</v>
      </c>
      <c r="V16" s="7">
        <f t="shared" si="44"/>
        <v>20575.924484014093</v>
      </c>
      <c r="W16" s="7">
        <f t="shared" si="44"/>
        <v>21272.031944852035</v>
      </c>
      <c r="X16" s="7">
        <f t="shared" si="44"/>
        <v>21987.221684340806</v>
      </c>
      <c r="Y16" s="7">
        <f t="shared" si="44"/>
        <v>22721.986284403119</v>
      </c>
      <c r="Z16" s="7">
        <f t="shared" si="44"/>
        <v>23476.830785011418</v>
      </c>
      <c r="AA16" s="7">
        <f t="shared" si="44"/>
        <v>24252.272996965537</v>
      </c>
      <c r="AB16" s="7">
        <f t="shared" si="44"/>
        <v>25048.843822502109</v>
      </c>
      <c r="AC16" s="7">
        <f t="shared" si="44"/>
        <v>25867.087583931527</v>
      </c>
      <c r="AD16" s="7">
        <f t="shared" si="44"/>
        <v>26707.562360503332</v>
      </c>
      <c r="AE16" s="7">
        <f t="shared" si="44"/>
        <v>27570.840333705859</v>
      </c>
      <c r="AF16" s="7">
        <f t="shared" si="44"/>
        <v>28457.508141211067</v>
      </c>
      <c r="AG16" s="7">
        <f t="shared" si="44"/>
        <v>29368.167239680835</v>
      </c>
      <c r="AH16" s="7">
        <f t="shared" si="44"/>
        <v>30303.43427665644</v>
      </c>
      <c r="AI16" s="7">
        <f t="shared" si="44"/>
        <v>31263.941471758197</v>
      </c>
      <c r="AJ16" s="7">
        <f t="shared" si="44"/>
        <v>32250.337007428432</v>
      </c>
      <c r="AK16" s="7">
        <f>+AJ16*(1+$AL$12)</f>
        <v>31927.833637354146</v>
      </c>
      <c r="AL16" s="7">
        <f t="shared" ref="AL16:AS16" si="45">+AK16*(1+$AL$12)</f>
        <v>31608.555300980603</v>
      </c>
      <c r="AM16" s="7">
        <f t="shared" si="45"/>
        <v>31292.469747970797</v>
      </c>
      <c r="AN16" s="7">
        <f t="shared" si="45"/>
        <v>30979.545050491088</v>
      </c>
      <c r="AO16" s="7">
        <f t="shared" si="45"/>
        <v>30669.749599986175</v>
      </c>
      <c r="AP16" s="7">
        <f t="shared" si="45"/>
        <v>30363.052103986312</v>
      </c>
      <c r="AQ16" s="7">
        <f t="shared" si="45"/>
        <v>30059.421582946448</v>
      </c>
      <c r="AR16" s="7">
        <f t="shared" si="45"/>
        <v>29758.827367116985</v>
      </c>
      <c r="AS16" s="7">
        <f t="shared" si="45"/>
        <v>29461.239093445813</v>
      </c>
    </row>
    <row r="17" spans="2:36" ht="13.5" thickBot="1" x14ac:dyDescent="0.25">
      <c r="B17" s="11" t="s">
        <v>28</v>
      </c>
      <c r="C17" s="13">
        <f t="shared" ref="C17:N17" si="46">+C16/C18</f>
        <v>163.02765647743814</v>
      </c>
      <c r="D17" s="13">
        <f t="shared" si="46"/>
        <v>174.0095087163233</v>
      </c>
      <c r="E17" s="13">
        <f t="shared" si="46"/>
        <v>236.64122137404581</v>
      </c>
      <c r="F17" s="13">
        <f t="shared" si="46"/>
        <v>143.56089121333386</v>
      </c>
      <c r="G17" s="13">
        <f t="shared" si="46"/>
        <v>245.01781707799921</v>
      </c>
      <c r="H17" s="13">
        <f t="shared" si="46"/>
        <v>87.291274121239681</v>
      </c>
      <c r="I17" s="13">
        <f t="shared" si="46"/>
        <v>121.00431058612776</v>
      </c>
      <c r="J17" s="13">
        <f t="shared" si="46"/>
        <v>36.963545451823542</v>
      </c>
      <c r="K17" s="13">
        <f t="shared" si="46"/>
        <v>89.303539399567583</v>
      </c>
      <c r="L17" s="13">
        <f t="shared" si="46"/>
        <v>122.59781590608064</v>
      </c>
      <c r="M17" s="13">
        <f t="shared" si="46"/>
        <v>122.59781590608064</v>
      </c>
      <c r="N17" s="13">
        <f t="shared" si="46"/>
        <v>122.59781590608064</v>
      </c>
      <c r="O17" s="13"/>
      <c r="P17" s="13">
        <f>+P16/P18</f>
        <v>327.30399337621805</v>
      </c>
      <c r="Q17" s="13">
        <f>+Q16/Q18</f>
        <v>532</v>
      </c>
      <c r="R17" s="13">
        <f>+R16/R18</f>
        <v>558.2241998280831</v>
      </c>
      <c r="S17" s="13">
        <f>+S16/S18</f>
        <v>717.4977322877196</v>
      </c>
      <c r="T17" s="13">
        <f>+T16/T18</f>
        <v>316.85053142031603</v>
      </c>
      <c r="U17" s="13">
        <f t="shared" ref="U17:AJ17" si="47">+U16/U18</f>
        <v>457.09698711780948</v>
      </c>
      <c r="V17" s="13">
        <f t="shared" si="47"/>
        <v>539.64842374175623</v>
      </c>
      <c r="W17" s="13">
        <f t="shared" si="47"/>
        <v>557.90535767869426</v>
      </c>
      <c r="X17" s="13">
        <f t="shared" si="47"/>
        <v>576.66276592497968</v>
      </c>
      <c r="Y17" s="13">
        <f t="shared" si="47"/>
        <v>595.93356751413455</v>
      </c>
      <c r="Z17" s="13">
        <f t="shared" si="47"/>
        <v>615.7310082191625</v>
      </c>
      <c r="AA17" s="13">
        <f t="shared" si="47"/>
        <v>636.06866875582409</v>
      </c>
      <c r="AB17" s="13">
        <f t="shared" si="47"/>
        <v>656.9604731913164</v>
      </c>
      <c r="AC17" s="13">
        <f t="shared" si="47"/>
        <v>678.42069756349326</v>
      </c>
      <c r="AD17" s="13">
        <f t="shared" si="47"/>
        <v>700.46397871589352</v>
      </c>
      <c r="AE17" s="13">
        <f t="shared" si="47"/>
        <v>723.10532335397602</v>
      </c>
      <c r="AF17" s="13">
        <f t="shared" si="47"/>
        <v>746.36011732809334</v>
      </c>
      <c r="AG17" s="13">
        <f t="shared" si="47"/>
        <v>770.24413514887738</v>
      </c>
      <c r="AH17" s="13">
        <f t="shared" si="47"/>
        <v>794.77354974085029</v>
      </c>
      <c r="AI17" s="13">
        <f t="shared" si="47"/>
        <v>819.96494244021528</v>
      </c>
      <c r="AJ17" s="13">
        <f t="shared" si="47"/>
        <v>845.83531324294199</v>
      </c>
    </row>
    <row r="18" spans="2:36" ht="13.5" thickTop="1" x14ac:dyDescent="0.2">
      <c r="B18" s="5" t="s">
        <v>7</v>
      </c>
      <c r="C18" s="8">
        <v>15.801</v>
      </c>
      <c r="D18" s="8">
        <v>15.775</v>
      </c>
      <c r="E18" s="8">
        <v>15.458</v>
      </c>
      <c r="F18" s="8">
        <v>15.1434</v>
      </c>
      <c r="G18" s="8">
        <v>15.154</v>
      </c>
      <c r="H18" s="8">
        <v>30.782</v>
      </c>
      <c r="I18" s="8">
        <v>35.725999999999999</v>
      </c>
      <c r="J18" s="8">
        <v>36.738900000000001</v>
      </c>
      <c r="K18" s="8">
        <f>+Main!K3</f>
        <v>38.128388000000001</v>
      </c>
      <c r="L18" s="8">
        <f>+K18</f>
        <v>38.128388000000001</v>
      </c>
      <c r="M18" s="8">
        <f>+L18</f>
        <v>38.128388000000001</v>
      </c>
      <c r="N18" s="8">
        <f>+M18</f>
        <v>38.128388000000001</v>
      </c>
      <c r="O18" s="8"/>
      <c r="P18" s="8">
        <v>15.701000000000001</v>
      </c>
      <c r="Q18" s="8">
        <v>15.75</v>
      </c>
      <c r="R18" s="8">
        <v>15.8216</v>
      </c>
      <c r="S18" s="8">
        <v>15.5443</v>
      </c>
      <c r="T18" s="8">
        <f>+M18</f>
        <v>38.128388000000001</v>
      </c>
      <c r="U18" s="8">
        <f>+T18</f>
        <v>38.128388000000001</v>
      </c>
      <c r="V18" s="8">
        <f t="shared" ref="V18:AJ18" si="48">+U18</f>
        <v>38.128388000000001</v>
      </c>
      <c r="W18" s="8">
        <f t="shared" si="48"/>
        <v>38.128388000000001</v>
      </c>
      <c r="X18" s="8">
        <f t="shared" si="48"/>
        <v>38.128388000000001</v>
      </c>
      <c r="Y18" s="8">
        <f t="shared" si="48"/>
        <v>38.128388000000001</v>
      </c>
      <c r="Z18" s="8">
        <f t="shared" si="48"/>
        <v>38.128388000000001</v>
      </c>
      <c r="AA18" s="8">
        <f t="shared" si="48"/>
        <v>38.128388000000001</v>
      </c>
      <c r="AB18" s="8">
        <f t="shared" si="48"/>
        <v>38.128388000000001</v>
      </c>
      <c r="AC18" s="8">
        <f t="shared" si="48"/>
        <v>38.128388000000001</v>
      </c>
      <c r="AD18" s="8">
        <f t="shared" si="48"/>
        <v>38.128388000000001</v>
      </c>
      <c r="AE18" s="8">
        <f t="shared" si="48"/>
        <v>38.128388000000001</v>
      </c>
      <c r="AF18" s="8">
        <f t="shared" si="48"/>
        <v>38.128388000000001</v>
      </c>
      <c r="AG18" s="8">
        <f t="shared" si="48"/>
        <v>38.128388000000001</v>
      </c>
      <c r="AH18" s="8">
        <f t="shared" si="48"/>
        <v>38.128388000000001</v>
      </c>
      <c r="AI18" s="8">
        <f t="shared" si="48"/>
        <v>38.128388000000001</v>
      </c>
      <c r="AJ18" s="8">
        <f t="shared" si="48"/>
        <v>38.128388000000001</v>
      </c>
    </row>
    <row r="19" spans="2:36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2:36" x14ac:dyDescent="0.2">
      <c r="B20" s="5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f>+Main!K5</f>
        <v>19268</v>
      </c>
      <c r="U20" s="7">
        <f>+T20+U16</f>
        <v>36696.371278458842</v>
      </c>
      <c r="V20" s="7">
        <f t="shared" ref="V20:AJ20" si="49">+U20+V16</f>
        <v>57272.295762472932</v>
      </c>
      <c r="W20" s="7">
        <f t="shared" si="49"/>
        <v>78544.327707324963</v>
      </c>
      <c r="X20" s="7">
        <f t="shared" si="49"/>
        <v>100531.54939166577</v>
      </c>
      <c r="Y20" s="7">
        <f t="shared" si="49"/>
        <v>123253.53567606889</v>
      </c>
      <c r="Z20" s="7">
        <f t="shared" si="49"/>
        <v>146730.3664610803</v>
      </c>
      <c r="AA20" s="7">
        <f t="shared" si="49"/>
        <v>170982.63945804583</v>
      </c>
      <c r="AB20" s="7">
        <f t="shared" si="49"/>
        <v>196031.48328054795</v>
      </c>
      <c r="AC20" s="7">
        <f t="shared" si="49"/>
        <v>221898.57086447946</v>
      </c>
      <c r="AD20" s="7">
        <f t="shared" si="49"/>
        <v>248606.1332249828</v>
      </c>
      <c r="AE20" s="7">
        <f t="shared" si="49"/>
        <v>276176.97355868865</v>
      </c>
      <c r="AF20" s="7">
        <f t="shared" si="49"/>
        <v>304634.48169989971</v>
      </c>
      <c r="AG20" s="7">
        <f t="shared" si="49"/>
        <v>334002.64893958054</v>
      </c>
      <c r="AH20" s="7">
        <f t="shared" si="49"/>
        <v>364306.08321623696</v>
      </c>
      <c r="AI20" s="7">
        <f t="shared" si="49"/>
        <v>395570.02468799514</v>
      </c>
      <c r="AJ20" s="7">
        <f t="shared" si="49"/>
        <v>427820.36169542361</v>
      </c>
    </row>
    <row r="21" spans="2:36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">
      <c r="B22" s="5" t="s">
        <v>29</v>
      </c>
      <c r="C22" s="10">
        <f>+C7/C$5</f>
        <v>0.45793537898801057</v>
      </c>
      <c r="D22" s="10">
        <f t="shared" ref="D22:K22" si="50">+D7/D$5</f>
        <v>0.48283765057030165</v>
      </c>
      <c r="E22" s="10">
        <f t="shared" si="50"/>
        <v>0.49053760581482958</v>
      </c>
      <c r="F22" s="10">
        <f t="shared" si="50"/>
        <v>0.45406043194993073</v>
      </c>
      <c r="G22" s="10">
        <f t="shared" si="50"/>
        <v>0.49493289509723365</v>
      </c>
      <c r="H22" s="10">
        <f t="shared" si="50"/>
        <v>0.4626679462571977</v>
      </c>
      <c r="I22" s="10">
        <f t="shared" si="50"/>
        <v>0.48685673443456162</v>
      </c>
      <c r="J22" s="10">
        <f t="shared" si="50"/>
        <v>0.39857488695016674</v>
      </c>
      <c r="K22" s="10">
        <f t="shared" si="50"/>
        <v>0.44065435440216527</v>
      </c>
      <c r="L22" s="12">
        <f>+K22</f>
        <v>0.44065435440216527</v>
      </c>
      <c r="M22" s="12">
        <f t="shared" ref="M22:N22" si="51">+L22</f>
        <v>0.44065435440216527</v>
      </c>
      <c r="N22" s="12">
        <f t="shared" si="51"/>
        <v>0.44065435440216527</v>
      </c>
      <c r="O22" s="10"/>
      <c r="P22" s="10">
        <f t="shared" ref="P22" si="52">+P7/P$5</f>
        <v>0.47524416305498413</v>
      </c>
      <c r="Q22" s="10">
        <f t="shared" ref="Q22:T22" si="53">+Q7/Q$5</f>
        <v>0.471661472444521</v>
      </c>
      <c r="R22" s="10">
        <f t="shared" si="53"/>
        <v>0.49099892016626479</v>
      </c>
      <c r="S22" s="10">
        <f t="shared" si="53"/>
        <v>0.47193858537676081</v>
      </c>
      <c r="T22" s="10">
        <f t="shared" si="53"/>
        <v>0.46169689277801901</v>
      </c>
      <c r="U22" s="36">
        <f>+T22</f>
        <v>0.46169689277801901</v>
      </c>
      <c r="V22" s="12">
        <f t="shared" ref="V22:AJ22" si="54">+U22</f>
        <v>0.46169689277801901</v>
      </c>
      <c r="W22" s="12">
        <f t="shared" si="54"/>
        <v>0.46169689277801901</v>
      </c>
      <c r="X22" s="12">
        <f t="shared" si="54"/>
        <v>0.46169689277801901</v>
      </c>
      <c r="Y22" s="12">
        <f t="shared" si="54"/>
        <v>0.46169689277801901</v>
      </c>
      <c r="Z22" s="12">
        <f t="shared" si="54"/>
        <v>0.46169689277801901</v>
      </c>
      <c r="AA22" s="12">
        <f t="shared" si="54"/>
        <v>0.46169689277801901</v>
      </c>
      <c r="AB22" s="12">
        <f t="shared" si="54"/>
        <v>0.46169689277801901</v>
      </c>
      <c r="AC22" s="12">
        <f t="shared" si="54"/>
        <v>0.46169689277801901</v>
      </c>
      <c r="AD22" s="12">
        <f t="shared" si="54"/>
        <v>0.46169689277801901</v>
      </c>
      <c r="AE22" s="12">
        <f t="shared" si="54"/>
        <v>0.46169689277801901</v>
      </c>
      <c r="AF22" s="12">
        <f t="shared" si="54"/>
        <v>0.46169689277801901</v>
      </c>
      <c r="AG22" s="12">
        <f t="shared" si="54"/>
        <v>0.46169689277801901</v>
      </c>
      <c r="AH22" s="12">
        <f t="shared" si="54"/>
        <v>0.46169689277801901</v>
      </c>
      <c r="AI22" s="12">
        <f t="shared" si="54"/>
        <v>0.46169689277801901</v>
      </c>
      <c r="AJ22" s="12">
        <f t="shared" si="54"/>
        <v>0.46169689277801901</v>
      </c>
    </row>
    <row r="23" spans="2:36" x14ac:dyDescent="0.2">
      <c r="B23" s="5" t="s">
        <v>30</v>
      </c>
      <c r="C23" s="10">
        <f>+C8/C$5</f>
        <v>0</v>
      </c>
      <c r="D23" s="10">
        <f t="shared" ref="D23:K24" si="55">+D8/D$5</f>
        <v>0</v>
      </c>
      <c r="E23" s="10">
        <f t="shared" si="55"/>
        <v>0</v>
      </c>
      <c r="F23" s="10">
        <f t="shared" si="55"/>
        <v>0</v>
      </c>
      <c r="G23" s="10">
        <f t="shared" si="55"/>
        <v>0</v>
      </c>
      <c r="H23" s="10">
        <f t="shared" si="55"/>
        <v>0</v>
      </c>
      <c r="I23" s="10">
        <f t="shared" si="55"/>
        <v>0</v>
      </c>
      <c r="J23" s="10">
        <f t="shared" si="55"/>
        <v>0</v>
      </c>
      <c r="K23" s="10">
        <f t="shared" si="55"/>
        <v>0</v>
      </c>
      <c r="L23" s="12">
        <f>+K23</f>
        <v>0</v>
      </c>
      <c r="M23" s="12">
        <f t="shared" ref="M23:N23" si="56">+L23</f>
        <v>0</v>
      </c>
      <c r="N23" s="12">
        <f t="shared" si="56"/>
        <v>0</v>
      </c>
      <c r="O23" s="10"/>
      <c r="P23" s="10">
        <f t="shared" ref="P23" si="57">+P8/P$5</f>
        <v>0</v>
      </c>
      <c r="Q23" s="10">
        <f t="shared" ref="Q23:T23" si="58">+Q8/Q$5</f>
        <v>0</v>
      </c>
      <c r="R23" s="10">
        <f t="shared" si="58"/>
        <v>0</v>
      </c>
      <c r="S23" s="10">
        <f t="shared" si="58"/>
        <v>0</v>
      </c>
      <c r="T23" s="10">
        <f t="shared" si="58"/>
        <v>0</v>
      </c>
      <c r="U23" s="36">
        <f t="shared" ref="U23:AJ24" si="59">+T23</f>
        <v>0</v>
      </c>
      <c r="V23" s="12">
        <f t="shared" si="59"/>
        <v>0</v>
      </c>
      <c r="W23" s="12">
        <f t="shared" si="59"/>
        <v>0</v>
      </c>
      <c r="X23" s="12">
        <f t="shared" si="59"/>
        <v>0</v>
      </c>
      <c r="Y23" s="12">
        <f t="shared" si="59"/>
        <v>0</v>
      </c>
      <c r="Z23" s="12">
        <f t="shared" si="59"/>
        <v>0</v>
      </c>
      <c r="AA23" s="12">
        <f t="shared" si="59"/>
        <v>0</v>
      </c>
      <c r="AB23" s="12">
        <f t="shared" si="59"/>
        <v>0</v>
      </c>
      <c r="AC23" s="12">
        <f t="shared" si="59"/>
        <v>0</v>
      </c>
      <c r="AD23" s="12">
        <f t="shared" si="59"/>
        <v>0</v>
      </c>
      <c r="AE23" s="12">
        <f t="shared" si="59"/>
        <v>0</v>
      </c>
      <c r="AF23" s="12">
        <f t="shared" si="59"/>
        <v>0</v>
      </c>
      <c r="AG23" s="12">
        <f t="shared" si="59"/>
        <v>0</v>
      </c>
      <c r="AH23" s="12">
        <f t="shared" si="59"/>
        <v>0</v>
      </c>
      <c r="AI23" s="12">
        <f t="shared" si="59"/>
        <v>0</v>
      </c>
      <c r="AJ23" s="12">
        <f t="shared" si="59"/>
        <v>0</v>
      </c>
    </row>
    <row r="24" spans="2:36" x14ac:dyDescent="0.2">
      <c r="B24" s="5" t="s">
        <v>31</v>
      </c>
      <c r="C24" s="10">
        <f>+C9/C$5</f>
        <v>0.24949197317618371</v>
      </c>
      <c r="D24" s="10">
        <f t="shared" si="55"/>
        <v>0.27299861422023236</v>
      </c>
      <c r="E24" s="10">
        <f t="shared" si="55"/>
        <v>0.21854363338208571</v>
      </c>
      <c r="F24" s="10">
        <f t="shared" si="55"/>
        <v>0.28948853434566252</v>
      </c>
      <c r="G24" s="10">
        <f t="shared" si="55"/>
        <v>0.22865881493654708</v>
      </c>
      <c r="H24" s="10">
        <f t="shared" si="55"/>
        <v>0.2602687140115163</v>
      </c>
      <c r="I24" s="10">
        <f t="shared" si="55"/>
        <v>0.21096728081321475</v>
      </c>
      <c r="J24" s="10">
        <f t="shared" si="55"/>
        <v>0.30301922989083269</v>
      </c>
      <c r="K24" s="10">
        <f t="shared" si="55"/>
        <v>0.2406065913071167</v>
      </c>
      <c r="L24" s="12">
        <f>+K24</f>
        <v>0.2406065913071167</v>
      </c>
      <c r="M24" s="12">
        <f t="shared" ref="M24:N24" si="60">+L24</f>
        <v>0.2406065913071167</v>
      </c>
      <c r="N24" s="12">
        <f t="shared" si="60"/>
        <v>0.2406065913071167</v>
      </c>
      <c r="O24" s="10"/>
      <c r="P24" s="10">
        <f t="shared" ref="P24" si="61">+P9/P$5</f>
        <v>0.30507899099243047</v>
      </c>
      <c r="Q24" s="10">
        <f t="shared" ref="Q24:T24" si="62">+Q9/Q$5</f>
        <v>0.25887585548055692</v>
      </c>
      <c r="R24" s="10">
        <f t="shared" si="62"/>
        <v>0.26902652249160541</v>
      </c>
      <c r="S24" s="10">
        <f t="shared" si="62"/>
        <v>0.25598121785794142</v>
      </c>
      <c r="T24" s="10">
        <f t="shared" si="62"/>
        <v>0.24915667479376105</v>
      </c>
      <c r="U24" s="36">
        <f t="shared" si="59"/>
        <v>0.24915667479376105</v>
      </c>
      <c r="V24" s="12">
        <f t="shared" si="59"/>
        <v>0.24915667479376105</v>
      </c>
      <c r="W24" s="12">
        <f t="shared" si="59"/>
        <v>0.24915667479376105</v>
      </c>
      <c r="X24" s="12">
        <f t="shared" si="59"/>
        <v>0.24915667479376105</v>
      </c>
      <c r="Y24" s="12">
        <f t="shared" si="59"/>
        <v>0.24915667479376105</v>
      </c>
      <c r="Z24" s="12">
        <f t="shared" si="59"/>
        <v>0.24915667479376105</v>
      </c>
      <c r="AA24" s="12">
        <f t="shared" si="59"/>
        <v>0.24915667479376105</v>
      </c>
      <c r="AB24" s="12">
        <f t="shared" si="59"/>
        <v>0.24915667479376105</v>
      </c>
      <c r="AC24" s="12">
        <f t="shared" si="59"/>
        <v>0.24915667479376105</v>
      </c>
      <c r="AD24" s="12">
        <f t="shared" si="59"/>
        <v>0.24915667479376105</v>
      </c>
      <c r="AE24" s="12">
        <f t="shared" si="59"/>
        <v>0.24915667479376105</v>
      </c>
      <c r="AF24" s="12">
        <f t="shared" si="59"/>
        <v>0.24915667479376105</v>
      </c>
      <c r="AG24" s="12">
        <f t="shared" si="59"/>
        <v>0.24915667479376105</v>
      </c>
      <c r="AH24" s="12">
        <f t="shared" si="59"/>
        <v>0.24915667479376105</v>
      </c>
      <c r="AI24" s="12">
        <f t="shared" si="59"/>
        <v>0.24915667479376105</v>
      </c>
      <c r="AJ24" s="12">
        <f t="shared" si="59"/>
        <v>0.24915667479376105</v>
      </c>
    </row>
    <row r="25" spans="2:36" x14ac:dyDescent="0.2">
      <c r="B25" s="5" t="s">
        <v>21</v>
      </c>
      <c r="C25" s="10">
        <f>+C10/C$5</f>
        <v>0.24949197317618371</v>
      </c>
      <c r="D25" s="10">
        <f t="shared" ref="D25:N25" si="63">+D10/D$5</f>
        <v>0.27299861422023236</v>
      </c>
      <c r="E25" s="10">
        <f t="shared" si="63"/>
        <v>0.21854363338208571</v>
      </c>
      <c r="F25" s="10">
        <f t="shared" si="63"/>
        <v>0.28948853434566252</v>
      </c>
      <c r="G25" s="10">
        <f t="shared" si="63"/>
        <v>0.22865881493654708</v>
      </c>
      <c r="H25" s="10">
        <f t="shared" si="63"/>
        <v>0.2602687140115163</v>
      </c>
      <c r="I25" s="10">
        <f t="shared" si="63"/>
        <v>0.21096728081321475</v>
      </c>
      <c r="J25" s="10">
        <f t="shared" si="63"/>
        <v>0.30301922989083269</v>
      </c>
      <c r="K25" s="10">
        <f t="shared" si="63"/>
        <v>0.2406065913071167</v>
      </c>
      <c r="L25" s="10">
        <f t="shared" si="63"/>
        <v>0.2406065913071167</v>
      </c>
      <c r="M25" s="10">
        <f t="shared" si="63"/>
        <v>0.2406065913071167</v>
      </c>
      <c r="N25" s="10">
        <f t="shared" si="63"/>
        <v>0.2406065913071167</v>
      </c>
      <c r="O25" s="10"/>
      <c r="P25" s="10">
        <f t="shared" ref="P25" si="64">+P10/P$5</f>
        <v>0.30507899099243047</v>
      </c>
      <c r="Q25" s="10">
        <f t="shared" ref="Q25:T25" si="65">+Q10/Q$5</f>
        <v>0.25887585548055692</v>
      </c>
      <c r="R25" s="10">
        <f t="shared" si="65"/>
        <v>0.26902652249160541</v>
      </c>
      <c r="S25" s="10">
        <f t="shared" si="65"/>
        <v>0.25598121785794142</v>
      </c>
      <c r="T25" s="10">
        <f t="shared" si="65"/>
        <v>0.24915667479376105</v>
      </c>
      <c r="U25" s="36">
        <f t="shared" ref="U25:AJ25" si="66">+U10/U5</f>
        <v>0.2406065913071167</v>
      </c>
      <c r="V25" s="10">
        <f t="shared" si="66"/>
        <v>0.24915667479376105</v>
      </c>
      <c r="W25" s="10">
        <f t="shared" si="66"/>
        <v>0.24915667479376105</v>
      </c>
      <c r="X25" s="10">
        <f t="shared" si="66"/>
        <v>0.24915667479376105</v>
      </c>
      <c r="Y25" s="10">
        <f t="shared" si="66"/>
        <v>0.24915667479376102</v>
      </c>
      <c r="Z25" s="10">
        <f t="shared" si="66"/>
        <v>0.24915667479376105</v>
      </c>
      <c r="AA25" s="10">
        <f t="shared" si="66"/>
        <v>0.24915667479376105</v>
      </c>
      <c r="AB25" s="10">
        <f t="shared" si="66"/>
        <v>0.24915667479376105</v>
      </c>
      <c r="AC25" s="10">
        <f t="shared" si="66"/>
        <v>0.24915667479376105</v>
      </c>
      <c r="AD25" s="10">
        <f t="shared" si="66"/>
        <v>0.24915667479376105</v>
      </c>
      <c r="AE25" s="10">
        <f t="shared" si="66"/>
        <v>0.24915667479376105</v>
      </c>
      <c r="AF25" s="10">
        <f t="shared" si="66"/>
        <v>0.24915667479376102</v>
      </c>
      <c r="AG25" s="10">
        <f t="shared" si="66"/>
        <v>0.24915667479376105</v>
      </c>
      <c r="AH25" s="10">
        <f t="shared" si="66"/>
        <v>0.24915667479376108</v>
      </c>
      <c r="AI25" s="10">
        <f t="shared" si="66"/>
        <v>0.24915667479376105</v>
      </c>
      <c r="AJ25" s="10">
        <f t="shared" si="66"/>
        <v>0.24915667479376108</v>
      </c>
    </row>
    <row r="26" spans="2:36" x14ac:dyDescent="0.2">
      <c r="B26" s="5" t="s">
        <v>32</v>
      </c>
      <c r="C26" s="10">
        <f>+C11/C$5</f>
        <v>0.20844340581182685</v>
      </c>
      <c r="D26" s="10">
        <f t="shared" ref="D26:N26" si="67">+D11/D$5</f>
        <v>0.20983903635006929</v>
      </c>
      <c r="E26" s="10">
        <f t="shared" si="67"/>
        <v>0.27199397243274387</v>
      </c>
      <c r="F26" s="10">
        <f t="shared" si="67"/>
        <v>0.16457189760426819</v>
      </c>
      <c r="G26" s="10">
        <f t="shared" si="67"/>
        <v>0.26627408016068654</v>
      </c>
      <c r="H26" s="10">
        <f t="shared" si="67"/>
        <v>0.20239923224568138</v>
      </c>
      <c r="I26" s="10">
        <f t="shared" si="67"/>
        <v>0.27588945362134687</v>
      </c>
      <c r="J26" s="10">
        <f t="shared" si="67"/>
        <v>9.555565705933404E-2</v>
      </c>
      <c r="K26" s="10">
        <f t="shared" si="67"/>
        <v>0.20004776309504857</v>
      </c>
      <c r="L26" s="10">
        <f t="shared" si="67"/>
        <v>0.20004776309504857</v>
      </c>
      <c r="M26" s="10">
        <f t="shared" si="67"/>
        <v>0.20004776309504857</v>
      </c>
      <c r="N26" s="10">
        <f t="shared" si="67"/>
        <v>0.20004776309504857</v>
      </c>
      <c r="O26" s="10"/>
      <c r="P26" s="10">
        <f t="shared" ref="P26" si="68">+P11/P$5</f>
        <v>0.17016517206255369</v>
      </c>
      <c r="Q26" s="10">
        <f t="shared" ref="Q26:T26" si="69">+Q11/Q$5</f>
        <v>0.21278561696396411</v>
      </c>
      <c r="R26" s="10">
        <f t="shared" si="69"/>
        <v>0.2219723976746594</v>
      </c>
      <c r="S26" s="10">
        <f t="shared" si="69"/>
        <v>0.21595736751881942</v>
      </c>
      <c r="T26" s="10">
        <f t="shared" si="69"/>
        <v>0.21254021798425793</v>
      </c>
      <c r="U26" s="36">
        <f t="shared" ref="U26:AJ26" si="70">+U11/U5</f>
        <v>0.20004776309504857</v>
      </c>
      <c r="V26" s="10">
        <f t="shared" si="70"/>
        <v>0.2125402179842579</v>
      </c>
      <c r="W26" s="10">
        <f t="shared" si="70"/>
        <v>0.21254021798425793</v>
      </c>
      <c r="X26" s="10">
        <f t="shared" si="70"/>
        <v>0.21254021798425793</v>
      </c>
      <c r="Y26" s="10">
        <f t="shared" si="70"/>
        <v>0.21254021798425793</v>
      </c>
      <c r="Z26" s="10">
        <f t="shared" si="70"/>
        <v>0.21254021798425793</v>
      </c>
      <c r="AA26" s="10">
        <f t="shared" si="70"/>
        <v>0.2125402179842579</v>
      </c>
      <c r="AB26" s="10">
        <f t="shared" si="70"/>
        <v>0.21254021798425787</v>
      </c>
      <c r="AC26" s="10">
        <f t="shared" si="70"/>
        <v>0.21254021798425787</v>
      </c>
      <c r="AD26" s="10">
        <f t="shared" si="70"/>
        <v>0.21254021798425787</v>
      </c>
      <c r="AE26" s="10">
        <f t="shared" si="70"/>
        <v>0.21254021798425793</v>
      </c>
      <c r="AF26" s="10">
        <f t="shared" si="70"/>
        <v>0.21254021798425796</v>
      </c>
      <c r="AG26" s="10">
        <f t="shared" si="70"/>
        <v>0.2125402179842579</v>
      </c>
      <c r="AH26" s="10">
        <f t="shared" si="70"/>
        <v>0.2125402179842579</v>
      </c>
      <c r="AI26" s="10">
        <f t="shared" si="70"/>
        <v>0.21254021798425793</v>
      </c>
      <c r="AJ26" s="10">
        <f t="shared" si="70"/>
        <v>0.21254021798425793</v>
      </c>
    </row>
    <row r="27" spans="2:36" x14ac:dyDescent="0.2">
      <c r="B27" s="5" t="s">
        <v>33</v>
      </c>
      <c r="C27" s="10">
        <f>+C15/C$5</f>
        <v>7.5899207478154845E-2</v>
      </c>
      <c r="D27" s="10">
        <f t="shared" ref="D27:K27" si="71">+D15/D$5</f>
        <v>6.1613900437053622E-2</v>
      </c>
      <c r="E27" s="10">
        <f t="shared" si="71"/>
        <v>0.10849621061029119</v>
      </c>
      <c r="F27" s="10">
        <f t="shared" si="71"/>
        <v>5.0120556097060481E-2</v>
      </c>
      <c r="G27" s="10">
        <f t="shared" si="71"/>
        <v>9.5635898840500319E-2</v>
      </c>
      <c r="H27" s="10">
        <f t="shared" si="71"/>
        <v>7.2216890595009603E-2</v>
      </c>
      <c r="I27" s="10">
        <f t="shared" si="71"/>
        <v>0.1033989834815756</v>
      </c>
      <c r="J27" s="10">
        <f t="shared" si="71"/>
        <v>2.7086283286895354E-2</v>
      </c>
      <c r="K27" s="10">
        <f t="shared" si="71"/>
        <v>6.3047285464098074E-2</v>
      </c>
      <c r="L27" s="12">
        <f>+K27</f>
        <v>6.3047285464098074E-2</v>
      </c>
      <c r="M27" s="12">
        <f t="shared" ref="M27:N27" si="72">+L27</f>
        <v>6.3047285464098074E-2</v>
      </c>
      <c r="N27" s="12">
        <f t="shared" si="72"/>
        <v>6.3047285464098074E-2</v>
      </c>
      <c r="O27" s="10"/>
      <c r="P27" s="10">
        <f t="shared" ref="P27" si="73">+P15/P$5</f>
        <v>6.269348299346901E-2</v>
      </c>
      <c r="Q27" s="10">
        <f t="shared" ref="Q27:T27" si="74">+Q15/Q$5</f>
        <v>7.774106150063427E-2</v>
      </c>
      <c r="R27" s="10">
        <f t="shared" si="74"/>
        <v>8.7303817877904824E-2</v>
      </c>
      <c r="S27" s="10">
        <f t="shared" si="74"/>
        <v>7.5463963628232836E-2</v>
      </c>
      <c r="T27" s="10">
        <f t="shared" si="74"/>
        <v>7.5671041938033687E-2</v>
      </c>
      <c r="U27" s="36">
        <f>+T27</f>
        <v>7.5671041938033687E-2</v>
      </c>
      <c r="V27" s="12">
        <f t="shared" ref="V27:AJ27" si="75">+U27</f>
        <v>7.5671041938033687E-2</v>
      </c>
      <c r="W27" s="12">
        <f t="shared" si="75"/>
        <v>7.5671041938033687E-2</v>
      </c>
      <c r="X27" s="12">
        <f t="shared" si="75"/>
        <v>7.5671041938033687E-2</v>
      </c>
      <c r="Y27" s="12">
        <f t="shared" si="75"/>
        <v>7.5671041938033687E-2</v>
      </c>
      <c r="Z27" s="12">
        <f t="shared" si="75"/>
        <v>7.5671041938033687E-2</v>
      </c>
      <c r="AA27" s="12">
        <f t="shared" si="75"/>
        <v>7.5671041938033687E-2</v>
      </c>
      <c r="AB27" s="12">
        <f t="shared" si="75"/>
        <v>7.5671041938033687E-2</v>
      </c>
      <c r="AC27" s="12">
        <f t="shared" si="75"/>
        <v>7.5671041938033687E-2</v>
      </c>
      <c r="AD27" s="12">
        <f t="shared" si="75"/>
        <v>7.5671041938033687E-2</v>
      </c>
      <c r="AE27" s="12">
        <f t="shared" si="75"/>
        <v>7.5671041938033687E-2</v>
      </c>
      <c r="AF27" s="12">
        <f t="shared" si="75"/>
        <v>7.5671041938033687E-2</v>
      </c>
      <c r="AG27" s="12">
        <f t="shared" si="75"/>
        <v>7.5671041938033687E-2</v>
      </c>
      <c r="AH27" s="12">
        <f t="shared" si="75"/>
        <v>7.5671041938033687E-2</v>
      </c>
      <c r="AI27" s="12">
        <f t="shared" si="75"/>
        <v>7.5671041938033687E-2</v>
      </c>
      <c r="AJ27" s="12">
        <f t="shared" si="75"/>
        <v>7.5671041938033687E-2</v>
      </c>
    </row>
    <row r="28" spans="2:36" x14ac:dyDescent="0.2">
      <c r="B28" s="5" t="s">
        <v>34</v>
      </c>
      <c r="C28" s="10">
        <f>+C16/C$5</f>
        <v>0.13086770981507823</v>
      </c>
      <c r="D28" s="10">
        <f t="shared" ref="D28:N28" si="76">+D16/D$5</f>
        <v>0.14630636392708665</v>
      </c>
      <c r="E28" s="10">
        <f t="shared" si="76"/>
        <v>0.16212383105083544</v>
      </c>
      <c r="F28" s="10">
        <f t="shared" si="76"/>
        <v>0.11152721489765557</v>
      </c>
      <c r="G28" s="10">
        <f t="shared" si="76"/>
        <v>0.16949694147722086</v>
      </c>
      <c r="H28" s="10">
        <f t="shared" si="76"/>
        <v>0.12893474088291745</v>
      </c>
      <c r="I28" s="10">
        <f t="shared" si="76"/>
        <v>0.17165660736975857</v>
      </c>
      <c r="J28" s="10">
        <f t="shared" si="76"/>
        <v>6.2028959027999819E-2</v>
      </c>
      <c r="K28" s="10">
        <f t="shared" si="76"/>
        <v>0.13552778220028658</v>
      </c>
      <c r="L28" s="10">
        <f t="shared" si="76"/>
        <v>0.18605544868729559</v>
      </c>
      <c r="M28" s="10">
        <f t="shared" si="76"/>
        <v>0.18605544868729559</v>
      </c>
      <c r="N28" s="10">
        <f t="shared" si="76"/>
        <v>0.18605544868729559</v>
      </c>
      <c r="O28" s="10"/>
      <c r="P28" s="10">
        <f t="shared" ref="P28" si="77">+P16/P$5</f>
        <v>0.10263835906449101</v>
      </c>
      <c r="Q28" s="10">
        <f t="shared" ref="Q28:T28" si="78">+Q16/Q$5</f>
        <v>0.13122327846773058</v>
      </c>
      <c r="R28" s="10">
        <f t="shared" si="78"/>
        <v>0.13064508971495348</v>
      </c>
      <c r="S28" s="10">
        <f t="shared" si="78"/>
        <v>0.13854314178529725</v>
      </c>
      <c r="T28" s="10">
        <f t="shared" si="78"/>
        <v>0.13449784576333457</v>
      </c>
      <c r="U28" s="36">
        <f t="shared" ref="U28:AJ28" si="79">+U16/U5</f>
        <v>0.17342353206554334</v>
      </c>
      <c r="V28" s="10">
        <f t="shared" si="79"/>
        <v>0.19974996683779278</v>
      </c>
      <c r="W28" s="10">
        <f t="shared" si="79"/>
        <v>0.20147096642037565</v>
      </c>
      <c r="X28" s="10">
        <f t="shared" si="79"/>
        <v>0.203165510108271</v>
      </c>
      <c r="Y28" s="10">
        <f t="shared" si="79"/>
        <v>0.20483400459208523</v>
      </c>
      <c r="Z28" s="10">
        <f t="shared" si="79"/>
        <v>0.20647685031061386</v>
      </c>
      <c r="AA28" s="10">
        <f t="shared" si="79"/>
        <v>0.20809444154694673</v>
      </c>
      <c r="AB28" s="10">
        <f t="shared" si="79"/>
        <v>0.20968716652309632</v>
      </c>
      <c r="AC28" s="10">
        <f t="shared" si="79"/>
        <v>0.21125540749317095</v>
      </c>
      <c r="AD28" s="10">
        <f t="shared" si="79"/>
        <v>0.2127995408351156</v>
      </c>
      <c r="AE28" s="10">
        <f t="shared" si="79"/>
        <v>0.21431993714104272</v>
      </c>
      <c r="AF28" s="10">
        <f t="shared" si="79"/>
        <v>0.21581696130617459</v>
      </c>
      <c r="AG28" s="10">
        <f t="shared" si="79"/>
        <v>0.21729097261641772</v>
      </c>
      <c r="AH28" s="10">
        <f t="shared" si="79"/>
        <v>0.2187423248345923</v>
      </c>
      <c r="AI28" s="10">
        <f t="shared" si="79"/>
        <v>0.22017136628533437</v>
      </c>
      <c r="AJ28" s="10">
        <f t="shared" si="79"/>
        <v>0.22157843993869436</v>
      </c>
    </row>
    <row r="30" spans="2:36" x14ac:dyDescent="0.2">
      <c r="B30" s="14" t="s">
        <v>395</v>
      </c>
      <c r="P30" s="10"/>
      <c r="Q30" s="10">
        <f>+Q5/P5-1</f>
        <v>0.27530008588148358</v>
      </c>
      <c r="R30" s="10">
        <f t="shared" ref="R30:AJ30" si="80">+R5/Q5-1</f>
        <v>5.8728642350398541E-2</v>
      </c>
      <c r="S30" s="10">
        <f t="shared" si="80"/>
        <v>0.19080514178364871</v>
      </c>
      <c r="T30" s="10">
        <f t="shared" si="80"/>
        <v>0.11578594320637992</v>
      </c>
      <c r="U30" s="10">
        <f t="shared" si="80"/>
        <v>0.11882257328301216</v>
      </c>
      <c r="V30" s="10">
        <f t="shared" si="80"/>
        <v>2.4999999999999911E-2</v>
      </c>
      <c r="W30" s="10">
        <f t="shared" si="80"/>
        <v>2.4999999999999911E-2</v>
      </c>
      <c r="X30" s="10">
        <f t="shared" si="80"/>
        <v>2.4999999999999911E-2</v>
      </c>
      <c r="Y30" s="10">
        <f t="shared" si="80"/>
        <v>2.4999999999999911E-2</v>
      </c>
      <c r="Z30" s="10">
        <f t="shared" si="80"/>
        <v>2.4999999999999911E-2</v>
      </c>
      <c r="AA30" s="10">
        <f t="shared" si="80"/>
        <v>2.4999999999999911E-2</v>
      </c>
      <c r="AB30" s="10">
        <f t="shared" si="80"/>
        <v>2.4999999999999911E-2</v>
      </c>
      <c r="AC30" s="10">
        <f t="shared" si="80"/>
        <v>2.4999999999999911E-2</v>
      </c>
      <c r="AD30" s="10">
        <f t="shared" si="80"/>
        <v>2.4999999999999911E-2</v>
      </c>
      <c r="AE30" s="10">
        <f t="shared" si="80"/>
        <v>2.4999999999999911E-2</v>
      </c>
      <c r="AF30" s="10">
        <f t="shared" si="80"/>
        <v>2.4999999999999911E-2</v>
      </c>
      <c r="AG30" s="10">
        <f t="shared" si="80"/>
        <v>2.4999999999999911E-2</v>
      </c>
      <c r="AH30" s="10">
        <f t="shared" si="80"/>
        <v>2.4999999999999911E-2</v>
      </c>
      <c r="AI30" s="10">
        <f t="shared" si="80"/>
        <v>2.4999999999999911E-2</v>
      </c>
      <c r="AJ30" s="10">
        <f t="shared" si="80"/>
        <v>2.4999999999999911E-2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334"/>
  <sheetViews>
    <sheetView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F3" sqref="F3"/>
    </sheetView>
  </sheetViews>
  <sheetFormatPr defaultRowHeight="15" x14ac:dyDescent="0.25"/>
  <cols>
    <col min="1" max="1" width="5" style="17" customWidth="1"/>
    <col min="2" max="2" width="22.5703125" style="17" bestFit="1" customWidth="1"/>
    <col min="3" max="3" width="20.5703125" style="17" customWidth="1"/>
    <col min="4" max="4" width="27.42578125" style="17" bestFit="1" customWidth="1"/>
    <col min="5" max="5" width="30.28515625" style="17" bestFit="1" customWidth="1"/>
    <col min="6" max="6" width="8" style="17" bestFit="1" customWidth="1"/>
    <col min="7" max="35" width="13.7109375" style="17" bestFit="1" customWidth="1"/>
    <col min="36" max="36" width="14.42578125" style="17" bestFit="1" customWidth="1"/>
    <col min="37" max="45" width="13.7109375" style="17" bestFit="1" customWidth="1"/>
    <col min="46" max="16384" width="9.140625" style="17"/>
  </cols>
  <sheetData>
    <row r="1" spans="1:45" x14ac:dyDescent="0.25">
      <c r="A1" s="1" t="s">
        <v>0</v>
      </c>
    </row>
    <row r="2" spans="1:45" ht="21" x14ac:dyDescent="0.25">
      <c r="B2" s="16" t="s">
        <v>396</v>
      </c>
      <c r="C2" s="16" t="s">
        <v>397</v>
      </c>
      <c r="D2" s="16" t="s">
        <v>398</v>
      </c>
      <c r="E2" s="16" t="s">
        <v>399</v>
      </c>
      <c r="F2" s="16" t="s">
        <v>400</v>
      </c>
      <c r="G2" s="16" t="s">
        <v>46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6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Y2" s="16" t="s">
        <v>64</v>
      </c>
      <c r="Z2" s="16" t="s">
        <v>65</v>
      </c>
      <c r="AA2" s="16" t="s">
        <v>66</v>
      </c>
      <c r="AB2" s="16" t="s">
        <v>67</v>
      </c>
      <c r="AC2" s="16" t="s">
        <v>68</v>
      </c>
      <c r="AD2" s="16" t="s">
        <v>69</v>
      </c>
      <c r="AE2" s="16" t="s">
        <v>70</v>
      </c>
      <c r="AF2" s="16" t="s">
        <v>71</v>
      </c>
      <c r="AG2" s="16" t="s">
        <v>72</v>
      </c>
      <c r="AH2" s="16" t="s">
        <v>73</v>
      </c>
      <c r="AI2" s="16" t="s">
        <v>74</v>
      </c>
      <c r="AJ2" s="16" t="s">
        <v>75</v>
      </c>
      <c r="AK2" s="16" t="s">
        <v>76</v>
      </c>
      <c r="AL2" s="16" t="s">
        <v>77</v>
      </c>
      <c r="AM2" s="16" t="s">
        <v>78</v>
      </c>
      <c r="AN2" s="16" t="s">
        <v>79</v>
      </c>
      <c r="AO2" s="16" t="s">
        <v>80</v>
      </c>
      <c r="AP2" s="16" t="s">
        <v>81</v>
      </c>
      <c r="AQ2" s="16">
        <v>2012</v>
      </c>
      <c r="AR2" s="16">
        <v>2013</v>
      </c>
      <c r="AS2" s="16" t="s">
        <v>82</v>
      </c>
    </row>
    <row r="3" spans="1:45" x14ac:dyDescent="0.25">
      <c r="B3" s="38" t="s">
        <v>83</v>
      </c>
      <c r="C3" s="38" t="s">
        <v>401</v>
      </c>
      <c r="D3" s="38" t="s">
        <v>402</v>
      </c>
      <c r="E3" s="38" t="s">
        <v>404</v>
      </c>
      <c r="F3" s="38" t="s">
        <v>403</v>
      </c>
      <c r="G3" s="23">
        <v>0</v>
      </c>
      <c r="H3" s="23">
        <v>0</v>
      </c>
      <c r="I3" s="23">
        <v>0</v>
      </c>
      <c r="J3" s="23">
        <v>0</v>
      </c>
      <c r="K3" s="22">
        <v>784022</v>
      </c>
      <c r="L3" s="21">
        <v>2353084</v>
      </c>
      <c r="M3" s="21">
        <v>2279262</v>
      </c>
      <c r="N3" s="21">
        <v>2727503</v>
      </c>
      <c r="O3" s="21">
        <v>2976241</v>
      </c>
      <c r="P3" s="21">
        <v>4028438</v>
      </c>
      <c r="Q3" s="21">
        <v>4015394</v>
      </c>
      <c r="R3" s="21">
        <v>4017665</v>
      </c>
      <c r="S3" s="21">
        <v>4253432</v>
      </c>
      <c r="T3" s="21">
        <v>4391807</v>
      </c>
      <c r="U3" s="21">
        <v>4234788</v>
      </c>
      <c r="V3" s="21">
        <v>4593992</v>
      </c>
      <c r="W3" s="21">
        <v>4496901</v>
      </c>
      <c r="X3" s="21">
        <v>4726148</v>
      </c>
      <c r="Y3" s="21">
        <v>3926343</v>
      </c>
      <c r="Z3" s="21">
        <v>3603588</v>
      </c>
      <c r="AA3" s="21">
        <v>3835047</v>
      </c>
      <c r="AB3" s="21">
        <v>4143803</v>
      </c>
      <c r="AC3" s="21">
        <v>3837135</v>
      </c>
      <c r="AD3" s="21">
        <v>3791622</v>
      </c>
      <c r="AE3" s="21">
        <v>4195799</v>
      </c>
      <c r="AF3" s="21">
        <v>4499515</v>
      </c>
      <c r="AG3" s="21">
        <v>3551404</v>
      </c>
      <c r="AH3" s="21">
        <v>4372780</v>
      </c>
      <c r="AI3" s="21">
        <v>4140959</v>
      </c>
      <c r="AJ3" s="21">
        <v>4529569</v>
      </c>
      <c r="AK3" s="21">
        <v>4034320</v>
      </c>
      <c r="AL3" s="21">
        <v>3893174</v>
      </c>
      <c r="AM3" s="21">
        <v>4363208</v>
      </c>
      <c r="AN3" s="21">
        <v>3984415</v>
      </c>
      <c r="AO3" s="21">
        <v>3692460</v>
      </c>
      <c r="AP3" s="21">
        <v>3749411</v>
      </c>
      <c r="AQ3" s="21">
        <f t="shared" ref="AQ3:AQ66" si="0">+SUM(M3:X3)</f>
        <v>46741571</v>
      </c>
      <c r="AR3" s="21">
        <f t="shared" ref="AR3:AR66" si="1">+SUM(Y3:AJ3)</f>
        <v>48427564</v>
      </c>
      <c r="AS3" s="21">
        <f t="shared" ref="AS3:AS66" si="2">+SUM(AK3:AP3)</f>
        <v>23716988</v>
      </c>
    </row>
    <row r="4" spans="1:45" x14ac:dyDescent="0.25">
      <c r="B4" s="38" t="s">
        <v>84</v>
      </c>
      <c r="C4" s="38" t="s">
        <v>407</v>
      </c>
      <c r="D4" s="38" t="s">
        <v>408</v>
      </c>
      <c r="E4" s="38" t="s">
        <v>409</v>
      </c>
      <c r="F4" s="38" t="s">
        <v>403</v>
      </c>
      <c r="G4" s="21">
        <v>1940945</v>
      </c>
      <c r="H4" s="21">
        <v>2092552</v>
      </c>
      <c r="I4" s="21">
        <v>2079979</v>
      </c>
      <c r="J4" s="21">
        <v>2192467</v>
      </c>
      <c r="K4" s="21">
        <v>2158807</v>
      </c>
      <c r="L4" s="21">
        <v>2434426</v>
      </c>
      <c r="M4" s="21">
        <v>2045289</v>
      </c>
      <c r="N4" s="21">
        <v>1946021</v>
      </c>
      <c r="O4" s="21">
        <v>1923518</v>
      </c>
      <c r="P4" s="21">
        <v>2410547</v>
      </c>
      <c r="Q4" s="21">
        <v>2220007</v>
      </c>
      <c r="R4" s="21">
        <v>2107947</v>
      </c>
      <c r="S4" s="21">
        <v>2234956</v>
      </c>
      <c r="T4" s="21">
        <v>2274199</v>
      </c>
      <c r="U4" s="21">
        <v>2097479</v>
      </c>
      <c r="V4" s="21">
        <v>2443373</v>
      </c>
      <c r="W4" s="21">
        <v>2283059</v>
      </c>
      <c r="X4" s="21">
        <v>2391424</v>
      </c>
      <c r="Y4" s="21">
        <v>1987520</v>
      </c>
      <c r="Z4" s="21">
        <v>1803188</v>
      </c>
      <c r="AA4" s="21">
        <v>1876664</v>
      </c>
      <c r="AB4" s="21">
        <v>2014925</v>
      </c>
      <c r="AC4" s="21">
        <v>1882546</v>
      </c>
      <c r="AD4" s="21">
        <v>1792355</v>
      </c>
      <c r="AE4" s="21">
        <v>1995233</v>
      </c>
      <c r="AF4" s="21">
        <v>1913630</v>
      </c>
      <c r="AG4" s="21">
        <v>1829754</v>
      </c>
      <c r="AH4" s="21">
        <v>2165911</v>
      </c>
      <c r="AI4" s="21">
        <v>1950831</v>
      </c>
      <c r="AJ4" s="21">
        <v>2090877</v>
      </c>
      <c r="AK4" s="21">
        <v>1905148</v>
      </c>
      <c r="AL4" s="21">
        <v>1782952</v>
      </c>
      <c r="AM4" s="21">
        <v>1973186</v>
      </c>
      <c r="AN4" s="21">
        <v>1806776</v>
      </c>
      <c r="AO4" s="21">
        <v>1642380</v>
      </c>
      <c r="AP4" s="21">
        <v>1637714</v>
      </c>
      <c r="AQ4" s="21">
        <f t="shared" si="0"/>
        <v>26377819</v>
      </c>
      <c r="AR4" s="21">
        <f t="shared" si="1"/>
        <v>23303434</v>
      </c>
      <c r="AS4" s="21">
        <f t="shared" si="2"/>
        <v>10748156</v>
      </c>
    </row>
    <row r="5" spans="1:45" x14ac:dyDescent="0.25">
      <c r="B5" s="39" t="s">
        <v>85</v>
      </c>
      <c r="C5" s="39" t="s">
        <v>405</v>
      </c>
      <c r="D5" s="39" t="s">
        <v>402</v>
      </c>
      <c r="E5" s="39" t="s">
        <v>406</v>
      </c>
      <c r="F5" s="39" t="s">
        <v>403</v>
      </c>
      <c r="G5" s="20">
        <v>1392907</v>
      </c>
      <c r="H5" s="20">
        <v>1544402</v>
      </c>
      <c r="I5" s="20">
        <v>1480596</v>
      </c>
      <c r="J5" s="20">
        <v>1587085</v>
      </c>
      <c r="K5" s="20">
        <v>1576084</v>
      </c>
      <c r="L5" s="20">
        <v>1858351</v>
      </c>
      <c r="M5" s="20">
        <v>1534154</v>
      </c>
      <c r="N5" s="20">
        <v>1548059</v>
      </c>
      <c r="O5" s="20">
        <v>1573192</v>
      </c>
      <c r="P5" s="20">
        <v>1870804</v>
      </c>
      <c r="Q5" s="20">
        <v>1795016</v>
      </c>
      <c r="R5" s="20">
        <v>1750453</v>
      </c>
      <c r="S5" s="20">
        <v>1890876</v>
      </c>
      <c r="T5" s="20">
        <v>1931182</v>
      </c>
      <c r="U5" s="20">
        <v>1778106</v>
      </c>
      <c r="V5" s="20">
        <v>2136543</v>
      </c>
      <c r="W5" s="20">
        <v>1983346</v>
      </c>
      <c r="X5" s="20">
        <v>2117669</v>
      </c>
      <c r="Y5" s="20">
        <v>1727054</v>
      </c>
      <c r="Z5" s="20">
        <v>1592112</v>
      </c>
      <c r="AA5" s="20">
        <v>1671196</v>
      </c>
      <c r="AB5" s="20">
        <v>1893196</v>
      </c>
      <c r="AC5" s="20">
        <v>1709907</v>
      </c>
      <c r="AD5" s="20">
        <v>1658575</v>
      </c>
      <c r="AE5" s="20">
        <v>1882935</v>
      </c>
      <c r="AF5" s="20">
        <v>1829460</v>
      </c>
      <c r="AG5" s="20">
        <v>1723982</v>
      </c>
      <c r="AH5" s="20">
        <v>2077570</v>
      </c>
      <c r="AI5" s="20">
        <v>1891077</v>
      </c>
      <c r="AJ5" s="20">
        <v>2110190</v>
      </c>
      <c r="AK5" s="20">
        <v>1893425</v>
      </c>
      <c r="AL5" s="20">
        <v>1848341</v>
      </c>
      <c r="AM5" s="20">
        <v>2090007</v>
      </c>
      <c r="AN5" s="20">
        <v>2288694</v>
      </c>
      <c r="AO5" s="20">
        <v>2189255</v>
      </c>
      <c r="AP5" s="20">
        <v>2279599</v>
      </c>
      <c r="AQ5" s="20">
        <f t="shared" si="0"/>
        <v>21909400</v>
      </c>
      <c r="AR5" s="20">
        <f t="shared" si="1"/>
        <v>21767254</v>
      </c>
      <c r="AS5" s="20">
        <f t="shared" si="2"/>
        <v>12589321</v>
      </c>
    </row>
    <row r="6" spans="1:45" x14ac:dyDescent="0.25">
      <c r="B6" s="38" t="s">
        <v>86</v>
      </c>
      <c r="C6" s="38" t="s">
        <v>412</v>
      </c>
      <c r="D6" s="38" t="s">
        <v>402</v>
      </c>
      <c r="E6" s="38" t="s">
        <v>406</v>
      </c>
      <c r="F6" s="38" t="s">
        <v>403</v>
      </c>
      <c r="G6" s="21">
        <v>2017171</v>
      </c>
      <c r="H6" s="21">
        <v>2154878</v>
      </c>
      <c r="I6" s="21">
        <v>2033552</v>
      </c>
      <c r="J6" s="21">
        <v>2145597</v>
      </c>
      <c r="K6" s="21">
        <v>2063860</v>
      </c>
      <c r="L6" s="21">
        <v>2300566</v>
      </c>
      <c r="M6" s="21">
        <v>1954462</v>
      </c>
      <c r="N6" s="21">
        <v>1897112</v>
      </c>
      <c r="O6" s="21">
        <v>1812535</v>
      </c>
      <c r="P6" s="21">
        <v>2093065</v>
      </c>
      <c r="Q6" s="21">
        <v>2000207</v>
      </c>
      <c r="R6" s="21">
        <v>1895579</v>
      </c>
      <c r="S6" s="21">
        <v>2042261</v>
      </c>
      <c r="T6" s="21">
        <v>2038528</v>
      </c>
      <c r="U6" s="21">
        <v>1835416</v>
      </c>
      <c r="V6" s="21">
        <v>2137558</v>
      </c>
      <c r="W6" s="21">
        <v>1993954</v>
      </c>
      <c r="X6" s="21">
        <v>2040219</v>
      </c>
      <c r="Y6" s="21">
        <v>1697485</v>
      </c>
      <c r="Z6" s="21">
        <v>1525846</v>
      </c>
      <c r="AA6" s="21">
        <v>1562144</v>
      </c>
      <c r="AB6" s="21">
        <v>1757384</v>
      </c>
      <c r="AC6" s="21">
        <v>1577514</v>
      </c>
      <c r="AD6" s="21">
        <v>1523507</v>
      </c>
      <c r="AE6" s="21">
        <v>1693552</v>
      </c>
      <c r="AF6" s="21">
        <v>1619567</v>
      </c>
      <c r="AG6" s="21">
        <v>1517346</v>
      </c>
      <c r="AH6" s="21">
        <v>1758992</v>
      </c>
      <c r="AI6" s="21">
        <v>1581454</v>
      </c>
      <c r="AJ6" s="21">
        <v>1698607</v>
      </c>
      <c r="AK6" s="21">
        <v>1569224</v>
      </c>
      <c r="AL6" s="21">
        <v>1439268</v>
      </c>
      <c r="AM6" s="21">
        <v>1554855</v>
      </c>
      <c r="AN6" s="21">
        <v>1536719</v>
      </c>
      <c r="AO6" s="21">
        <v>1378620</v>
      </c>
      <c r="AP6" s="21">
        <v>1382922</v>
      </c>
      <c r="AQ6" s="21">
        <f t="shared" si="0"/>
        <v>23740896</v>
      </c>
      <c r="AR6" s="21">
        <f t="shared" si="1"/>
        <v>19513398</v>
      </c>
      <c r="AS6" s="21">
        <f t="shared" si="2"/>
        <v>8861608</v>
      </c>
    </row>
    <row r="7" spans="1:45" x14ac:dyDescent="0.25">
      <c r="A7" s="51"/>
      <c r="B7" s="41" t="s">
        <v>87</v>
      </c>
      <c r="C7" s="39" t="s">
        <v>410</v>
      </c>
      <c r="D7" s="39" t="s">
        <v>402</v>
      </c>
      <c r="E7" s="39" t="s">
        <v>411</v>
      </c>
      <c r="F7" s="39" t="s">
        <v>403</v>
      </c>
      <c r="G7" s="20">
        <v>1043634</v>
      </c>
      <c r="H7" s="20">
        <v>1157370</v>
      </c>
      <c r="I7" s="20">
        <v>1123869</v>
      </c>
      <c r="J7" s="20">
        <v>1197753</v>
      </c>
      <c r="K7" s="20">
        <v>1207217</v>
      </c>
      <c r="L7" s="20">
        <v>1393385</v>
      </c>
      <c r="M7" s="20">
        <v>1174781</v>
      </c>
      <c r="N7" s="20">
        <v>1197222</v>
      </c>
      <c r="O7" s="20">
        <v>1190681</v>
      </c>
      <c r="P7" s="20">
        <v>1428118</v>
      </c>
      <c r="Q7" s="20">
        <v>1420244</v>
      </c>
      <c r="R7" s="20">
        <v>1409948</v>
      </c>
      <c r="S7" s="20">
        <v>1508196</v>
      </c>
      <c r="T7" s="20">
        <v>1584124</v>
      </c>
      <c r="U7" s="20">
        <v>1459727</v>
      </c>
      <c r="V7" s="20">
        <v>1687380</v>
      </c>
      <c r="W7" s="20">
        <v>1620631</v>
      </c>
      <c r="X7" s="20">
        <v>1694944</v>
      </c>
      <c r="Y7" s="20">
        <v>1392339</v>
      </c>
      <c r="Z7" s="20">
        <v>1288997</v>
      </c>
      <c r="AA7" s="20">
        <v>1377156</v>
      </c>
      <c r="AB7" s="20">
        <v>1522284</v>
      </c>
      <c r="AC7" s="20">
        <v>1429200</v>
      </c>
      <c r="AD7" s="20">
        <v>1398515</v>
      </c>
      <c r="AE7" s="20">
        <v>1558292</v>
      </c>
      <c r="AF7" s="20">
        <v>1531690</v>
      </c>
      <c r="AG7" s="20">
        <v>1461009</v>
      </c>
      <c r="AH7" s="20">
        <v>1709450</v>
      </c>
      <c r="AI7" s="20">
        <v>1563221</v>
      </c>
      <c r="AJ7" s="20">
        <v>1723771</v>
      </c>
      <c r="AK7" s="20">
        <v>1526701</v>
      </c>
      <c r="AL7" s="20">
        <v>1475476</v>
      </c>
      <c r="AM7" s="20">
        <v>1734297</v>
      </c>
      <c r="AN7" s="20">
        <v>1943437</v>
      </c>
      <c r="AO7" s="20">
        <v>1816679</v>
      </c>
      <c r="AP7" s="20">
        <v>1896046</v>
      </c>
      <c r="AQ7" s="20">
        <f t="shared" si="0"/>
        <v>17375996</v>
      </c>
      <c r="AR7" s="20">
        <f t="shared" si="1"/>
        <v>17955924</v>
      </c>
      <c r="AS7" s="20">
        <f t="shared" si="2"/>
        <v>10392636</v>
      </c>
    </row>
    <row r="8" spans="1:45" x14ac:dyDescent="0.25">
      <c r="B8" s="39" t="s">
        <v>89</v>
      </c>
      <c r="C8" s="39" t="s">
        <v>413</v>
      </c>
      <c r="D8" s="39" t="s">
        <v>402</v>
      </c>
      <c r="E8" s="39" t="s">
        <v>404</v>
      </c>
      <c r="F8" s="39" t="s">
        <v>403</v>
      </c>
      <c r="G8" s="20">
        <v>1222962</v>
      </c>
      <c r="H8" s="20">
        <v>1347729</v>
      </c>
      <c r="I8" s="20">
        <v>1224197</v>
      </c>
      <c r="J8" s="20">
        <v>1330784</v>
      </c>
      <c r="K8" s="20">
        <v>1337031</v>
      </c>
      <c r="L8" s="20">
        <v>1534504</v>
      </c>
      <c r="M8" s="20">
        <v>1321813</v>
      </c>
      <c r="N8" s="20">
        <v>1302727</v>
      </c>
      <c r="O8" s="20">
        <v>1299367</v>
      </c>
      <c r="P8" s="20">
        <v>1407472</v>
      </c>
      <c r="Q8" s="20">
        <v>1380220</v>
      </c>
      <c r="R8" s="20">
        <v>1332036</v>
      </c>
      <c r="S8" s="20">
        <v>1440706</v>
      </c>
      <c r="T8" s="20">
        <v>1450026</v>
      </c>
      <c r="U8" s="20">
        <v>1350654</v>
      </c>
      <c r="V8" s="20">
        <v>1582453</v>
      </c>
      <c r="W8" s="20">
        <v>1496265</v>
      </c>
      <c r="X8" s="20">
        <v>1610856</v>
      </c>
      <c r="Y8" s="20">
        <v>1331029</v>
      </c>
      <c r="Z8" s="20">
        <v>1256973</v>
      </c>
      <c r="AA8" s="20">
        <v>1303628</v>
      </c>
      <c r="AB8" s="20">
        <v>1461843</v>
      </c>
      <c r="AC8" s="20">
        <v>1312036</v>
      </c>
      <c r="AD8" s="20">
        <v>1273904</v>
      </c>
      <c r="AE8" s="20">
        <v>1431196</v>
      </c>
      <c r="AF8" s="20">
        <v>1497752</v>
      </c>
      <c r="AG8" s="20">
        <v>1197206</v>
      </c>
      <c r="AH8" s="20">
        <v>1504183</v>
      </c>
      <c r="AI8" s="20">
        <v>1414610</v>
      </c>
      <c r="AJ8" s="20">
        <v>1557026</v>
      </c>
      <c r="AK8" s="20">
        <v>1400562</v>
      </c>
      <c r="AL8" s="20">
        <v>1344578</v>
      </c>
      <c r="AM8" s="20">
        <v>1494175</v>
      </c>
      <c r="AN8" s="20">
        <v>1567618</v>
      </c>
      <c r="AO8" s="20">
        <v>1470116</v>
      </c>
      <c r="AP8" s="20">
        <v>1450132</v>
      </c>
      <c r="AQ8" s="20">
        <f t="shared" si="0"/>
        <v>16974595</v>
      </c>
      <c r="AR8" s="20">
        <f t="shared" si="1"/>
        <v>16541386</v>
      </c>
      <c r="AS8" s="20">
        <f t="shared" si="2"/>
        <v>8727181</v>
      </c>
    </row>
    <row r="9" spans="1:45" x14ac:dyDescent="0.25">
      <c r="B9" s="38" t="s">
        <v>88</v>
      </c>
      <c r="C9" s="38" t="s">
        <v>414</v>
      </c>
      <c r="D9" s="38" t="s">
        <v>402</v>
      </c>
      <c r="E9" s="38" t="s">
        <v>406</v>
      </c>
      <c r="F9" s="38" t="s">
        <v>403</v>
      </c>
      <c r="G9" s="21">
        <v>1350843</v>
      </c>
      <c r="H9" s="21">
        <v>1463331</v>
      </c>
      <c r="I9" s="21">
        <v>1406518</v>
      </c>
      <c r="J9" s="21">
        <v>1479636</v>
      </c>
      <c r="K9" s="21">
        <v>1471900</v>
      </c>
      <c r="L9" s="21">
        <v>1681621</v>
      </c>
      <c r="M9" s="21">
        <v>1370025</v>
      </c>
      <c r="N9" s="21">
        <v>1354107</v>
      </c>
      <c r="O9" s="21">
        <v>1320264</v>
      </c>
      <c r="P9" s="21">
        <v>1549481</v>
      </c>
      <c r="Q9" s="21">
        <v>1440754</v>
      </c>
      <c r="R9" s="21">
        <v>1393686</v>
      </c>
      <c r="S9" s="21">
        <v>1499460</v>
      </c>
      <c r="T9" s="21">
        <v>1502932</v>
      </c>
      <c r="U9" s="21">
        <v>1374147</v>
      </c>
      <c r="V9" s="21">
        <v>1604762</v>
      </c>
      <c r="W9" s="21">
        <v>1497595</v>
      </c>
      <c r="X9" s="21">
        <v>1600315</v>
      </c>
      <c r="Y9" s="21">
        <v>1290258</v>
      </c>
      <c r="Z9" s="21">
        <v>1165516</v>
      </c>
      <c r="AA9" s="21">
        <v>1190351</v>
      </c>
      <c r="AB9" s="21">
        <v>1348508</v>
      </c>
      <c r="AC9" s="21">
        <v>1207048</v>
      </c>
      <c r="AD9" s="21">
        <v>1155798</v>
      </c>
      <c r="AE9" s="21">
        <v>1304057</v>
      </c>
      <c r="AF9" s="21">
        <v>1247747</v>
      </c>
      <c r="AG9" s="21">
        <v>1176257</v>
      </c>
      <c r="AH9" s="21">
        <v>1402874</v>
      </c>
      <c r="AI9" s="21">
        <v>1266632</v>
      </c>
      <c r="AJ9" s="21">
        <v>1392193</v>
      </c>
      <c r="AK9" s="21">
        <v>1226163</v>
      </c>
      <c r="AL9" s="21">
        <v>1171925</v>
      </c>
      <c r="AM9" s="21">
        <v>1318097</v>
      </c>
      <c r="AN9" s="21">
        <v>1364685</v>
      </c>
      <c r="AO9" s="21">
        <v>1241883</v>
      </c>
      <c r="AP9" s="21">
        <v>1271434</v>
      </c>
      <c r="AQ9" s="21">
        <f t="shared" si="0"/>
        <v>17507528</v>
      </c>
      <c r="AR9" s="21">
        <f t="shared" si="1"/>
        <v>15147239</v>
      </c>
      <c r="AS9" s="21">
        <f t="shared" si="2"/>
        <v>7594187</v>
      </c>
    </row>
    <row r="10" spans="1:45" x14ac:dyDescent="0.25">
      <c r="B10" s="39" t="s">
        <v>90</v>
      </c>
      <c r="C10" s="39" t="s">
        <v>415</v>
      </c>
      <c r="D10" s="39" t="s">
        <v>402</v>
      </c>
      <c r="E10" s="39" t="s">
        <v>404</v>
      </c>
      <c r="F10" s="39" t="s">
        <v>403</v>
      </c>
      <c r="G10" s="20">
        <v>1495969</v>
      </c>
      <c r="H10" s="20">
        <v>1576084</v>
      </c>
      <c r="I10" s="20">
        <v>1526982</v>
      </c>
      <c r="J10" s="20">
        <v>1587632</v>
      </c>
      <c r="K10" s="20">
        <v>1570965</v>
      </c>
      <c r="L10" s="20">
        <v>1754266</v>
      </c>
      <c r="M10" s="20">
        <v>1437043</v>
      </c>
      <c r="N10" s="20">
        <v>1416183</v>
      </c>
      <c r="O10" s="20">
        <v>1349891</v>
      </c>
      <c r="P10" s="20">
        <v>1512863</v>
      </c>
      <c r="Q10" s="20">
        <v>1430895</v>
      </c>
      <c r="R10" s="20">
        <v>1361172</v>
      </c>
      <c r="S10" s="20">
        <v>1461725</v>
      </c>
      <c r="T10" s="20">
        <v>1452073</v>
      </c>
      <c r="U10" s="20">
        <v>1340095</v>
      </c>
      <c r="V10" s="20">
        <v>1580295</v>
      </c>
      <c r="W10" s="20">
        <v>1440931</v>
      </c>
      <c r="X10" s="20">
        <v>1517462</v>
      </c>
      <c r="Y10" s="20">
        <v>1240655</v>
      </c>
      <c r="Z10" s="20">
        <v>1142403</v>
      </c>
      <c r="AA10" s="20">
        <v>1184636</v>
      </c>
      <c r="AB10" s="20">
        <v>1318729</v>
      </c>
      <c r="AC10" s="20">
        <v>1170230</v>
      </c>
      <c r="AD10" s="20">
        <v>1151748</v>
      </c>
      <c r="AE10" s="20">
        <v>1282460</v>
      </c>
      <c r="AF10" s="20">
        <v>1211379</v>
      </c>
      <c r="AG10" s="20">
        <v>1176185</v>
      </c>
      <c r="AH10" s="20">
        <v>1358730</v>
      </c>
      <c r="AI10" s="20">
        <v>1219215</v>
      </c>
      <c r="AJ10" s="20">
        <v>1310243</v>
      </c>
      <c r="AK10" s="20">
        <v>1200118</v>
      </c>
      <c r="AL10" s="20">
        <v>1100166</v>
      </c>
      <c r="AM10" s="20">
        <v>1196915</v>
      </c>
      <c r="AN10" s="20">
        <v>1292361</v>
      </c>
      <c r="AO10" s="20">
        <v>1143348</v>
      </c>
      <c r="AP10" s="20">
        <v>1165229</v>
      </c>
      <c r="AQ10" s="20">
        <f t="shared" si="0"/>
        <v>17300628</v>
      </c>
      <c r="AR10" s="20">
        <f t="shared" si="1"/>
        <v>14766613</v>
      </c>
      <c r="AS10" s="20">
        <f t="shared" si="2"/>
        <v>7098137</v>
      </c>
    </row>
    <row r="11" spans="1:45" x14ac:dyDescent="0.25">
      <c r="B11" s="38" t="s">
        <v>91</v>
      </c>
      <c r="C11" s="38" t="s">
        <v>416</v>
      </c>
      <c r="D11" s="38" t="s">
        <v>402</v>
      </c>
      <c r="E11" s="38" t="s">
        <v>404</v>
      </c>
      <c r="F11" s="38" t="s">
        <v>403</v>
      </c>
      <c r="G11" s="22">
        <v>633804</v>
      </c>
      <c r="H11" s="22">
        <v>694344</v>
      </c>
      <c r="I11" s="22">
        <v>666435</v>
      </c>
      <c r="J11" s="22">
        <v>756509</v>
      </c>
      <c r="K11" s="22">
        <v>757701</v>
      </c>
      <c r="L11" s="22">
        <v>873010</v>
      </c>
      <c r="M11" s="22">
        <v>787520</v>
      </c>
      <c r="N11" s="22">
        <v>792832</v>
      </c>
      <c r="O11" s="22">
        <v>767660</v>
      </c>
      <c r="P11" s="21">
        <v>1061250</v>
      </c>
      <c r="Q11" s="22">
        <v>997826</v>
      </c>
      <c r="R11" s="22">
        <v>954383</v>
      </c>
      <c r="S11" s="21">
        <v>1041719</v>
      </c>
      <c r="T11" s="21">
        <v>1057141</v>
      </c>
      <c r="U11" s="22">
        <v>948318</v>
      </c>
      <c r="V11" s="21">
        <v>1183080</v>
      </c>
      <c r="W11" s="21">
        <v>1302333</v>
      </c>
      <c r="X11" s="21">
        <v>1101451</v>
      </c>
      <c r="Y11" s="22">
        <v>950934</v>
      </c>
      <c r="Z11" s="22">
        <v>855672</v>
      </c>
      <c r="AA11" s="22">
        <v>856987</v>
      </c>
      <c r="AB11" s="21">
        <v>1023438</v>
      </c>
      <c r="AC11" s="22">
        <v>922290</v>
      </c>
      <c r="AD11" s="22">
        <v>898079</v>
      </c>
      <c r="AE11" s="21">
        <v>1011097</v>
      </c>
      <c r="AF11" s="21">
        <v>1064878</v>
      </c>
      <c r="AG11" s="21">
        <v>1013603</v>
      </c>
      <c r="AH11" s="21">
        <v>1263960</v>
      </c>
      <c r="AI11" s="21">
        <v>1205828</v>
      </c>
      <c r="AJ11" s="21">
        <v>1307714</v>
      </c>
      <c r="AK11" s="21">
        <v>1265417</v>
      </c>
      <c r="AL11" s="21">
        <v>1208309</v>
      </c>
      <c r="AM11" s="21">
        <v>1425251</v>
      </c>
      <c r="AN11" s="21">
        <v>1732981</v>
      </c>
      <c r="AO11" s="21">
        <v>1587494</v>
      </c>
      <c r="AP11" s="21">
        <v>1611909</v>
      </c>
      <c r="AQ11" s="21">
        <f t="shared" si="0"/>
        <v>11995513</v>
      </c>
      <c r="AR11" s="21">
        <f t="shared" si="1"/>
        <v>12374480</v>
      </c>
      <c r="AS11" s="21">
        <f t="shared" si="2"/>
        <v>8831361</v>
      </c>
    </row>
    <row r="12" spans="1:45" x14ac:dyDescent="0.25">
      <c r="B12" s="39" t="s">
        <v>93</v>
      </c>
      <c r="C12" s="39" t="s">
        <v>419</v>
      </c>
      <c r="D12" s="39" t="s">
        <v>408</v>
      </c>
      <c r="E12" s="39" t="s">
        <v>404</v>
      </c>
      <c r="F12" s="39" t="s">
        <v>403</v>
      </c>
      <c r="G12" s="19">
        <v>746824</v>
      </c>
      <c r="H12" s="19">
        <v>816587</v>
      </c>
      <c r="I12" s="19">
        <v>779072</v>
      </c>
      <c r="J12" s="19">
        <v>849442</v>
      </c>
      <c r="K12" s="19">
        <v>836976</v>
      </c>
      <c r="L12" s="19">
        <v>952139</v>
      </c>
      <c r="M12" s="19">
        <v>829350</v>
      </c>
      <c r="N12" s="19">
        <v>815417</v>
      </c>
      <c r="O12" s="19">
        <v>784530</v>
      </c>
      <c r="P12" s="19">
        <v>984254</v>
      </c>
      <c r="Q12" s="19">
        <v>931447</v>
      </c>
      <c r="R12" s="19">
        <v>893107</v>
      </c>
      <c r="S12" s="19">
        <v>965103</v>
      </c>
      <c r="T12" s="19">
        <v>967496</v>
      </c>
      <c r="U12" s="19">
        <v>872606</v>
      </c>
      <c r="V12" s="20">
        <v>1041726</v>
      </c>
      <c r="W12" s="19">
        <v>987447</v>
      </c>
      <c r="X12" s="20">
        <v>1033092</v>
      </c>
      <c r="Y12" s="19">
        <v>881732</v>
      </c>
      <c r="Z12" s="19">
        <v>795169</v>
      </c>
      <c r="AA12" s="19">
        <v>821728</v>
      </c>
      <c r="AB12" s="19">
        <v>972114</v>
      </c>
      <c r="AC12" s="19">
        <v>869713</v>
      </c>
      <c r="AD12" s="19">
        <v>830030</v>
      </c>
      <c r="AE12" s="19">
        <v>926632</v>
      </c>
      <c r="AF12" s="19">
        <v>891825</v>
      </c>
      <c r="AG12" s="19">
        <v>831399</v>
      </c>
      <c r="AH12" s="20">
        <v>1006834</v>
      </c>
      <c r="AI12" s="19">
        <v>909843</v>
      </c>
      <c r="AJ12" s="20">
        <v>1007644</v>
      </c>
      <c r="AK12" s="19">
        <v>916940</v>
      </c>
      <c r="AL12" s="19">
        <v>869544</v>
      </c>
      <c r="AM12" s="19">
        <v>954736</v>
      </c>
      <c r="AN12" s="20">
        <v>1088579</v>
      </c>
      <c r="AO12" s="19">
        <v>974330</v>
      </c>
      <c r="AP12" s="19">
        <v>987193</v>
      </c>
      <c r="AQ12" s="19">
        <f t="shared" si="0"/>
        <v>11105575</v>
      </c>
      <c r="AR12" s="19">
        <f t="shared" si="1"/>
        <v>10744663</v>
      </c>
      <c r="AS12" s="19">
        <f t="shared" si="2"/>
        <v>5791322</v>
      </c>
    </row>
    <row r="13" spans="1:45" x14ac:dyDescent="0.25">
      <c r="B13" s="39" t="s">
        <v>92</v>
      </c>
      <c r="C13" s="39" t="s">
        <v>417</v>
      </c>
      <c r="D13" s="39" t="s">
        <v>402</v>
      </c>
      <c r="E13" s="39" t="s">
        <v>404</v>
      </c>
      <c r="F13" s="39" t="s">
        <v>403</v>
      </c>
      <c r="G13" s="19">
        <v>614232</v>
      </c>
      <c r="H13" s="19">
        <v>675461</v>
      </c>
      <c r="I13" s="19">
        <v>657022</v>
      </c>
      <c r="J13" s="19">
        <v>713805</v>
      </c>
      <c r="K13" s="19">
        <v>682175</v>
      </c>
      <c r="L13" s="19">
        <v>753734</v>
      </c>
      <c r="M13" s="19">
        <v>648323</v>
      </c>
      <c r="N13" s="19">
        <v>638067</v>
      </c>
      <c r="O13" s="19">
        <v>569150</v>
      </c>
      <c r="P13" s="19">
        <v>726978</v>
      </c>
      <c r="Q13" s="19">
        <v>681954</v>
      </c>
      <c r="R13" s="19">
        <v>644673</v>
      </c>
      <c r="S13" s="19">
        <v>695708</v>
      </c>
      <c r="T13" s="19">
        <v>686827</v>
      </c>
      <c r="U13" s="19">
        <v>666959</v>
      </c>
      <c r="V13" s="19">
        <v>755346</v>
      </c>
      <c r="W13" s="19">
        <v>717346</v>
      </c>
      <c r="X13" s="19">
        <v>756372</v>
      </c>
      <c r="Y13" s="19">
        <v>645836</v>
      </c>
      <c r="Z13" s="19">
        <v>586725</v>
      </c>
      <c r="AA13" s="19">
        <v>592073</v>
      </c>
      <c r="AB13" s="19">
        <v>656978</v>
      </c>
      <c r="AC13" s="19">
        <v>618332</v>
      </c>
      <c r="AD13" s="19">
        <v>631755</v>
      </c>
      <c r="AE13" s="19">
        <v>716101</v>
      </c>
      <c r="AF13" s="19">
        <v>863722</v>
      </c>
      <c r="AG13" s="19">
        <v>834773</v>
      </c>
      <c r="AH13" s="20">
        <v>1077786</v>
      </c>
      <c r="AI13" s="20">
        <v>1084673</v>
      </c>
      <c r="AJ13" s="20">
        <v>1194755</v>
      </c>
      <c r="AK13" s="20">
        <v>1147656</v>
      </c>
      <c r="AL13" s="20">
        <v>1098088</v>
      </c>
      <c r="AM13" s="20">
        <v>1281614</v>
      </c>
      <c r="AN13" s="20">
        <v>1499892</v>
      </c>
      <c r="AO13" s="20">
        <v>1379278</v>
      </c>
      <c r="AP13" s="20">
        <v>1432072</v>
      </c>
      <c r="AQ13" s="20">
        <f t="shared" si="0"/>
        <v>8187703</v>
      </c>
      <c r="AR13" s="20">
        <f t="shared" si="1"/>
        <v>9503509</v>
      </c>
      <c r="AS13" s="20">
        <f t="shared" si="2"/>
        <v>7838600</v>
      </c>
    </row>
    <row r="14" spans="1:45" x14ac:dyDescent="0.25">
      <c r="B14" s="39" t="s">
        <v>94</v>
      </c>
      <c r="C14" s="39" t="s">
        <v>422</v>
      </c>
      <c r="D14" s="39" t="s">
        <v>402</v>
      </c>
      <c r="E14" s="39" t="s">
        <v>406</v>
      </c>
      <c r="F14" s="39" t="s">
        <v>403</v>
      </c>
      <c r="G14" s="19">
        <v>346248</v>
      </c>
      <c r="H14" s="19">
        <v>385231</v>
      </c>
      <c r="I14" s="19">
        <v>410541</v>
      </c>
      <c r="J14" s="19">
        <v>449798</v>
      </c>
      <c r="K14" s="19">
        <v>449735</v>
      </c>
      <c r="L14" s="19">
        <v>579998</v>
      </c>
      <c r="M14" s="19">
        <v>509836</v>
      </c>
      <c r="N14" s="19">
        <v>519437</v>
      </c>
      <c r="O14" s="19">
        <v>566236</v>
      </c>
      <c r="P14" s="19">
        <v>715399</v>
      </c>
      <c r="Q14" s="19">
        <v>701205</v>
      </c>
      <c r="R14" s="19">
        <v>681698</v>
      </c>
      <c r="S14" s="19">
        <v>755504</v>
      </c>
      <c r="T14" s="19">
        <v>780065</v>
      </c>
      <c r="U14" s="19">
        <v>729419</v>
      </c>
      <c r="V14" s="19">
        <v>877196</v>
      </c>
      <c r="W14" s="19">
        <v>805926</v>
      </c>
      <c r="X14" s="19">
        <v>849719</v>
      </c>
      <c r="Y14" s="19">
        <v>720413</v>
      </c>
      <c r="Z14" s="19">
        <v>675770</v>
      </c>
      <c r="AA14" s="19">
        <v>711521</v>
      </c>
      <c r="AB14" s="19">
        <v>802196</v>
      </c>
      <c r="AC14" s="19">
        <v>738135</v>
      </c>
      <c r="AD14" s="19">
        <v>722628</v>
      </c>
      <c r="AE14" s="19">
        <v>829713</v>
      </c>
      <c r="AF14" s="19">
        <v>803032</v>
      </c>
      <c r="AG14" s="19">
        <v>765222</v>
      </c>
      <c r="AH14" s="19">
        <v>912949</v>
      </c>
      <c r="AI14" s="19">
        <v>837735</v>
      </c>
      <c r="AJ14" s="19">
        <v>909625</v>
      </c>
      <c r="AK14" s="19">
        <v>811586</v>
      </c>
      <c r="AL14" s="19">
        <v>775555</v>
      </c>
      <c r="AM14" s="19">
        <v>884455</v>
      </c>
      <c r="AN14" s="19">
        <v>897959</v>
      </c>
      <c r="AO14" s="19">
        <v>822000</v>
      </c>
      <c r="AP14" s="19">
        <v>856557</v>
      </c>
      <c r="AQ14" s="19">
        <f t="shared" si="0"/>
        <v>8491640</v>
      </c>
      <c r="AR14" s="19">
        <f t="shared" si="1"/>
        <v>9428939</v>
      </c>
      <c r="AS14" s="19">
        <f t="shared" si="2"/>
        <v>5048112</v>
      </c>
    </row>
    <row r="15" spans="1:45" x14ac:dyDescent="0.25">
      <c r="B15" s="38" t="s">
        <v>95</v>
      </c>
      <c r="C15" s="38" t="s">
        <v>423</v>
      </c>
      <c r="D15" s="38" t="s">
        <v>402</v>
      </c>
      <c r="E15" s="38" t="s">
        <v>404</v>
      </c>
      <c r="F15" s="38" t="s">
        <v>403</v>
      </c>
      <c r="G15" s="22">
        <v>652648</v>
      </c>
      <c r="H15" s="22">
        <v>700280</v>
      </c>
      <c r="I15" s="22">
        <v>676842</v>
      </c>
      <c r="J15" s="22">
        <v>747180</v>
      </c>
      <c r="K15" s="22">
        <v>717110</v>
      </c>
      <c r="L15" s="22">
        <v>809112</v>
      </c>
      <c r="M15" s="22">
        <v>692030</v>
      </c>
      <c r="N15" s="22">
        <v>683113</v>
      </c>
      <c r="O15" s="22">
        <v>639975</v>
      </c>
      <c r="P15" s="22">
        <v>836772</v>
      </c>
      <c r="Q15" s="22">
        <v>771652</v>
      </c>
      <c r="R15" s="22">
        <v>727227</v>
      </c>
      <c r="S15" s="22">
        <v>782672</v>
      </c>
      <c r="T15" s="22">
        <v>794693</v>
      </c>
      <c r="U15" s="22">
        <v>717200</v>
      </c>
      <c r="V15" s="22">
        <v>878017</v>
      </c>
      <c r="W15" s="22">
        <v>808002</v>
      </c>
      <c r="X15" s="22">
        <v>847419</v>
      </c>
      <c r="Y15" s="22">
        <v>723446</v>
      </c>
      <c r="Z15" s="22">
        <v>656339</v>
      </c>
      <c r="AA15" s="22">
        <v>665781</v>
      </c>
      <c r="AB15" s="22">
        <v>779832</v>
      </c>
      <c r="AC15" s="22">
        <v>703876</v>
      </c>
      <c r="AD15" s="22">
        <v>672450</v>
      </c>
      <c r="AE15" s="22">
        <v>759304</v>
      </c>
      <c r="AF15" s="22">
        <v>726347</v>
      </c>
      <c r="AG15" s="22">
        <v>686647</v>
      </c>
      <c r="AH15" s="22">
        <v>828551</v>
      </c>
      <c r="AI15" s="22">
        <v>750838</v>
      </c>
      <c r="AJ15" s="22">
        <v>801039</v>
      </c>
      <c r="AK15" s="22">
        <v>774096</v>
      </c>
      <c r="AL15" s="22">
        <v>710902</v>
      </c>
      <c r="AM15" s="22">
        <v>800976</v>
      </c>
      <c r="AN15" s="22">
        <v>865461</v>
      </c>
      <c r="AO15" s="22">
        <v>775672</v>
      </c>
      <c r="AP15" s="22">
        <v>918810</v>
      </c>
      <c r="AQ15" s="22">
        <f t="shared" si="0"/>
        <v>9178772</v>
      </c>
      <c r="AR15" s="22">
        <f t="shared" si="1"/>
        <v>8754450</v>
      </c>
      <c r="AS15" s="22">
        <f t="shared" si="2"/>
        <v>4845917</v>
      </c>
    </row>
    <row r="16" spans="1:45" x14ac:dyDescent="0.25">
      <c r="B16" s="38" t="s">
        <v>96</v>
      </c>
      <c r="C16" s="38" t="s">
        <v>418</v>
      </c>
      <c r="D16" s="38" t="s">
        <v>402</v>
      </c>
      <c r="E16" s="38" t="s">
        <v>411</v>
      </c>
      <c r="F16" s="38" t="s">
        <v>403</v>
      </c>
      <c r="G16" s="22">
        <v>499270</v>
      </c>
      <c r="H16" s="22">
        <v>551278</v>
      </c>
      <c r="I16" s="22">
        <v>526898</v>
      </c>
      <c r="J16" s="22">
        <v>574032</v>
      </c>
      <c r="K16" s="22">
        <v>547134</v>
      </c>
      <c r="L16" s="22">
        <v>626970</v>
      </c>
      <c r="M16" s="22">
        <v>546637</v>
      </c>
      <c r="N16" s="22">
        <v>537921</v>
      </c>
      <c r="O16" s="22">
        <v>502352</v>
      </c>
      <c r="P16" s="22">
        <v>570034</v>
      </c>
      <c r="Q16" s="22">
        <v>533253</v>
      </c>
      <c r="R16" s="22">
        <v>515392</v>
      </c>
      <c r="S16" s="22">
        <v>542336</v>
      </c>
      <c r="T16" s="22">
        <v>573472</v>
      </c>
      <c r="U16" s="22">
        <v>509154</v>
      </c>
      <c r="V16" s="22">
        <v>607877</v>
      </c>
      <c r="W16" s="22">
        <v>558091</v>
      </c>
      <c r="X16" s="22">
        <v>587562</v>
      </c>
      <c r="Y16" s="22">
        <v>497229</v>
      </c>
      <c r="Z16" s="22">
        <v>446981</v>
      </c>
      <c r="AA16" s="22">
        <v>450818</v>
      </c>
      <c r="AB16" s="22">
        <v>536314</v>
      </c>
      <c r="AC16" s="22">
        <v>472597</v>
      </c>
      <c r="AD16" s="22">
        <v>827570</v>
      </c>
      <c r="AE16" s="22">
        <v>704318</v>
      </c>
      <c r="AF16" s="22">
        <v>734343</v>
      </c>
      <c r="AG16" s="22">
        <v>745650</v>
      </c>
      <c r="AH16" s="21">
        <v>1007399</v>
      </c>
      <c r="AI16" s="22">
        <v>945200</v>
      </c>
      <c r="AJ16" s="21">
        <v>1043714</v>
      </c>
      <c r="AK16" s="21">
        <v>1015838</v>
      </c>
      <c r="AL16" s="22">
        <v>990005</v>
      </c>
      <c r="AM16" s="21">
        <v>1159261</v>
      </c>
      <c r="AN16" s="21">
        <v>1425053</v>
      </c>
      <c r="AO16" s="21">
        <v>1289071</v>
      </c>
      <c r="AP16" s="21">
        <v>1315332</v>
      </c>
      <c r="AQ16" s="21">
        <f t="shared" si="0"/>
        <v>6584081</v>
      </c>
      <c r="AR16" s="21">
        <f t="shared" si="1"/>
        <v>8412133</v>
      </c>
      <c r="AS16" s="21">
        <f t="shared" si="2"/>
        <v>7194560</v>
      </c>
    </row>
    <row r="17" spans="2:45" x14ac:dyDescent="0.25">
      <c r="B17" s="38" t="s">
        <v>97</v>
      </c>
      <c r="C17" s="38" t="s">
        <v>420</v>
      </c>
      <c r="D17" s="38" t="s">
        <v>402</v>
      </c>
      <c r="E17" s="38" t="s">
        <v>421</v>
      </c>
      <c r="F17" s="38" t="s">
        <v>403</v>
      </c>
      <c r="G17" s="23">
        <v>0</v>
      </c>
      <c r="H17" s="23">
        <v>0</v>
      </c>
      <c r="I17" s="23">
        <v>0</v>
      </c>
      <c r="J17" s="23">
        <v>0</v>
      </c>
      <c r="K17" s="22">
        <v>352148</v>
      </c>
      <c r="L17" s="22">
        <v>377220</v>
      </c>
      <c r="M17" s="22">
        <v>195677</v>
      </c>
      <c r="N17" s="22">
        <v>285770</v>
      </c>
      <c r="O17" s="22">
        <v>349146</v>
      </c>
      <c r="P17" s="22">
        <v>622563</v>
      </c>
      <c r="Q17" s="22">
        <v>594622</v>
      </c>
      <c r="R17" s="22">
        <v>570167</v>
      </c>
      <c r="S17" s="22">
        <v>659940</v>
      </c>
      <c r="T17" s="22">
        <v>675358</v>
      </c>
      <c r="U17" s="22">
        <v>625170</v>
      </c>
      <c r="V17" s="22">
        <v>757723</v>
      </c>
      <c r="W17" s="22">
        <v>706763</v>
      </c>
      <c r="X17" s="22">
        <v>756616</v>
      </c>
      <c r="Y17" s="22">
        <v>635778</v>
      </c>
      <c r="Z17" s="22">
        <v>565813</v>
      </c>
      <c r="AA17" s="22">
        <v>577188</v>
      </c>
      <c r="AB17" s="22">
        <v>716272</v>
      </c>
      <c r="AC17" s="22">
        <v>613433</v>
      </c>
      <c r="AD17" s="22">
        <v>598599</v>
      </c>
      <c r="AE17" s="22">
        <v>709505</v>
      </c>
      <c r="AF17" s="22">
        <v>735602</v>
      </c>
      <c r="AG17" s="22">
        <v>674392</v>
      </c>
      <c r="AH17" s="22">
        <v>836640</v>
      </c>
      <c r="AI17" s="22">
        <v>763547</v>
      </c>
      <c r="AJ17" s="22">
        <v>940906</v>
      </c>
      <c r="AK17" s="22">
        <v>813361</v>
      </c>
      <c r="AL17" s="22">
        <v>784102</v>
      </c>
      <c r="AM17" s="22">
        <v>863805</v>
      </c>
      <c r="AN17" s="22">
        <v>971986</v>
      </c>
      <c r="AO17" s="22">
        <v>840798</v>
      </c>
      <c r="AP17" s="22">
        <v>870780</v>
      </c>
      <c r="AQ17" s="22">
        <f t="shared" si="0"/>
        <v>6799515</v>
      </c>
      <c r="AR17" s="22">
        <f t="shared" si="1"/>
        <v>8367675</v>
      </c>
      <c r="AS17" s="22">
        <f t="shared" si="2"/>
        <v>5144832</v>
      </c>
    </row>
    <row r="18" spans="2:45" x14ac:dyDescent="0.25">
      <c r="B18" s="38" t="s">
        <v>98</v>
      </c>
      <c r="C18" s="38" t="s">
        <v>426</v>
      </c>
      <c r="D18" s="38" t="s">
        <v>402</v>
      </c>
      <c r="E18" s="38" t="s">
        <v>406</v>
      </c>
      <c r="F18" s="38" t="s">
        <v>403</v>
      </c>
      <c r="G18" s="22">
        <v>726416</v>
      </c>
      <c r="H18" s="22">
        <v>803546</v>
      </c>
      <c r="I18" s="22">
        <v>770481</v>
      </c>
      <c r="J18" s="22">
        <v>813775</v>
      </c>
      <c r="K18" s="22">
        <v>823397</v>
      </c>
      <c r="L18" s="22">
        <v>944530</v>
      </c>
      <c r="M18" s="22">
        <v>794735</v>
      </c>
      <c r="N18" s="22">
        <v>793919</v>
      </c>
      <c r="O18" s="22">
        <v>774147</v>
      </c>
      <c r="P18" s="22">
        <v>911923</v>
      </c>
      <c r="Q18" s="22">
        <v>876430</v>
      </c>
      <c r="R18" s="22">
        <v>844340</v>
      </c>
      <c r="S18" s="22">
        <v>931877</v>
      </c>
      <c r="T18" s="22">
        <v>932002</v>
      </c>
      <c r="U18" s="22">
        <v>840777</v>
      </c>
      <c r="V18" s="22">
        <v>955300</v>
      </c>
      <c r="W18" s="22">
        <v>874373</v>
      </c>
      <c r="X18" s="22">
        <v>910765</v>
      </c>
      <c r="Y18" s="22">
        <v>739896</v>
      </c>
      <c r="Z18" s="22">
        <v>668006</v>
      </c>
      <c r="AA18" s="22">
        <v>671308</v>
      </c>
      <c r="AB18" s="22">
        <v>757665</v>
      </c>
      <c r="AC18" s="22">
        <v>672609</v>
      </c>
      <c r="AD18" s="22">
        <v>638539</v>
      </c>
      <c r="AE18" s="22">
        <v>721364</v>
      </c>
      <c r="AF18" s="22">
        <v>673264</v>
      </c>
      <c r="AG18" s="22">
        <v>637289</v>
      </c>
      <c r="AH18" s="22">
        <v>744716</v>
      </c>
      <c r="AI18" s="22">
        <v>675705</v>
      </c>
      <c r="AJ18" s="22">
        <v>712440</v>
      </c>
      <c r="AK18" s="22">
        <v>646620</v>
      </c>
      <c r="AL18" s="22">
        <v>596576</v>
      </c>
      <c r="AM18" s="22">
        <v>641158</v>
      </c>
      <c r="AN18" s="22">
        <v>725078</v>
      </c>
      <c r="AO18" s="22">
        <v>637062</v>
      </c>
      <c r="AP18" s="22">
        <v>625093</v>
      </c>
      <c r="AQ18" s="22">
        <f t="shared" si="0"/>
        <v>10440588</v>
      </c>
      <c r="AR18" s="22">
        <f t="shared" si="1"/>
        <v>8312801</v>
      </c>
      <c r="AS18" s="22">
        <f t="shared" si="2"/>
        <v>3871587</v>
      </c>
    </row>
    <row r="19" spans="2:45" x14ac:dyDescent="0.25">
      <c r="B19" s="38" t="s">
        <v>99</v>
      </c>
      <c r="C19" s="38" t="s">
        <v>432</v>
      </c>
      <c r="D19" s="38" t="s">
        <v>402</v>
      </c>
      <c r="E19" s="38" t="s">
        <v>406</v>
      </c>
      <c r="F19" s="38" t="s">
        <v>403</v>
      </c>
      <c r="G19" s="22">
        <v>619470</v>
      </c>
      <c r="H19" s="22">
        <v>661145</v>
      </c>
      <c r="I19" s="22">
        <v>631724</v>
      </c>
      <c r="J19" s="22">
        <v>688557</v>
      </c>
      <c r="K19" s="22">
        <v>673064</v>
      </c>
      <c r="L19" s="22">
        <v>767392</v>
      </c>
      <c r="M19" s="22">
        <v>632607</v>
      </c>
      <c r="N19" s="22">
        <v>638285</v>
      </c>
      <c r="O19" s="22">
        <v>627012</v>
      </c>
      <c r="P19" s="22">
        <v>764320</v>
      </c>
      <c r="Q19" s="22">
        <v>739019</v>
      </c>
      <c r="R19" s="22">
        <v>708740</v>
      </c>
      <c r="S19" s="22">
        <v>746113</v>
      </c>
      <c r="T19" s="22">
        <v>733868</v>
      </c>
      <c r="U19" s="22">
        <v>673293</v>
      </c>
      <c r="V19" s="22">
        <v>823670</v>
      </c>
      <c r="W19" s="22">
        <v>749872</v>
      </c>
      <c r="X19" s="22">
        <v>801523</v>
      </c>
      <c r="Y19" s="22">
        <v>659443</v>
      </c>
      <c r="Z19" s="22">
        <v>606181</v>
      </c>
      <c r="AA19" s="22">
        <v>605648</v>
      </c>
      <c r="AB19" s="22">
        <v>671692</v>
      </c>
      <c r="AC19" s="22">
        <v>604073</v>
      </c>
      <c r="AD19" s="22">
        <v>574709</v>
      </c>
      <c r="AE19" s="22">
        <v>626183</v>
      </c>
      <c r="AF19" s="22">
        <v>590626</v>
      </c>
      <c r="AG19" s="22">
        <v>564758</v>
      </c>
      <c r="AH19" s="22">
        <v>665658</v>
      </c>
      <c r="AI19" s="22">
        <v>602050</v>
      </c>
      <c r="AJ19" s="22">
        <v>641578</v>
      </c>
      <c r="AK19" s="22">
        <v>575493</v>
      </c>
      <c r="AL19" s="22">
        <v>537476</v>
      </c>
      <c r="AM19" s="22">
        <v>601391</v>
      </c>
      <c r="AN19" s="22">
        <v>649945</v>
      </c>
      <c r="AO19" s="22">
        <v>588866</v>
      </c>
      <c r="AP19" s="22">
        <v>588034</v>
      </c>
      <c r="AQ19" s="22">
        <f t="shared" si="0"/>
        <v>8638322</v>
      </c>
      <c r="AR19" s="22">
        <f t="shared" si="1"/>
        <v>7412599</v>
      </c>
      <c r="AS19" s="22">
        <f t="shared" si="2"/>
        <v>3541205</v>
      </c>
    </row>
    <row r="20" spans="2:45" x14ac:dyDescent="0.25">
      <c r="B20" s="39" t="s">
        <v>100</v>
      </c>
      <c r="C20" s="39" t="s">
        <v>424</v>
      </c>
      <c r="D20" s="39" t="s">
        <v>402</v>
      </c>
      <c r="E20" s="39" t="s">
        <v>425</v>
      </c>
      <c r="F20" s="39" t="s">
        <v>403</v>
      </c>
      <c r="G20" s="19">
        <v>277955</v>
      </c>
      <c r="H20" s="19">
        <v>300014</v>
      </c>
      <c r="I20" s="19">
        <v>304225</v>
      </c>
      <c r="J20" s="19">
        <v>395786</v>
      </c>
      <c r="K20" s="19">
        <v>393670</v>
      </c>
      <c r="L20" s="19">
        <v>466601</v>
      </c>
      <c r="M20" s="19">
        <v>365502</v>
      </c>
      <c r="N20" s="19">
        <v>418960</v>
      </c>
      <c r="O20" s="19">
        <v>368713</v>
      </c>
      <c r="P20" s="19">
        <v>521414</v>
      </c>
      <c r="Q20" s="19">
        <v>615887</v>
      </c>
      <c r="R20" s="19">
        <v>518971</v>
      </c>
      <c r="S20" s="19">
        <v>554288</v>
      </c>
      <c r="T20" s="19">
        <v>539663</v>
      </c>
      <c r="U20" s="19">
        <v>503544</v>
      </c>
      <c r="V20" s="19">
        <v>759927</v>
      </c>
      <c r="W20" s="19">
        <v>737873</v>
      </c>
      <c r="X20" s="19">
        <v>765152</v>
      </c>
      <c r="Y20" s="19">
        <v>609969</v>
      </c>
      <c r="Z20" s="19">
        <v>549948</v>
      </c>
      <c r="AA20" s="19">
        <v>521207</v>
      </c>
      <c r="AB20" s="19">
        <v>596912</v>
      </c>
      <c r="AC20" s="19">
        <v>586733</v>
      </c>
      <c r="AD20" s="19">
        <v>511716</v>
      </c>
      <c r="AE20" s="19">
        <v>590247</v>
      </c>
      <c r="AF20" s="19">
        <v>543563</v>
      </c>
      <c r="AG20" s="19">
        <v>559352</v>
      </c>
      <c r="AH20" s="19">
        <v>715233</v>
      </c>
      <c r="AI20" s="19">
        <v>712586</v>
      </c>
      <c r="AJ20" s="19">
        <v>723546</v>
      </c>
      <c r="AK20" s="19">
        <v>656591</v>
      </c>
      <c r="AL20" s="19">
        <v>661138</v>
      </c>
      <c r="AM20" s="19">
        <v>766101</v>
      </c>
      <c r="AN20" s="19">
        <v>896757</v>
      </c>
      <c r="AO20" s="19">
        <v>819018</v>
      </c>
      <c r="AP20" s="19">
        <v>808336</v>
      </c>
      <c r="AQ20" s="19">
        <f t="shared" si="0"/>
        <v>6669894</v>
      </c>
      <c r="AR20" s="19">
        <f t="shared" si="1"/>
        <v>7221012</v>
      </c>
      <c r="AS20" s="19">
        <f t="shared" si="2"/>
        <v>4607941</v>
      </c>
    </row>
    <row r="21" spans="2:45" x14ac:dyDescent="0.25">
      <c r="B21" s="38" t="s">
        <v>102</v>
      </c>
      <c r="C21" s="38" t="s">
        <v>429</v>
      </c>
      <c r="D21" s="38" t="s">
        <v>402</v>
      </c>
      <c r="E21" s="38" t="s">
        <v>406</v>
      </c>
      <c r="F21" s="38" t="s">
        <v>403</v>
      </c>
      <c r="G21" s="22">
        <v>477306</v>
      </c>
      <c r="H21" s="22">
        <v>526936</v>
      </c>
      <c r="I21" s="22">
        <v>526453</v>
      </c>
      <c r="J21" s="22">
        <v>546622</v>
      </c>
      <c r="K21" s="22">
        <v>529756</v>
      </c>
      <c r="L21" s="22">
        <v>610216</v>
      </c>
      <c r="M21" s="22">
        <v>525192</v>
      </c>
      <c r="N21" s="22">
        <v>517502</v>
      </c>
      <c r="O21" s="22">
        <v>521317</v>
      </c>
      <c r="P21" s="22">
        <v>615620</v>
      </c>
      <c r="Q21" s="22">
        <v>627001</v>
      </c>
      <c r="R21" s="22">
        <v>612212</v>
      </c>
      <c r="S21" s="22">
        <v>650952</v>
      </c>
      <c r="T21" s="22">
        <v>658737</v>
      </c>
      <c r="U21" s="22">
        <v>611454</v>
      </c>
      <c r="V21" s="22">
        <v>712066</v>
      </c>
      <c r="W21" s="22">
        <v>662377</v>
      </c>
      <c r="X21" s="22">
        <v>700601</v>
      </c>
      <c r="Y21" s="22">
        <v>585933</v>
      </c>
      <c r="Z21" s="22">
        <v>521827</v>
      </c>
      <c r="AA21" s="22">
        <v>556327</v>
      </c>
      <c r="AB21" s="22">
        <v>599408</v>
      </c>
      <c r="AC21" s="22">
        <v>561542</v>
      </c>
      <c r="AD21" s="22">
        <v>541482</v>
      </c>
      <c r="AE21" s="22">
        <v>604342</v>
      </c>
      <c r="AF21" s="22">
        <v>581621</v>
      </c>
      <c r="AG21" s="22">
        <v>558460</v>
      </c>
      <c r="AH21" s="22">
        <v>650932</v>
      </c>
      <c r="AI21" s="22">
        <v>596995</v>
      </c>
      <c r="AJ21" s="22">
        <v>657343</v>
      </c>
      <c r="AK21" s="22">
        <v>608129</v>
      </c>
      <c r="AL21" s="22">
        <v>580528</v>
      </c>
      <c r="AM21" s="22">
        <v>648279</v>
      </c>
      <c r="AN21" s="22">
        <v>691210</v>
      </c>
      <c r="AO21" s="22">
        <v>669323</v>
      </c>
      <c r="AP21" s="22">
        <v>666921</v>
      </c>
      <c r="AQ21" s="22">
        <f t="shared" si="0"/>
        <v>7415031</v>
      </c>
      <c r="AR21" s="22">
        <f t="shared" si="1"/>
        <v>7016212</v>
      </c>
      <c r="AS21" s="22">
        <f t="shared" si="2"/>
        <v>3864390</v>
      </c>
    </row>
    <row r="22" spans="2:45" x14ac:dyDescent="0.25">
      <c r="B22" s="38" t="s">
        <v>103</v>
      </c>
      <c r="C22" s="38" t="s">
        <v>434</v>
      </c>
      <c r="D22" s="38" t="s">
        <v>402</v>
      </c>
      <c r="E22" s="38" t="s">
        <v>406</v>
      </c>
      <c r="F22" s="38" t="s">
        <v>403</v>
      </c>
      <c r="G22" s="22">
        <v>567302</v>
      </c>
      <c r="H22" s="22">
        <v>630869</v>
      </c>
      <c r="I22" s="22">
        <v>600361</v>
      </c>
      <c r="J22" s="22">
        <v>619568</v>
      </c>
      <c r="K22" s="22">
        <v>601081</v>
      </c>
      <c r="L22" s="22">
        <v>679327</v>
      </c>
      <c r="M22" s="22">
        <v>554485</v>
      </c>
      <c r="N22" s="22">
        <v>555256</v>
      </c>
      <c r="O22" s="22">
        <v>542529</v>
      </c>
      <c r="P22" s="22">
        <v>663750</v>
      </c>
      <c r="Q22" s="22">
        <v>646936</v>
      </c>
      <c r="R22" s="22">
        <v>631713</v>
      </c>
      <c r="S22" s="22">
        <v>674810</v>
      </c>
      <c r="T22" s="22">
        <v>673061</v>
      </c>
      <c r="U22" s="22">
        <v>614203</v>
      </c>
      <c r="V22" s="22">
        <v>716528</v>
      </c>
      <c r="W22" s="22">
        <v>665385</v>
      </c>
      <c r="X22" s="22">
        <v>694422</v>
      </c>
      <c r="Y22" s="22">
        <v>563266</v>
      </c>
      <c r="Z22" s="22">
        <v>511267</v>
      </c>
      <c r="AA22" s="22">
        <v>531436</v>
      </c>
      <c r="AB22" s="22">
        <v>594810</v>
      </c>
      <c r="AC22" s="22">
        <v>543903</v>
      </c>
      <c r="AD22" s="22">
        <v>529739</v>
      </c>
      <c r="AE22" s="22">
        <v>595155</v>
      </c>
      <c r="AF22" s="22">
        <v>567640</v>
      </c>
      <c r="AG22" s="22">
        <v>533963</v>
      </c>
      <c r="AH22" s="22">
        <v>614349</v>
      </c>
      <c r="AI22" s="22">
        <v>555112</v>
      </c>
      <c r="AJ22" s="22">
        <v>602534</v>
      </c>
      <c r="AK22" s="22">
        <v>531477</v>
      </c>
      <c r="AL22" s="22">
        <v>507691</v>
      </c>
      <c r="AM22" s="22">
        <v>587441</v>
      </c>
      <c r="AN22" s="22">
        <v>625804</v>
      </c>
      <c r="AO22" s="22">
        <v>592868</v>
      </c>
      <c r="AP22" s="22">
        <v>604323</v>
      </c>
      <c r="AQ22" s="22">
        <f t="shared" si="0"/>
        <v>7633078</v>
      </c>
      <c r="AR22" s="22">
        <f t="shared" si="1"/>
        <v>6743174</v>
      </c>
      <c r="AS22" s="22">
        <f t="shared" si="2"/>
        <v>3449604</v>
      </c>
    </row>
    <row r="23" spans="2:45" x14ac:dyDescent="0.25">
      <c r="B23" s="39" t="s">
        <v>104</v>
      </c>
      <c r="C23" s="39" t="s">
        <v>427</v>
      </c>
      <c r="D23" s="39" t="s">
        <v>402</v>
      </c>
      <c r="E23" s="39" t="s">
        <v>428</v>
      </c>
      <c r="F23" s="39" t="s">
        <v>403</v>
      </c>
      <c r="G23" s="19">
        <v>283742</v>
      </c>
      <c r="H23" s="19">
        <v>293415</v>
      </c>
      <c r="I23" s="19">
        <v>305860</v>
      </c>
      <c r="J23" s="19">
        <v>418934</v>
      </c>
      <c r="K23" s="19">
        <v>436156</v>
      </c>
      <c r="L23" s="19">
        <v>516349</v>
      </c>
      <c r="M23" s="19">
        <v>438405</v>
      </c>
      <c r="N23" s="19">
        <v>475930</v>
      </c>
      <c r="O23" s="19">
        <v>430689</v>
      </c>
      <c r="P23" s="19">
        <v>551142</v>
      </c>
      <c r="Q23" s="19">
        <v>575716</v>
      </c>
      <c r="R23" s="19">
        <v>517097</v>
      </c>
      <c r="S23" s="19">
        <v>501437</v>
      </c>
      <c r="T23" s="19">
        <v>473357</v>
      </c>
      <c r="U23" s="19">
        <v>442857</v>
      </c>
      <c r="V23" s="19">
        <v>697450</v>
      </c>
      <c r="W23" s="19">
        <v>723554</v>
      </c>
      <c r="X23" s="19">
        <v>743923</v>
      </c>
      <c r="Y23" s="19">
        <v>629267</v>
      </c>
      <c r="Z23" s="19">
        <v>546170</v>
      </c>
      <c r="AA23" s="19">
        <v>525877</v>
      </c>
      <c r="AB23" s="19">
        <v>552116</v>
      </c>
      <c r="AC23" s="19">
        <v>541554</v>
      </c>
      <c r="AD23" s="19">
        <v>448379</v>
      </c>
      <c r="AE23" s="19">
        <v>464854</v>
      </c>
      <c r="AF23" s="19">
        <v>430023</v>
      </c>
      <c r="AG23" s="19">
        <v>460106</v>
      </c>
      <c r="AH23" s="19">
        <v>610734</v>
      </c>
      <c r="AI23" s="19">
        <v>668223</v>
      </c>
      <c r="AJ23" s="19">
        <v>696794</v>
      </c>
      <c r="AK23" s="19">
        <v>651474</v>
      </c>
      <c r="AL23" s="19">
        <v>659915</v>
      </c>
      <c r="AM23" s="19">
        <v>776764</v>
      </c>
      <c r="AN23" s="19">
        <v>840400</v>
      </c>
      <c r="AO23" s="19">
        <v>823545</v>
      </c>
      <c r="AP23" s="19">
        <v>747146</v>
      </c>
      <c r="AQ23" s="19">
        <f t="shared" si="0"/>
        <v>6571557</v>
      </c>
      <c r="AR23" s="19">
        <f t="shared" si="1"/>
        <v>6574097</v>
      </c>
      <c r="AS23" s="19">
        <f t="shared" si="2"/>
        <v>4499244</v>
      </c>
    </row>
    <row r="24" spans="2:45" x14ac:dyDescent="0.25">
      <c r="B24" s="39" t="s">
        <v>101</v>
      </c>
      <c r="C24" s="39" t="s">
        <v>440</v>
      </c>
      <c r="D24" s="39" t="s">
        <v>402</v>
      </c>
      <c r="E24" s="39" t="s">
        <v>428</v>
      </c>
      <c r="F24" s="39" t="s">
        <v>403</v>
      </c>
      <c r="G24" s="19">
        <v>478124</v>
      </c>
      <c r="H24" s="19">
        <v>512493</v>
      </c>
      <c r="I24" s="19">
        <v>529855</v>
      </c>
      <c r="J24" s="19">
        <v>582775</v>
      </c>
      <c r="K24" s="19">
        <v>556234</v>
      </c>
      <c r="L24" s="19">
        <v>658660</v>
      </c>
      <c r="M24" s="19">
        <v>619972</v>
      </c>
      <c r="N24" s="19">
        <v>800262</v>
      </c>
      <c r="O24" s="19">
        <v>969602</v>
      </c>
      <c r="P24" s="19">
        <v>779215</v>
      </c>
      <c r="Q24" s="19">
        <v>559842</v>
      </c>
      <c r="R24" s="19">
        <v>491882</v>
      </c>
      <c r="S24" s="19">
        <v>517034</v>
      </c>
      <c r="T24" s="19">
        <v>493911</v>
      </c>
      <c r="U24" s="19">
        <v>468202</v>
      </c>
      <c r="V24" s="19">
        <v>612662</v>
      </c>
      <c r="W24" s="19">
        <v>541392</v>
      </c>
      <c r="X24" s="19">
        <v>576473</v>
      </c>
      <c r="Y24" s="19">
        <v>559482</v>
      </c>
      <c r="Z24" s="19">
        <v>750635</v>
      </c>
      <c r="AA24" s="19">
        <v>993370</v>
      </c>
      <c r="AB24" s="19">
        <v>641857</v>
      </c>
      <c r="AC24" s="19">
        <v>466159</v>
      </c>
      <c r="AD24" s="19">
        <v>408052</v>
      </c>
      <c r="AE24" s="19">
        <v>436550</v>
      </c>
      <c r="AF24" s="19">
        <v>407758</v>
      </c>
      <c r="AG24" s="19">
        <v>417384</v>
      </c>
      <c r="AH24" s="19">
        <v>493946</v>
      </c>
      <c r="AI24" s="19">
        <v>446760</v>
      </c>
      <c r="AJ24" s="19">
        <v>501667</v>
      </c>
      <c r="AK24" s="19">
        <v>493723</v>
      </c>
      <c r="AL24" s="19">
        <v>621628</v>
      </c>
      <c r="AM24" s="19">
        <v>886853</v>
      </c>
      <c r="AN24" s="19">
        <v>701361</v>
      </c>
      <c r="AO24" s="19">
        <v>504229</v>
      </c>
      <c r="AP24" s="19">
        <v>466461</v>
      </c>
      <c r="AQ24" s="19">
        <f t="shared" si="0"/>
        <v>7430449</v>
      </c>
      <c r="AR24" s="19">
        <f t="shared" si="1"/>
        <v>6523620</v>
      </c>
      <c r="AS24" s="19">
        <f t="shared" si="2"/>
        <v>3674255</v>
      </c>
    </row>
    <row r="25" spans="2:45" x14ac:dyDescent="0.25">
      <c r="B25" s="39" t="s">
        <v>106</v>
      </c>
      <c r="C25" s="39" t="s">
        <v>435</v>
      </c>
      <c r="D25" s="39" t="s">
        <v>402</v>
      </c>
      <c r="E25" s="39" t="s">
        <v>436</v>
      </c>
      <c r="F25" s="39" t="s">
        <v>403</v>
      </c>
      <c r="G25" s="19">
        <v>509802</v>
      </c>
      <c r="H25" s="19">
        <v>569570</v>
      </c>
      <c r="I25" s="19">
        <v>544215</v>
      </c>
      <c r="J25" s="19">
        <v>572899</v>
      </c>
      <c r="K25" s="19">
        <v>557647</v>
      </c>
      <c r="L25" s="19">
        <v>629380</v>
      </c>
      <c r="M25" s="19">
        <v>518241</v>
      </c>
      <c r="N25" s="19">
        <v>523361</v>
      </c>
      <c r="O25" s="19">
        <v>515538</v>
      </c>
      <c r="P25" s="19">
        <v>617466</v>
      </c>
      <c r="Q25" s="19">
        <v>611230</v>
      </c>
      <c r="R25" s="19">
        <v>588733</v>
      </c>
      <c r="S25" s="19">
        <v>634039</v>
      </c>
      <c r="T25" s="19">
        <v>629013</v>
      </c>
      <c r="U25" s="19">
        <v>581638</v>
      </c>
      <c r="V25" s="19">
        <v>681815</v>
      </c>
      <c r="W25" s="19">
        <v>616107</v>
      </c>
      <c r="X25" s="19">
        <v>647297</v>
      </c>
      <c r="Y25" s="19">
        <v>519663</v>
      </c>
      <c r="Z25" s="19">
        <v>483105</v>
      </c>
      <c r="AA25" s="19">
        <v>488613</v>
      </c>
      <c r="AB25" s="19">
        <v>539906</v>
      </c>
      <c r="AC25" s="19">
        <v>484731</v>
      </c>
      <c r="AD25" s="19">
        <v>467907</v>
      </c>
      <c r="AE25" s="19">
        <v>522105</v>
      </c>
      <c r="AF25" s="19">
        <v>498726</v>
      </c>
      <c r="AG25" s="19">
        <v>483250</v>
      </c>
      <c r="AH25" s="19">
        <v>557639</v>
      </c>
      <c r="AI25" s="19">
        <v>490213</v>
      </c>
      <c r="AJ25" s="19">
        <v>524823</v>
      </c>
      <c r="AK25" s="19">
        <v>484837</v>
      </c>
      <c r="AL25" s="19">
        <v>466251</v>
      </c>
      <c r="AM25" s="19">
        <v>714766</v>
      </c>
      <c r="AN25" s="19">
        <v>607406</v>
      </c>
      <c r="AO25" s="19">
        <v>605594</v>
      </c>
      <c r="AP25" s="19">
        <v>647132</v>
      </c>
      <c r="AQ25" s="19">
        <f t="shared" si="0"/>
        <v>7164478</v>
      </c>
      <c r="AR25" s="19">
        <f t="shared" si="1"/>
        <v>6060681</v>
      </c>
      <c r="AS25" s="19">
        <f t="shared" si="2"/>
        <v>3525986</v>
      </c>
    </row>
    <row r="26" spans="2:45" x14ac:dyDescent="0.25">
      <c r="B26" s="39" t="s">
        <v>105</v>
      </c>
      <c r="C26" s="39" t="s">
        <v>433</v>
      </c>
      <c r="D26" s="39" t="s">
        <v>402</v>
      </c>
      <c r="E26" s="39" t="s">
        <v>425</v>
      </c>
      <c r="F26" s="39" t="s">
        <v>403</v>
      </c>
      <c r="G26" s="19">
        <v>329173</v>
      </c>
      <c r="H26" s="19">
        <v>346023</v>
      </c>
      <c r="I26" s="19">
        <v>359729</v>
      </c>
      <c r="J26" s="19">
        <v>510922</v>
      </c>
      <c r="K26" s="19">
        <v>534153</v>
      </c>
      <c r="L26" s="19">
        <v>656199</v>
      </c>
      <c r="M26" s="19">
        <v>520646</v>
      </c>
      <c r="N26" s="19">
        <v>543332</v>
      </c>
      <c r="O26" s="19">
        <v>471258</v>
      </c>
      <c r="P26" s="19">
        <v>542676</v>
      </c>
      <c r="Q26" s="19">
        <v>553600</v>
      </c>
      <c r="R26" s="19">
        <v>480470</v>
      </c>
      <c r="S26" s="19">
        <v>472143</v>
      </c>
      <c r="T26" s="19">
        <v>430659</v>
      </c>
      <c r="U26" s="19">
        <v>418075</v>
      </c>
      <c r="V26" s="19">
        <v>659576</v>
      </c>
      <c r="W26" s="19">
        <v>682123</v>
      </c>
      <c r="X26" s="19">
        <v>694679</v>
      </c>
      <c r="Y26" s="19">
        <v>571753</v>
      </c>
      <c r="Z26" s="19">
        <v>493960</v>
      </c>
      <c r="AA26" s="19">
        <v>466324</v>
      </c>
      <c r="AB26" s="19">
        <v>513576</v>
      </c>
      <c r="AC26" s="19">
        <v>490251</v>
      </c>
      <c r="AD26" s="19">
        <v>419242</v>
      </c>
      <c r="AE26" s="19">
        <v>433451</v>
      </c>
      <c r="AF26" s="19">
        <v>391281</v>
      </c>
      <c r="AG26" s="19">
        <v>417375</v>
      </c>
      <c r="AH26" s="19">
        <v>555687</v>
      </c>
      <c r="AI26" s="19">
        <v>591139</v>
      </c>
      <c r="AJ26" s="19">
        <v>618455</v>
      </c>
      <c r="AK26" s="19">
        <v>577893</v>
      </c>
      <c r="AL26" s="19">
        <v>550503</v>
      </c>
      <c r="AM26" s="19">
        <v>580998</v>
      </c>
      <c r="AN26" s="19">
        <v>551844</v>
      </c>
      <c r="AO26" s="19">
        <v>505895</v>
      </c>
      <c r="AP26" s="19">
        <v>457000</v>
      </c>
      <c r="AQ26" s="19">
        <f t="shared" si="0"/>
        <v>6469237</v>
      </c>
      <c r="AR26" s="19">
        <f t="shared" si="1"/>
        <v>5962494</v>
      </c>
      <c r="AS26" s="19">
        <f t="shared" si="2"/>
        <v>3224133</v>
      </c>
    </row>
    <row r="27" spans="2:45" x14ac:dyDescent="0.25">
      <c r="B27" s="38" t="s">
        <v>107</v>
      </c>
      <c r="C27" s="38" t="s">
        <v>439</v>
      </c>
      <c r="D27" s="38" t="s">
        <v>402</v>
      </c>
      <c r="E27" s="38" t="s">
        <v>406</v>
      </c>
      <c r="F27" s="38" t="s">
        <v>403</v>
      </c>
      <c r="G27" s="22">
        <v>353181</v>
      </c>
      <c r="H27" s="22">
        <v>379412</v>
      </c>
      <c r="I27" s="22">
        <v>369766</v>
      </c>
      <c r="J27" s="22">
        <v>399018</v>
      </c>
      <c r="K27" s="22">
        <v>387524</v>
      </c>
      <c r="L27" s="22">
        <v>431266</v>
      </c>
      <c r="M27" s="22">
        <v>378402</v>
      </c>
      <c r="N27" s="22">
        <v>372381</v>
      </c>
      <c r="O27" s="22">
        <v>366084</v>
      </c>
      <c r="P27" s="22">
        <v>498903</v>
      </c>
      <c r="Q27" s="22">
        <v>474546</v>
      </c>
      <c r="R27" s="22">
        <v>458562</v>
      </c>
      <c r="S27" s="22">
        <v>503191</v>
      </c>
      <c r="T27" s="22">
        <v>513312</v>
      </c>
      <c r="U27" s="22">
        <v>459289</v>
      </c>
      <c r="V27" s="22">
        <v>570202</v>
      </c>
      <c r="W27" s="22">
        <v>515913</v>
      </c>
      <c r="X27" s="22">
        <v>541608</v>
      </c>
      <c r="Y27" s="22">
        <v>453971</v>
      </c>
      <c r="Z27" s="22">
        <v>407740</v>
      </c>
      <c r="AA27" s="22">
        <v>415663</v>
      </c>
      <c r="AB27" s="22">
        <v>486054</v>
      </c>
      <c r="AC27" s="22">
        <v>436037</v>
      </c>
      <c r="AD27" s="22">
        <v>428596</v>
      </c>
      <c r="AE27" s="22">
        <v>477130</v>
      </c>
      <c r="AF27" s="22">
        <v>460168</v>
      </c>
      <c r="AG27" s="22">
        <v>436964</v>
      </c>
      <c r="AH27" s="22">
        <v>525987</v>
      </c>
      <c r="AI27" s="22">
        <v>469246</v>
      </c>
      <c r="AJ27" s="22">
        <v>511636</v>
      </c>
      <c r="AK27" s="22">
        <v>471671</v>
      </c>
      <c r="AL27" s="22">
        <v>451965</v>
      </c>
      <c r="AM27" s="22">
        <v>532117</v>
      </c>
      <c r="AN27" s="22">
        <v>639825</v>
      </c>
      <c r="AO27" s="22">
        <v>593185</v>
      </c>
      <c r="AP27" s="22">
        <v>603348</v>
      </c>
      <c r="AQ27" s="22">
        <f t="shared" si="0"/>
        <v>5652393</v>
      </c>
      <c r="AR27" s="22">
        <f t="shared" si="1"/>
        <v>5509192</v>
      </c>
      <c r="AS27" s="22">
        <f t="shared" si="2"/>
        <v>3292111</v>
      </c>
    </row>
    <row r="28" spans="2:45" x14ac:dyDescent="0.25">
      <c r="B28" s="38" t="s">
        <v>108</v>
      </c>
      <c r="C28" s="38" t="s">
        <v>437</v>
      </c>
      <c r="D28" s="38" t="s">
        <v>402</v>
      </c>
      <c r="E28" s="38" t="s">
        <v>406</v>
      </c>
      <c r="F28" s="38" t="s">
        <v>403</v>
      </c>
      <c r="G28" s="22">
        <v>441558</v>
      </c>
      <c r="H28" s="22">
        <v>483711</v>
      </c>
      <c r="I28" s="22">
        <v>464535</v>
      </c>
      <c r="J28" s="22">
        <v>488910</v>
      </c>
      <c r="K28" s="22">
        <v>479343</v>
      </c>
      <c r="L28" s="22">
        <v>540802</v>
      </c>
      <c r="M28" s="22">
        <v>440527</v>
      </c>
      <c r="N28" s="22">
        <v>444388</v>
      </c>
      <c r="O28" s="22">
        <v>421978</v>
      </c>
      <c r="P28" s="22">
        <v>553579</v>
      </c>
      <c r="Q28" s="22">
        <v>514171</v>
      </c>
      <c r="R28" s="22">
        <v>488398</v>
      </c>
      <c r="S28" s="22">
        <v>526666</v>
      </c>
      <c r="T28" s="22">
        <v>529158</v>
      </c>
      <c r="U28" s="22">
        <v>480830</v>
      </c>
      <c r="V28" s="22">
        <v>574810</v>
      </c>
      <c r="W28" s="22">
        <v>523983</v>
      </c>
      <c r="X28" s="22">
        <v>560546</v>
      </c>
      <c r="Y28" s="22">
        <v>443211</v>
      </c>
      <c r="Z28" s="22">
        <v>407554</v>
      </c>
      <c r="AA28" s="22">
        <v>408260</v>
      </c>
      <c r="AB28" s="22">
        <v>481462</v>
      </c>
      <c r="AC28" s="22">
        <v>429527</v>
      </c>
      <c r="AD28" s="22">
        <v>413284</v>
      </c>
      <c r="AE28" s="22">
        <v>472850</v>
      </c>
      <c r="AF28" s="22">
        <v>457792</v>
      </c>
      <c r="AG28" s="22">
        <v>441730</v>
      </c>
      <c r="AH28" s="22">
        <v>528404</v>
      </c>
      <c r="AI28" s="22">
        <v>479789</v>
      </c>
      <c r="AJ28" s="22">
        <v>517789</v>
      </c>
      <c r="AK28" s="22">
        <v>459550</v>
      </c>
      <c r="AL28" s="22">
        <v>469450</v>
      </c>
      <c r="AM28" s="22">
        <v>520270</v>
      </c>
      <c r="AN28" s="22">
        <v>610509</v>
      </c>
      <c r="AO28" s="22">
        <v>559890</v>
      </c>
      <c r="AP28" s="22">
        <v>579221</v>
      </c>
      <c r="AQ28" s="22">
        <f t="shared" si="0"/>
        <v>6059034</v>
      </c>
      <c r="AR28" s="22">
        <f t="shared" si="1"/>
        <v>5481652</v>
      </c>
      <c r="AS28" s="22">
        <f t="shared" si="2"/>
        <v>3198890</v>
      </c>
    </row>
    <row r="29" spans="2:45" x14ac:dyDescent="0.25">
      <c r="B29" s="39" t="s">
        <v>109</v>
      </c>
      <c r="C29" s="39" t="s">
        <v>438</v>
      </c>
      <c r="D29" s="39" t="s">
        <v>402</v>
      </c>
      <c r="E29" s="39" t="s">
        <v>404</v>
      </c>
      <c r="F29" s="39" t="s">
        <v>403</v>
      </c>
      <c r="G29" s="19">
        <v>407244</v>
      </c>
      <c r="H29" s="19">
        <v>437566</v>
      </c>
      <c r="I29" s="19">
        <v>420898</v>
      </c>
      <c r="J29" s="19">
        <v>466312</v>
      </c>
      <c r="K29" s="19">
        <v>449935</v>
      </c>
      <c r="L29" s="19">
        <v>514953</v>
      </c>
      <c r="M29" s="19">
        <v>440874</v>
      </c>
      <c r="N29" s="19">
        <v>427313</v>
      </c>
      <c r="O29" s="19">
        <v>431517</v>
      </c>
      <c r="P29" s="19">
        <v>508687</v>
      </c>
      <c r="Q29" s="19">
        <v>475645</v>
      </c>
      <c r="R29" s="19">
        <v>449534</v>
      </c>
      <c r="S29" s="19">
        <v>496898</v>
      </c>
      <c r="T29" s="19">
        <v>498800</v>
      </c>
      <c r="U29" s="19">
        <v>440246</v>
      </c>
      <c r="V29" s="19">
        <v>550734</v>
      </c>
      <c r="W29" s="19">
        <v>514597</v>
      </c>
      <c r="X29" s="19">
        <v>535156</v>
      </c>
      <c r="Y29" s="19">
        <v>449419</v>
      </c>
      <c r="Z29" s="19">
        <v>408560</v>
      </c>
      <c r="AA29" s="19">
        <v>417575</v>
      </c>
      <c r="AB29" s="19">
        <v>484723</v>
      </c>
      <c r="AC29" s="19">
        <v>428520</v>
      </c>
      <c r="AD29" s="19">
        <v>420443</v>
      </c>
      <c r="AE29" s="19">
        <v>469550</v>
      </c>
      <c r="AF29" s="19">
        <v>447055</v>
      </c>
      <c r="AG29" s="19">
        <v>434214</v>
      </c>
      <c r="AH29" s="19">
        <v>508812</v>
      </c>
      <c r="AI29" s="19">
        <v>468895</v>
      </c>
      <c r="AJ29" s="19">
        <v>517783</v>
      </c>
      <c r="AK29" s="19">
        <v>473498</v>
      </c>
      <c r="AL29" s="19">
        <v>445159</v>
      </c>
      <c r="AM29" s="19">
        <v>497395</v>
      </c>
      <c r="AN29" s="19">
        <v>491065</v>
      </c>
      <c r="AO29" s="19">
        <v>445346</v>
      </c>
      <c r="AP29" s="19">
        <v>439707</v>
      </c>
      <c r="AQ29" s="19">
        <f t="shared" si="0"/>
        <v>5770001</v>
      </c>
      <c r="AR29" s="19">
        <f t="shared" si="1"/>
        <v>5455549</v>
      </c>
      <c r="AS29" s="19">
        <f t="shared" si="2"/>
        <v>2792170</v>
      </c>
    </row>
    <row r="30" spans="2:45" x14ac:dyDescent="0.25">
      <c r="B30" s="39" t="s">
        <v>110</v>
      </c>
      <c r="C30" s="39" t="s">
        <v>446</v>
      </c>
      <c r="D30" s="39" t="s">
        <v>431</v>
      </c>
      <c r="E30" s="39" t="s">
        <v>447</v>
      </c>
      <c r="F30" s="39" t="s">
        <v>403</v>
      </c>
      <c r="G30" s="19">
        <v>397990</v>
      </c>
      <c r="H30" s="19">
        <v>428288</v>
      </c>
      <c r="I30" s="19">
        <v>405448</v>
      </c>
      <c r="J30" s="19">
        <v>414016</v>
      </c>
      <c r="K30" s="19">
        <v>446029</v>
      </c>
      <c r="L30" s="19">
        <v>426833</v>
      </c>
      <c r="M30" s="19">
        <v>360144</v>
      </c>
      <c r="N30" s="19">
        <v>425842</v>
      </c>
      <c r="O30" s="19">
        <v>385316</v>
      </c>
      <c r="P30" s="19">
        <v>383293</v>
      </c>
      <c r="Q30" s="19">
        <v>368203</v>
      </c>
      <c r="R30" s="19">
        <v>358889</v>
      </c>
      <c r="S30" s="19">
        <v>425849</v>
      </c>
      <c r="T30" s="19">
        <v>473116</v>
      </c>
      <c r="U30" s="19">
        <v>393632</v>
      </c>
      <c r="V30" s="19">
        <v>552252</v>
      </c>
      <c r="W30" s="19">
        <v>480053</v>
      </c>
      <c r="X30" s="19">
        <v>541588</v>
      </c>
      <c r="Y30" s="19">
        <v>419415</v>
      </c>
      <c r="Z30" s="19">
        <v>460397</v>
      </c>
      <c r="AA30" s="19">
        <v>530046</v>
      </c>
      <c r="AB30" s="19">
        <v>548505</v>
      </c>
      <c r="AC30" s="19">
        <v>440411</v>
      </c>
      <c r="AD30" s="19">
        <v>394708</v>
      </c>
      <c r="AE30" s="19">
        <v>433053</v>
      </c>
      <c r="AF30" s="19">
        <v>459437</v>
      </c>
      <c r="AG30" s="19">
        <v>350190</v>
      </c>
      <c r="AH30" s="19">
        <v>478929</v>
      </c>
      <c r="AI30" s="19">
        <v>444778</v>
      </c>
      <c r="AJ30" s="19">
        <v>446734</v>
      </c>
      <c r="AK30" s="19">
        <v>374506</v>
      </c>
      <c r="AL30" s="19">
        <v>387543</v>
      </c>
      <c r="AM30" s="19">
        <v>501928</v>
      </c>
      <c r="AN30" s="19">
        <v>496919</v>
      </c>
      <c r="AO30" s="19">
        <v>469789</v>
      </c>
      <c r="AP30" s="19">
        <v>470290</v>
      </c>
      <c r="AQ30" s="19">
        <f t="shared" si="0"/>
        <v>5148177</v>
      </c>
      <c r="AR30" s="19">
        <f t="shared" si="1"/>
        <v>5406603</v>
      </c>
      <c r="AS30" s="19">
        <f t="shared" si="2"/>
        <v>2700975</v>
      </c>
    </row>
    <row r="31" spans="2:45" x14ac:dyDescent="0.25">
      <c r="B31" s="39" t="s">
        <v>111</v>
      </c>
      <c r="C31" s="39" t="s">
        <v>442</v>
      </c>
      <c r="D31" s="39" t="s">
        <v>408</v>
      </c>
      <c r="E31" s="39" t="s">
        <v>404</v>
      </c>
      <c r="F31" s="39" t="s">
        <v>403</v>
      </c>
      <c r="G31" s="19">
        <v>410013</v>
      </c>
      <c r="H31" s="19">
        <v>449616</v>
      </c>
      <c r="I31" s="19">
        <v>432826</v>
      </c>
      <c r="J31" s="19">
        <v>458267</v>
      </c>
      <c r="K31" s="19">
        <v>447756</v>
      </c>
      <c r="L31" s="19">
        <v>504348</v>
      </c>
      <c r="M31" s="19">
        <v>431108</v>
      </c>
      <c r="N31" s="19">
        <v>423131</v>
      </c>
      <c r="O31" s="19">
        <v>410376</v>
      </c>
      <c r="P31" s="19">
        <v>511761</v>
      </c>
      <c r="Q31" s="19">
        <v>487132</v>
      </c>
      <c r="R31" s="19">
        <v>474472</v>
      </c>
      <c r="S31" s="19">
        <v>510394</v>
      </c>
      <c r="T31" s="19">
        <v>510802</v>
      </c>
      <c r="U31" s="19">
        <v>468791</v>
      </c>
      <c r="V31" s="19">
        <v>561532</v>
      </c>
      <c r="W31" s="19">
        <v>518465</v>
      </c>
      <c r="X31" s="19">
        <v>535461</v>
      </c>
      <c r="Y31" s="19">
        <v>443552</v>
      </c>
      <c r="Z31" s="19">
        <v>411349</v>
      </c>
      <c r="AA31" s="19">
        <v>416062</v>
      </c>
      <c r="AB31" s="19">
        <v>463432</v>
      </c>
      <c r="AC31" s="19">
        <v>413850</v>
      </c>
      <c r="AD31" s="19">
        <v>400382</v>
      </c>
      <c r="AE31" s="19">
        <v>452829</v>
      </c>
      <c r="AF31" s="19">
        <v>428278</v>
      </c>
      <c r="AG31" s="19">
        <v>415728</v>
      </c>
      <c r="AH31" s="19">
        <v>486677</v>
      </c>
      <c r="AI31" s="19">
        <v>431707</v>
      </c>
      <c r="AJ31" s="19">
        <v>470817</v>
      </c>
      <c r="AK31" s="19">
        <v>420640</v>
      </c>
      <c r="AL31" s="19">
        <v>396806</v>
      </c>
      <c r="AM31" s="19">
        <v>513846</v>
      </c>
      <c r="AN31" s="19">
        <v>470102</v>
      </c>
      <c r="AO31" s="19">
        <v>449378</v>
      </c>
      <c r="AP31" s="19">
        <v>463768</v>
      </c>
      <c r="AQ31" s="19">
        <f t="shared" si="0"/>
        <v>5843425</v>
      </c>
      <c r="AR31" s="19">
        <f t="shared" si="1"/>
        <v>5234663</v>
      </c>
      <c r="AS31" s="19">
        <f t="shared" si="2"/>
        <v>2714540</v>
      </c>
    </row>
    <row r="32" spans="2:45" x14ac:dyDescent="0.25">
      <c r="B32" s="38" t="s">
        <v>112</v>
      </c>
      <c r="C32" s="38" t="s">
        <v>445</v>
      </c>
      <c r="D32" s="38" t="s">
        <v>402</v>
      </c>
      <c r="E32" s="38" t="s">
        <v>404</v>
      </c>
      <c r="F32" s="38" t="s">
        <v>403</v>
      </c>
      <c r="G32" s="22">
        <v>544486</v>
      </c>
      <c r="H32" s="22">
        <v>580505</v>
      </c>
      <c r="I32" s="22">
        <v>534577</v>
      </c>
      <c r="J32" s="22">
        <v>575812</v>
      </c>
      <c r="K32" s="22">
        <v>576156</v>
      </c>
      <c r="L32" s="22">
        <v>631194</v>
      </c>
      <c r="M32" s="22">
        <v>521931</v>
      </c>
      <c r="N32" s="22">
        <v>491423</v>
      </c>
      <c r="O32" s="22">
        <v>471515</v>
      </c>
      <c r="P32" s="22">
        <v>588029</v>
      </c>
      <c r="Q32" s="22">
        <v>531732</v>
      </c>
      <c r="R32" s="22">
        <v>489669</v>
      </c>
      <c r="S32" s="22">
        <v>513296</v>
      </c>
      <c r="T32" s="22">
        <v>517876</v>
      </c>
      <c r="U32" s="22">
        <v>463685</v>
      </c>
      <c r="V32" s="22">
        <v>564471</v>
      </c>
      <c r="W32" s="22">
        <v>518900</v>
      </c>
      <c r="X32" s="22">
        <v>543859</v>
      </c>
      <c r="Y32" s="22">
        <v>438417</v>
      </c>
      <c r="Z32" s="22">
        <v>397958</v>
      </c>
      <c r="AA32" s="22">
        <v>404777</v>
      </c>
      <c r="AB32" s="22">
        <v>463862</v>
      </c>
      <c r="AC32" s="22">
        <v>417507</v>
      </c>
      <c r="AD32" s="22">
        <v>393331</v>
      </c>
      <c r="AE32" s="22">
        <v>441946</v>
      </c>
      <c r="AF32" s="22">
        <v>416877</v>
      </c>
      <c r="AG32" s="22">
        <v>399497</v>
      </c>
      <c r="AH32" s="22">
        <v>462035</v>
      </c>
      <c r="AI32" s="22">
        <v>417377</v>
      </c>
      <c r="AJ32" s="22">
        <v>449465</v>
      </c>
      <c r="AK32" s="22">
        <v>400244</v>
      </c>
      <c r="AL32" s="22">
        <v>373560</v>
      </c>
      <c r="AM32" s="22">
        <v>423564</v>
      </c>
      <c r="AN32" s="22">
        <v>438613</v>
      </c>
      <c r="AO32" s="22">
        <v>395670</v>
      </c>
      <c r="AP32" s="22">
        <v>400379</v>
      </c>
      <c r="AQ32" s="22">
        <f t="shared" si="0"/>
        <v>6216386</v>
      </c>
      <c r="AR32" s="22">
        <f t="shared" si="1"/>
        <v>5103049</v>
      </c>
      <c r="AS32" s="22">
        <f t="shared" si="2"/>
        <v>2432030</v>
      </c>
    </row>
    <row r="33" spans="1:45" x14ac:dyDescent="0.25">
      <c r="B33" s="39" t="s">
        <v>113</v>
      </c>
      <c r="C33" s="39" t="s">
        <v>430</v>
      </c>
      <c r="D33" s="39" t="s">
        <v>431</v>
      </c>
      <c r="E33" s="39" t="s">
        <v>404</v>
      </c>
      <c r="F33" s="39" t="s">
        <v>403</v>
      </c>
      <c r="G33" s="19">
        <v>451405</v>
      </c>
      <c r="H33" s="19">
        <v>500768</v>
      </c>
      <c r="I33" s="19">
        <v>476338</v>
      </c>
      <c r="J33" s="19">
        <v>551095</v>
      </c>
      <c r="K33" s="19">
        <v>575110</v>
      </c>
      <c r="L33" s="19">
        <v>828330</v>
      </c>
      <c r="M33" s="19">
        <v>460504</v>
      </c>
      <c r="N33" s="19">
        <v>572342</v>
      </c>
      <c r="O33" s="19">
        <v>549436</v>
      </c>
      <c r="P33" s="19">
        <v>580855</v>
      </c>
      <c r="Q33" s="19">
        <v>445942</v>
      </c>
      <c r="R33" s="19">
        <v>427753</v>
      </c>
      <c r="S33" s="19">
        <v>450351</v>
      </c>
      <c r="T33" s="19">
        <v>459947</v>
      </c>
      <c r="U33" s="19">
        <v>403321</v>
      </c>
      <c r="V33" s="19">
        <v>547238</v>
      </c>
      <c r="W33" s="19">
        <v>548136</v>
      </c>
      <c r="X33" s="19">
        <v>721361</v>
      </c>
      <c r="Y33" s="19">
        <v>346414</v>
      </c>
      <c r="Z33" s="19">
        <v>402053</v>
      </c>
      <c r="AA33" s="19">
        <v>405259</v>
      </c>
      <c r="AB33" s="19">
        <v>491117</v>
      </c>
      <c r="AC33" s="19">
        <v>369595</v>
      </c>
      <c r="AD33" s="19">
        <v>365486</v>
      </c>
      <c r="AE33" s="19">
        <v>402229</v>
      </c>
      <c r="AF33" s="19">
        <v>383690</v>
      </c>
      <c r="AG33" s="19">
        <v>375535</v>
      </c>
      <c r="AH33" s="19">
        <v>453945</v>
      </c>
      <c r="AI33" s="19">
        <v>444250</v>
      </c>
      <c r="AJ33" s="19">
        <v>654250</v>
      </c>
      <c r="AK33" s="19">
        <v>311192</v>
      </c>
      <c r="AL33" s="19">
        <v>402202</v>
      </c>
      <c r="AM33" s="19">
        <v>416814</v>
      </c>
      <c r="AN33" s="19">
        <v>432973</v>
      </c>
      <c r="AO33" s="19">
        <v>351008</v>
      </c>
      <c r="AP33" s="19">
        <v>346286</v>
      </c>
      <c r="AQ33" s="19">
        <f t="shared" si="0"/>
        <v>6167186</v>
      </c>
      <c r="AR33" s="19">
        <f t="shared" si="1"/>
        <v>5093823</v>
      </c>
      <c r="AS33" s="19">
        <f t="shared" si="2"/>
        <v>2260475</v>
      </c>
    </row>
    <row r="34" spans="1:45" x14ac:dyDescent="0.25">
      <c r="B34" s="38" t="s">
        <v>114</v>
      </c>
      <c r="C34" s="38" t="s">
        <v>441</v>
      </c>
      <c r="D34" s="38" t="s">
        <v>402</v>
      </c>
      <c r="E34" s="38" t="s">
        <v>404</v>
      </c>
      <c r="F34" s="38" t="s">
        <v>403</v>
      </c>
      <c r="G34" s="22">
        <v>294570</v>
      </c>
      <c r="H34" s="22">
        <v>316798</v>
      </c>
      <c r="I34" s="22">
        <v>306009</v>
      </c>
      <c r="J34" s="22">
        <v>340988</v>
      </c>
      <c r="K34" s="22">
        <v>343416</v>
      </c>
      <c r="L34" s="22">
        <v>386241</v>
      </c>
      <c r="M34" s="22">
        <v>337035</v>
      </c>
      <c r="N34" s="22">
        <v>343757</v>
      </c>
      <c r="O34" s="22">
        <v>332855</v>
      </c>
      <c r="P34" s="22">
        <v>501060</v>
      </c>
      <c r="Q34" s="22">
        <v>460346</v>
      </c>
      <c r="R34" s="22">
        <v>438473</v>
      </c>
      <c r="S34" s="22">
        <v>479281</v>
      </c>
      <c r="T34" s="22">
        <v>483576</v>
      </c>
      <c r="U34" s="22">
        <v>437203</v>
      </c>
      <c r="V34" s="22">
        <v>539721</v>
      </c>
      <c r="W34" s="22">
        <v>524865</v>
      </c>
      <c r="X34" s="22">
        <v>494586</v>
      </c>
      <c r="Y34" s="22">
        <v>403015</v>
      </c>
      <c r="Z34" s="22">
        <v>390149</v>
      </c>
      <c r="AA34" s="22">
        <v>374213</v>
      </c>
      <c r="AB34" s="22">
        <v>439676</v>
      </c>
      <c r="AC34" s="22">
        <v>385007</v>
      </c>
      <c r="AD34" s="22">
        <v>381299</v>
      </c>
      <c r="AE34" s="22">
        <v>424222</v>
      </c>
      <c r="AF34" s="22">
        <v>398398</v>
      </c>
      <c r="AG34" s="22">
        <v>388484</v>
      </c>
      <c r="AH34" s="22">
        <v>500863</v>
      </c>
      <c r="AI34" s="22">
        <v>458571</v>
      </c>
      <c r="AJ34" s="22">
        <v>494937</v>
      </c>
      <c r="AK34" s="22">
        <v>461779</v>
      </c>
      <c r="AL34" s="22">
        <v>452975</v>
      </c>
      <c r="AM34" s="22">
        <v>511670</v>
      </c>
      <c r="AN34" s="22">
        <v>651393</v>
      </c>
      <c r="AO34" s="22">
        <v>574125</v>
      </c>
      <c r="AP34" s="22">
        <v>577695</v>
      </c>
      <c r="AQ34" s="22">
        <f t="shared" si="0"/>
        <v>5372758</v>
      </c>
      <c r="AR34" s="22">
        <f t="shared" si="1"/>
        <v>5038834</v>
      </c>
      <c r="AS34" s="22">
        <f t="shared" si="2"/>
        <v>3229637</v>
      </c>
    </row>
    <row r="35" spans="1:45" x14ac:dyDescent="0.25">
      <c r="B35" s="39" t="s">
        <v>115</v>
      </c>
      <c r="C35" s="39" t="s">
        <v>444</v>
      </c>
      <c r="D35" s="39" t="s">
        <v>402</v>
      </c>
      <c r="E35" s="39" t="s">
        <v>425</v>
      </c>
      <c r="F35" s="39" t="s">
        <v>403</v>
      </c>
      <c r="G35" s="19">
        <v>180690</v>
      </c>
      <c r="H35" s="19">
        <v>192532</v>
      </c>
      <c r="I35" s="19">
        <v>201405</v>
      </c>
      <c r="J35" s="19">
        <v>261726</v>
      </c>
      <c r="K35" s="19">
        <v>272254</v>
      </c>
      <c r="L35" s="19">
        <v>308120</v>
      </c>
      <c r="M35" s="19">
        <v>254302</v>
      </c>
      <c r="N35" s="19">
        <v>296980</v>
      </c>
      <c r="O35" s="19">
        <v>270684</v>
      </c>
      <c r="P35" s="19">
        <v>390661</v>
      </c>
      <c r="Q35" s="19">
        <v>397888</v>
      </c>
      <c r="R35" s="19">
        <v>339473</v>
      </c>
      <c r="S35" s="19">
        <v>349192</v>
      </c>
      <c r="T35" s="19">
        <v>304999</v>
      </c>
      <c r="U35" s="19">
        <v>295506</v>
      </c>
      <c r="V35" s="19">
        <v>489080</v>
      </c>
      <c r="W35" s="19">
        <v>484550</v>
      </c>
      <c r="X35" s="19">
        <v>483087</v>
      </c>
      <c r="Y35" s="19">
        <v>396061</v>
      </c>
      <c r="Z35" s="19">
        <v>349718</v>
      </c>
      <c r="AA35" s="19">
        <v>352184</v>
      </c>
      <c r="AB35" s="19">
        <v>376218</v>
      </c>
      <c r="AC35" s="19">
        <v>383928</v>
      </c>
      <c r="AD35" s="19">
        <v>309010</v>
      </c>
      <c r="AE35" s="19">
        <v>344203</v>
      </c>
      <c r="AF35" s="19">
        <v>301408</v>
      </c>
      <c r="AG35" s="19">
        <v>337358</v>
      </c>
      <c r="AH35" s="19">
        <v>450508</v>
      </c>
      <c r="AI35" s="19">
        <v>486486</v>
      </c>
      <c r="AJ35" s="19">
        <v>469938</v>
      </c>
      <c r="AK35" s="19">
        <v>420537</v>
      </c>
      <c r="AL35" s="19">
        <v>432770</v>
      </c>
      <c r="AM35" s="19">
        <v>529719</v>
      </c>
      <c r="AN35" s="19">
        <v>649340</v>
      </c>
      <c r="AO35" s="19">
        <v>591853</v>
      </c>
      <c r="AP35" s="19">
        <v>528797</v>
      </c>
      <c r="AQ35" s="19">
        <f t="shared" si="0"/>
        <v>4356402</v>
      </c>
      <c r="AR35" s="19">
        <f t="shared" si="1"/>
        <v>4557020</v>
      </c>
      <c r="AS35" s="19">
        <f t="shared" si="2"/>
        <v>3153016</v>
      </c>
    </row>
    <row r="36" spans="1:45" x14ac:dyDescent="0.25">
      <c r="B36" s="39" t="s">
        <v>118</v>
      </c>
      <c r="C36" s="39" t="s">
        <v>449</v>
      </c>
      <c r="D36" s="39" t="s">
        <v>431</v>
      </c>
      <c r="E36" s="39" t="s">
        <v>404</v>
      </c>
      <c r="F36" s="39" t="s">
        <v>403</v>
      </c>
      <c r="G36" s="19">
        <v>281094</v>
      </c>
      <c r="H36" s="19">
        <v>290768</v>
      </c>
      <c r="I36" s="19">
        <v>276963</v>
      </c>
      <c r="J36" s="19">
        <v>274169</v>
      </c>
      <c r="K36" s="19">
        <v>307912</v>
      </c>
      <c r="L36" s="19">
        <v>362717</v>
      </c>
      <c r="M36" s="19">
        <v>288464</v>
      </c>
      <c r="N36" s="19">
        <v>336792</v>
      </c>
      <c r="O36" s="19">
        <v>333988</v>
      </c>
      <c r="P36" s="19">
        <v>336024</v>
      </c>
      <c r="Q36" s="19">
        <v>293765</v>
      </c>
      <c r="R36" s="19">
        <v>309058</v>
      </c>
      <c r="S36" s="19">
        <v>320252</v>
      </c>
      <c r="T36" s="19">
        <v>326504</v>
      </c>
      <c r="U36" s="19">
        <v>303340</v>
      </c>
      <c r="V36" s="19">
        <v>349165</v>
      </c>
      <c r="W36" s="19">
        <v>361580</v>
      </c>
      <c r="X36" s="19">
        <v>408826</v>
      </c>
      <c r="Y36" s="19">
        <v>307617</v>
      </c>
      <c r="Z36" s="19">
        <v>344586</v>
      </c>
      <c r="AA36" s="19">
        <v>351139</v>
      </c>
      <c r="AB36" s="19">
        <v>364091</v>
      </c>
      <c r="AC36" s="19">
        <v>302363</v>
      </c>
      <c r="AD36" s="19">
        <v>290759</v>
      </c>
      <c r="AE36" s="19">
        <v>319283</v>
      </c>
      <c r="AF36" s="19">
        <v>303228</v>
      </c>
      <c r="AG36" s="19">
        <v>296237</v>
      </c>
      <c r="AH36" s="19">
        <v>318776</v>
      </c>
      <c r="AI36" s="19">
        <v>318953</v>
      </c>
      <c r="AJ36" s="19">
        <v>397039</v>
      </c>
      <c r="AK36" s="19">
        <v>301776</v>
      </c>
      <c r="AL36" s="19">
        <v>344616</v>
      </c>
      <c r="AM36" s="19">
        <v>365437</v>
      </c>
      <c r="AN36" s="19">
        <v>371746</v>
      </c>
      <c r="AO36" s="19">
        <v>337277</v>
      </c>
      <c r="AP36" s="19">
        <v>343272</v>
      </c>
      <c r="AQ36" s="19">
        <f t="shared" si="0"/>
        <v>3967758</v>
      </c>
      <c r="AR36" s="19">
        <f t="shared" si="1"/>
        <v>3914071</v>
      </c>
      <c r="AS36" s="19">
        <f t="shared" si="2"/>
        <v>2064124</v>
      </c>
    </row>
    <row r="37" spans="1:45" x14ac:dyDescent="0.25">
      <c r="B37" s="39" t="s">
        <v>119</v>
      </c>
      <c r="C37" s="39" t="s">
        <v>451</v>
      </c>
      <c r="D37" s="39" t="s">
        <v>402</v>
      </c>
      <c r="E37" s="39" t="s">
        <v>436</v>
      </c>
      <c r="F37" s="39" t="s">
        <v>403</v>
      </c>
      <c r="G37" s="19">
        <v>188780</v>
      </c>
      <c r="H37" s="19">
        <v>210126</v>
      </c>
      <c r="I37" s="19">
        <v>212857</v>
      </c>
      <c r="J37" s="19">
        <v>220951</v>
      </c>
      <c r="K37" s="19">
        <v>218869</v>
      </c>
      <c r="L37" s="19">
        <v>246122</v>
      </c>
      <c r="M37" s="19">
        <v>224862</v>
      </c>
      <c r="N37" s="19">
        <v>215473</v>
      </c>
      <c r="O37" s="19">
        <v>218833</v>
      </c>
      <c r="P37" s="19">
        <v>265911</v>
      </c>
      <c r="Q37" s="19">
        <v>270960</v>
      </c>
      <c r="R37" s="19">
        <v>252703</v>
      </c>
      <c r="S37" s="19">
        <v>289660</v>
      </c>
      <c r="T37" s="19">
        <v>293705</v>
      </c>
      <c r="U37" s="19">
        <v>272655</v>
      </c>
      <c r="V37" s="19">
        <v>331652</v>
      </c>
      <c r="W37" s="19">
        <v>308929</v>
      </c>
      <c r="X37" s="19">
        <v>325219</v>
      </c>
      <c r="Y37" s="19">
        <v>289455</v>
      </c>
      <c r="Z37" s="19">
        <v>261180</v>
      </c>
      <c r="AA37" s="19">
        <v>267613</v>
      </c>
      <c r="AB37" s="19">
        <v>328077</v>
      </c>
      <c r="AC37" s="19">
        <v>305028</v>
      </c>
      <c r="AD37" s="19">
        <v>289891</v>
      </c>
      <c r="AE37" s="19">
        <v>337331</v>
      </c>
      <c r="AF37" s="19">
        <v>328988</v>
      </c>
      <c r="AG37" s="19">
        <v>315221</v>
      </c>
      <c r="AH37" s="19">
        <v>374820</v>
      </c>
      <c r="AI37" s="19">
        <v>347646</v>
      </c>
      <c r="AJ37" s="19">
        <v>362695</v>
      </c>
      <c r="AK37" s="19">
        <v>360403</v>
      </c>
      <c r="AL37" s="19">
        <v>321728</v>
      </c>
      <c r="AM37" s="19">
        <v>366010</v>
      </c>
      <c r="AN37" s="19">
        <v>418517</v>
      </c>
      <c r="AO37" s="19">
        <v>401638</v>
      </c>
      <c r="AP37" s="19">
        <v>388760</v>
      </c>
      <c r="AQ37" s="19">
        <f t="shared" si="0"/>
        <v>3270562</v>
      </c>
      <c r="AR37" s="19">
        <f t="shared" si="1"/>
        <v>3807945</v>
      </c>
      <c r="AS37" s="19">
        <f t="shared" si="2"/>
        <v>2257056</v>
      </c>
    </row>
    <row r="38" spans="1:45" x14ac:dyDescent="0.25">
      <c r="A38" s="51"/>
      <c r="B38" s="39" t="s">
        <v>121</v>
      </c>
      <c r="C38" s="39" t="s">
        <v>459</v>
      </c>
      <c r="D38" s="39" t="s">
        <v>402</v>
      </c>
      <c r="E38" s="39" t="s">
        <v>425</v>
      </c>
      <c r="F38" s="39" t="s">
        <v>403</v>
      </c>
      <c r="G38" s="19">
        <v>363530</v>
      </c>
      <c r="H38" s="19">
        <v>406411</v>
      </c>
      <c r="I38" s="19">
        <v>359053</v>
      </c>
      <c r="J38" s="19">
        <v>382048</v>
      </c>
      <c r="K38" s="19">
        <v>332434</v>
      </c>
      <c r="L38" s="19">
        <v>324304</v>
      </c>
      <c r="M38" s="19">
        <v>262126</v>
      </c>
      <c r="N38" s="19">
        <v>237070</v>
      </c>
      <c r="O38" s="19">
        <v>225526</v>
      </c>
      <c r="P38" s="19">
        <v>352853</v>
      </c>
      <c r="Q38" s="19">
        <v>354919</v>
      </c>
      <c r="R38" s="19">
        <v>370654</v>
      </c>
      <c r="S38" s="19">
        <v>414715</v>
      </c>
      <c r="T38" s="19">
        <v>433536</v>
      </c>
      <c r="U38" s="19">
        <v>373863</v>
      </c>
      <c r="V38" s="19">
        <v>424350</v>
      </c>
      <c r="W38" s="19">
        <v>341730</v>
      </c>
      <c r="X38" s="19">
        <v>322645</v>
      </c>
      <c r="Y38" s="19">
        <v>266911</v>
      </c>
      <c r="Z38" s="19">
        <v>225524</v>
      </c>
      <c r="AA38" s="19">
        <v>236756</v>
      </c>
      <c r="AB38" s="19">
        <v>305662</v>
      </c>
      <c r="AC38" s="19">
        <v>288013</v>
      </c>
      <c r="AD38" s="19">
        <v>309301</v>
      </c>
      <c r="AE38" s="19">
        <v>379387</v>
      </c>
      <c r="AF38" s="19">
        <v>362306</v>
      </c>
      <c r="AG38" s="19">
        <v>306173</v>
      </c>
      <c r="AH38" s="19">
        <v>351383</v>
      </c>
      <c r="AI38" s="19">
        <v>282950</v>
      </c>
      <c r="AJ38" s="19">
        <v>290173</v>
      </c>
      <c r="AK38" s="19">
        <v>251580</v>
      </c>
      <c r="AL38" s="19">
        <v>222871</v>
      </c>
      <c r="AM38" s="19">
        <v>245441</v>
      </c>
      <c r="AN38" s="19">
        <v>283432</v>
      </c>
      <c r="AO38" s="19">
        <v>263383</v>
      </c>
      <c r="AP38" s="19">
        <v>300279</v>
      </c>
      <c r="AQ38" s="19">
        <f t="shared" si="0"/>
        <v>4113987</v>
      </c>
      <c r="AR38" s="19">
        <f t="shared" si="1"/>
        <v>3604539</v>
      </c>
      <c r="AS38" s="19">
        <f t="shared" si="2"/>
        <v>1566986</v>
      </c>
    </row>
    <row r="39" spans="1:45" x14ac:dyDescent="0.25">
      <c r="B39" s="38" t="s">
        <v>120</v>
      </c>
      <c r="C39" s="38" t="s">
        <v>452</v>
      </c>
      <c r="D39" s="38" t="s">
        <v>402</v>
      </c>
      <c r="E39" s="38" t="s">
        <v>425</v>
      </c>
      <c r="F39" s="38" t="s">
        <v>403</v>
      </c>
      <c r="G39" s="22">
        <v>260899</v>
      </c>
      <c r="H39" s="22">
        <v>306698</v>
      </c>
      <c r="I39" s="22">
        <v>274373</v>
      </c>
      <c r="J39" s="22">
        <v>287960</v>
      </c>
      <c r="K39" s="22">
        <v>284179</v>
      </c>
      <c r="L39" s="22">
        <v>328756</v>
      </c>
      <c r="M39" s="22">
        <v>266873</v>
      </c>
      <c r="N39" s="22">
        <v>256868</v>
      </c>
      <c r="O39" s="22">
        <v>233321</v>
      </c>
      <c r="P39" s="22">
        <v>268713</v>
      </c>
      <c r="Q39" s="22">
        <v>260997</v>
      </c>
      <c r="R39" s="22">
        <v>267941</v>
      </c>
      <c r="S39" s="22">
        <v>285841</v>
      </c>
      <c r="T39" s="22">
        <v>340715</v>
      </c>
      <c r="U39" s="22">
        <v>278906</v>
      </c>
      <c r="V39" s="22">
        <v>348947</v>
      </c>
      <c r="W39" s="22">
        <v>297547</v>
      </c>
      <c r="X39" s="22">
        <v>343543</v>
      </c>
      <c r="Y39" s="22">
        <v>251174</v>
      </c>
      <c r="Z39" s="22">
        <v>252914</v>
      </c>
      <c r="AA39" s="22">
        <v>265633</v>
      </c>
      <c r="AB39" s="22">
        <v>322563</v>
      </c>
      <c r="AC39" s="22">
        <v>289609</v>
      </c>
      <c r="AD39" s="22">
        <v>269947</v>
      </c>
      <c r="AE39" s="22">
        <v>301120</v>
      </c>
      <c r="AF39" s="22">
        <v>307221</v>
      </c>
      <c r="AG39" s="22">
        <v>288476</v>
      </c>
      <c r="AH39" s="22">
        <v>352347</v>
      </c>
      <c r="AI39" s="22">
        <v>303583</v>
      </c>
      <c r="AJ39" s="22">
        <v>350568</v>
      </c>
      <c r="AK39" s="22">
        <v>277036</v>
      </c>
      <c r="AL39" s="22">
        <v>286235</v>
      </c>
      <c r="AM39" s="22">
        <v>296531</v>
      </c>
      <c r="AN39" s="22">
        <v>344324</v>
      </c>
      <c r="AO39" s="22">
        <v>305248</v>
      </c>
      <c r="AP39" s="22">
        <v>338415</v>
      </c>
      <c r="AQ39" s="22">
        <f t="shared" si="0"/>
        <v>3450212</v>
      </c>
      <c r="AR39" s="22">
        <f t="shared" si="1"/>
        <v>3555155</v>
      </c>
      <c r="AS39" s="22">
        <f t="shared" si="2"/>
        <v>1847789</v>
      </c>
    </row>
    <row r="40" spans="1:45" x14ac:dyDescent="0.25">
      <c r="B40" s="38" t="s">
        <v>124</v>
      </c>
      <c r="C40" s="38" t="s">
        <v>450</v>
      </c>
      <c r="D40" s="38" t="s">
        <v>402</v>
      </c>
      <c r="E40" s="38" t="s">
        <v>404</v>
      </c>
      <c r="F40" s="38" t="s">
        <v>403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2">
        <v>244308</v>
      </c>
      <c r="S40" s="22">
        <v>142782</v>
      </c>
      <c r="T40" s="22">
        <v>121565</v>
      </c>
      <c r="U40" s="22">
        <v>139822</v>
      </c>
      <c r="V40" s="22">
        <v>233307</v>
      </c>
      <c r="W40" s="22">
        <v>233172</v>
      </c>
      <c r="X40" s="22">
        <v>260150</v>
      </c>
      <c r="Y40" s="22">
        <v>226051</v>
      </c>
      <c r="Z40" s="22">
        <v>210239</v>
      </c>
      <c r="AA40" s="22">
        <v>233922</v>
      </c>
      <c r="AB40" s="22">
        <v>299930</v>
      </c>
      <c r="AC40" s="22">
        <v>280833</v>
      </c>
      <c r="AD40" s="22">
        <v>261561</v>
      </c>
      <c r="AE40" s="22">
        <v>309540</v>
      </c>
      <c r="AF40" s="22">
        <v>300585</v>
      </c>
      <c r="AG40" s="22">
        <v>297828</v>
      </c>
      <c r="AH40" s="22">
        <v>354033</v>
      </c>
      <c r="AI40" s="22">
        <v>319473</v>
      </c>
      <c r="AJ40" s="22">
        <v>372617</v>
      </c>
      <c r="AK40" s="22">
        <v>347214</v>
      </c>
      <c r="AL40" s="22">
        <v>328715</v>
      </c>
      <c r="AM40" s="22">
        <v>375580</v>
      </c>
      <c r="AN40" s="22">
        <v>328032</v>
      </c>
      <c r="AO40" s="22">
        <v>290819</v>
      </c>
      <c r="AP40" s="22">
        <v>301054</v>
      </c>
      <c r="AQ40" s="22">
        <f t="shared" si="0"/>
        <v>1375106</v>
      </c>
      <c r="AR40" s="22">
        <f t="shared" si="1"/>
        <v>3466612</v>
      </c>
      <c r="AS40" s="22">
        <f t="shared" si="2"/>
        <v>1971414</v>
      </c>
    </row>
    <row r="41" spans="1:45" x14ac:dyDescent="0.25">
      <c r="B41" s="38" t="s">
        <v>125</v>
      </c>
      <c r="C41" s="38" t="s">
        <v>456</v>
      </c>
      <c r="D41" s="38" t="s">
        <v>402</v>
      </c>
      <c r="E41" s="38" t="s">
        <v>421</v>
      </c>
      <c r="F41" s="38" t="s">
        <v>403</v>
      </c>
      <c r="G41" s="22">
        <v>288741</v>
      </c>
      <c r="H41" s="22">
        <v>319118</v>
      </c>
      <c r="I41" s="22">
        <v>306061</v>
      </c>
      <c r="J41" s="22">
        <v>321370</v>
      </c>
      <c r="K41" s="22">
        <v>315086</v>
      </c>
      <c r="L41" s="22">
        <v>348308</v>
      </c>
      <c r="M41" s="22">
        <v>283399</v>
      </c>
      <c r="N41" s="22">
        <v>281952</v>
      </c>
      <c r="O41" s="22">
        <v>267916</v>
      </c>
      <c r="P41" s="22">
        <v>366940</v>
      </c>
      <c r="Q41" s="22">
        <v>343703</v>
      </c>
      <c r="R41" s="22">
        <v>322892</v>
      </c>
      <c r="S41" s="22">
        <v>342812</v>
      </c>
      <c r="T41" s="22">
        <v>347287</v>
      </c>
      <c r="U41" s="22">
        <v>311908</v>
      </c>
      <c r="V41" s="22">
        <v>369556</v>
      </c>
      <c r="W41" s="22">
        <v>335482</v>
      </c>
      <c r="X41" s="22">
        <v>347947</v>
      </c>
      <c r="Y41" s="22">
        <v>289648</v>
      </c>
      <c r="Z41" s="22">
        <v>260345</v>
      </c>
      <c r="AA41" s="22">
        <v>256197</v>
      </c>
      <c r="AB41" s="22">
        <v>316300</v>
      </c>
      <c r="AC41" s="22">
        <v>274365</v>
      </c>
      <c r="AD41" s="22">
        <v>264825</v>
      </c>
      <c r="AE41" s="22">
        <v>291134</v>
      </c>
      <c r="AF41" s="22">
        <v>283644</v>
      </c>
      <c r="AG41" s="22">
        <v>266897</v>
      </c>
      <c r="AH41" s="22">
        <v>316900</v>
      </c>
      <c r="AI41" s="22">
        <v>276874</v>
      </c>
      <c r="AJ41" s="22">
        <v>304882</v>
      </c>
      <c r="AK41" s="22">
        <v>270371</v>
      </c>
      <c r="AL41" s="22">
        <v>256940</v>
      </c>
      <c r="AM41" s="22">
        <v>285740</v>
      </c>
      <c r="AN41" s="22">
        <v>349463</v>
      </c>
      <c r="AO41" s="22">
        <v>307996</v>
      </c>
      <c r="AP41" s="22">
        <v>315097</v>
      </c>
      <c r="AQ41" s="22">
        <f t="shared" si="0"/>
        <v>3921794</v>
      </c>
      <c r="AR41" s="22">
        <f t="shared" si="1"/>
        <v>3402011</v>
      </c>
      <c r="AS41" s="22">
        <f t="shared" si="2"/>
        <v>1785607</v>
      </c>
    </row>
    <row r="42" spans="1:45" x14ac:dyDescent="0.25">
      <c r="B42" s="39" t="s">
        <v>117</v>
      </c>
      <c r="C42" s="39" t="s">
        <v>457</v>
      </c>
      <c r="D42" s="39" t="s">
        <v>408</v>
      </c>
      <c r="E42" s="39" t="s">
        <v>404</v>
      </c>
      <c r="F42" s="39" t="s">
        <v>403</v>
      </c>
      <c r="G42" s="19">
        <v>249262</v>
      </c>
      <c r="H42" s="19">
        <v>281238</v>
      </c>
      <c r="I42" s="19">
        <v>266018</v>
      </c>
      <c r="J42" s="19">
        <v>285935</v>
      </c>
      <c r="K42" s="19">
        <v>285864</v>
      </c>
      <c r="L42" s="19">
        <v>323156</v>
      </c>
      <c r="M42" s="19">
        <v>277052</v>
      </c>
      <c r="N42" s="19">
        <v>264837</v>
      </c>
      <c r="O42" s="19">
        <v>258951</v>
      </c>
      <c r="P42" s="19">
        <v>333091</v>
      </c>
      <c r="Q42" s="19">
        <v>307027</v>
      </c>
      <c r="R42" s="19">
        <v>292412</v>
      </c>
      <c r="S42" s="19">
        <v>318914</v>
      </c>
      <c r="T42" s="19">
        <v>321283</v>
      </c>
      <c r="U42" s="19">
        <v>288732</v>
      </c>
      <c r="V42" s="19">
        <v>350266</v>
      </c>
      <c r="W42" s="19">
        <v>318155</v>
      </c>
      <c r="X42" s="19">
        <v>333147</v>
      </c>
      <c r="Y42" s="19">
        <v>284041</v>
      </c>
      <c r="Z42" s="19">
        <v>252854</v>
      </c>
      <c r="AA42" s="19">
        <v>258678</v>
      </c>
      <c r="AB42" s="19">
        <v>305629</v>
      </c>
      <c r="AC42" s="19">
        <v>266704</v>
      </c>
      <c r="AD42" s="19">
        <v>256862</v>
      </c>
      <c r="AE42" s="19">
        <v>287684</v>
      </c>
      <c r="AF42" s="19">
        <v>275207</v>
      </c>
      <c r="AG42" s="19">
        <v>258586</v>
      </c>
      <c r="AH42" s="19">
        <v>313187</v>
      </c>
      <c r="AI42" s="19">
        <v>281119</v>
      </c>
      <c r="AJ42" s="19">
        <v>299543</v>
      </c>
      <c r="AK42" s="19">
        <v>283562</v>
      </c>
      <c r="AL42" s="19">
        <v>257912</v>
      </c>
      <c r="AM42" s="19">
        <v>281079</v>
      </c>
      <c r="AN42" s="19">
        <v>314325</v>
      </c>
      <c r="AO42" s="19">
        <v>277514</v>
      </c>
      <c r="AP42" s="19">
        <v>281108</v>
      </c>
      <c r="AQ42" s="19">
        <f t="shared" si="0"/>
        <v>3663867</v>
      </c>
      <c r="AR42" s="19">
        <f t="shared" si="1"/>
        <v>3340094</v>
      </c>
      <c r="AS42" s="19">
        <f t="shared" si="2"/>
        <v>1695500</v>
      </c>
    </row>
    <row r="43" spans="1:45" x14ac:dyDescent="0.25">
      <c r="B43" s="38" t="s">
        <v>126</v>
      </c>
      <c r="C43" s="38" t="s">
        <v>458</v>
      </c>
      <c r="D43" s="38" t="s">
        <v>402</v>
      </c>
      <c r="E43" s="38" t="s">
        <v>404</v>
      </c>
      <c r="F43" s="38" t="s">
        <v>403</v>
      </c>
      <c r="G43" s="22">
        <v>292974</v>
      </c>
      <c r="H43" s="22">
        <v>312201</v>
      </c>
      <c r="I43" s="22">
        <v>299627</v>
      </c>
      <c r="J43" s="22">
        <v>312484</v>
      </c>
      <c r="K43" s="22">
        <v>316164</v>
      </c>
      <c r="L43" s="22">
        <v>354635</v>
      </c>
      <c r="M43" s="22">
        <v>302493</v>
      </c>
      <c r="N43" s="22">
        <v>303417</v>
      </c>
      <c r="O43" s="22">
        <v>289452</v>
      </c>
      <c r="P43" s="22">
        <v>334393</v>
      </c>
      <c r="Q43" s="22">
        <v>313403</v>
      </c>
      <c r="R43" s="22">
        <v>300033</v>
      </c>
      <c r="S43" s="22">
        <v>307562</v>
      </c>
      <c r="T43" s="22">
        <v>312647</v>
      </c>
      <c r="U43" s="22">
        <v>274123</v>
      </c>
      <c r="V43" s="22">
        <v>339967</v>
      </c>
      <c r="W43" s="22">
        <v>305203</v>
      </c>
      <c r="X43" s="22">
        <v>333088</v>
      </c>
      <c r="Y43" s="22">
        <v>282864</v>
      </c>
      <c r="Z43" s="22">
        <v>252861</v>
      </c>
      <c r="AA43" s="22">
        <v>259951</v>
      </c>
      <c r="AB43" s="22">
        <v>293121</v>
      </c>
      <c r="AC43" s="22">
        <v>264958</v>
      </c>
      <c r="AD43" s="22">
        <v>254752</v>
      </c>
      <c r="AE43" s="22">
        <v>276402</v>
      </c>
      <c r="AF43" s="22">
        <v>256398</v>
      </c>
      <c r="AG43" s="22">
        <v>252508</v>
      </c>
      <c r="AH43" s="22">
        <v>288779</v>
      </c>
      <c r="AI43" s="22">
        <v>268733</v>
      </c>
      <c r="AJ43" s="22">
        <v>298185</v>
      </c>
      <c r="AK43" s="22">
        <v>271420</v>
      </c>
      <c r="AL43" s="22">
        <v>258419</v>
      </c>
      <c r="AM43" s="22">
        <v>286961</v>
      </c>
      <c r="AN43" s="22">
        <v>309280</v>
      </c>
      <c r="AO43" s="22">
        <v>274125</v>
      </c>
      <c r="AP43" s="22">
        <v>270103</v>
      </c>
      <c r="AQ43" s="22">
        <f t="shared" si="0"/>
        <v>3715781</v>
      </c>
      <c r="AR43" s="22">
        <f t="shared" si="1"/>
        <v>3249512</v>
      </c>
      <c r="AS43" s="22">
        <f t="shared" si="2"/>
        <v>1670308</v>
      </c>
    </row>
    <row r="44" spans="1:45" x14ac:dyDescent="0.25">
      <c r="B44" s="39" t="s">
        <v>123</v>
      </c>
      <c r="C44" s="39" t="s">
        <v>463</v>
      </c>
      <c r="D44" s="39" t="s">
        <v>402</v>
      </c>
      <c r="E44" s="39" t="s">
        <v>428</v>
      </c>
      <c r="F44" s="39" t="s">
        <v>403</v>
      </c>
      <c r="G44" s="19">
        <v>130402</v>
      </c>
      <c r="H44" s="19">
        <v>141009</v>
      </c>
      <c r="I44" s="19">
        <v>157817</v>
      </c>
      <c r="J44" s="19">
        <v>190055</v>
      </c>
      <c r="K44" s="19">
        <v>186978</v>
      </c>
      <c r="L44" s="19">
        <v>217718</v>
      </c>
      <c r="M44" s="19">
        <v>206846</v>
      </c>
      <c r="N44" s="19">
        <v>245319</v>
      </c>
      <c r="O44" s="19">
        <v>331094</v>
      </c>
      <c r="P44" s="19">
        <v>302652</v>
      </c>
      <c r="Q44" s="19">
        <v>228673</v>
      </c>
      <c r="R44" s="19">
        <v>212745</v>
      </c>
      <c r="S44" s="19">
        <v>207897</v>
      </c>
      <c r="T44" s="19">
        <v>193841</v>
      </c>
      <c r="U44" s="19">
        <v>199291</v>
      </c>
      <c r="V44" s="19">
        <v>273484</v>
      </c>
      <c r="W44" s="19">
        <v>259034</v>
      </c>
      <c r="X44" s="19">
        <v>278482</v>
      </c>
      <c r="Y44" s="19">
        <v>235943</v>
      </c>
      <c r="Z44" s="19">
        <v>306701</v>
      </c>
      <c r="AA44" s="19">
        <v>514945</v>
      </c>
      <c r="AB44" s="19">
        <v>319321</v>
      </c>
      <c r="AC44" s="19">
        <v>219284</v>
      </c>
      <c r="AD44" s="19">
        <v>179259</v>
      </c>
      <c r="AE44" s="19">
        <v>193113</v>
      </c>
      <c r="AF44" s="19">
        <v>177926</v>
      </c>
      <c r="AG44" s="19">
        <v>195076</v>
      </c>
      <c r="AH44" s="19">
        <v>248638</v>
      </c>
      <c r="AI44" s="19">
        <v>243696</v>
      </c>
      <c r="AJ44" s="19">
        <v>263176</v>
      </c>
      <c r="AK44" s="19">
        <v>258284</v>
      </c>
      <c r="AL44" s="19">
        <v>325453</v>
      </c>
      <c r="AM44" s="19">
        <v>489755</v>
      </c>
      <c r="AN44" s="19">
        <v>413879</v>
      </c>
      <c r="AO44" s="19">
        <v>293504</v>
      </c>
      <c r="AP44" s="19">
        <v>259387</v>
      </c>
      <c r="AQ44" s="19">
        <f t="shared" si="0"/>
        <v>2939358</v>
      </c>
      <c r="AR44" s="19">
        <f t="shared" si="1"/>
        <v>3097078</v>
      </c>
      <c r="AS44" s="19">
        <f t="shared" si="2"/>
        <v>2040262</v>
      </c>
    </row>
    <row r="45" spans="1:45" x14ac:dyDescent="0.25">
      <c r="B45" s="38" t="s">
        <v>116</v>
      </c>
      <c r="C45" s="38" t="s">
        <v>448</v>
      </c>
      <c r="D45" s="38" t="s">
        <v>431</v>
      </c>
      <c r="E45" s="38" t="s">
        <v>404</v>
      </c>
      <c r="F45" s="38" t="s">
        <v>403</v>
      </c>
      <c r="G45" s="22">
        <v>115484</v>
      </c>
      <c r="H45" s="22">
        <v>149168</v>
      </c>
      <c r="I45" s="22">
        <v>126689</v>
      </c>
      <c r="J45" s="22">
        <v>145623</v>
      </c>
      <c r="K45" s="22">
        <v>173409</v>
      </c>
      <c r="L45" s="22">
        <v>258321</v>
      </c>
      <c r="M45" s="22">
        <v>126021</v>
      </c>
      <c r="N45" s="22">
        <v>169203</v>
      </c>
      <c r="O45" s="22">
        <v>156965</v>
      </c>
      <c r="P45" s="22">
        <v>165066</v>
      </c>
      <c r="Q45" s="22">
        <v>139059</v>
      </c>
      <c r="R45" s="22">
        <v>136985</v>
      </c>
      <c r="S45" s="22">
        <v>166701</v>
      </c>
      <c r="T45" s="22">
        <v>199635</v>
      </c>
      <c r="U45" s="22">
        <v>161643</v>
      </c>
      <c r="V45" s="22">
        <v>211485</v>
      </c>
      <c r="W45" s="22">
        <v>242184</v>
      </c>
      <c r="X45" s="22">
        <v>335860</v>
      </c>
      <c r="Y45" s="22">
        <v>200244</v>
      </c>
      <c r="Z45" s="22">
        <v>228342</v>
      </c>
      <c r="AA45" s="22">
        <v>223697</v>
      </c>
      <c r="AB45" s="22">
        <v>275697</v>
      </c>
      <c r="AC45" s="22">
        <v>209575</v>
      </c>
      <c r="AD45" s="22">
        <v>210001</v>
      </c>
      <c r="AE45" s="22">
        <v>234973</v>
      </c>
      <c r="AF45" s="22">
        <v>231109</v>
      </c>
      <c r="AG45" s="22">
        <v>216640</v>
      </c>
      <c r="AH45" s="22">
        <v>276585</v>
      </c>
      <c r="AI45" s="22">
        <v>271284</v>
      </c>
      <c r="AJ45" s="22">
        <v>399393</v>
      </c>
      <c r="AK45" s="22">
        <v>192680</v>
      </c>
      <c r="AL45" s="22">
        <v>265280</v>
      </c>
      <c r="AM45" s="22">
        <v>283144</v>
      </c>
      <c r="AN45" s="22">
        <v>307888</v>
      </c>
      <c r="AO45" s="22">
        <v>233021</v>
      </c>
      <c r="AP45" s="22">
        <v>255935</v>
      </c>
      <c r="AQ45" s="22">
        <f t="shared" si="0"/>
        <v>2210807</v>
      </c>
      <c r="AR45" s="22">
        <f t="shared" si="1"/>
        <v>2977540</v>
      </c>
      <c r="AS45" s="22">
        <f t="shared" si="2"/>
        <v>1537948</v>
      </c>
    </row>
    <row r="46" spans="1:45" x14ac:dyDescent="0.25">
      <c r="B46" s="39" t="s">
        <v>128</v>
      </c>
      <c r="C46" s="39" t="s">
        <v>461</v>
      </c>
      <c r="D46" s="39" t="s">
        <v>402</v>
      </c>
      <c r="E46" s="39" t="s">
        <v>421</v>
      </c>
      <c r="F46" s="39" t="s">
        <v>403</v>
      </c>
      <c r="G46" s="19">
        <v>205855</v>
      </c>
      <c r="H46" s="19">
        <v>231372</v>
      </c>
      <c r="I46" s="19">
        <v>228684</v>
      </c>
      <c r="J46" s="19">
        <v>233215</v>
      </c>
      <c r="K46" s="19">
        <v>230198</v>
      </c>
      <c r="L46" s="19">
        <v>265453</v>
      </c>
      <c r="M46" s="19">
        <v>222699</v>
      </c>
      <c r="N46" s="19">
        <v>222778</v>
      </c>
      <c r="O46" s="19">
        <v>222228</v>
      </c>
      <c r="P46" s="19">
        <v>261708</v>
      </c>
      <c r="Q46" s="19">
        <v>254487</v>
      </c>
      <c r="R46" s="19">
        <v>246758</v>
      </c>
      <c r="S46" s="19">
        <v>265067</v>
      </c>
      <c r="T46" s="19">
        <v>275745</v>
      </c>
      <c r="U46" s="19">
        <v>250770</v>
      </c>
      <c r="V46" s="19">
        <v>296313</v>
      </c>
      <c r="W46" s="19">
        <v>275319</v>
      </c>
      <c r="X46" s="19">
        <v>282671</v>
      </c>
      <c r="Y46" s="19">
        <v>237390</v>
      </c>
      <c r="Z46" s="19">
        <v>222326</v>
      </c>
      <c r="AA46" s="19">
        <v>228809</v>
      </c>
      <c r="AB46" s="19">
        <v>259411</v>
      </c>
      <c r="AC46" s="19">
        <v>236863</v>
      </c>
      <c r="AD46" s="19">
        <v>226231</v>
      </c>
      <c r="AE46" s="19">
        <v>254155</v>
      </c>
      <c r="AF46" s="19">
        <v>249553</v>
      </c>
      <c r="AG46" s="19">
        <v>236064</v>
      </c>
      <c r="AH46" s="19">
        <v>286177</v>
      </c>
      <c r="AI46" s="19">
        <v>255370</v>
      </c>
      <c r="AJ46" s="19">
        <v>275335</v>
      </c>
      <c r="AK46" s="19">
        <v>251861</v>
      </c>
      <c r="AL46" s="19">
        <v>247676</v>
      </c>
      <c r="AM46" s="19">
        <v>273249</v>
      </c>
      <c r="AN46" s="19">
        <v>342286</v>
      </c>
      <c r="AO46" s="19">
        <v>319765</v>
      </c>
      <c r="AP46" s="19">
        <v>333930</v>
      </c>
      <c r="AQ46" s="19">
        <f t="shared" si="0"/>
        <v>3076543</v>
      </c>
      <c r="AR46" s="19">
        <f t="shared" si="1"/>
        <v>2967684</v>
      </c>
      <c r="AS46" s="19">
        <f t="shared" si="2"/>
        <v>1768767</v>
      </c>
    </row>
    <row r="47" spans="1:45" x14ac:dyDescent="0.25">
      <c r="B47" s="38" t="s">
        <v>129</v>
      </c>
      <c r="C47" s="38" t="s">
        <v>454</v>
      </c>
      <c r="D47" s="38" t="s">
        <v>402</v>
      </c>
      <c r="E47" s="38" t="s">
        <v>436</v>
      </c>
      <c r="F47" s="38" t="s">
        <v>403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4">
        <v>600</v>
      </c>
      <c r="S47" s="24">
        <v>186</v>
      </c>
      <c r="T47" s="24">
        <v>792</v>
      </c>
      <c r="U47" s="25">
        <v>1194</v>
      </c>
      <c r="V47" s="25">
        <v>1214</v>
      </c>
      <c r="W47" s="25">
        <v>2329</v>
      </c>
      <c r="X47" s="22">
        <v>170250</v>
      </c>
      <c r="Y47" s="22">
        <v>142648</v>
      </c>
      <c r="Z47" s="22">
        <v>356050</v>
      </c>
      <c r="AA47" s="22">
        <v>107084</v>
      </c>
      <c r="AB47" s="22">
        <v>203253</v>
      </c>
      <c r="AC47" s="22">
        <v>214949</v>
      </c>
      <c r="AD47" s="22">
        <v>242543</v>
      </c>
      <c r="AE47" s="22">
        <v>269327</v>
      </c>
      <c r="AF47" s="22">
        <v>255816</v>
      </c>
      <c r="AG47" s="22">
        <v>255733</v>
      </c>
      <c r="AH47" s="22">
        <v>303744</v>
      </c>
      <c r="AI47" s="22">
        <v>285378</v>
      </c>
      <c r="AJ47" s="22">
        <v>308980</v>
      </c>
      <c r="AK47" s="22">
        <v>276607</v>
      </c>
      <c r="AL47" s="22">
        <v>273279</v>
      </c>
      <c r="AM47" s="22">
        <v>321805</v>
      </c>
      <c r="AN47" s="22">
        <v>356098</v>
      </c>
      <c r="AO47" s="22">
        <v>319819</v>
      </c>
      <c r="AP47" s="22">
        <v>319139</v>
      </c>
      <c r="AQ47" s="22">
        <f t="shared" si="0"/>
        <v>176565</v>
      </c>
      <c r="AR47" s="22">
        <f t="shared" si="1"/>
        <v>2945505</v>
      </c>
      <c r="AS47" s="22">
        <f t="shared" si="2"/>
        <v>1866747</v>
      </c>
    </row>
    <row r="48" spans="1:45" x14ac:dyDescent="0.25">
      <c r="B48" s="39" t="s">
        <v>130</v>
      </c>
      <c r="C48" s="39" t="s">
        <v>455</v>
      </c>
      <c r="D48" s="39" t="s">
        <v>402</v>
      </c>
      <c r="E48" s="39" t="s">
        <v>406</v>
      </c>
      <c r="F48" s="39" t="s">
        <v>403</v>
      </c>
      <c r="G48" s="27">
        <v>67200</v>
      </c>
      <c r="H48" s="27">
        <v>78332</v>
      </c>
      <c r="I48" s="27">
        <v>79068</v>
      </c>
      <c r="J48" s="19">
        <v>100046</v>
      </c>
      <c r="K48" s="19">
        <v>104164</v>
      </c>
      <c r="L48" s="19">
        <v>118838</v>
      </c>
      <c r="M48" s="19">
        <v>114841</v>
      </c>
      <c r="N48" s="19">
        <v>115308</v>
      </c>
      <c r="O48" s="19">
        <v>119526</v>
      </c>
      <c r="P48" s="19">
        <v>169256</v>
      </c>
      <c r="Q48" s="19">
        <v>165677</v>
      </c>
      <c r="R48" s="19">
        <v>167328</v>
      </c>
      <c r="S48" s="19">
        <v>184175</v>
      </c>
      <c r="T48" s="19">
        <v>191830</v>
      </c>
      <c r="U48" s="19">
        <v>176754</v>
      </c>
      <c r="V48" s="19">
        <v>223963</v>
      </c>
      <c r="W48" s="19">
        <v>215318</v>
      </c>
      <c r="X48" s="19">
        <v>242209</v>
      </c>
      <c r="Y48" s="19">
        <v>196353</v>
      </c>
      <c r="Z48" s="19">
        <v>191574</v>
      </c>
      <c r="AA48" s="19">
        <v>195746</v>
      </c>
      <c r="AB48" s="19">
        <v>245015</v>
      </c>
      <c r="AC48" s="19">
        <v>221942</v>
      </c>
      <c r="AD48" s="19">
        <v>220424</v>
      </c>
      <c r="AE48" s="19">
        <v>258387</v>
      </c>
      <c r="AF48" s="19">
        <v>250650</v>
      </c>
      <c r="AG48" s="19">
        <v>244712</v>
      </c>
      <c r="AH48" s="19">
        <v>299191</v>
      </c>
      <c r="AI48" s="19">
        <v>277588</v>
      </c>
      <c r="AJ48" s="19">
        <v>306359</v>
      </c>
      <c r="AK48" s="19">
        <v>284570</v>
      </c>
      <c r="AL48" s="19">
        <v>270429</v>
      </c>
      <c r="AM48" s="19">
        <v>327784</v>
      </c>
      <c r="AN48" s="19">
        <v>422852</v>
      </c>
      <c r="AO48" s="19">
        <v>387498</v>
      </c>
      <c r="AP48" s="19">
        <v>407228</v>
      </c>
      <c r="AQ48" s="19">
        <f t="shared" si="0"/>
        <v>2086185</v>
      </c>
      <c r="AR48" s="19">
        <f t="shared" si="1"/>
        <v>2907941</v>
      </c>
      <c r="AS48" s="19">
        <f t="shared" si="2"/>
        <v>2100361</v>
      </c>
    </row>
    <row r="49" spans="2:45" x14ac:dyDescent="0.25">
      <c r="B49" s="38" t="s">
        <v>131</v>
      </c>
      <c r="C49" s="38" t="s">
        <v>462</v>
      </c>
      <c r="D49" s="38" t="s">
        <v>402</v>
      </c>
      <c r="E49" s="38" t="s">
        <v>447</v>
      </c>
      <c r="F49" s="38" t="s">
        <v>403</v>
      </c>
      <c r="G49" s="22">
        <v>181447</v>
      </c>
      <c r="H49" s="22">
        <v>189453</v>
      </c>
      <c r="I49" s="22">
        <v>192264</v>
      </c>
      <c r="J49" s="22">
        <v>211369</v>
      </c>
      <c r="K49" s="22">
        <v>194139</v>
      </c>
      <c r="L49" s="22">
        <v>203099</v>
      </c>
      <c r="M49" s="22">
        <v>199632</v>
      </c>
      <c r="N49" s="22">
        <v>169462</v>
      </c>
      <c r="O49" s="22">
        <v>161670</v>
      </c>
      <c r="P49" s="22">
        <v>216295</v>
      </c>
      <c r="Q49" s="22">
        <v>181162</v>
      </c>
      <c r="R49" s="22">
        <v>200153</v>
      </c>
      <c r="S49" s="22">
        <v>212930</v>
      </c>
      <c r="T49" s="22">
        <v>225744</v>
      </c>
      <c r="U49" s="22">
        <v>185533</v>
      </c>
      <c r="V49" s="22">
        <v>235746</v>
      </c>
      <c r="W49" s="22">
        <v>226093</v>
      </c>
      <c r="X49" s="22">
        <v>245723</v>
      </c>
      <c r="Y49" s="22">
        <v>208928</v>
      </c>
      <c r="Z49" s="22">
        <v>193987</v>
      </c>
      <c r="AA49" s="22">
        <v>199741</v>
      </c>
      <c r="AB49" s="22">
        <v>231882</v>
      </c>
      <c r="AC49" s="22">
        <v>205199</v>
      </c>
      <c r="AD49" s="22">
        <v>212695</v>
      </c>
      <c r="AE49" s="22">
        <v>239914</v>
      </c>
      <c r="AF49" s="22">
        <v>234465</v>
      </c>
      <c r="AG49" s="22">
        <v>224207</v>
      </c>
      <c r="AH49" s="22">
        <v>265075</v>
      </c>
      <c r="AI49" s="22">
        <v>242461</v>
      </c>
      <c r="AJ49" s="22">
        <v>265877</v>
      </c>
      <c r="AK49" s="22">
        <v>224623</v>
      </c>
      <c r="AL49" s="22">
        <v>207646</v>
      </c>
      <c r="AM49" s="22">
        <v>270517</v>
      </c>
      <c r="AN49" s="22">
        <v>240688</v>
      </c>
      <c r="AO49" s="22">
        <v>217935</v>
      </c>
      <c r="AP49" s="22">
        <v>202463</v>
      </c>
      <c r="AQ49" s="22">
        <f t="shared" si="0"/>
        <v>2460143</v>
      </c>
      <c r="AR49" s="22">
        <f t="shared" si="1"/>
        <v>2724431</v>
      </c>
      <c r="AS49" s="22">
        <f t="shared" si="2"/>
        <v>1363872</v>
      </c>
    </row>
    <row r="50" spans="2:45" x14ac:dyDescent="0.25">
      <c r="B50" s="39" t="s">
        <v>132</v>
      </c>
      <c r="C50" s="39" t="s">
        <v>469</v>
      </c>
      <c r="D50" s="39" t="s">
        <v>402</v>
      </c>
      <c r="E50" s="39" t="s">
        <v>406</v>
      </c>
      <c r="F50" s="39" t="s">
        <v>403</v>
      </c>
      <c r="G50" s="19">
        <v>319715</v>
      </c>
      <c r="H50" s="19">
        <v>331453</v>
      </c>
      <c r="I50" s="19">
        <v>317918</v>
      </c>
      <c r="J50" s="19">
        <v>337829</v>
      </c>
      <c r="K50" s="19">
        <v>317347</v>
      </c>
      <c r="L50" s="19">
        <v>348360</v>
      </c>
      <c r="M50" s="19">
        <v>300118</v>
      </c>
      <c r="N50" s="19">
        <v>268325</v>
      </c>
      <c r="O50" s="19">
        <v>248931</v>
      </c>
      <c r="P50" s="19">
        <v>320516</v>
      </c>
      <c r="Q50" s="19">
        <v>280728</v>
      </c>
      <c r="R50" s="19">
        <v>278880</v>
      </c>
      <c r="S50" s="19">
        <v>293853</v>
      </c>
      <c r="T50" s="19">
        <v>299175</v>
      </c>
      <c r="U50" s="19">
        <v>258783</v>
      </c>
      <c r="V50" s="19">
        <v>319225</v>
      </c>
      <c r="W50" s="19">
        <v>284241</v>
      </c>
      <c r="X50" s="19">
        <v>289396</v>
      </c>
      <c r="Y50" s="19">
        <v>241743</v>
      </c>
      <c r="Z50" s="19">
        <v>209447</v>
      </c>
      <c r="AA50" s="19">
        <v>208304</v>
      </c>
      <c r="AB50" s="19">
        <v>260235</v>
      </c>
      <c r="AC50" s="19">
        <v>213241</v>
      </c>
      <c r="AD50" s="19">
        <v>209600</v>
      </c>
      <c r="AE50" s="19">
        <v>233270</v>
      </c>
      <c r="AF50" s="19">
        <v>223627</v>
      </c>
      <c r="AG50" s="19">
        <v>204568</v>
      </c>
      <c r="AH50" s="19">
        <v>253629</v>
      </c>
      <c r="AI50" s="19">
        <v>215305</v>
      </c>
      <c r="AJ50" s="19">
        <v>234786</v>
      </c>
      <c r="AK50" s="19">
        <v>214230</v>
      </c>
      <c r="AL50" s="19">
        <v>182905</v>
      </c>
      <c r="AM50" s="19">
        <v>203992</v>
      </c>
      <c r="AN50" s="19">
        <v>246201</v>
      </c>
      <c r="AO50" s="19">
        <v>209395</v>
      </c>
      <c r="AP50" s="19">
        <v>219821</v>
      </c>
      <c r="AQ50" s="19">
        <f t="shared" si="0"/>
        <v>3442171</v>
      </c>
      <c r="AR50" s="19">
        <f t="shared" si="1"/>
        <v>2707755</v>
      </c>
      <c r="AS50" s="19">
        <f t="shared" si="2"/>
        <v>1276544</v>
      </c>
    </row>
    <row r="51" spans="2:45" x14ac:dyDescent="0.25">
      <c r="B51" s="39" t="s">
        <v>133</v>
      </c>
      <c r="C51" s="39" t="s">
        <v>465</v>
      </c>
      <c r="D51" s="39" t="s">
        <v>402</v>
      </c>
      <c r="E51" s="39" t="s">
        <v>436</v>
      </c>
      <c r="F51" s="39" t="s">
        <v>403</v>
      </c>
      <c r="G51" s="19">
        <v>224210</v>
      </c>
      <c r="H51" s="19">
        <v>245499</v>
      </c>
      <c r="I51" s="19">
        <v>237032</v>
      </c>
      <c r="J51" s="19">
        <v>255282</v>
      </c>
      <c r="K51" s="19">
        <v>250874</v>
      </c>
      <c r="L51" s="19">
        <v>281949</v>
      </c>
      <c r="M51" s="19">
        <v>233742</v>
      </c>
      <c r="N51" s="19">
        <v>236170</v>
      </c>
      <c r="O51" s="19">
        <v>220163</v>
      </c>
      <c r="P51" s="19">
        <v>262959</v>
      </c>
      <c r="Q51" s="19">
        <v>269130</v>
      </c>
      <c r="R51" s="19">
        <v>258658</v>
      </c>
      <c r="S51" s="19">
        <v>269476</v>
      </c>
      <c r="T51" s="19">
        <v>263979</v>
      </c>
      <c r="U51" s="19">
        <v>243566</v>
      </c>
      <c r="V51" s="19">
        <v>298493</v>
      </c>
      <c r="W51" s="19">
        <v>279006</v>
      </c>
      <c r="X51" s="19">
        <v>281379</v>
      </c>
      <c r="Y51" s="19">
        <v>234827</v>
      </c>
      <c r="Z51" s="19">
        <v>206560</v>
      </c>
      <c r="AA51" s="19">
        <v>209627</v>
      </c>
      <c r="AB51" s="19">
        <v>226119</v>
      </c>
      <c r="AC51" s="19">
        <v>219960</v>
      </c>
      <c r="AD51" s="19">
        <v>203642</v>
      </c>
      <c r="AE51" s="19">
        <v>228573</v>
      </c>
      <c r="AF51" s="19">
        <v>216477</v>
      </c>
      <c r="AG51" s="19">
        <v>212226</v>
      </c>
      <c r="AH51" s="19">
        <v>248712</v>
      </c>
      <c r="AI51" s="19">
        <v>228473</v>
      </c>
      <c r="AJ51" s="19">
        <v>250586</v>
      </c>
      <c r="AK51" s="19">
        <v>234993</v>
      </c>
      <c r="AL51" s="19">
        <v>229127</v>
      </c>
      <c r="AM51" s="19">
        <v>382239</v>
      </c>
      <c r="AN51" s="19">
        <v>319264</v>
      </c>
      <c r="AO51" s="19">
        <v>341452</v>
      </c>
      <c r="AP51" s="19">
        <v>355476</v>
      </c>
      <c r="AQ51" s="19">
        <f t="shared" si="0"/>
        <v>3116721</v>
      </c>
      <c r="AR51" s="19">
        <f t="shared" si="1"/>
        <v>2685782</v>
      </c>
      <c r="AS51" s="19">
        <f t="shared" si="2"/>
        <v>1862551</v>
      </c>
    </row>
    <row r="52" spans="2:45" x14ac:dyDescent="0.25">
      <c r="B52" s="38" t="s">
        <v>134</v>
      </c>
      <c r="C52" s="38" t="s">
        <v>414</v>
      </c>
      <c r="D52" s="38" t="s">
        <v>402</v>
      </c>
      <c r="E52" s="38" t="s">
        <v>406</v>
      </c>
      <c r="F52" s="38" t="s">
        <v>403</v>
      </c>
      <c r="G52" s="22">
        <v>285255</v>
      </c>
      <c r="H52" s="22">
        <v>306867</v>
      </c>
      <c r="I52" s="22">
        <v>290466</v>
      </c>
      <c r="J52" s="22">
        <v>303382</v>
      </c>
      <c r="K52" s="22">
        <v>290587</v>
      </c>
      <c r="L52" s="22">
        <v>333792</v>
      </c>
      <c r="M52" s="22">
        <v>266999</v>
      </c>
      <c r="N52" s="22">
        <v>265012</v>
      </c>
      <c r="O52" s="22">
        <v>257218</v>
      </c>
      <c r="P52" s="22">
        <v>300203</v>
      </c>
      <c r="Q52" s="22">
        <v>280100</v>
      </c>
      <c r="R52" s="22">
        <v>268728</v>
      </c>
      <c r="S52" s="22">
        <v>283205</v>
      </c>
      <c r="T52" s="22">
        <v>284006</v>
      </c>
      <c r="U52" s="22">
        <v>256611</v>
      </c>
      <c r="V52" s="22">
        <v>302917</v>
      </c>
      <c r="W52" s="22">
        <v>279664</v>
      </c>
      <c r="X52" s="22">
        <v>293311</v>
      </c>
      <c r="Y52" s="22">
        <v>236312</v>
      </c>
      <c r="Z52" s="22">
        <v>213190</v>
      </c>
      <c r="AA52" s="22">
        <v>215725</v>
      </c>
      <c r="AB52" s="22">
        <v>241513</v>
      </c>
      <c r="AC52" s="22">
        <v>214014</v>
      </c>
      <c r="AD52" s="22">
        <v>202941</v>
      </c>
      <c r="AE52" s="22">
        <v>230516</v>
      </c>
      <c r="AF52" s="22">
        <v>216485</v>
      </c>
      <c r="AG52" s="22">
        <v>202227</v>
      </c>
      <c r="AH52" s="22">
        <v>236703</v>
      </c>
      <c r="AI52" s="22">
        <v>214191</v>
      </c>
      <c r="AJ52" s="22">
        <v>230005</v>
      </c>
      <c r="AK52" s="22">
        <v>204720</v>
      </c>
      <c r="AL52" s="22">
        <v>189105</v>
      </c>
      <c r="AM52" s="22">
        <v>255891</v>
      </c>
      <c r="AN52" s="22">
        <v>233672</v>
      </c>
      <c r="AO52" s="22">
        <v>223887</v>
      </c>
      <c r="AP52" s="22">
        <v>226550</v>
      </c>
      <c r="AQ52" s="22">
        <f t="shared" si="0"/>
        <v>3337974</v>
      </c>
      <c r="AR52" s="22">
        <f t="shared" si="1"/>
        <v>2653822</v>
      </c>
      <c r="AS52" s="22">
        <f t="shared" si="2"/>
        <v>1333825</v>
      </c>
    </row>
    <row r="53" spans="2:45" x14ac:dyDescent="0.25">
      <c r="B53" s="38" t="s">
        <v>135</v>
      </c>
      <c r="C53" s="38" t="s">
        <v>468</v>
      </c>
      <c r="D53" s="38" t="s">
        <v>402</v>
      </c>
      <c r="E53" s="38" t="s">
        <v>421</v>
      </c>
      <c r="F53" s="38" t="s">
        <v>403</v>
      </c>
      <c r="G53" s="22">
        <v>175691</v>
      </c>
      <c r="H53" s="22">
        <v>197886</v>
      </c>
      <c r="I53" s="22">
        <v>184613</v>
      </c>
      <c r="J53" s="22">
        <v>196732</v>
      </c>
      <c r="K53" s="22">
        <v>191543</v>
      </c>
      <c r="L53" s="22">
        <v>214298</v>
      </c>
      <c r="M53" s="22">
        <v>178939</v>
      </c>
      <c r="N53" s="22">
        <v>175692</v>
      </c>
      <c r="O53" s="22">
        <v>175548</v>
      </c>
      <c r="P53" s="22">
        <v>241920</v>
      </c>
      <c r="Q53" s="22">
        <v>237452</v>
      </c>
      <c r="R53" s="22">
        <v>228927</v>
      </c>
      <c r="S53" s="22">
        <v>243803</v>
      </c>
      <c r="T53" s="22">
        <v>245215</v>
      </c>
      <c r="U53" s="22">
        <v>223158</v>
      </c>
      <c r="V53" s="22">
        <v>260765</v>
      </c>
      <c r="W53" s="22">
        <v>243358</v>
      </c>
      <c r="X53" s="22">
        <v>248032</v>
      </c>
      <c r="Y53" s="22">
        <v>207104</v>
      </c>
      <c r="Z53" s="22">
        <v>190729</v>
      </c>
      <c r="AA53" s="22">
        <v>198314</v>
      </c>
      <c r="AB53" s="22">
        <v>224114</v>
      </c>
      <c r="AC53" s="22">
        <v>205763</v>
      </c>
      <c r="AD53" s="22">
        <v>193904</v>
      </c>
      <c r="AE53" s="22">
        <v>222762</v>
      </c>
      <c r="AF53" s="22">
        <v>212881</v>
      </c>
      <c r="AG53" s="22">
        <v>204412</v>
      </c>
      <c r="AH53" s="22">
        <v>235175</v>
      </c>
      <c r="AI53" s="22">
        <v>216728</v>
      </c>
      <c r="AJ53" s="22">
        <v>236371</v>
      </c>
      <c r="AK53" s="22">
        <v>214410</v>
      </c>
      <c r="AL53" s="22">
        <v>205967</v>
      </c>
      <c r="AM53" s="22">
        <v>240232</v>
      </c>
      <c r="AN53" s="22">
        <v>288126</v>
      </c>
      <c r="AO53" s="22">
        <v>269318</v>
      </c>
      <c r="AP53" s="22">
        <v>275386</v>
      </c>
      <c r="AQ53" s="22">
        <f t="shared" si="0"/>
        <v>2702809</v>
      </c>
      <c r="AR53" s="22">
        <f t="shared" si="1"/>
        <v>2548257</v>
      </c>
      <c r="AS53" s="22">
        <f t="shared" si="2"/>
        <v>1493439</v>
      </c>
    </row>
    <row r="54" spans="2:45" x14ac:dyDescent="0.25">
      <c r="B54" s="38" t="s">
        <v>136</v>
      </c>
      <c r="C54" s="38" t="s">
        <v>471</v>
      </c>
      <c r="D54" s="38" t="s">
        <v>402</v>
      </c>
      <c r="E54" s="38" t="s">
        <v>404</v>
      </c>
      <c r="F54" s="38" t="s">
        <v>403</v>
      </c>
      <c r="G54" s="22">
        <v>219976</v>
      </c>
      <c r="H54" s="22">
        <v>233531</v>
      </c>
      <c r="I54" s="22">
        <v>219347</v>
      </c>
      <c r="J54" s="22">
        <v>227500</v>
      </c>
      <c r="K54" s="22">
        <v>226020</v>
      </c>
      <c r="L54" s="22">
        <v>253024</v>
      </c>
      <c r="M54" s="22">
        <v>208577</v>
      </c>
      <c r="N54" s="22">
        <v>212574</v>
      </c>
      <c r="O54" s="22">
        <v>196283</v>
      </c>
      <c r="P54" s="22">
        <v>254423</v>
      </c>
      <c r="Q54" s="22">
        <v>227605</v>
      </c>
      <c r="R54" s="22">
        <v>210678</v>
      </c>
      <c r="S54" s="22">
        <v>227003</v>
      </c>
      <c r="T54" s="22">
        <v>219346</v>
      </c>
      <c r="U54" s="22">
        <v>195297</v>
      </c>
      <c r="V54" s="22">
        <v>234126</v>
      </c>
      <c r="W54" s="22">
        <v>216501</v>
      </c>
      <c r="X54" s="22">
        <v>225677</v>
      </c>
      <c r="Y54" s="22">
        <v>185160</v>
      </c>
      <c r="Z54" s="22">
        <v>172205</v>
      </c>
      <c r="AA54" s="22">
        <v>168224</v>
      </c>
      <c r="AB54" s="22">
        <v>215221</v>
      </c>
      <c r="AC54" s="22">
        <v>266068</v>
      </c>
      <c r="AD54" s="22">
        <v>199703</v>
      </c>
      <c r="AE54" s="22">
        <v>214676</v>
      </c>
      <c r="AF54" s="22">
        <v>206372</v>
      </c>
      <c r="AG54" s="22">
        <v>199704</v>
      </c>
      <c r="AH54" s="22">
        <v>230257</v>
      </c>
      <c r="AI54" s="22">
        <v>206342</v>
      </c>
      <c r="AJ54" s="22">
        <v>222249</v>
      </c>
      <c r="AK54" s="22">
        <v>203416</v>
      </c>
      <c r="AL54" s="22">
        <v>186933</v>
      </c>
      <c r="AM54" s="22">
        <v>231293</v>
      </c>
      <c r="AN54" s="22">
        <v>254568</v>
      </c>
      <c r="AO54" s="22">
        <v>224985</v>
      </c>
      <c r="AP54" s="22">
        <v>233869</v>
      </c>
      <c r="AQ54" s="22">
        <f t="shared" si="0"/>
        <v>2628090</v>
      </c>
      <c r="AR54" s="22">
        <f t="shared" si="1"/>
        <v>2486181</v>
      </c>
      <c r="AS54" s="22">
        <f t="shared" si="2"/>
        <v>1335064</v>
      </c>
    </row>
    <row r="55" spans="2:45" x14ac:dyDescent="0.25">
      <c r="B55" s="39" t="s">
        <v>122</v>
      </c>
      <c r="C55" s="39" t="s">
        <v>470</v>
      </c>
      <c r="D55" s="39" t="s">
        <v>402</v>
      </c>
      <c r="E55" s="39" t="s">
        <v>425</v>
      </c>
      <c r="F55" s="39" t="s">
        <v>403</v>
      </c>
      <c r="G55" s="19">
        <v>211705</v>
      </c>
      <c r="H55" s="19">
        <v>240415</v>
      </c>
      <c r="I55" s="19">
        <v>225125</v>
      </c>
      <c r="J55" s="19">
        <v>247599</v>
      </c>
      <c r="K55" s="19">
        <v>258120</v>
      </c>
      <c r="L55" s="19">
        <v>279155</v>
      </c>
      <c r="M55" s="19">
        <v>212817</v>
      </c>
      <c r="N55" s="19">
        <v>203397</v>
      </c>
      <c r="O55" s="19">
        <v>205331</v>
      </c>
      <c r="P55" s="19">
        <v>238039</v>
      </c>
      <c r="Q55" s="19">
        <v>245555</v>
      </c>
      <c r="R55" s="19">
        <v>232108</v>
      </c>
      <c r="S55" s="19">
        <v>264483</v>
      </c>
      <c r="T55" s="19">
        <v>258303</v>
      </c>
      <c r="U55" s="19">
        <v>228434</v>
      </c>
      <c r="V55" s="19">
        <v>303423</v>
      </c>
      <c r="W55" s="19">
        <v>261335</v>
      </c>
      <c r="X55" s="19">
        <v>266718</v>
      </c>
      <c r="Y55" s="19">
        <v>201655</v>
      </c>
      <c r="Z55" s="19">
        <v>183325</v>
      </c>
      <c r="AA55" s="19">
        <v>197475</v>
      </c>
      <c r="AB55" s="19">
        <v>217684</v>
      </c>
      <c r="AC55" s="19">
        <v>199359</v>
      </c>
      <c r="AD55" s="19">
        <v>192394</v>
      </c>
      <c r="AE55" s="19">
        <v>217153</v>
      </c>
      <c r="AF55" s="19">
        <v>200980</v>
      </c>
      <c r="AG55" s="19">
        <v>198008</v>
      </c>
      <c r="AH55" s="19">
        <v>233838</v>
      </c>
      <c r="AI55" s="19">
        <v>207417</v>
      </c>
      <c r="AJ55" s="19">
        <v>223677</v>
      </c>
      <c r="AK55" s="19">
        <v>181256</v>
      </c>
      <c r="AL55" s="19">
        <v>163693</v>
      </c>
      <c r="AM55" s="19">
        <v>195733</v>
      </c>
      <c r="AN55" s="19">
        <v>218729</v>
      </c>
      <c r="AO55" s="19">
        <v>200815</v>
      </c>
      <c r="AP55" s="19">
        <v>196662</v>
      </c>
      <c r="AQ55" s="19">
        <f t="shared" si="0"/>
        <v>2919943</v>
      </c>
      <c r="AR55" s="19">
        <f t="shared" si="1"/>
        <v>2472965</v>
      </c>
      <c r="AS55" s="19">
        <f t="shared" si="2"/>
        <v>1156888</v>
      </c>
    </row>
    <row r="56" spans="2:45" x14ac:dyDescent="0.25">
      <c r="B56" s="38" t="s">
        <v>137</v>
      </c>
      <c r="C56" s="38" t="s">
        <v>464</v>
      </c>
      <c r="D56" s="38" t="s">
        <v>402</v>
      </c>
      <c r="E56" s="38" t="s">
        <v>421</v>
      </c>
      <c r="F56" s="38" t="s">
        <v>403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2">
        <v>132032</v>
      </c>
      <c r="S56" s="22">
        <v>108255</v>
      </c>
      <c r="T56" s="22">
        <v>109710</v>
      </c>
      <c r="U56" s="22">
        <v>117282</v>
      </c>
      <c r="V56" s="22">
        <v>166346</v>
      </c>
      <c r="W56" s="22">
        <v>174051</v>
      </c>
      <c r="X56" s="22">
        <v>194103</v>
      </c>
      <c r="Y56" s="22">
        <v>166371</v>
      </c>
      <c r="Z56" s="22">
        <v>165241</v>
      </c>
      <c r="AA56" s="22">
        <v>174748</v>
      </c>
      <c r="AB56" s="22">
        <v>205567</v>
      </c>
      <c r="AC56" s="22">
        <v>190970</v>
      </c>
      <c r="AD56" s="22">
        <v>182245</v>
      </c>
      <c r="AE56" s="22">
        <v>214053</v>
      </c>
      <c r="AF56" s="22">
        <v>215671</v>
      </c>
      <c r="AG56" s="22">
        <v>209760</v>
      </c>
      <c r="AH56" s="22">
        <v>244760</v>
      </c>
      <c r="AI56" s="22">
        <v>234575</v>
      </c>
      <c r="AJ56" s="22">
        <v>255198</v>
      </c>
      <c r="AK56" s="22">
        <v>235796</v>
      </c>
      <c r="AL56" s="22">
        <v>240315</v>
      </c>
      <c r="AM56" s="22">
        <v>272281</v>
      </c>
      <c r="AN56" s="22">
        <v>284458</v>
      </c>
      <c r="AO56" s="22">
        <v>264761</v>
      </c>
      <c r="AP56" s="22">
        <v>277494</v>
      </c>
      <c r="AQ56" s="22">
        <f t="shared" si="0"/>
        <v>1001779</v>
      </c>
      <c r="AR56" s="22">
        <f t="shared" si="1"/>
        <v>2459159</v>
      </c>
      <c r="AS56" s="22">
        <f t="shared" si="2"/>
        <v>1575105</v>
      </c>
    </row>
    <row r="57" spans="2:45" x14ac:dyDescent="0.25">
      <c r="B57" s="38" t="s">
        <v>92</v>
      </c>
      <c r="C57" s="38" t="s">
        <v>475</v>
      </c>
      <c r="D57" s="38" t="s">
        <v>402</v>
      </c>
      <c r="E57" s="38" t="s">
        <v>404</v>
      </c>
      <c r="F57" s="38" t="s">
        <v>403</v>
      </c>
      <c r="G57" s="22">
        <v>258312</v>
      </c>
      <c r="H57" s="22">
        <v>277811</v>
      </c>
      <c r="I57" s="22">
        <v>266407</v>
      </c>
      <c r="J57" s="22">
        <v>280656</v>
      </c>
      <c r="K57" s="22">
        <v>284063</v>
      </c>
      <c r="L57" s="22">
        <v>311520</v>
      </c>
      <c r="M57" s="22">
        <v>270628</v>
      </c>
      <c r="N57" s="22">
        <v>246136</v>
      </c>
      <c r="O57" s="22">
        <v>222929</v>
      </c>
      <c r="P57" s="22">
        <v>265054</v>
      </c>
      <c r="Q57" s="22">
        <v>246676</v>
      </c>
      <c r="R57" s="22">
        <v>230661</v>
      </c>
      <c r="S57" s="22">
        <v>242941</v>
      </c>
      <c r="T57" s="22">
        <v>242924</v>
      </c>
      <c r="U57" s="22">
        <v>226745</v>
      </c>
      <c r="V57" s="22">
        <v>248661</v>
      </c>
      <c r="W57" s="22">
        <v>236179</v>
      </c>
      <c r="X57" s="22">
        <v>245655</v>
      </c>
      <c r="Y57" s="22">
        <v>205295</v>
      </c>
      <c r="Z57" s="22">
        <v>176915</v>
      </c>
      <c r="AA57" s="22">
        <v>192779</v>
      </c>
      <c r="AB57" s="22">
        <v>213809</v>
      </c>
      <c r="AC57" s="22">
        <v>192559</v>
      </c>
      <c r="AD57" s="22">
        <v>187746</v>
      </c>
      <c r="AE57" s="22">
        <v>211944</v>
      </c>
      <c r="AF57" s="22">
        <v>209077</v>
      </c>
      <c r="AG57" s="22">
        <v>184357</v>
      </c>
      <c r="AH57" s="22">
        <v>227925</v>
      </c>
      <c r="AI57" s="22">
        <v>207506</v>
      </c>
      <c r="AJ57" s="22">
        <v>214877</v>
      </c>
      <c r="AK57" s="22">
        <v>203782</v>
      </c>
      <c r="AL57" s="22">
        <v>185936</v>
      </c>
      <c r="AM57" s="22">
        <v>200578</v>
      </c>
      <c r="AN57" s="22">
        <v>215714</v>
      </c>
      <c r="AO57" s="22">
        <v>189134</v>
      </c>
      <c r="AP57" s="22">
        <v>192738</v>
      </c>
      <c r="AQ57" s="22">
        <f t="shared" si="0"/>
        <v>2925189</v>
      </c>
      <c r="AR57" s="22">
        <f t="shared" si="1"/>
        <v>2424789</v>
      </c>
      <c r="AS57" s="22">
        <f t="shared" si="2"/>
        <v>1187882</v>
      </c>
    </row>
    <row r="58" spans="2:45" x14ac:dyDescent="0.25">
      <c r="B58" s="38" t="s">
        <v>139</v>
      </c>
      <c r="C58" s="38" t="s">
        <v>460</v>
      </c>
      <c r="D58" s="38" t="s">
        <v>431</v>
      </c>
      <c r="E58" s="38" t="s">
        <v>411</v>
      </c>
      <c r="F58" s="38" t="s">
        <v>403</v>
      </c>
      <c r="G58" s="22">
        <v>217595</v>
      </c>
      <c r="H58" s="22">
        <v>223780</v>
      </c>
      <c r="I58" s="22">
        <v>238407</v>
      </c>
      <c r="J58" s="22">
        <v>229749</v>
      </c>
      <c r="K58" s="22">
        <v>220795</v>
      </c>
      <c r="L58" s="22">
        <v>337327</v>
      </c>
      <c r="M58" s="22">
        <v>170606</v>
      </c>
      <c r="N58" s="22">
        <v>231523</v>
      </c>
      <c r="O58" s="22">
        <v>210388</v>
      </c>
      <c r="P58" s="22">
        <v>257226</v>
      </c>
      <c r="Q58" s="22">
        <v>194486</v>
      </c>
      <c r="R58" s="22">
        <v>216084</v>
      </c>
      <c r="S58" s="22">
        <v>229098</v>
      </c>
      <c r="T58" s="22">
        <v>221431</v>
      </c>
      <c r="U58" s="22">
        <v>186812</v>
      </c>
      <c r="V58" s="22">
        <v>230203</v>
      </c>
      <c r="W58" s="22">
        <v>229940</v>
      </c>
      <c r="X58" s="22">
        <v>316127</v>
      </c>
      <c r="Y58" s="22">
        <v>170603</v>
      </c>
      <c r="Z58" s="22">
        <v>186380</v>
      </c>
      <c r="AA58" s="22">
        <v>186007</v>
      </c>
      <c r="AB58" s="22">
        <v>223498</v>
      </c>
      <c r="AC58" s="22">
        <v>184398</v>
      </c>
      <c r="AD58" s="22">
        <v>165223</v>
      </c>
      <c r="AE58" s="22">
        <v>218760</v>
      </c>
      <c r="AF58" s="22">
        <v>209185</v>
      </c>
      <c r="AG58" s="22">
        <v>163343</v>
      </c>
      <c r="AH58" s="22">
        <v>194520</v>
      </c>
      <c r="AI58" s="22">
        <v>203445</v>
      </c>
      <c r="AJ58" s="22">
        <v>284803</v>
      </c>
      <c r="AK58" s="22">
        <v>143258</v>
      </c>
      <c r="AL58" s="22">
        <v>178202</v>
      </c>
      <c r="AM58" s="22">
        <v>189143</v>
      </c>
      <c r="AN58" s="22">
        <v>225317</v>
      </c>
      <c r="AO58" s="22">
        <v>202346</v>
      </c>
      <c r="AP58" s="22">
        <v>207578</v>
      </c>
      <c r="AQ58" s="22">
        <f t="shared" si="0"/>
        <v>2693924</v>
      </c>
      <c r="AR58" s="22">
        <f t="shared" si="1"/>
        <v>2390165</v>
      </c>
      <c r="AS58" s="22">
        <f t="shared" si="2"/>
        <v>1145844</v>
      </c>
    </row>
    <row r="59" spans="2:45" x14ac:dyDescent="0.25">
      <c r="B59" s="38" t="s">
        <v>140</v>
      </c>
      <c r="C59" s="38" t="s">
        <v>473</v>
      </c>
      <c r="D59" s="38" t="s">
        <v>402</v>
      </c>
      <c r="E59" s="38" t="s">
        <v>406</v>
      </c>
      <c r="F59" s="38" t="s">
        <v>403</v>
      </c>
      <c r="G59" s="26">
        <v>83675</v>
      </c>
      <c r="H59" s="26">
        <v>51766</v>
      </c>
      <c r="I59" s="26">
        <v>45974</v>
      </c>
      <c r="J59" s="26">
        <v>99166</v>
      </c>
      <c r="K59" s="26">
        <v>99858</v>
      </c>
      <c r="L59" s="22">
        <v>136939</v>
      </c>
      <c r="M59" s="22">
        <v>132709</v>
      </c>
      <c r="N59" s="22">
        <v>135033</v>
      </c>
      <c r="O59" s="22">
        <v>147034</v>
      </c>
      <c r="P59" s="22">
        <v>213159</v>
      </c>
      <c r="Q59" s="22">
        <v>201416</v>
      </c>
      <c r="R59" s="22">
        <v>197579</v>
      </c>
      <c r="S59" s="22">
        <v>214206</v>
      </c>
      <c r="T59" s="22">
        <v>217679</v>
      </c>
      <c r="U59" s="22">
        <v>197697</v>
      </c>
      <c r="V59" s="22">
        <v>244684</v>
      </c>
      <c r="W59" s="22">
        <v>226892</v>
      </c>
      <c r="X59" s="22">
        <v>243746</v>
      </c>
      <c r="Y59" s="22">
        <v>196648</v>
      </c>
      <c r="Z59" s="22">
        <v>182653</v>
      </c>
      <c r="AA59" s="22">
        <v>184909</v>
      </c>
      <c r="AB59" s="22">
        <v>218016</v>
      </c>
      <c r="AC59" s="22">
        <v>187323</v>
      </c>
      <c r="AD59" s="22">
        <v>184852</v>
      </c>
      <c r="AE59" s="22">
        <v>203230</v>
      </c>
      <c r="AF59" s="22">
        <v>197418</v>
      </c>
      <c r="AG59" s="22">
        <v>188451</v>
      </c>
      <c r="AH59" s="22">
        <v>218756</v>
      </c>
      <c r="AI59" s="22">
        <v>195882</v>
      </c>
      <c r="AJ59" s="22">
        <v>219288</v>
      </c>
      <c r="AK59" s="22">
        <v>201854</v>
      </c>
      <c r="AL59" s="22">
        <v>185880</v>
      </c>
      <c r="AM59" s="22">
        <v>218339</v>
      </c>
      <c r="AN59" s="22">
        <v>229062</v>
      </c>
      <c r="AO59" s="22">
        <v>198652</v>
      </c>
      <c r="AP59" s="22">
        <v>204294</v>
      </c>
      <c r="AQ59" s="22">
        <f t="shared" si="0"/>
        <v>2371834</v>
      </c>
      <c r="AR59" s="22">
        <f t="shared" si="1"/>
        <v>2377426</v>
      </c>
      <c r="AS59" s="22">
        <f t="shared" si="2"/>
        <v>1238081</v>
      </c>
    </row>
    <row r="60" spans="2:45" x14ac:dyDescent="0.25">
      <c r="B60" s="39" t="s">
        <v>141</v>
      </c>
      <c r="C60" s="39" t="s">
        <v>478</v>
      </c>
      <c r="D60" s="39" t="s">
        <v>402</v>
      </c>
      <c r="E60" s="39" t="s">
        <v>404</v>
      </c>
      <c r="F60" s="39" t="s">
        <v>403</v>
      </c>
      <c r="G60" s="19">
        <v>197830</v>
      </c>
      <c r="H60" s="19">
        <v>215123</v>
      </c>
      <c r="I60" s="19">
        <v>207184</v>
      </c>
      <c r="J60" s="19">
        <v>223433</v>
      </c>
      <c r="K60" s="19">
        <v>229119</v>
      </c>
      <c r="L60" s="19">
        <v>234129</v>
      </c>
      <c r="M60" s="19">
        <v>215718</v>
      </c>
      <c r="N60" s="19">
        <v>196865</v>
      </c>
      <c r="O60" s="19">
        <v>180499</v>
      </c>
      <c r="P60" s="19">
        <v>256168</v>
      </c>
      <c r="Q60" s="19">
        <v>223933</v>
      </c>
      <c r="R60" s="19">
        <v>217923</v>
      </c>
      <c r="S60" s="19">
        <v>223941</v>
      </c>
      <c r="T60" s="19">
        <v>225223</v>
      </c>
      <c r="U60" s="19">
        <v>197107</v>
      </c>
      <c r="V60" s="19">
        <v>250395</v>
      </c>
      <c r="W60" s="19">
        <v>231883</v>
      </c>
      <c r="X60" s="19">
        <v>235172</v>
      </c>
      <c r="Y60" s="19">
        <v>207785</v>
      </c>
      <c r="Z60" s="19">
        <v>178227</v>
      </c>
      <c r="AA60" s="19">
        <v>178128</v>
      </c>
      <c r="AB60" s="19">
        <v>215248</v>
      </c>
      <c r="AC60" s="19">
        <v>195115</v>
      </c>
      <c r="AD60" s="19">
        <v>180495</v>
      </c>
      <c r="AE60" s="19">
        <v>205374</v>
      </c>
      <c r="AF60" s="19">
        <v>196961</v>
      </c>
      <c r="AG60" s="19">
        <v>177732</v>
      </c>
      <c r="AH60" s="19">
        <v>228098</v>
      </c>
      <c r="AI60" s="19">
        <v>201381</v>
      </c>
      <c r="AJ60" s="19">
        <v>207673</v>
      </c>
      <c r="AK60" s="19">
        <v>204706</v>
      </c>
      <c r="AL60" s="19">
        <v>189462</v>
      </c>
      <c r="AM60" s="19">
        <v>199760</v>
      </c>
      <c r="AN60" s="19">
        <v>256654</v>
      </c>
      <c r="AO60" s="19">
        <v>214603</v>
      </c>
      <c r="AP60" s="19">
        <v>209288</v>
      </c>
      <c r="AQ60" s="19">
        <f t="shared" si="0"/>
        <v>2654827</v>
      </c>
      <c r="AR60" s="19">
        <f t="shared" si="1"/>
        <v>2372217</v>
      </c>
      <c r="AS60" s="19">
        <f t="shared" si="2"/>
        <v>1274473</v>
      </c>
    </row>
    <row r="61" spans="2:45" x14ac:dyDescent="0.25">
      <c r="B61" s="38" t="s">
        <v>142</v>
      </c>
      <c r="C61" s="38" t="s">
        <v>466</v>
      </c>
      <c r="D61" s="38" t="s">
        <v>431</v>
      </c>
      <c r="E61" s="38" t="s">
        <v>411</v>
      </c>
      <c r="F61" s="38" t="s">
        <v>403</v>
      </c>
      <c r="G61" s="22">
        <v>259477</v>
      </c>
      <c r="H61" s="22">
        <v>302850</v>
      </c>
      <c r="I61" s="22">
        <v>280195</v>
      </c>
      <c r="J61" s="22">
        <v>280550</v>
      </c>
      <c r="K61" s="22">
        <v>259669</v>
      </c>
      <c r="L61" s="22">
        <v>359036</v>
      </c>
      <c r="M61" s="22">
        <v>224598</v>
      </c>
      <c r="N61" s="22">
        <v>246549</v>
      </c>
      <c r="O61" s="22">
        <v>244789</v>
      </c>
      <c r="P61" s="22">
        <v>261207</v>
      </c>
      <c r="Q61" s="22">
        <v>233865</v>
      </c>
      <c r="R61" s="22">
        <v>234516</v>
      </c>
      <c r="S61" s="22">
        <v>244686</v>
      </c>
      <c r="T61" s="22">
        <v>247103</v>
      </c>
      <c r="U61" s="22">
        <v>221921</v>
      </c>
      <c r="V61" s="22">
        <v>250529</v>
      </c>
      <c r="W61" s="22">
        <v>264605</v>
      </c>
      <c r="X61" s="22">
        <v>296777</v>
      </c>
      <c r="Y61" s="22">
        <v>158764</v>
      </c>
      <c r="Z61" s="22">
        <v>185509</v>
      </c>
      <c r="AA61" s="22">
        <v>196853</v>
      </c>
      <c r="AB61" s="22">
        <v>237844</v>
      </c>
      <c r="AC61" s="22">
        <v>181417</v>
      </c>
      <c r="AD61" s="22">
        <v>192827</v>
      </c>
      <c r="AE61" s="22">
        <v>219852</v>
      </c>
      <c r="AF61" s="22">
        <v>200350</v>
      </c>
      <c r="AG61" s="22">
        <v>170179</v>
      </c>
      <c r="AH61" s="22">
        <v>188614</v>
      </c>
      <c r="AI61" s="22">
        <v>175249</v>
      </c>
      <c r="AJ61" s="22">
        <v>242108</v>
      </c>
      <c r="AK61" s="22">
        <v>116487</v>
      </c>
      <c r="AL61" s="22">
        <v>144361</v>
      </c>
      <c r="AM61" s="22">
        <v>175476</v>
      </c>
      <c r="AN61" s="22">
        <v>190408</v>
      </c>
      <c r="AO61" s="22">
        <v>151963</v>
      </c>
      <c r="AP61" s="22">
        <v>161922</v>
      </c>
      <c r="AQ61" s="22">
        <f t="shared" si="0"/>
        <v>2971145</v>
      </c>
      <c r="AR61" s="22">
        <f t="shared" si="1"/>
        <v>2349566</v>
      </c>
      <c r="AS61" s="22">
        <f t="shared" si="2"/>
        <v>940617</v>
      </c>
    </row>
    <row r="62" spans="2:45" x14ac:dyDescent="0.25">
      <c r="B62" s="39" t="s">
        <v>143</v>
      </c>
      <c r="C62" s="39" t="s">
        <v>490</v>
      </c>
      <c r="D62" s="39" t="s">
        <v>402</v>
      </c>
      <c r="E62" s="39" t="s">
        <v>428</v>
      </c>
      <c r="F62" s="39" t="s">
        <v>403</v>
      </c>
      <c r="G62" s="19">
        <v>158174</v>
      </c>
      <c r="H62" s="19">
        <v>176370</v>
      </c>
      <c r="I62" s="19">
        <v>175390</v>
      </c>
      <c r="J62" s="19">
        <v>205837</v>
      </c>
      <c r="K62" s="19">
        <v>195322</v>
      </c>
      <c r="L62" s="19">
        <v>233673</v>
      </c>
      <c r="M62" s="19">
        <v>220180</v>
      </c>
      <c r="N62" s="19">
        <v>285702</v>
      </c>
      <c r="O62" s="19">
        <v>369875</v>
      </c>
      <c r="P62" s="19">
        <v>303235</v>
      </c>
      <c r="Q62" s="19">
        <v>205817</v>
      </c>
      <c r="R62" s="19">
        <v>178110</v>
      </c>
      <c r="S62" s="19">
        <v>174545</v>
      </c>
      <c r="T62" s="19">
        <v>171067</v>
      </c>
      <c r="U62" s="19">
        <v>161049</v>
      </c>
      <c r="V62" s="19">
        <v>210737</v>
      </c>
      <c r="W62" s="19">
        <v>182448</v>
      </c>
      <c r="X62" s="19">
        <v>200747</v>
      </c>
      <c r="Y62" s="19">
        <v>188610</v>
      </c>
      <c r="Z62" s="19">
        <v>293167</v>
      </c>
      <c r="AA62" s="19">
        <v>390141</v>
      </c>
      <c r="AB62" s="19">
        <v>229686</v>
      </c>
      <c r="AC62" s="19">
        <v>152301</v>
      </c>
      <c r="AD62" s="19">
        <v>132035</v>
      </c>
      <c r="AE62" s="19">
        <v>147797</v>
      </c>
      <c r="AF62" s="19">
        <v>131581</v>
      </c>
      <c r="AG62" s="19">
        <v>139375</v>
      </c>
      <c r="AH62" s="19">
        <v>177891</v>
      </c>
      <c r="AI62" s="19">
        <v>153688</v>
      </c>
      <c r="AJ62" s="19">
        <v>170591</v>
      </c>
      <c r="AK62" s="19">
        <v>188655</v>
      </c>
      <c r="AL62" s="19">
        <v>259853</v>
      </c>
      <c r="AM62" s="19">
        <v>358458</v>
      </c>
      <c r="AN62" s="19">
        <v>271902</v>
      </c>
      <c r="AO62" s="19">
        <v>175273</v>
      </c>
      <c r="AP62" s="19">
        <v>144422</v>
      </c>
      <c r="AQ62" s="19">
        <f t="shared" si="0"/>
        <v>2663512</v>
      </c>
      <c r="AR62" s="19">
        <f t="shared" si="1"/>
        <v>2306863</v>
      </c>
      <c r="AS62" s="19">
        <f t="shared" si="2"/>
        <v>1398563</v>
      </c>
    </row>
    <row r="63" spans="2:45" x14ac:dyDescent="0.25">
      <c r="B63" s="38" t="s">
        <v>144</v>
      </c>
      <c r="C63" s="38" t="s">
        <v>477</v>
      </c>
      <c r="D63" s="38" t="s">
        <v>402</v>
      </c>
      <c r="E63" s="38" t="s">
        <v>411</v>
      </c>
      <c r="F63" s="38" t="s">
        <v>403</v>
      </c>
      <c r="G63" s="22">
        <v>221572</v>
      </c>
      <c r="H63" s="22">
        <v>230990</v>
      </c>
      <c r="I63" s="22">
        <v>232310</v>
      </c>
      <c r="J63" s="22">
        <v>240379</v>
      </c>
      <c r="K63" s="22">
        <v>243775</v>
      </c>
      <c r="L63" s="22">
        <v>265108</v>
      </c>
      <c r="M63" s="22">
        <v>225843</v>
      </c>
      <c r="N63" s="22">
        <v>214314</v>
      </c>
      <c r="O63" s="22">
        <v>200881</v>
      </c>
      <c r="P63" s="22">
        <v>253811</v>
      </c>
      <c r="Q63" s="22">
        <v>230091</v>
      </c>
      <c r="R63" s="22">
        <v>218586</v>
      </c>
      <c r="S63" s="22">
        <v>230925</v>
      </c>
      <c r="T63" s="22">
        <v>236807</v>
      </c>
      <c r="U63" s="22">
        <v>202552</v>
      </c>
      <c r="V63" s="22">
        <v>254184</v>
      </c>
      <c r="W63" s="22">
        <v>229525</v>
      </c>
      <c r="X63" s="22">
        <v>245957</v>
      </c>
      <c r="Y63" s="22">
        <v>200981</v>
      </c>
      <c r="Z63" s="22">
        <v>177400</v>
      </c>
      <c r="AA63" s="22">
        <v>182617</v>
      </c>
      <c r="AB63" s="22">
        <v>207695</v>
      </c>
      <c r="AC63" s="22">
        <v>187058</v>
      </c>
      <c r="AD63" s="22">
        <v>170788</v>
      </c>
      <c r="AE63" s="22">
        <v>189829</v>
      </c>
      <c r="AF63" s="22">
        <v>180236</v>
      </c>
      <c r="AG63" s="22">
        <v>168511</v>
      </c>
      <c r="AH63" s="22">
        <v>211927</v>
      </c>
      <c r="AI63" s="22">
        <v>190235</v>
      </c>
      <c r="AJ63" s="22">
        <v>209619</v>
      </c>
      <c r="AK63" s="22">
        <v>193390</v>
      </c>
      <c r="AL63" s="22">
        <v>178186</v>
      </c>
      <c r="AM63" s="22">
        <v>192144</v>
      </c>
      <c r="AN63" s="22">
        <v>228189</v>
      </c>
      <c r="AO63" s="22">
        <v>208986</v>
      </c>
      <c r="AP63" s="22">
        <v>208433</v>
      </c>
      <c r="AQ63" s="22">
        <f t="shared" si="0"/>
        <v>2743476</v>
      </c>
      <c r="AR63" s="22">
        <f t="shared" si="1"/>
        <v>2276896</v>
      </c>
      <c r="AS63" s="22">
        <f t="shared" si="2"/>
        <v>1209328</v>
      </c>
    </row>
    <row r="64" spans="2:45" x14ac:dyDescent="0.25">
      <c r="B64" s="38" t="s">
        <v>145</v>
      </c>
      <c r="C64" s="38" t="s">
        <v>489</v>
      </c>
      <c r="D64" s="38" t="s">
        <v>431</v>
      </c>
      <c r="E64" s="38" t="s">
        <v>406</v>
      </c>
      <c r="F64" s="38" t="s">
        <v>403</v>
      </c>
      <c r="G64" s="22">
        <v>294253</v>
      </c>
      <c r="H64" s="22">
        <v>341541</v>
      </c>
      <c r="I64" s="22">
        <v>328579</v>
      </c>
      <c r="J64" s="22">
        <v>323583</v>
      </c>
      <c r="K64" s="22">
        <v>309284</v>
      </c>
      <c r="L64" s="22">
        <v>312000</v>
      </c>
      <c r="M64" s="22">
        <v>264901</v>
      </c>
      <c r="N64" s="22">
        <v>266812</v>
      </c>
      <c r="O64" s="22">
        <v>261334</v>
      </c>
      <c r="P64" s="22">
        <v>242302</v>
      </c>
      <c r="Q64" s="22">
        <v>231552</v>
      </c>
      <c r="R64" s="22">
        <v>242220</v>
      </c>
      <c r="S64" s="22">
        <v>241862</v>
      </c>
      <c r="T64" s="22">
        <v>257218</v>
      </c>
      <c r="U64" s="22">
        <v>205948</v>
      </c>
      <c r="V64" s="22">
        <v>245961</v>
      </c>
      <c r="W64" s="22">
        <v>235367</v>
      </c>
      <c r="X64" s="22">
        <v>218728</v>
      </c>
      <c r="Y64" s="22">
        <v>196749</v>
      </c>
      <c r="Z64" s="22">
        <v>183492</v>
      </c>
      <c r="AA64" s="22">
        <v>183439</v>
      </c>
      <c r="AB64" s="22">
        <v>220761</v>
      </c>
      <c r="AC64" s="22">
        <v>182296</v>
      </c>
      <c r="AD64" s="22">
        <v>158171</v>
      </c>
      <c r="AE64" s="22">
        <v>189927</v>
      </c>
      <c r="AF64" s="22">
        <v>174512</v>
      </c>
      <c r="AG64" s="22">
        <v>167452</v>
      </c>
      <c r="AH64" s="22">
        <v>201248</v>
      </c>
      <c r="AI64" s="22">
        <v>172000</v>
      </c>
      <c r="AJ64" s="22">
        <v>176658</v>
      </c>
      <c r="AK64" s="22">
        <v>139491</v>
      </c>
      <c r="AL64" s="22">
        <v>151835</v>
      </c>
      <c r="AM64" s="22">
        <v>148343</v>
      </c>
      <c r="AN64" s="22">
        <v>143652</v>
      </c>
      <c r="AO64" s="22">
        <v>127072</v>
      </c>
      <c r="AP64" s="22">
        <v>131156</v>
      </c>
      <c r="AQ64" s="22">
        <f t="shared" si="0"/>
        <v>2914205</v>
      </c>
      <c r="AR64" s="22">
        <f t="shared" si="1"/>
        <v>2206705</v>
      </c>
      <c r="AS64" s="22">
        <f t="shared" si="2"/>
        <v>841549</v>
      </c>
    </row>
    <row r="65" spans="2:45" x14ac:dyDescent="0.25">
      <c r="B65" s="38" t="s">
        <v>150</v>
      </c>
      <c r="C65" s="38" t="s">
        <v>486</v>
      </c>
      <c r="D65" s="38" t="s">
        <v>402</v>
      </c>
      <c r="E65" s="38" t="s">
        <v>406</v>
      </c>
      <c r="F65" s="38" t="s">
        <v>403</v>
      </c>
      <c r="G65" s="22">
        <v>250755</v>
      </c>
      <c r="H65" s="22">
        <v>274458</v>
      </c>
      <c r="I65" s="22">
        <v>258723</v>
      </c>
      <c r="J65" s="22">
        <v>266858</v>
      </c>
      <c r="K65" s="22">
        <v>266096</v>
      </c>
      <c r="L65" s="22">
        <v>296667</v>
      </c>
      <c r="M65" s="22">
        <v>243016</v>
      </c>
      <c r="N65" s="22">
        <v>243313</v>
      </c>
      <c r="O65" s="22">
        <v>233542</v>
      </c>
      <c r="P65" s="22">
        <v>262554</v>
      </c>
      <c r="Q65" s="22">
        <v>240257</v>
      </c>
      <c r="R65" s="22">
        <v>228677</v>
      </c>
      <c r="S65" s="22">
        <v>235791</v>
      </c>
      <c r="T65" s="22">
        <v>239179</v>
      </c>
      <c r="U65" s="22">
        <v>215129</v>
      </c>
      <c r="V65" s="22">
        <v>248266</v>
      </c>
      <c r="W65" s="22">
        <v>225318</v>
      </c>
      <c r="X65" s="22">
        <v>235504</v>
      </c>
      <c r="Y65" s="22">
        <v>190179</v>
      </c>
      <c r="Z65" s="22">
        <v>171944</v>
      </c>
      <c r="AA65" s="22">
        <v>176636</v>
      </c>
      <c r="AB65" s="22">
        <v>196768</v>
      </c>
      <c r="AC65" s="22">
        <v>175462</v>
      </c>
      <c r="AD65" s="22">
        <v>170091</v>
      </c>
      <c r="AE65" s="22">
        <v>186175</v>
      </c>
      <c r="AF65" s="22">
        <v>178207</v>
      </c>
      <c r="AG65" s="22">
        <v>170034</v>
      </c>
      <c r="AH65" s="22">
        <v>197922</v>
      </c>
      <c r="AI65" s="22">
        <v>174708</v>
      </c>
      <c r="AJ65" s="22">
        <v>188122</v>
      </c>
      <c r="AK65" s="22">
        <v>166250</v>
      </c>
      <c r="AL65" s="22">
        <v>156443</v>
      </c>
      <c r="AM65" s="22">
        <v>184872</v>
      </c>
      <c r="AN65" s="22">
        <v>198352</v>
      </c>
      <c r="AO65" s="22">
        <v>180502</v>
      </c>
      <c r="AP65" s="22">
        <v>180479</v>
      </c>
      <c r="AQ65" s="22">
        <f t="shared" si="0"/>
        <v>2850546</v>
      </c>
      <c r="AR65" s="22">
        <f t="shared" si="1"/>
        <v>2176248</v>
      </c>
      <c r="AS65" s="22">
        <f t="shared" si="2"/>
        <v>1066898</v>
      </c>
    </row>
    <row r="66" spans="2:45" x14ac:dyDescent="0.25">
      <c r="B66" s="39" t="s">
        <v>146</v>
      </c>
      <c r="C66" s="39" t="s">
        <v>483</v>
      </c>
      <c r="D66" s="39" t="s">
        <v>402</v>
      </c>
      <c r="E66" s="39" t="s">
        <v>411</v>
      </c>
      <c r="F66" s="39" t="s">
        <v>403</v>
      </c>
      <c r="G66" s="19">
        <v>131967</v>
      </c>
      <c r="H66" s="19">
        <v>142685</v>
      </c>
      <c r="I66" s="19">
        <v>137530</v>
      </c>
      <c r="J66" s="19">
        <v>143758</v>
      </c>
      <c r="K66" s="19">
        <v>142838</v>
      </c>
      <c r="L66" s="19">
        <v>161349</v>
      </c>
      <c r="M66" s="19">
        <v>134882</v>
      </c>
      <c r="N66" s="19">
        <v>136542</v>
      </c>
      <c r="O66" s="19">
        <v>132310</v>
      </c>
      <c r="P66" s="19">
        <v>193461</v>
      </c>
      <c r="Q66" s="19">
        <v>185139</v>
      </c>
      <c r="R66" s="19">
        <v>182732</v>
      </c>
      <c r="S66" s="19">
        <v>205001</v>
      </c>
      <c r="T66" s="19">
        <v>205104</v>
      </c>
      <c r="U66" s="19">
        <v>190513</v>
      </c>
      <c r="V66" s="19">
        <v>218139</v>
      </c>
      <c r="W66" s="19">
        <v>197697</v>
      </c>
      <c r="X66" s="19">
        <v>202157</v>
      </c>
      <c r="Y66" s="19">
        <v>163439</v>
      </c>
      <c r="Z66" s="19">
        <v>149788</v>
      </c>
      <c r="AA66" s="19">
        <v>154925</v>
      </c>
      <c r="AB66" s="19">
        <v>189606</v>
      </c>
      <c r="AC66" s="19">
        <v>169203</v>
      </c>
      <c r="AD66" s="19">
        <v>171957</v>
      </c>
      <c r="AE66" s="19">
        <v>197246</v>
      </c>
      <c r="AF66" s="19">
        <v>191032</v>
      </c>
      <c r="AG66" s="19">
        <v>181524</v>
      </c>
      <c r="AH66" s="19">
        <v>211338</v>
      </c>
      <c r="AI66" s="19">
        <v>186288</v>
      </c>
      <c r="AJ66" s="19">
        <v>199336</v>
      </c>
      <c r="AK66" s="19">
        <v>166879</v>
      </c>
      <c r="AL66" s="19">
        <v>166001</v>
      </c>
      <c r="AM66" s="19">
        <v>200179</v>
      </c>
      <c r="AN66" s="19">
        <v>268189</v>
      </c>
      <c r="AO66" s="19">
        <v>258496</v>
      </c>
      <c r="AP66" s="19">
        <v>280700</v>
      </c>
      <c r="AQ66" s="19">
        <f t="shared" si="0"/>
        <v>2183677</v>
      </c>
      <c r="AR66" s="19">
        <f t="shared" si="1"/>
        <v>2165682</v>
      </c>
      <c r="AS66" s="19">
        <f t="shared" si="2"/>
        <v>1340444</v>
      </c>
    </row>
    <row r="67" spans="2:45" x14ac:dyDescent="0.25">
      <c r="B67" s="38" t="s">
        <v>147</v>
      </c>
      <c r="C67" s="38" t="s">
        <v>479</v>
      </c>
      <c r="D67" s="38" t="s">
        <v>402</v>
      </c>
      <c r="E67" s="38" t="s">
        <v>411</v>
      </c>
      <c r="F67" s="38" t="s">
        <v>403</v>
      </c>
      <c r="G67" s="22">
        <v>141374</v>
      </c>
      <c r="H67" s="22">
        <v>146027</v>
      </c>
      <c r="I67" s="22">
        <v>154817</v>
      </c>
      <c r="J67" s="22">
        <v>171283</v>
      </c>
      <c r="K67" s="22">
        <v>164301</v>
      </c>
      <c r="L67" s="22">
        <v>186854</v>
      </c>
      <c r="M67" s="22">
        <v>161419</v>
      </c>
      <c r="N67" s="22">
        <v>159236</v>
      </c>
      <c r="O67" s="22">
        <v>164476</v>
      </c>
      <c r="P67" s="22">
        <v>214693</v>
      </c>
      <c r="Q67" s="22">
        <v>200932</v>
      </c>
      <c r="R67" s="22">
        <v>192894</v>
      </c>
      <c r="S67" s="22">
        <v>187796</v>
      </c>
      <c r="T67" s="22">
        <v>200146</v>
      </c>
      <c r="U67" s="22">
        <v>172706</v>
      </c>
      <c r="V67" s="22">
        <v>216302</v>
      </c>
      <c r="W67" s="22">
        <v>209423</v>
      </c>
      <c r="X67" s="22">
        <v>218248</v>
      </c>
      <c r="Y67" s="22">
        <v>175489</v>
      </c>
      <c r="Z67" s="22">
        <v>166304</v>
      </c>
      <c r="AA67" s="22">
        <v>162294</v>
      </c>
      <c r="AB67" s="22">
        <v>192158</v>
      </c>
      <c r="AC67" s="22">
        <v>172772</v>
      </c>
      <c r="AD67" s="22">
        <v>164698</v>
      </c>
      <c r="AE67" s="22">
        <v>184431</v>
      </c>
      <c r="AF67" s="22">
        <v>175908</v>
      </c>
      <c r="AG67" s="22">
        <v>169535</v>
      </c>
      <c r="AH67" s="22">
        <v>206985</v>
      </c>
      <c r="AI67" s="22">
        <v>186857</v>
      </c>
      <c r="AJ67" s="22">
        <v>202444</v>
      </c>
      <c r="AK67" s="22">
        <v>193165</v>
      </c>
      <c r="AL67" s="22">
        <v>179682</v>
      </c>
      <c r="AM67" s="22">
        <v>198084</v>
      </c>
      <c r="AN67" s="22">
        <v>231116</v>
      </c>
      <c r="AO67" s="22">
        <v>196665</v>
      </c>
      <c r="AP67" s="22">
        <v>204478</v>
      </c>
      <c r="AQ67" s="22">
        <f t="shared" ref="AQ67:AQ130" si="3">+SUM(M67:X67)</f>
        <v>2298271</v>
      </c>
      <c r="AR67" s="22">
        <f t="shared" ref="AR67:AR130" si="4">+SUM(Y67:AJ67)</f>
        <v>2159875</v>
      </c>
      <c r="AS67" s="22">
        <f t="shared" ref="AS67:AS130" si="5">+SUM(AK67:AP67)</f>
        <v>1203190</v>
      </c>
    </row>
    <row r="68" spans="2:45" x14ac:dyDescent="0.25">
      <c r="B68" s="39" t="s">
        <v>148</v>
      </c>
      <c r="C68" s="39" t="s">
        <v>480</v>
      </c>
      <c r="D68" s="39" t="s">
        <v>402</v>
      </c>
      <c r="E68" s="39" t="s">
        <v>404</v>
      </c>
      <c r="F68" s="39" t="s">
        <v>403</v>
      </c>
      <c r="G68" s="19">
        <v>162286</v>
      </c>
      <c r="H68" s="19">
        <v>179732</v>
      </c>
      <c r="I68" s="19">
        <v>161019</v>
      </c>
      <c r="J68" s="19">
        <v>191750</v>
      </c>
      <c r="K68" s="19">
        <v>175073</v>
      </c>
      <c r="L68" s="19">
        <v>197813</v>
      </c>
      <c r="M68" s="19">
        <v>172515</v>
      </c>
      <c r="N68" s="19">
        <v>166626</v>
      </c>
      <c r="O68" s="19">
        <v>155736</v>
      </c>
      <c r="P68" s="19">
        <v>213575</v>
      </c>
      <c r="Q68" s="19">
        <v>195812</v>
      </c>
      <c r="R68" s="19">
        <v>179982</v>
      </c>
      <c r="S68" s="19">
        <v>198009</v>
      </c>
      <c r="T68" s="19">
        <v>196632</v>
      </c>
      <c r="U68" s="19">
        <v>171710</v>
      </c>
      <c r="V68" s="19">
        <v>212605</v>
      </c>
      <c r="W68" s="19">
        <v>208553</v>
      </c>
      <c r="X68" s="19">
        <v>206631</v>
      </c>
      <c r="Y68" s="19">
        <v>177213</v>
      </c>
      <c r="Z68" s="19">
        <v>152369</v>
      </c>
      <c r="AA68" s="19">
        <v>156222</v>
      </c>
      <c r="AB68" s="19">
        <v>192083</v>
      </c>
      <c r="AC68" s="19">
        <v>165483</v>
      </c>
      <c r="AD68" s="19">
        <v>161928</v>
      </c>
      <c r="AE68" s="19">
        <v>182972</v>
      </c>
      <c r="AF68" s="19">
        <v>182635</v>
      </c>
      <c r="AG68" s="19">
        <v>160961</v>
      </c>
      <c r="AH68" s="19">
        <v>212958</v>
      </c>
      <c r="AI68" s="19">
        <v>189278</v>
      </c>
      <c r="AJ68" s="19">
        <v>201362</v>
      </c>
      <c r="AK68" s="19">
        <v>186475</v>
      </c>
      <c r="AL68" s="19">
        <v>174492</v>
      </c>
      <c r="AM68" s="19">
        <v>189159</v>
      </c>
      <c r="AN68" s="19">
        <v>240225</v>
      </c>
      <c r="AO68" s="19">
        <v>204541</v>
      </c>
      <c r="AP68" s="19">
        <v>211398</v>
      </c>
      <c r="AQ68" s="19">
        <f t="shared" si="3"/>
        <v>2278386</v>
      </c>
      <c r="AR68" s="19">
        <f t="shared" si="4"/>
        <v>2135464</v>
      </c>
      <c r="AS68" s="19">
        <f t="shared" si="5"/>
        <v>1206290</v>
      </c>
    </row>
    <row r="69" spans="2:45" x14ac:dyDescent="0.25">
      <c r="B69" s="39" t="s">
        <v>149</v>
      </c>
      <c r="C69" s="39" t="s">
        <v>467</v>
      </c>
      <c r="D69" s="39" t="s">
        <v>431</v>
      </c>
      <c r="E69" s="39" t="s">
        <v>425</v>
      </c>
      <c r="F69" s="39" t="s">
        <v>403</v>
      </c>
      <c r="G69" s="19">
        <v>292064</v>
      </c>
      <c r="H69" s="19">
        <v>317631</v>
      </c>
      <c r="I69" s="19">
        <v>294937</v>
      </c>
      <c r="J69" s="19">
        <v>289243</v>
      </c>
      <c r="K69" s="19">
        <v>285895</v>
      </c>
      <c r="L69" s="19">
        <v>400787</v>
      </c>
      <c r="M69" s="19">
        <v>213334</v>
      </c>
      <c r="N69" s="19">
        <v>260407</v>
      </c>
      <c r="O69" s="19">
        <v>247377</v>
      </c>
      <c r="P69" s="19">
        <v>287375</v>
      </c>
      <c r="Q69" s="19">
        <v>240990</v>
      </c>
      <c r="R69" s="19">
        <v>234342</v>
      </c>
      <c r="S69" s="19">
        <v>255259</v>
      </c>
      <c r="T69" s="19">
        <v>282839</v>
      </c>
      <c r="U69" s="19">
        <v>229576</v>
      </c>
      <c r="V69" s="19">
        <v>262895</v>
      </c>
      <c r="W69" s="19">
        <v>244199</v>
      </c>
      <c r="X69" s="19">
        <v>302179</v>
      </c>
      <c r="Y69" s="19">
        <v>147258</v>
      </c>
      <c r="Z69" s="19">
        <v>174380</v>
      </c>
      <c r="AA69" s="19">
        <v>166826</v>
      </c>
      <c r="AB69" s="19">
        <v>204010</v>
      </c>
      <c r="AC69" s="19">
        <v>164144</v>
      </c>
      <c r="AD69" s="19">
        <v>154192</v>
      </c>
      <c r="AE69" s="19">
        <v>175041</v>
      </c>
      <c r="AF69" s="19">
        <v>183956</v>
      </c>
      <c r="AG69" s="19">
        <v>166823</v>
      </c>
      <c r="AH69" s="19">
        <v>185019</v>
      </c>
      <c r="AI69" s="19">
        <v>164021</v>
      </c>
      <c r="AJ69" s="19">
        <v>236834</v>
      </c>
      <c r="AK69" s="19">
        <v>106431</v>
      </c>
      <c r="AL69" s="19">
        <v>131144</v>
      </c>
      <c r="AM69" s="19">
        <v>136402</v>
      </c>
      <c r="AN69" s="19">
        <v>173503</v>
      </c>
      <c r="AO69" s="19">
        <v>142149</v>
      </c>
      <c r="AP69" s="19">
        <v>142416</v>
      </c>
      <c r="AQ69" s="19">
        <f t="shared" si="3"/>
        <v>3060772</v>
      </c>
      <c r="AR69" s="19">
        <f t="shared" si="4"/>
        <v>2122504</v>
      </c>
      <c r="AS69" s="19">
        <f t="shared" si="5"/>
        <v>832045</v>
      </c>
    </row>
    <row r="70" spans="2:45" x14ac:dyDescent="0.25">
      <c r="B70" s="38" t="s">
        <v>151</v>
      </c>
      <c r="C70" s="38" t="s">
        <v>484</v>
      </c>
      <c r="D70" s="38" t="s">
        <v>402</v>
      </c>
      <c r="E70" s="38" t="s">
        <v>447</v>
      </c>
      <c r="F70" s="38" t="s">
        <v>403</v>
      </c>
      <c r="G70" s="26">
        <v>97499</v>
      </c>
      <c r="H70" s="22">
        <v>100462</v>
      </c>
      <c r="I70" s="26">
        <v>92539</v>
      </c>
      <c r="J70" s="22">
        <v>114037</v>
      </c>
      <c r="K70" s="22">
        <v>123688</v>
      </c>
      <c r="L70" s="22">
        <v>105157</v>
      </c>
      <c r="M70" s="22">
        <v>125177</v>
      </c>
      <c r="N70" s="22">
        <v>101956</v>
      </c>
      <c r="O70" s="26">
        <v>89161</v>
      </c>
      <c r="P70" s="22">
        <v>171272</v>
      </c>
      <c r="Q70" s="22">
        <v>132497</v>
      </c>
      <c r="R70" s="22">
        <v>132105</v>
      </c>
      <c r="S70" s="22">
        <v>148778</v>
      </c>
      <c r="T70" s="22">
        <v>147968</v>
      </c>
      <c r="U70" s="22">
        <v>138981</v>
      </c>
      <c r="V70" s="22">
        <v>172876</v>
      </c>
      <c r="W70" s="22">
        <v>170850</v>
      </c>
      <c r="X70" s="22">
        <v>180722</v>
      </c>
      <c r="Y70" s="22">
        <v>159308</v>
      </c>
      <c r="Z70" s="22">
        <v>130384</v>
      </c>
      <c r="AA70" s="22">
        <v>137784</v>
      </c>
      <c r="AB70" s="22">
        <v>181048</v>
      </c>
      <c r="AC70" s="22">
        <v>162380</v>
      </c>
      <c r="AD70" s="22">
        <v>159115</v>
      </c>
      <c r="AE70" s="22">
        <v>184912</v>
      </c>
      <c r="AF70" s="22">
        <v>175443</v>
      </c>
      <c r="AG70" s="22">
        <v>162525</v>
      </c>
      <c r="AH70" s="22">
        <v>212310</v>
      </c>
      <c r="AI70" s="22">
        <v>177888</v>
      </c>
      <c r="AJ70" s="22">
        <v>199296</v>
      </c>
      <c r="AK70" s="22">
        <v>181709</v>
      </c>
      <c r="AL70" s="22">
        <v>161019</v>
      </c>
      <c r="AM70" s="22">
        <v>187825</v>
      </c>
      <c r="AN70" s="22">
        <v>240822</v>
      </c>
      <c r="AO70" s="22">
        <v>207064</v>
      </c>
      <c r="AP70" s="22">
        <v>200090</v>
      </c>
      <c r="AQ70" s="22">
        <f t="shared" si="3"/>
        <v>1712343</v>
      </c>
      <c r="AR70" s="22">
        <f t="shared" si="4"/>
        <v>2042393</v>
      </c>
      <c r="AS70" s="22">
        <f t="shared" si="5"/>
        <v>1178529</v>
      </c>
    </row>
    <row r="71" spans="2:45" x14ac:dyDescent="0.25">
      <c r="B71" s="38" t="s">
        <v>153</v>
      </c>
      <c r="C71" s="38" t="s">
        <v>481</v>
      </c>
      <c r="D71" s="38" t="s">
        <v>482</v>
      </c>
      <c r="E71" s="38" t="s">
        <v>428</v>
      </c>
      <c r="F71" s="38" t="s">
        <v>403</v>
      </c>
      <c r="G71" s="22">
        <v>144717</v>
      </c>
      <c r="H71" s="22">
        <v>156402</v>
      </c>
      <c r="I71" s="22">
        <v>157851</v>
      </c>
      <c r="J71" s="22">
        <v>192927</v>
      </c>
      <c r="K71" s="22">
        <v>200684</v>
      </c>
      <c r="L71" s="22">
        <v>230002</v>
      </c>
      <c r="M71" s="22">
        <v>169434</v>
      </c>
      <c r="N71" s="22">
        <v>175009</v>
      </c>
      <c r="O71" s="22">
        <v>174967</v>
      </c>
      <c r="P71" s="22">
        <v>202621</v>
      </c>
      <c r="Q71" s="22">
        <v>196759</v>
      </c>
      <c r="R71" s="22">
        <v>181884</v>
      </c>
      <c r="S71" s="22">
        <v>187943</v>
      </c>
      <c r="T71" s="22">
        <v>176316</v>
      </c>
      <c r="U71" s="22">
        <v>170630</v>
      </c>
      <c r="V71" s="22">
        <v>228719</v>
      </c>
      <c r="W71" s="22">
        <v>230791</v>
      </c>
      <c r="X71" s="22">
        <v>237746</v>
      </c>
      <c r="Y71" s="22">
        <v>176927</v>
      </c>
      <c r="Z71" s="22">
        <v>156824</v>
      </c>
      <c r="AA71" s="22">
        <v>162753</v>
      </c>
      <c r="AB71" s="22">
        <v>174775</v>
      </c>
      <c r="AC71" s="22">
        <v>163378</v>
      </c>
      <c r="AD71" s="22">
        <v>148909</v>
      </c>
      <c r="AE71" s="22">
        <v>159202</v>
      </c>
      <c r="AF71" s="22">
        <v>145604</v>
      </c>
      <c r="AG71" s="22">
        <v>154321</v>
      </c>
      <c r="AH71" s="22">
        <v>190423</v>
      </c>
      <c r="AI71" s="22">
        <v>193113</v>
      </c>
      <c r="AJ71" s="22">
        <v>201103</v>
      </c>
      <c r="AK71" s="22">
        <v>175427</v>
      </c>
      <c r="AL71" s="22">
        <v>175106</v>
      </c>
      <c r="AM71" s="22">
        <v>252048</v>
      </c>
      <c r="AN71" s="22">
        <v>214323</v>
      </c>
      <c r="AO71" s="22">
        <v>209877</v>
      </c>
      <c r="AP71" s="22">
        <v>202319</v>
      </c>
      <c r="AQ71" s="22">
        <f t="shared" si="3"/>
        <v>2332819</v>
      </c>
      <c r="AR71" s="22">
        <f t="shared" si="4"/>
        <v>2027332</v>
      </c>
      <c r="AS71" s="22">
        <f t="shared" si="5"/>
        <v>1229100</v>
      </c>
    </row>
    <row r="72" spans="2:45" x14ac:dyDescent="0.25">
      <c r="B72" s="39" t="s">
        <v>154</v>
      </c>
      <c r="C72" s="39" t="s">
        <v>476</v>
      </c>
      <c r="D72" s="39" t="s">
        <v>431</v>
      </c>
      <c r="E72" s="39" t="s">
        <v>411</v>
      </c>
      <c r="F72" s="39" t="s">
        <v>403</v>
      </c>
      <c r="G72" s="19">
        <v>315246</v>
      </c>
      <c r="H72" s="19">
        <v>340856</v>
      </c>
      <c r="I72" s="19">
        <v>326179</v>
      </c>
      <c r="J72" s="19">
        <v>306445</v>
      </c>
      <c r="K72" s="19">
        <v>329648</v>
      </c>
      <c r="L72" s="19">
        <v>420004</v>
      </c>
      <c r="M72" s="19">
        <v>239649</v>
      </c>
      <c r="N72" s="19">
        <v>301615</v>
      </c>
      <c r="O72" s="19">
        <v>264808</v>
      </c>
      <c r="P72" s="19">
        <v>291134</v>
      </c>
      <c r="Q72" s="19">
        <v>238235</v>
      </c>
      <c r="R72" s="19">
        <v>251287</v>
      </c>
      <c r="S72" s="19">
        <v>233508</v>
      </c>
      <c r="T72" s="19">
        <v>244164</v>
      </c>
      <c r="U72" s="19">
        <v>200926</v>
      </c>
      <c r="V72" s="19">
        <v>232715</v>
      </c>
      <c r="W72" s="19">
        <v>226923</v>
      </c>
      <c r="X72" s="19">
        <v>267872</v>
      </c>
      <c r="Y72" s="19">
        <v>163854</v>
      </c>
      <c r="Z72" s="19">
        <v>168982</v>
      </c>
      <c r="AA72" s="19">
        <v>168408</v>
      </c>
      <c r="AB72" s="19">
        <v>200134</v>
      </c>
      <c r="AC72" s="19">
        <v>150633</v>
      </c>
      <c r="AD72" s="19">
        <v>154524</v>
      </c>
      <c r="AE72" s="19">
        <v>173972</v>
      </c>
      <c r="AF72" s="19">
        <v>160879</v>
      </c>
      <c r="AG72" s="19">
        <v>143451</v>
      </c>
      <c r="AH72" s="19">
        <v>165649</v>
      </c>
      <c r="AI72" s="19">
        <v>154890</v>
      </c>
      <c r="AJ72" s="19">
        <v>214509</v>
      </c>
      <c r="AK72" s="19">
        <v>140647</v>
      </c>
      <c r="AL72" s="19">
        <v>137161</v>
      </c>
      <c r="AM72" s="19">
        <v>145660</v>
      </c>
      <c r="AN72" s="19">
        <v>160878</v>
      </c>
      <c r="AO72" s="19">
        <v>128250</v>
      </c>
      <c r="AP72" s="19">
        <v>120552</v>
      </c>
      <c r="AQ72" s="19">
        <f t="shared" si="3"/>
        <v>2992836</v>
      </c>
      <c r="AR72" s="19">
        <f t="shared" si="4"/>
        <v>2019885</v>
      </c>
      <c r="AS72" s="19">
        <f t="shared" si="5"/>
        <v>833148</v>
      </c>
    </row>
    <row r="73" spans="2:45" x14ac:dyDescent="0.25">
      <c r="B73" s="38" t="s">
        <v>152</v>
      </c>
      <c r="C73" s="38" t="s">
        <v>498</v>
      </c>
      <c r="D73" s="38" t="s">
        <v>402</v>
      </c>
      <c r="E73" s="38" t="s">
        <v>428</v>
      </c>
      <c r="F73" s="38" t="s">
        <v>403</v>
      </c>
      <c r="G73" s="23">
        <v>0</v>
      </c>
      <c r="H73" s="23">
        <v>0</v>
      </c>
      <c r="I73" s="23">
        <v>0</v>
      </c>
      <c r="J73" s="23">
        <v>0</v>
      </c>
      <c r="K73" s="26">
        <v>26069</v>
      </c>
      <c r="L73" s="26">
        <v>57183</v>
      </c>
      <c r="M73" s="26">
        <v>61830</v>
      </c>
      <c r="N73" s="22">
        <v>128841</v>
      </c>
      <c r="O73" s="22">
        <v>202977</v>
      </c>
      <c r="P73" s="22">
        <v>171303</v>
      </c>
      <c r="Q73" s="26">
        <v>98158</v>
      </c>
      <c r="R73" s="26">
        <v>89821</v>
      </c>
      <c r="S73" s="26">
        <v>87646</v>
      </c>
      <c r="T73" s="26">
        <v>87446</v>
      </c>
      <c r="U73" s="26">
        <v>84752</v>
      </c>
      <c r="V73" s="22">
        <v>126583</v>
      </c>
      <c r="W73" s="22">
        <v>112417</v>
      </c>
      <c r="X73" s="22">
        <v>114564</v>
      </c>
      <c r="Y73" s="22">
        <v>159640</v>
      </c>
      <c r="Z73" s="22">
        <v>268613</v>
      </c>
      <c r="AA73" s="22">
        <v>403650</v>
      </c>
      <c r="AB73" s="22">
        <v>185372</v>
      </c>
      <c r="AC73" s="22">
        <v>120986</v>
      </c>
      <c r="AD73" s="22">
        <v>101696</v>
      </c>
      <c r="AE73" s="22">
        <v>115898</v>
      </c>
      <c r="AF73" s="22">
        <v>103892</v>
      </c>
      <c r="AG73" s="22">
        <v>112177</v>
      </c>
      <c r="AH73" s="22">
        <v>146431</v>
      </c>
      <c r="AI73" s="22">
        <v>136092</v>
      </c>
      <c r="AJ73" s="22">
        <v>146711</v>
      </c>
      <c r="AK73" s="22">
        <v>176756</v>
      </c>
      <c r="AL73" s="22">
        <v>268344</v>
      </c>
      <c r="AM73" s="22">
        <v>441390</v>
      </c>
      <c r="AN73" s="22">
        <v>280633</v>
      </c>
      <c r="AO73" s="22">
        <v>162441</v>
      </c>
      <c r="AP73" s="22">
        <v>139634</v>
      </c>
      <c r="AQ73" s="22">
        <f t="shared" si="3"/>
        <v>1366338</v>
      </c>
      <c r="AR73" s="22">
        <f t="shared" si="4"/>
        <v>2001158</v>
      </c>
      <c r="AS73" s="22">
        <f t="shared" si="5"/>
        <v>1469198</v>
      </c>
    </row>
    <row r="74" spans="2:45" x14ac:dyDescent="0.25">
      <c r="B74" s="38" t="s">
        <v>155</v>
      </c>
      <c r="C74" s="38" t="s">
        <v>487</v>
      </c>
      <c r="D74" s="38" t="s">
        <v>402</v>
      </c>
      <c r="E74" s="38" t="s">
        <v>421</v>
      </c>
      <c r="F74" s="38" t="s">
        <v>403</v>
      </c>
      <c r="G74" s="22">
        <v>121383</v>
      </c>
      <c r="H74" s="22">
        <v>133733</v>
      </c>
      <c r="I74" s="22">
        <v>127271</v>
      </c>
      <c r="J74" s="22">
        <v>132554</v>
      </c>
      <c r="K74" s="22">
        <v>129845</v>
      </c>
      <c r="L74" s="22">
        <v>143967</v>
      </c>
      <c r="M74" s="22">
        <v>121888</v>
      </c>
      <c r="N74" s="22">
        <v>121899</v>
      </c>
      <c r="O74" s="22">
        <v>121442</v>
      </c>
      <c r="P74" s="22">
        <v>176744</v>
      </c>
      <c r="Q74" s="22">
        <v>177954</v>
      </c>
      <c r="R74" s="22">
        <v>175618</v>
      </c>
      <c r="S74" s="22">
        <v>191554</v>
      </c>
      <c r="T74" s="22">
        <v>194300</v>
      </c>
      <c r="U74" s="22">
        <v>173116</v>
      </c>
      <c r="V74" s="22">
        <v>209584</v>
      </c>
      <c r="W74" s="22">
        <v>187956</v>
      </c>
      <c r="X74" s="22">
        <v>198867</v>
      </c>
      <c r="Y74" s="22">
        <v>166757</v>
      </c>
      <c r="Z74" s="22">
        <v>151851</v>
      </c>
      <c r="AA74" s="22">
        <v>156326</v>
      </c>
      <c r="AB74" s="22">
        <v>179459</v>
      </c>
      <c r="AC74" s="22">
        <v>159479</v>
      </c>
      <c r="AD74" s="22">
        <v>155259</v>
      </c>
      <c r="AE74" s="22">
        <v>174569</v>
      </c>
      <c r="AF74" s="22">
        <v>164422</v>
      </c>
      <c r="AG74" s="22">
        <v>158192</v>
      </c>
      <c r="AH74" s="22">
        <v>183125</v>
      </c>
      <c r="AI74" s="22">
        <v>167596</v>
      </c>
      <c r="AJ74" s="22">
        <v>180802</v>
      </c>
      <c r="AK74" s="22">
        <v>165996</v>
      </c>
      <c r="AL74" s="22">
        <v>156548</v>
      </c>
      <c r="AM74" s="22">
        <v>178663</v>
      </c>
      <c r="AN74" s="22">
        <v>217108</v>
      </c>
      <c r="AO74" s="22">
        <v>200992</v>
      </c>
      <c r="AP74" s="22">
        <v>197844</v>
      </c>
      <c r="AQ74" s="22">
        <f t="shared" si="3"/>
        <v>2050922</v>
      </c>
      <c r="AR74" s="22">
        <f t="shared" si="4"/>
        <v>1997837</v>
      </c>
      <c r="AS74" s="22">
        <f t="shared" si="5"/>
        <v>1117151</v>
      </c>
    </row>
    <row r="75" spans="2:45" x14ac:dyDescent="0.25">
      <c r="B75" s="39" t="s">
        <v>156</v>
      </c>
      <c r="C75" s="39" t="s">
        <v>508</v>
      </c>
      <c r="D75" s="39" t="s">
        <v>402</v>
      </c>
      <c r="E75" s="39" t="s">
        <v>428</v>
      </c>
      <c r="F75" s="39" t="s">
        <v>403</v>
      </c>
      <c r="G75" s="27">
        <v>93153</v>
      </c>
      <c r="H75" s="27">
        <v>98445</v>
      </c>
      <c r="I75" s="19">
        <v>108716</v>
      </c>
      <c r="J75" s="19">
        <v>133592</v>
      </c>
      <c r="K75" s="19">
        <v>117209</v>
      </c>
      <c r="L75" s="19">
        <v>137972</v>
      </c>
      <c r="M75" s="19">
        <v>146474</v>
      </c>
      <c r="N75" s="19">
        <v>222116</v>
      </c>
      <c r="O75" s="19">
        <v>303043</v>
      </c>
      <c r="P75" s="19">
        <v>257538</v>
      </c>
      <c r="Q75" s="19">
        <v>166913</v>
      </c>
      <c r="R75" s="19">
        <v>137842</v>
      </c>
      <c r="S75" s="19">
        <v>134769</v>
      </c>
      <c r="T75" s="19">
        <v>126899</v>
      </c>
      <c r="U75" s="19">
        <v>121197</v>
      </c>
      <c r="V75" s="19">
        <v>181607</v>
      </c>
      <c r="W75" s="19">
        <v>155022</v>
      </c>
      <c r="X75" s="19">
        <v>151112</v>
      </c>
      <c r="Y75" s="19">
        <v>172223</v>
      </c>
      <c r="Z75" s="19">
        <v>267741</v>
      </c>
      <c r="AA75" s="19">
        <v>381073</v>
      </c>
      <c r="AB75" s="19">
        <v>193623</v>
      </c>
      <c r="AC75" s="19">
        <v>127012</v>
      </c>
      <c r="AD75" s="19">
        <v>105125</v>
      </c>
      <c r="AE75" s="19">
        <v>112410</v>
      </c>
      <c r="AF75" s="19">
        <v>105719</v>
      </c>
      <c r="AG75" s="19">
        <v>107574</v>
      </c>
      <c r="AH75" s="19">
        <v>134130</v>
      </c>
      <c r="AI75" s="19">
        <v>127296</v>
      </c>
      <c r="AJ75" s="19">
        <v>129467</v>
      </c>
      <c r="AK75" s="19">
        <v>157316</v>
      </c>
      <c r="AL75" s="19">
        <v>228512</v>
      </c>
      <c r="AM75" s="19">
        <v>325109</v>
      </c>
      <c r="AN75" s="19">
        <v>235355</v>
      </c>
      <c r="AO75" s="19">
        <v>143336</v>
      </c>
      <c r="AP75" s="19">
        <v>121622</v>
      </c>
      <c r="AQ75" s="19">
        <f t="shared" si="3"/>
        <v>2104532</v>
      </c>
      <c r="AR75" s="19">
        <f t="shared" si="4"/>
        <v>1963393</v>
      </c>
      <c r="AS75" s="19">
        <f t="shared" si="5"/>
        <v>1211250</v>
      </c>
    </row>
    <row r="76" spans="2:45" x14ac:dyDescent="0.25">
      <c r="B76" s="39" t="s">
        <v>157</v>
      </c>
      <c r="C76" s="39" t="s">
        <v>474</v>
      </c>
      <c r="D76" s="39" t="s">
        <v>431</v>
      </c>
      <c r="E76" s="39" t="s">
        <v>425</v>
      </c>
      <c r="F76" s="39" t="s">
        <v>403</v>
      </c>
      <c r="G76" s="19">
        <v>192757</v>
      </c>
      <c r="H76" s="19">
        <v>212088</v>
      </c>
      <c r="I76" s="19">
        <v>191894</v>
      </c>
      <c r="J76" s="19">
        <v>188391</v>
      </c>
      <c r="K76" s="19">
        <v>202934</v>
      </c>
      <c r="L76" s="19">
        <v>254734</v>
      </c>
      <c r="M76" s="19">
        <v>186057</v>
      </c>
      <c r="N76" s="19">
        <v>190946</v>
      </c>
      <c r="O76" s="19">
        <v>183963</v>
      </c>
      <c r="P76" s="19">
        <v>183898</v>
      </c>
      <c r="Q76" s="19">
        <v>174540</v>
      </c>
      <c r="R76" s="19">
        <v>168092</v>
      </c>
      <c r="S76" s="19">
        <v>176196</v>
      </c>
      <c r="T76" s="19">
        <v>190715</v>
      </c>
      <c r="U76" s="19">
        <v>153998</v>
      </c>
      <c r="V76" s="19">
        <v>179581</v>
      </c>
      <c r="W76" s="19">
        <v>179559</v>
      </c>
      <c r="X76" s="19">
        <v>207932</v>
      </c>
      <c r="Y76" s="19">
        <v>143137</v>
      </c>
      <c r="Z76" s="19">
        <v>155433</v>
      </c>
      <c r="AA76" s="19">
        <v>133764</v>
      </c>
      <c r="AB76" s="19">
        <v>171075</v>
      </c>
      <c r="AC76" s="19">
        <v>146057</v>
      </c>
      <c r="AD76" s="19">
        <v>133615</v>
      </c>
      <c r="AE76" s="19">
        <v>167417</v>
      </c>
      <c r="AF76" s="19">
        <v>168658</v>
      </c>
      <c r="AG76" s="19">
        <v>154335</v>
      </c>
      <c r="AH76" s="19">
        <v>170210</v>
      </c>
      <c r="AI76" s="19">
        <v>162949</v>
      </c>
      <c r="AJ76" s="19">
        <v>216674</v>
      </c>
      <c r="AK76" s="19">
        <v>123153</v>
      </c>
      <c r="AL76" s="19">
        <v>143941</v>
      </c>
      <c r="AM76" s="19">
        <v>162050</v>
      </c>
      <c r="AN76" s="19">
        <v>181419</v>
      </c>
      <c r="AO76" s="19">
        <v>175556</v>
      </c>
      <c r="AP76" s="19">
        <v>178161</v>
      </c>
      <c r="AQ76" s="19">
        <f t="shared" si="3"/>
        <v>2175477</v>
      </c>
      <c r="AR76" s="19">
        <f t="shared" si="4"/>
        <v>1923324</v>
      </c>
      <c r="AS76" s="19">
        <f t="shared" si="5"/>
        <v>964280</v>
      </c>
    </row>
    <row r="77" spans="2:45" x14ac:dyDescent="0.25">
      <c r="B77" s="39" t="s">
        <v>158</v>
      </c>
      <c r="C77" s="39" t="s">
        <v>492</v>
      </c>
      <c r="D77" s="39" t="s">
        <v>402</v>
      </c>
      <c r="E77" s="39" t="s">
        <v>493</v>
      </c>
      <c r="F77" s="39" t="s">
        <v>403</v>
      </c>
      <c r="G77" s="19">
        <v>184925</v>
      </c>
      <c r="H77" s="19">
        <v>196591</v>
      </c>
      <c r="I77" s="19">
        <v>187984</v>
      </c>
      <c r="J77" s="19">
        <v>200876</v>
      </c>
      <c r="K77" s="19">
        <v>192328</v>
      </c>
      <c r="L77" s="19">
        <v>215038</v>
      </c>
      <c r="M77" s="19">
        <v>175669</v>
      </c>
      <c r="N77" s="19">
        <v>181963</v>
      </c>
      <c r="O77" s="19">
        <v>158402</v>
      </c>
      <c r="P77" s="19">
        <v>211357</v>
      </c>
      <c r="Q77" s="19">
        <v>188060</v>
      </c>
      <c r="R77" s="19">
        <v>179361</v>
      </c>
      <c r="S77" s="19">
        <v>187705</v>
      </c>
      <c r="T77" s="19">
        <v>201874</v>
      </c>
      <c r="U77" s="19">
        <v>175790</v>
      </c>
      <c r="V77" s="19">
        <v>209699</v>
      </c>
      <c r="W77" s="19">
        <v>192299</v>
      </c>
      <c r="X77" s="19">
        <v>200779</v>
      </c>
      <c r="Y77" s="19">
        <v>160377</v>
      </c>
      <c r="Z77" s="19">
        <v>143398</v>
      </c>
      <c r="AA77" s="19">
        <v>142480</v>
      </c>
      <c r="AB77" s="19">
        <v>179476</v>
      </c>
      <c r="AC77" s="19">
        <v>154354</v>
      </c>
      <c r="AD77" s="19">
        <v>152982</v>
      </c>
      <c r="AE77" s="19">
        <v>163954</v>
      </c>
      <c r="AF77" s="19">
        <v>159574</v>
      </c>
      <c r="AG77" s="19">
        <v>144763</v>
      </c>
      <c r="AH77" s="19">
        <v>178590</v>
      </c>
      <c r="AI77" s="19">
        <v>160805</v>
      </c>
      <c r="AJ77" s="19">
        <v>165974</v>
      </c>
      <c r="AK77" s="19">
        <v>165926</v>
      </c>
      <c r="AL77" s="19">
        <v>149623</v>
      </c>
      <c r="AM77" s="19">
        <v>162955</v>
      </c>
      <c r="AN77" s="19">
        <v>175491</v>
      </c>
      <c r="AO77" s="19">
        <v>164011</v>
      </c>
      <c r="AP77" s="19">
        <v>161363</v>
      </c>
      <c r="AQ77" s="19">
        <f t="shared" si="3"/>
        <v>2262958</v>
      </c>
      <c r="AR77" s="19">
        <f t="shared" si="4"/>
        <v>1906727</v>
      </c>
      <c r="AS77" s="19">
        <f t="shared" si="5"/>
        <v>979369</v>
      </c>
    </row>
    <row r="78" spans="2:45" x14ac:dyDescent="0.25">
      <c r="B78" s="38" t="s">
        <v>159</v>
      </c>
      <c r="C78" s="38" t="s">
        <v>494</v>
      </c>
      <c r="D78" s="38" t="s">
        <v>402</v>
      </c>
      <c r="E78" s="38" t="s">
        <v>404</v>
      </c>
      <c r="F78" s="38" t="s">
        <v>403</v>
      </c>
      <c r="G78" s="22">
        <v>161785</v>
      </c>
      <c r="H78" s="22">
        <v>170654</v>
      </c>
      <c r="I78" s="22">
        <v>164875</v>
      </c>
      <c r="J78" s="22">
        <v>165306</v>
      </c>
      <c r="K78" s="22">
        <v>165715</v>
      </c>
      <c r="L78" s="22">
        <v>187688</v>
      </c>
      <c r="M78" s="22">
        <v>152391</v>
      </c>
      <c r="N78" s="22">
        <v>149094</v>
      </c>
      <c r="O78" s="22">
        <v>142125</v>
      </c>
      <c r="P78" s="22">
        <v>204383</v>
      </c>
      <c r="Q78" s="22">
        <v>186796</v>
      </c>
      <c r="R78" s="22">
        <v>168910</v>
      </c>
      <c r="S78" s="22">
        <v>189281</v>
      </c>
      <c r="T78" s="22">
        <v>184840</v>
      </c>
      <c r="U78" s="22">
        <v>171196</v>
      </c>
      <c r="V78" s="22">
        <v>199193</v>
      </c>
      <c r="W78" s="22">
        <v>181908</v>
      </c>
      <c r="X78" s="22">
        <v>201063</v>
      </c>
      <c r="Y78" s="22">
        <v>160258</v>
      </c>
      <c r="Z78" s="22">
        <v>146918</v>
      </c>
      <c r="AA78" s="22">
        <v>147143</v>
      </c>
      <c r="AB78" s="22">
        <v>173071</v>
      </c>
      <c r="AC78" s="22">
        <v>148925</v>
      </c>
      <c r="AD78" s="22">
        <v>143151</v>
      </c>
      <c r="AE78" s="22">
        <v>164379</v>
      </c>
      <c r="AF78" s="22">
        <v>150888</v>
      </c>
      <c r="AG78" s="22">
        <v>144526</v>
      </c>
      <c r="AH78" s="22">
        <v>171481</v>
      </c>
      <c r="AI78" s="22">
        <v>150383</v>
      </c>
      <c r="AJ78" s="22">
        <v>163242</v>
      </c>
      <c r="AK78" s="22">
        <v>146687</v>
      </c>
      <c r="AL78" s="22">
        <v>132496</v>
      </c>
      <c r="AM78" s="22">
        <v>163885</v>
      </c>
      <c r="AN78" s="22">
        <v>187353</v>
      </c>
      <c r="AO78" s="22">
        <v>161529</v>
      </c>
      <c r="AP78" s="22">
        <v>166127</v>
      </c>
      <c r="AQ78" s="22">
        <f t="shared" si="3"/>
        <v>2131180</v>
      </c>
      <c r="AR78" s="22">
        <f t="shared" si="4"/>
        <v>1864365</v>
      </c>
      <c r="AS78" s="22">
        <f t="shared" si="5"/>
        <v>958077</v>
      </c>
    </row>
    <row r="79" spans="2:45" x14ac:dyDescent="0.25">
      <c r="B79" s="38" t="s">
        <v>161</v>
      </c>
      <c r="C79" s="38" t="s">
        <v>491</v>
      </c>
      <c r="D79" s="38" t="s">
        <v>402</v>
      </c>
      <c r="E79" s="38" t="s">
        <v>409</v>
      </c>
      <c r="F79" s="38" t="s">
        <v>403</v>
      </c>
      <c r="G79" s="22">
        <v>134810</v>
      </c>
      <c r="H79" s="22">
        <v>151266</v>
      </c>
      <c r="I79" s="22">
        <v>145096</v>
      </c>
      <c r="J79" s="22">
        <v>154886</v>
      </c>
      <c r="K79" s="22">
        <v>150397</v>
      </c>
      <c r="L79" s="22">
        <v>166532</v>
      </c>
      <c r="M79" s="22">
        <v>142856</v>
      </c>
      <c r="N79" s="22">
        <v>137060</v>
      </c>
      <c r="O79" s="22">
        <v>132527</v>
      </c>
      <c r="P79" s="22">
        <v>178801</v>
      </c>
      <c r="Q79" s="22">
        <v>167157</v>
      </c>
      <c r="R79" s="22">
        <v>163191</v>
      </c>
      <c r="S79" s="22">
        <v>177390</v>
      </c>
      <c r="T79" s="22">
        <v>178358</v>
      </c>
      <c r="U79" s="22">
        <v>165609</v>
      </c>
      <c r="V79" s="22">
        <v>197968</v>
      </c>
      <c r="W79" s="22">
        <v>178172</v>
      </c>
      <c r="X79" s="22">
        <v>185792</v>
      </c>
      <c r="Y79" s="22">
        <v>151702</v>
      </c>
      <c r="Z79" s="22">
        <v>138335</v>
      </c>
      <c r="AA79" s="22">
        <v>138745</v>
      </c>
      <c r="AB79" s="22">
        <v>160995</v>
      </c>
      <c r="AC79" s="22">
        <v>147032</v>
      </c>
      <c r="AD79" s="22">
        <v>142333</v>
      </c>
      <c r="AE79" s="22">
        <v>159943</v>
      </c>
      <c r="AF79" s="22">
        <v>154932</v>
      </c>
      <c r="AG79" s="22">
        <v>146515</v>
      </c>
      <c r="AH79" s="22">
        <v>174031</v>
      </c>
      <c r="AI79" s="22">
        <v>154655</v>
      </c>
      <c r="AJ79" s="22">
        <v>166966</v>
      </c>
      <c r="AK79" s="22">
        <v>150203</v>
      </c>
      <c r="AL79" s="22">
        <v>138163</v>
      </c>
      <c r="AM79" s="22">
        <v>162773</v>
      </c>
      <c r="AN79" s="22">
        <v>189566</v>
      </c>
      <c r="AO79" s="22">
        <v>171271</v>
      </c>
      <c r="AP79" s="22">
        <v>180310</v>
      </c>
      <c r="AQ79" s="22">
        <f t="shared" si="3"/>
        <v>2004881</v>
      </c>
      <c r="AR79" s="22">
        <f t="shared" si="4"/>
        <v>1836184</v>
      </c>
      <c r="AS79" s="22">
        <f t="shared" si="5"/>
        <v>992286</v>
      </c>
    </row>
    <row r="80" spans="2:45" x14ac:dyDescent="0.25">
      <c r="B80" s="39" t="s">
        <v>88</v>
      </c>
      <c r="C80" s="39" t="s">
        <v>414</v>
      </c>
      <c r="D80" s="39" t="s">
        <v>431</v>
      </c>
      <c r="E80" s="39" t="s">
        <v>406</v>
      </c>
      <c r="F80" s="39" t="s">
        <v>403</v>
      </c>
      <c r="G80" s="19">
        <v>214732</v>
      </c>
      <c r="H80" s="19">
        <v>234680</v>
      </c>
      <c r="I80" s="19">
        <v>227375</v>
      </c>
      <c r="J80" s="19">
        <v>218110</v>
      </c>
      <c r="K80" s="19">
        <v>213802</v>
      </c>
      <c r="L80" s="19">
        <v>272732</v>
      </c>
      <c r="M80" s="19">
        <v>170025</v>
      </c>
      <c r="N80" s="19">
        <v>198842</v>
      </c>
      <c r="O80" s="19">
        <v>183254</v>
      </c>
      <c r="P80" s="19">
        <v>195981</v>
      </c>
      <c r="Q80" s="19">
        <v>164403</v>
      </c>
      <c r="R80" s="19">
        <v>167524</v>
      </c>
      <c r="S80" s="19">
        <v>170217</v>
      </c>
      <c r="T80" s="19">
        <v>182620</v>
      </c>
      <c r="U80" s="19">
        <v>161916</v>
      </c>
      <c r="V80" s="19">
        <v>188728</v>
      </c>
      <c r="W80" s="19">
        <v>185879</v>
      </c>
      <c r="X80" s="19">
        <v>215663</v>
      </c>
      <c r="Y80" s="19">
        <v>135632</v>
      </c>
      <c r="Z80" s="19">
        <v>144401</v>
      </c>
      <c r="AA80" s="19">
        <v>140674</v>
      </c>
      <c r="AB80" s="19">
        <v>166501</v>
      </c>
      <c r="AC80" s="19">
        <v>134391</v>
      </c>
      <c r="AD80" s="19">
        <v>132572</v>
      </c>
      <c r="AE80" s="19">
        <v>145578</v>
      </c>
      <c r="AF80" s="19">
        <v>142284</v>
      </c>
      <c r="AG80" s="19">
        <v>134557</v>
      </c>
      <c r="AH80" s="19">
        <v>153184</v>
      </c>
      <c r="AI80" s="19">
        <v>137937</v>
      </c>
      <c r="AJ80" s="19">
        <v>183109</v>
      </c>
      <c r="AK80" s="19">
        <v>107792</v>
      </c>
      <c r="AL80" s="19">
        <v>125804</v>
      </c>
      <c r="AM80" s="19">
        <v>130693</v>
      </c>
      <c r="AN80" s="19">
        <v>149006</v>
      </c>
      <c r="AO80" s="19">
        <v>126127</v>
      </c>
      <c r="AP80" s="19">
        <v>131756</v>
      </c>
      <c r="AQ80" s="19">
        <f t="shared" si="3"/>
        <v>2185052</v>
      </c>
      <c r="AR80" s="19">
        <f t="shared" si="4"/>
        <v>1750820</v>
      </c>
      <c r="AS80" s="19">
        <f t="shared" si="5"/>
        <v>771178</v>
      </c>
    </row>
    <row r="81" spans="2:45" x14ac:dyDescent="0.25">
      <c r="B81" s="39" t="s">
        <v>163</v>
      </c>
      <c r="C81" s="39" t="s">
        <v>485</v>
      </c>
      <c r="D81" s="39" t="s">
        <v>431</v>
      </c>
      <c r="E81" s="39" t="s">
        <v>425</v>
      </c>
      <c r="F81" s="39" t="s">
        <v>403</v>
      </c>
      <c r="G81" s="19">
        <v>131405</v>
      </c>
      <c r="H81" s="19">
        <v>141367</v>
      </c>
      <c r="I81" s="19">
        <v>147293</v>
      </c>
      <c r="J81" s="19">
        <v>136157</v>
      </c>
      <c r="K81" s="19">
        <v>139309</v>
      </c>
      <c r="L81" s="19">
        <v>186385</v>
      </c>
      <c r="M81" s="19">
        <v>130915</v>
      </c>
      <c r="N81" s="19">
        <v>151724</v>
      </c>
      <c r="O81" s="19">
        <v>143334</v>
      </c>
      <c r="P81" s="19">
        <v>135410</v>
      </c>
      <c r="Q81" s="19">
        <v>122597</v>
      </c>
      <c r="R81" s="19">
        <v>118055</v>
      </c>
      <c r="S81" s="19">
        <v>124371</v>
      </c>
      <c r="T81" s="19">
        <v>136612</v>
      </c>
      <c r="U81" s="19">
        <v>122580</v>
      </c>
      <c r="V81" s="19">
        <v>132209</v>
      </c>
      <c r="W81" s="19">
        <v>138516</v>
      </c>
      <c r="X81" s="19">
        <v>165492</v>
      </c>
      <c r="Y81" s="19">
        <v>133955</v>
      </c>
      <c r="Z81" s="19">
        <v>124318</v>
      </c>
      <c r="AA81" s="19">
        <v>132933</v>
      </c>
      <c r="AB81" s="19">
        <v>156877</v>
      </c>
      <c r="AC81" s="19">
        <v>147845</v>
      </c>
      <c r="AD81" s="19">
        <v>119044</v>
      </c>
      <c r="AE81" s="19">
        <v>133180</v>
      </c>
      <c r="AF81" s="19">
        <v>138496</v>
      </c>
      <c r="AG81" s="19">
        <v>137695</v>
      </c>
      <c r="AH81" s="19">
        <v>148102</v>
      </c>
      <c r="AI81" s="19">
        <v>148269</v>
      </c>
      <c r="AJ81" s="19">
        <v>195756</v>
      </c>
      <c r="AK81" s="19">
        <v>133912</v>
      </c>
      <c r="AL81" s="19">
        <v>131820</v>
      </c>
      <c r="AM81" s="19">
        <v>144644</v>
      </c>
      <c r="AN81" s="19">
        <v>154513</v>
      </c>
      <c r="AO81" s="19">
        <v>146517</v>
      </c>
      <c r="AP81" s="19">
        <v>138085</v>
      </c>
      <c r="AQ81" s="19">
        <f t="shared" si="3"/>
        <v>1621815</v>
      </c>
      <c r="AR81" s="19">
        <f t="shared" si="4"/>
        <v>1716470</v>
      </c>
      <c r="AS81" s="19">
        <f t="shared" si="5"/>
        <v>849491</v>
      </c>
    </row>
    <row r="82" spans="2:45" x14ac:dyDescent="0.25">
      <c r="B82" s="39" t="s">
        <v>164</v>
      </c>
      <c r="C82" s="39" t="s">
        <v>495</v>
      </c>
      <c r="D82" s="39" t="s">
        <v>402</v>
      </c>
      <c r="E82" s="39" t="s">
        <v>404</v>
      </c>
      <c r="F82" s="39" t="s">
        <v>403</v>
      </c>
      <c r="G82" s="19">
        <v>105811</v>
      </c>
      <c r="H82" s="19">
        <v>116867</v>
      </c>
      <c r="I82" s="19">
        <v>114403</v>
      </c>
      <c r="J82" s="19">
        <v>120460</v>
      </c>
      <c r="K82" s="19">
        <v>121941</v>
      </c>
      <c r="L82" s="19">
        <v>142079</v>
      </c>
      <c r="M82" s="19">
        <v>119228</v>
      </c>
      <c r="N82" s="19">
        <v>119457</v>
      </c>
      <c r="O82" s="19">
        <v>118254</v>
      </c>
      <c r="P82" s="19">
        <v>159471</v>
      </c>
      <c r="Q82" s="19">
        <v>144498</v>
      </c>
      <c r="R82" s="19">
        <v>142402</v>
      </c>
      <c r="S82" s="19">
        <v>147937</v>
      </c>
      <c r="T82" s="19">
        <v>153324</v>
      </c>
      <c r="U82" s="19">
        <v>134641</v>
      </c>
      <c r="V82" s="19">
        <v>165940</v>
      </c>
      <c r="W82" s="19">
        <v>154272</v>
      </c>
      <c r="X82" s="19">
        <v>157211</v>
      </c>
      <c r="Y82" s="19">
        <v>138242</v>
      </c>
      <c r="Z82" s="19">
        <v>121175</v>
      </c>
      <c r="AA82" s="19">
        <v>126395</v>
      </c>
      <c r="AB82" s="19">
        <v>144376</v>
      </c>
      <c r="AC82" s="19">
        <v>137364</v>
      </c>
      <c r="AD82" s="19">
        <v>132102</v>
      </c>
      <c r="AE82" s="19">
        <v>149282</v>
      </c>
      <c r="AF82" s="19">
        <v>138554</v>
      </c>
      <c r="AG82" s="19">
        <v>137727</v>
      </c>
      <c r="AH82" s="19">
        <v>166149</v>
      </c>
      <c r="AI82" s="19">
        <v>147350</v>
      </c>
      <c r="AJ82" s="19">
        <v>161797</v>
      </c>
      <c r="AK82" s="19">
        <v>151338</v>
      </c>
      <c r="AL82" s="19">
        <v>141762</v>
      </c>
      <c r="AM82" s="19">
        <v>159158</v>
      </c>
      <c r="AN82" s="19">
        <v>193479</v>
      </c>
      <c r="AO82" s="19">
        <v>167937</v>
      </c>
      <c r="AP82" s="19">
        <v>170921</v>
      </c>
      <c r="AQ82" s="19">
        <f t="shared" si="3"/>
        <v>1716635</v>
      </c>
      <c r="AR82" s="19">
        <f t="shared" si="4"/>
        <v>1700513</v>
      </c>
      <c r="AS82" s="19">
        <f t="shared" si="5"/>
        <v>984595</v>
      </c>
    </row>
    <row r="83" spans="2:45" x14ac:dyDescent="0.25">
      <c r="B83" s="38" t="s">
        <v>162</v>
      </c>
      <c r="C83" s="38" t="s">
        <v>496</v>
      </c>
      <c r="D83" s="38" t="s">
        <v>402</v>
      </c>
      <c r="E83" s="38" t="s">
        <v>406</v>
      </c>
      <c r="F83" s="38" t="s">
        <v>403</v>
      </c>
      <c r="G83" s="22">
        <v>138021</v>
      </c>
      <c r="H83" s="22">
        <v>154324</v>
      </c>
      <c r="I83" s="22">
        <v>146966</v>
      </c>
      <c r="J83" s="22">
        <v>148940</v>
      </c>
      <c r="K83" s="22">
        <v>147140</v>
      </c>
      <c r="L83" s="22">
        <v>160410</v>
      </c>
      <c r="M83" s="22">
        <v>130346</v>
      </c>
      <c r="N83" s="22">
        <v>129898</v>
      </c>
      <c r="O83" s="22">
        <v>125735</v>
      </c>
      <c r="P83" s="22">
        <v>169146</v>
      </c>
      <c r="Q83" s="22">
        <v>162840</v>
      </c>
      <c r="R83" s="22">
        <v>154374</v>
      </c>
      <c r="S83" s="22">
        <v>168889</v>
      </c>
      <c r="T83" s="22">
        <v>170576</v>
      </c>
      <c r="U83" s="22">
        <v>151220</v>
      </c>
      <c r="V83" s="22">
        <v>184783</v>
      </c>
      <c r="W83" s="22">
        <v>161625</v>
      </c>
      <c r="X83" s="22">
        <v>174819</v>
      </c>
      <c r="Y83" s="22">
        <v>140187</v>
      </c>
      <c r="Z83" s="22">
        <v>129600</v>
      </c>
      <c r="AA83" s="22">
        <v>132258</v>
      </c>
      <c r="AB83" s="22">
        <v>150515</v>
      </c>
      <c r="AC83" s="22">
        <v>136856</v>
      </c>
      <c r="AD83" s="22">
        <v>125053</v>
      </c>
      <c r="AE83" s="22">
        <v>144960</v>
      </c>
      <c r="AF83" s="22">
        <v>136744</v>
      </c>
      <c r="AG83" s="22">
        <v>131111</v>
      </c>
      <c r="AH83" s="22">
        <v>150128</v>
      </c>
      <c r="AI83" s="22">
        <v>136337</v>
      </c>
      <c r="AJ83" s="22">
        <v>147095</v>
      </c>
      <c r="AK83" s="22">
        <v>131858</v>
      </c>
      <c r="AL83" s="22">
        <v>124586</v>
      </c>
      <c r="AM83" s="22">
        <v>139110</v>
      </c>
      <c r="AN83" s="22">
        <v>167734</v>
      </c>
      <c r="AO83" s="22">
        <v>153615</v>
      </c>
      <c r="AP83" s="22">
        <v>157056</v>
      </c>
      <c r="AQ83" s="22">
        <f t="shared" si="3"/>
        <v>1884251</v>
      </c>
      <c r="AR83" s="22">
        <f t="shared" si="4"/>
        <v>1660844</v>
      </c>
      <c r="AS83" s="22">
        <f t="shared" si="5"/>
        <v>873959</v>
      </c>
    </row>
    <row r="84" spans="2:45" x14ac:dyDescent="0.25">
      <c r="B84" s="39" t="s">
        <v>166</v>
      </c>
      <c r="C84" s="39" t="s">
        <v>497</v>
      </c>
      <c r="D84" s="39" t="s">
        <v>402</v>
      </c>
      <c r="E84" s="39" t="s">
        <v>421</v>
      </c>
      <c r="F84" s="39" t="s">
        <v>403</v>
      </c>
      <c r="G84" s="19">
        <v>127714</v>
      </c>
      <c r="H84" s="19">
        <v>140090</v>
      </c>
      <c r="I84" s="19">
        <v>134761</v>
      </c>
      <c r="J84" s="19">
        <v>146015</v>
      </c>
      <c r="K84" s="19">
        <v>140597</v>
      </c>
      <c r="L84" s="19">
        <v>156781</v>
      </c>
      <c r="M84" s="19">
        <v>132487</v>
      </c>
      <c r="N84" s="19">
        <v>127104</v>
      </c>
      <c r="O84" s="19">
        <v>121779</v>
      </c>
      <c r="P84" s="19">
        <v>169872</v>
      </c>
      <c r="Q84" s="19">
        <v>152374</v>
      </c>
      <c r="R84" s="19">
        <v>143281</v>
      </c>
      <c r="S84" s="19">
        <v>157599</v>
      </c>
      <c r="T84" s="19">
        <v>156875</v>
      </c>
      <c r="U84" s="19">
        <v>144004</v>
      </c>
      <c r="V84" s="19">
        <v>172232</v>
      </c>
      <c r="W84" s="19">
        <v>157918</v>
      </c>
      <c r="X84" s="19">
        <v>164914</v>
      </c>
      <c r="Y84" s="19">
        <v>138417</v>
      </c>
      <c r="Z84" s="19">
        <v>124547</v>
      </c>
      <c r="AA84" s="19">
        <v>125124</v>
      </c>
      <c r="AB84" s="19">
        <v>151013</v>
      </c>
      <c r="AC84" s="19">
        <v>131580</v>
      </c>
      <c r="AD84" s="19">
        <v>127431</v>
      </c>
      <c r="AE84" s="19">
        <v>140231</v>
      </c>
      <c r="AF84" s="19">
        <v>134593</v>
      </c>
      <c r="AG84" s="19">
        <v>127834</v>
      </c>
      <c r="AH84" s="19">
        <v>156382</v>
      </c>
      <c r="AI84" s="19">
        <v>134655</v>
      </c>
      <c r="AJ84" s="19">
        <v>146741</v>
      </c>
      <c r="AK84" s="19">
        <v>137929</v>
      </c>
      <c r="AL84" s="19">
        <v>128820</v>
      </c>
      <c r="AM84" s="19">
        <v>139991</v>
      </c>
      <c r="AN84" s="19">
        <v>174204</v>
      </c>
      <c r="AO84" s="19">
        <v>148039</v>
      </c>
      <c r="AP84" s="19">
        <v>147914</v>
      </c>
      <c r="AQ84" s="19">
        <f t="shared" si="3"/>
        <v>1800439</v>
      </c>
      <c r="AR84" s="19">
        <f t="shared" si="4"/>
        <v>1638548</v>
      </c>
      <c r="AS84" s="19">
        <f t="shared" si="5"/>
        <v>876897</v>
      </c>
    </row>
    <row r="85" spans="2:45" x14ac:dyDescent="0.25">
      <c r="B85" s="39" t="s">
        <v>127</v>
      </c>
      <c r="C85" s="39" t="s">
        <v>501</v>
      </c>
      <c r="D85" s="39" t="s">
        <v>402</v>
      </c>
      <c r="E85" s="39" t="s">
        <v>404</v>
      </c>
      <c r="F85" s="39" t="s">
        <v>403</v>
      </c>
      <c r="G85" s="19">
        <v>127285</v>
      </c>
      <c r="H85" s="19">
        <v>138436</v>
      </c>
      <c r="I85" s="19">
        <v>131582</v>
      </c>
      <c r="J85" s="19">
        <v>140759</v>
      </c>
      <c r="K85" s="19">
        <v>137184</v>
      </c>
      <c r="L85" s="19">
        <v>150953</v>
      </c>
      <c r="M85" s="19">
        <v>132509</v>
      </c>
      <c r="N85" s="19">
        <v>128016</v>
      </c>
      <c r="O85" s="19">
        <v>121918</v>
      </c>
      <c r="P85" s="19">
        <v>156065</v>
      </c>
      <c r="Q85" s="19">
        <v>143911</v>
      </c>
      <c r="R85" s="19">
        <v>140437</v>
      </c>
      <c r="S85" s="19">
        <v>151903</v>
      </c>
      <c r="T85" s="19">
        <v>154543</v>
      </c>
      <c r="U85" s="19">
        <v>136432</v>
      </c>
      <c r="V85" s="19">
        <v>165679</v>
      </c>
      <c r="W85" s="19">
        <v>154798</v>
      </c>
      <c r="X85" s="19">
        <v>154676</v>
      </c>
      <c r="Y85" s="19">
        <v>134728</v>
      </c>
      <c r="Z85" s="19">
        <v>119317</v>
      </c>
      <c r="AA85" s="19">
        <v>119632</v>
      </c>
      <c r="AB85" s="19">
        <v>143256</v>
      </c>
      <c r="AC85" s="19">
        <v>127858</v>
      </c>
      <c r="AD85" s="19">
        <v>121898</v>
      </c>
      <c r="AE85" s="19">
        <v>135552</v>
      </c>
      <c r="AF85" s="19">
        <v>132517</v>
      </c>
      <c r="AG85" s="19">
        <v>122373</v>
      </c>
      <c r="AH85" s="19">
        <v>148110</v>
      </c>
      <c r="AI85" s="19">
        <v>132534</v>
      </c>
      <c r="AJ85" s="19">
        <v>138139</v>
      </c>
      <c r="AK85" s="19">
        <v>128811</v>
      </c>
      <c r="AL85" s="19">
        <v>120105</v>
      </c>
      <c r="AM85" s="19">
        <v>155024</v>
      </c>
      <c r="AN85" s="19">
        <v>192349</v>
      </c>
      <c r="AO85" s="19">
        <v>177711</v>
      </c>
      <c r="AP85" s="19">
        <v>184762</v>
      </c>
      <c r="AQ85" s="19">
        <f t="shared" si="3"/>
        <v>1740887</v>
      </c>
      <c r="AR85" s="19">
        <f t="shared" si="4"/>
        <v>1575914</v>
      </c>
      <c r="AS85" s="19">
        <f t="shared" si="5"/>
        <v>958762</v>
      </c>
    </row>
    <row r="86" spans="2:45" x14ac:dyDescent="0.25">
      <c r="B86" s="39" t="s">
        <v>167</v>
      </c>
      <c r="C86" s="39" t="s">
        <v>499</v>
      </c>
      <c r="D86" s="39" t="s">
        <v>402</v>
      </c>
      <c r="E86" s="39" t="s">
        <v>421</v>
      </c>
      <c r="F86" s="39" t="s">
        <v>403</v>
      </c>
      <c r="G86" s="19">
        <v>107917</v>
      </c>
      <c r="H86" s="19">
        <v>118752</v>
      </c>
      <c r="I86" s="19">
        <v>113693</v>
      </c>
      <c r="J86" s="19">
        <v>120684</v>
      </c>
      <c r="K86" s="19">
        <v>122673</v>
      </c>
      <c r="L86" s="19">
        <v>131361</v>
      </c>
      <c r="M86" s="19">
        <v>109800</v>
      </c>
      <c r="N86" s="19">
        <v>112233</v>
      </c>
      <c r="O86" s="19">
        <v>104899</v>
      </c>
      <c r="P86" s="19">
        <v>149818</v>
      </c>
      <c r="Q86" s="19">
        <v>143695</v>
      </c>
      <c r="R86" s="19">
        <v>136788</v>
      </c>
      <c r="S86" s="19">
        <v>144554</v>
      </c>
      <c r="T86" s="19">
        <v>148207</v>
      </c>
      <c r="U86" s="19">
        <v>131400</v>
      </c>
      <c r="V86" s="19">
        <v>160823</v>
      </c>
      <c r="W86" s="19">
        <v>141240</v>
      </c>
      <c r="X86" s="19">
        <v>152387</v>
      </c>
      <c r="Y86" s="19">
        <v>129408</v>
      </c>
      <c r="Z86" s="19">
        <v>115338</v>
      </c>
      <c r="AA86" s="19">
        <v>116769</v>
      </c>
      <c r="AB86" s="19">
        <v>141100</v>
      </c>
      <c r="AC86" s="19">
        <v>123579</v>
      </c>
      <c r="AD86" s="19">
        <v>118777</v>
      </c>
      <c r="AE86" s="19">
        <v>133979</v>
      </c>
      <c r="AF86" s="19">
        <v>128091</v>
      </c>
      <c r="AG86" s="19">
        <v>121553</v>
      </c>
      <c r="AH86" s="19">
        <v>145045</v>
      </c>
      <c r="AI86" s="19">
        <v>129635</v>
      </c>
      <c r="AJ86" s="19">
        <v>143524</v>
      </c>
      <c r="AK86" s="19">
        <v>131702</v>
      </c>
      <c r="AL86" s="19">
        <v>120496</v>
      </c>
      <c r="AM86" s="19">
        <v>135100</v>
      </c>
      <c r="AN86" s="19">
        <v>162699</v>
      </c>
      <c r="AO86" s="19">
        <v>140011</v>
      </c>
      <c r="AP86" s="19">
        <v>139955</v>
      </c>
      <c r="AQ86" s="19">
        <f t="shared" si="3"/>
        <v>1635844</v>
      </c>
      <c r="AR86" s="19">
        <f t="shared" si="4"/>
        <v>1546798</v>
      </c>
      <c r="AS86" s="19">
        <f t="shared" si="5"/>
        <v>829963</v>
      </c>
    </row>
    <row r="87" spans="2:45" x14ac:dyDescent="0.25">
      <c r="B87" s="39" t="s">
        <v>168</v>
      </c>
      <c r="C87" s="39" t="s">
        <v>504</v>
      </c>
      <c r="D87" s="39" t="s">
        <v>402</v>
      </c>
      <c r="E87" s="39" t="s">
        <v>421</v>
      </c>
      <c r="F87" s="39" t="s">
        <v>403</v>
      </c>
      <c r="G87" s="27">
        <v>82161</v>
      </c>
      <c r="H87" s="27">
        <v>89993</v>
      </c>
      <c r="I87" s="27">
        <v>86547</v>
      </c>
      <c r="J87" s="27">
        <v>91355</v>
      </c>
      <c r="K87" s="27">
        <v>89996</v>
      </c>
      <c r="L87" s="19">
        <v>108463</v>
      </c>
      <c r="M87" s="27">
        <v>94938</v>
      </c>
      <c r="N87" s="27">
        <v>99071</v>
      </c>
      <c r="O87" s="27">
        <v>97655</v>
      </c>
      <c r="P87" s="19">
        <v>141273</v>
      </c>
      <c r="Q87" s="19">
        <v>140137</v>
      </c>
      <c r="R87" s="19">
        <v>133739</v>
      </c>
      <c r="S87" s="19">
        <v>150398</v>
      </c>
      <c r="T87" s="19">
        <v>146320</v>
      </c>
      <c r="U87" s="19">
        <v>129344</v>
      </c>
      <c r="V87" s="19">
        <v>164944</v>
      </c>
      <c r="W87" s="19">
        <v>145827</v>
      </c>
      <c r="X87" s="19">
        <v>155664</v>
      </c>
      <c r="Y87" s="19">
        <v>131419</v>
      </c>
      <c r="Z87" s="19">
        <v>116079</v>
      </c>
      <c r="AA87" s="19">
        <v>128012</v>
      </c>
      <c r="AB87" s="19">
        <v>136193</v>
      </c>
      <c r="AC87" s="19">
        <v>125490</v>
      </c>
      <c r="AD87" s="19">
        <v>120288</v>
      </c>
      <c r="AE87" s="19">
        <v>133082</v>
      </c>
      <c r="AF87" s="19">
        <v>131147</v>
      </c>
      <c r="AG87" s="19">
        <v>121176</v>
      </c>
      <c r="AH87" s="19">
        <v>135766</v>
      </c>
      <c r="AI87" s="19">
        <v>123695</v>
      </c>
      <c r="AJ87" s="19">
        <v>135990</v>
      </c>
      <c r="AK87" s="19">
        <v>124043</v>
      </c>
      <c r="AL87" s="19">
        <v>113548</v>
      </c>
      <c r="AM87" s="19">
        <v>130804</v>
      </c>
      <c r="AN87" s="19">
        <v>139904</v>
      </c>
      <c r="AO87" s="19">
        <v>123364</v>
      </c>
      <c r="AP87" s="19">
        <v>120182</v>
      </c>
      <c r="AQ87" s="19">
        <f t="shared" si="3"/>
        <v>1599310</v>
      </c>
      <c r="AR87" s="19">
        <f t="shared" si="4"/>
        <v>1538337</v>
      </c>
      <c r="AS87" s="19">
        <f t="shared" si="5"/>
        <v>751845</v>
      </c>
    </row>
    <row r="88" spans="2:45" x14ac:dyDescent="0.25">
      <c r="B88" s="39" t="s">
        <v>116</v>
      </c>
      <c r="C88" s="39" t="s">
        <v>448</v>
      </c>
      <c r="D88" s="39" t="s">
        <v>402</v>
      </c>
      <c r="E88" s="39" t="s">
        <v>404</v>
      </c>
      <c r="F88" s="39" t="s">
        <v>403</v>
      </c>
      <c r="G88" s="19">
        <v>114544</v>
      </c>
      <c r="H88" s="19">
        <v>127357</v>
      </c>
      <c r="I88" s="19">
        <v>120414</v>
      </c>
      <c r="J88" s="19">
        <v>131801</v>
      </c>
      <c r="K88" s="19">
        <v>127164</v>
      </c>
      <c r="L88" s="19">
        <v>142288</v>
      </c>
      <c r="M88" s="19">
        <v>124756</v>
      </c>
      <c r="N88" s="19">
        <v>115700</v>
      </c>
      <c r="O88" s="19">
        <v>109683</v>
      </c>
      <c r="P88" s="19">
        <v>150132</v>
      </c>
      <c r="Q88" s="19">
        <v>138616</v>
      </c>
      <c r="R88" s="19">
        <v>132074</v>
      </c>
      <c r="S88" s="19">
        <v>141619</v>
      </c>
      <c r="T88" s="19">
        <v>144186</v>
      </c>
      <c r="U88" s="19">
        <v>126596</v>
      </c>
      <c r="V88" s="19">
        <v>154240</v>
      </c>
      <c r="W88" s="19">
        <v>143203</v>
      </c>
      <c r="X88" s="19">
        <v>147894</v>
      </c>
      <c r="Y88" s="19">
        <v>127002</v>
      </c>
      <c r="Z88" s="19">
        <v>112026</v>
      </c>
      <c r="AA88" s="19">
        <v>116648</v>
      </c>
      <c r="AB88" s="19">
        <v>138323</v>
      </c>
      <c r="AC88" s="19">
        <v>122757</v>
      </c>
      <c r="AD88" s="19">
        <v>117259</v>
      </c>
      <c r="AE88" s="19">
        <v>133212</v>
      </c>
      <c r="AF88" s="19">
        <v>129943</v>
      </c>
      <c r="AG88" s="19">
        <v>117402</v>
      </c>
      <c r="AH88" s="19">
        <v>146082</v>
      </c>
      <c r="AI88" s="19">
        <v>128968</v>
      </c>
      <c r="AJ88" s="19">
        <v>137298</v>
      </c>
      <c r="AK88" s="19">
        <v>131107</v>
      </c>
      <c r="AL88" s="19">
        <v>121173</v>
      </c>
      <c r="AM88" s="19">
        <v>133464</v>
      </c>
      <c r="AN88" s="19">
        <v>177281</v>
      </c>
      <c r="AO88" s="19">
        <v>161946</v>
      </c>
      <c r="AP88" s="19">
        <v>168500</v>
      </c>
      <c r="AQ88" s="19">
        <f t="shared" si="3"/>
        <v>1628699</v>
      </c>
      <c r="AR88" s="19">
        <f t="shared" si="4"/>
        <v>1526920</v>
      </c>
      <c r="AS88" s="19">
        <f t="shared" si="5"/>
        <v>893471</v>
      </c>
    </row>
    <row r="89" spans="2:45" x14ac:dyDescent="0.25">
      <c r="B89" s="39" t="s">
        <v>138</v>
      </c>
      <c r="C89" s="39" t="s">
        <v>488</v>
      </c>
      <c r="D89" s="39" t="s">
        <v>408</v>
      </c>
      <c r="E89" s="39" t="s">
        <v>428</v>
      </c>
      <c r="F89" s="39" t="s">
        <v>403</v>
      </c>
      <c r="G89" s="27">
        <v>56484</v>
      </c>
      <c r="H89" s="27">
        <v>61928</v>
      </c>
      <c r="I89" s="27">
        <v>66050</v>
      </c>
      <c r="J89" s="27">
        <v>84126</v>
      </c>
      <c r="K89" s="27">
        <v>88615</v>
      </c>
      <c r="L89" s="19">
        <v>110455</v>
      </c>
      <c r="M89" s="27">
        <v>94938</v>
      </c>
      <c r="N89" s="27">
        <v>92529</v>
      </c>
      <c r="O89" s="27">
        <v>91199</v>
      </c>
      <c r="P89" s="19">
        <v>121967</v>
      </c>
      <c r="Q89" s="19">
        <v>111679</v>
      </c>
      <c r="R89" s="19">
        <v>107551</v>
      </c>
      <c r="S89" s="19">
        <v>117012</v>
      </c>
      <c r="T89" s="19">
        <v>115889</v>
      </c>
      <c r="U89" s="19">
        <v>109628</v>
      </c>
      <c r="V89" s="19">
        <v>142219</v>
      </c>
      <c r="W89" s="19">
        <v>144572</v>
      </c>
      <c r="X89" s="19">
        <v>147003</v>
      </c>
      <c r="Y89" s="19">
        <v>120280</v>
      </c>
      <c r="Z89" s="19">
        <v>107089</v>
      </c>
      <c r="AA89" s="19">
        <v>109531</v>
      </c>
      <c r="AB89" s="19">
        <v>127684</v>
      </c>
      <c r="AC89" s="19">
        <v>117054</v>
      </c>
      <c r="AD89" s="19">
        <v>105735</v>
      </c>
      <c r="AE89" s="19">
        <v>122541</v>
      </c>
      <c r="AF89" s="19">
        <v>113699</v>
      </c>
      <c r="AG89" s="19">
        <v>114478</v>
      </c>
      <c r="AH89" s="19">
        <v>147337</v>
      </c>
      <c r="AI89" s="19">
        <v>160220</v>
      </c>
      <c r="AJ89" s="19">
        <v>176673</v>
      </c>
      <c r="AK89" s="19">
        <v>158135</v>
      </c>
      <c r="AL89" s="19">
        <v>151851</v>
      </c>
      <c r="AM89" s="19">
        <v>177859</v>
      </c>
      <c r="AN89" s="19">
        <v>232078</v>
      </c>
      <c r="AO89" s="19">
        <v>212911</v>
      </c>
      <c r="AP89" s="19">
        <v>217119</v>
      </c>
      <c r="AQ89" s="19">
        <f t="shared" si="3"/>
        <v>1396186</v>
      </c>
      <c r="AR89" s="19">
        <f t="shared" si="4"/>
        <v>1522321</v>
      </c>
      <c r="AS89" s="19">
        <f t="shared" si="5"/>
        <v>1149953</v>
      </c>
    </row>
    <row r="90" spans="2:45" x14ac:dyDescent="0.25">
      <c r="B90" s="38" t="s">
        <v>169</v>
      </c>
      <c r="C90" s="38" t="s">
        <v>502</v>
      </c>
      <c r="D90" s="38" t="s">
        <v>402</v>
      </c>
      <c r="E90" s="38" t="s">
        <v>404</v>
      </c>
      <c r="F90" s="38" t="s">
        <v>403</v>
      </c>
      <c r="G90" s="22">
        <v>126793</v>
      </c>
      <c r="H90" s="22">
        <v>137603</v>
      </c>
      <c r="I90" s="22">
        <v>130103</v>
      </c>
      <c r="J90" s="22">
        <v>138268</v>
      </c>
      <c r="K90" s="22">
        <v>134421</v>
      </c>
      <c r="L90" s="22">
        <v>154061</v>
      </c>
      <c r="M90" s="22">
        <v>128985</v>
      </c>
      <c r="N90" s="22">
        <v>132020</v>
      </c>
      <c r="O90" s="22">
        <v>123531</v>
      </c>
      <c r="P90" s="22">
        <v>157800</v>
      </c>
      <c r="Q90" s="22">
        <v>148404</v>
      </c>
      <c r="R90" s="22">
        <v>138969</v>
      </c>
      <c r="S90" s="22">
        <v>148519</v>
      </c>
      <c r="T90" s="22">
        <v>148091</v>
      </c>
      <c r="U90" s="22">
        <v>135008</v>
      </c>
      <c r="V90" s="22">
        <v>159161</v>
      </c>
      <c r="W90" s="22">
        <v>150900</v>
      </c>
      <c r="X90" s="22">
        <v>162674</v>
      </c>
      <c r="Y90" s="22">
        <v>133668</v>
      </c>
      <c r="Z90" s="22">
        <v>125066</v>
      </c>
      <c r="AA90" s="22">
        <v>121785</v>
      </c>
      <c r="AB90" s="22">
        <v>136376</v>
      </c>
      <c r="AC90" s="22">
        <v>122049</v>
      </c>
      <c r="AD90" s="22">
        <v>114605</v>
      </c>
      <c r="AE90" s="22">
        <v>130376</v>
      </c>
      <c r="AF90" s="22">
        <v>122618</v>
      </c>
      <c r="AG90" s="22">
        <v>114732</v>
      </c>
      <c r="AH90" s="22">
        <v>137387</v>
      </c>
      <c r="AI90" s="22">
        <v>125444</v>
      </c>
      <c r="AJ90" s="22">
        <v>137880</v>
      </c>
      <c r="AK90" s="22">
        <v>127459</v>
      </c>
      <c r="AL90" s="22">
        <v>122199</v>
      </c>
      <c r="AM90" s="22">
        <v>142548</v>
      </c>
      <c r="AN90" s="22">
        <v>160741</v>
      </c>
      <c r="AO90" s="22">
        <v>147622</v>
      </c>
      <c r="AP90" s="22">
        <v>147243</v>
      </c>
      <c r="AQ90" s="22">
        <f t="shared" si="3"/>
        <v>1734062</v>
      </c>
      <c r="AR90" s="22">
        <f t="shared" si="4"/>
        <v>1521986</v>
      </c>
      <c r="AS90" s="22">
        <f t="shared" si="5"/>
        <v>847812</v>
      </c>
    </row>
    <row r="91" spans="2:45" x14ac:dyDescent="0.25">
      <c r="B91" s="38" t="s">
        <v>170</v>
      </c>
      <c r="C91" s="38" t="s">
        <v>426</v>
      </c>
      <c r="D91" s="38" t="s">
        <v>402</v>
      </c>
      <c r="E91" s="38" t="s">
        <v>406</v>
      </c>
      <c r="F91" s="38" t="s">
        <v>403</v>
      </c>
      <c r="G91" s="22">
        <v>155434</v>
      </c>
      <c r="H91" s="22">
        <v>170265</v>
      </c>
      <c r="I91" s="22">
        <v>165732</v>
      </c>
      <c r="J91" s="22">
        <v>174156</v>
      </c>
      <c r="K91" s="22">
        <v>172958</v>
      </c>
      <c r="L91" s="22">
        <v>194716</v>
      </c>
      <c r="M91" s="22">
        <v>169170</v>
      </c>
      <c r="N91" s="22">
        <v>163707</v>
      </c>
      <c r="O91" s="22">
        <v>164415</v>
      </c>
      <c r="P91" s="22">
        <v>188151</v>
      </c>
      <c r="Q91" s="22">
        <v>184420</v>
      </c>
      <c r="R91" s="22">
        <v>182122</v>
      </c>
      <c r="S91" s="22">
        <v>194324</v>
      </c>
      <c r="T91" s="22">
        <v>191507</v>
      </c>
      <c r="U91" s="22">
        <v>178150</v>
      </c>
      <c r="V91" s="22">
        <v>188136</v>
      </c>
      <c r="W91" s="22">
        <v>170202</v>
      </c>
      <c r="X91" s="22">
        <v>175221</v>
      </c>
      <c r="Y91" s="22">
        <v>138804</v>
      </c>
      <c r="Z91" s="22">
        <v>125172</v>
      </c>
      <c r="AA91" s="22">
        <v>127380</v>
      </c>
      <c r="AB91" s="22">
        <v>140010</v>
      </c>
      <c r="AC91" s="22">
        <v>121791</v>
      </c>
      <c r="AD91" s="22">
        <v>118318</v>
      </c>
      <c r="AE91" s="22">
        <v>130245</v>
      </c>
      <c r="AF91" s="22">
        <v>120850</v>
      </c>
      <c r="AG91" s="22">
        <v>117679</v>
      </c>
      <c r="AH91" s="22">
        <v>132604</v>
      </c>
      <c r="AI91" s="22">
        <v>121390</v>
      </c>
      <c r="AJ91" s="22">
        <v>127494</v>
      </c>
      <c r="AK91" s="22">
        <v>111439</v>
      </c>
      <c r="AL91" s="22">
        <v>103266</v>
      </c>
      <c r="AM91" s="22">
        <v>119345</v>
      </c>
      <c r="AN91" s="22">
        <v>122499</v>
      </c>
      <c r="AO91" s="22">
        <v>108478</v>
      </c>
      <c r="AP91" s="22">
        <v>110938</v>
      </c>
      <c r="AQ91" s="22">
        <f t="shared" si="3"/>
        <v>2149525</v>
      </c>
      <c r="AR91" s="22">
        <f t="shared" si="4"/>
        <v>1521737</v>
      </c>
      <c r="AS91" s="22">
        <f t="shared" si="5"/>
        <v>675965</v>
      </c>
    </row>
    <row r="92" spans="2:45" x14ac:dyDescent="0.25">
      <c r="B92" s="38" t="s">
        <v>171</v>
      </c>
      <c r="C92" s="38" t="s">
        <v>503</v>
      </c>
      <c r="D92" s="38" t="s">
        <v>402</v>
      </c>
      <c r="E92" s="38" t="s">
        <v>404</v>
      </c>
      <c r="F92" s="38" t="s">
        <v>403</v>
      </c>
      <c r="G92" s="26">
        <v>94523</v>
      </c>
      <c r="H92" s="22">
        <v>106408</v>
      </c>
      <c r="I92" s="22">
        <v>100359</v>
      </c>
      <c r="J92" s="22">
        <v>111843</v>
      </c>
      <c r="K92" s="22">
        <v>104980</v>
      </c>
      <c r="L92" s="22">
        <v>120954</v>
      </c>
      <c r="M92" s="22">
        <v>108491</v>
      </c>
      <c r="N92" s="22">
        <v>101253</v>
      </c>
      <c r="O92" s="26">
        <v>93678</v>
      </c>
      <c r="P92" s="22">
        <v>149102</v>
      </c>
      <c r="Q92" s="22">
        <v>125897</v>
      </c>
      <c r="R92" s="22">
        <v>121921</v>
      </c>
      <c r="S92" s="22">
        <v>130400</v>
      </c>
      <c r="T92" s="22">
        <v>130871</v>
      </c>
      <c r="U92" s="22">
        <v>119477</v>
      </c>
      <c r="V92" s="22">
        <v>145769</v>
      </c>
      <c r="W92" s="22">
        <v>134636</v>
      </c>
      <c r="X92" s="22">
        <v>137519</v>
      </c>
      <c r="Y92" s="22">
        <v>121259</v>
      </c>
      <c r="Z92" s="22">
        <v>102264</v>
      </c>
      <c r="AA92" s="22">
        <v>106193</v>
      </c>
      <c r="AB92" s="22">
        <v>136369</v>
      </c>
      <c r="AC92" s="22">
        <v>116512</v>
      </c>
      <c r="AD92" s="22">
        <v>115947</v>
      </c>
      <c r="AE92" s="22">
        <v>126928</v>
      </c>
      <c r="AF92" s="22">
        <v>125816</v>
      </c>
      <c r="AG92" s="22">
        <v>118999</v>
      </c>
      <c r="AH92" s="22">
        <v>145583</v>
      </c>
      <c r="AI92" s="22">
        <v>129310</v>
      </c>
      <c r="AJ92" s="22">
        <v>136803</v>
      </c>
      <c r="AK92" s="22">
        <v>132287</v>
      </c>
      <c r="AL92" s="22">
        <v>118435</v>
      </c>
      <c r="AM92" s="22">
        <v>132186</v>
      </c>
      <c r="AN92" s="22">
        <v>192429</v>
      </c>
      <c r="AO92" s="22">
        <v>165254</v>
      </c>
      <c r="AP92" s="22">
        <v>161932</v>
      </c>
      <c r="AQ92" s="22">
        <f t="shared" si="3"/>
        <v>1499014</v>
      </c>
      <c r="AR92" s="22">
        <f t="shared" si="4"/>
        <v>1481983</v>
      </c>
      <c r="AS92" s="22">
        <f t="shared" si="5"/>
        <v>902523</v>
      </c>
    </row>
    <row r="93" spans="2:45" x14ac:dyDescent="0.25">
      <c r="B93" s="38" t="s">
        <v>172</v>
      </c>
      <c r="C93" s="38" t="s">
        <v>505</v>
      </c>
      <c r="D93" s="38" t="s">
        <v>402</v>
      </c>
      <c r="E93" s="38" t="s">
        <v>447</v>
      </c>
      <c r="F93" s="38" t="s">
        <v>403</v>
      </c>
      <c r="G93" s="26">
        <v>80064</v>
      </c>
      <c r="H93" s="22">
        <v>100767</v>
      </c>
      <c r="I93" s="26">
        <v>91175</v>
      </c>
      <c r="J93" s="22">
        <v>115415</v>
      </c>
      <c r="K93" s="22">
        <v>110025</v>
      </c>
      <c r="L93" s="22">
        <v>119317</v>
      </c>
      <c r="M93" s="22">
        <v>113259</v>
      </c>
      <c r="N93" s="22">
        <v>114044</v>
      </c>
      <c r="O93" s="26">
        <v>98640</v>
      </c>
      <c r="P93" s="22">
        <v>133394</v>
      </c>
      <c r="Q93" s="22">
        <v>128530</v>
      </c>
      <c r="R93" s="22">
        <v>125799</v>
      </c>
      <c r="S93" s="22">
        <v>133919</v>
      </c>
      <c r="T93" s="22">
        <v>133371</v>
      </c>
      <c r="U93" s="22">
        <v>125485</v>
      </c>
      <c r="V93" s="22">
        <v>148863</v>
      </c>
      <c r="W93" s="22">
        <v>138972</v>
      </c>
      <c r="X93" s="22">
        <v>136961</v>
      </c>
      <c r="Y93" s="22">
        <v>119138</v>
      </c>
      <c r="Z93" s="22">
        <v>113285</v>
      </c>
      <c r="AA93" s="22">
        <v>113448</v>
      </c>
      <c r="AB93" s="22">
        <v>124524</v>
      </c>
      <c r="AC93" s="22">
        <v>114346</v>
      </c>
      <c r="AD93" s="22">
        <v>112712</v>
      </c>
      <c r="AE93" s="22">
        <v>122705</v>
      </c>
      <c r="AF93" s="22">
        <v>124436</v>
      </c>
      <c r="AG93" s="22">
        <v>120677</v>
      </c>
      <c r="AH93" s="22">
        <v>137204</v>
      </c>
      <c r="AI93" s="22">
        <v>124069</v>
      </c>
      <c r="AJ93" s="22">
        <v>131263</v>
      </c>
      <c r="AK93" s="22">
        <v>121840</v>
      </c>
      <c r="AL93" s="22">
        <v>114281</v>
      </c>
      <c r="AM93" s="22">
        <v>126159</v>
      </c>
      <c r="AN93" s="22">
        <v>129349</v>
      </c>
      <c r="AO93" s="22">
        <v>115415</v>
      </c>
      <c r="AP93" s="22">
        <v>117156</v>
      </c>
      <c r="AQ93" s="22">
        <f t="shared" si="3"/>
        <v>1531237</v>
      </c>
      <c r="AR93" s="22">
        <f t="shared" si="4"/>
        <v>1457807</v>
      </c>
      <c r="AS93" s="22">
        <f t="shared" si="5"/>
        <v>724200</v>
      </c>
    </row>
    <row r="94" spans="2:45" x14ac:dyDescent="0.25">
      <c r="B94" s="38" t="s">
        <v>173</v>
      </c>
      <c r="C94" s="38" t="s">
        <v>515</v>
      </c>
      <c r="D94" s="38" t="s">
        <v>402</v>
      </c>
      <c r="E94" s="38" t="s">
        <v>411</v>
      </c>
      <c r="F94" s="38" t="s">
        <v>403</v>
      </c>
      <c r="G94" s="22">
        <v>156006</v>
      </c>
      <c r="H94" s="22">
        <v>168304</v>
      </c>
      <c r="I94" s="22">
        <v>157109</v>
      </c>
      <c r="J94" s="22">
        <v>167977</v>
      </c>
      <c r="K94" s="22">
        <v>158395</v>
      </c>
      <c r="L94" s="22">
        <v>179179</v>
      </c>
      <c r="M94" s="22">
        <v>151346</v>
      </c>
      <c r="N94" s="22">
        <v>143712</v>
      </c>
      <c r="O94" s="22">
        <v>132093</v>
      </c>
      <c r="P94" s="22">
        <v>175161</v>
      </c>
      <c r="Q94" s="22">
        <v>154676</v>
      </c>
      <c r="R94" s="22">
        <v>148883</v>
      </c>
      <c r="S94" s="22">
        <v>160971</v>
      </c>
      <c r="T94" s="22">
        <v>158804</v>
      </c>
      <c r="U94" s="22">
        <v>143995</v>
      </c>
      <c r="V94" s="22">
        <v>171805</v>
      </c>
      <c r="W94" s="22">
        <v>156308</v>
      </c>
      <c r="X94" s="22">
        <v>158258</v>
      </c>
      <c r="Y94" s="22">
        <v>131233</v>
      </c>
      <c r="Z94" s="22">
        <v>114545</v>
      </c>
      <c r="AA94" s="22">
        <v>112160</v>
      </c>
      <c r="AB94" s="22">
        <v>138915</v>
      </c>
      <c r="AC94" s="22">
        <v>116175</v>
      </c>
      <c r="AD94" s="22">
        <v>111068</v>
      </c>
      <c r="AE94" s="22">
        <v>120529</v>
      </c>
      <c r="AF94" s="22">
        <v>114382</v>
      </c>
      <c r="AG94" s="22">
        <v>106109</v>
      </c>
      <c r="AH94" s="22">
        <v>128676</v>
      </c>
      <c r="AI94" s="22">
        <v>110537</v>
      </c>
      <c r="AJ94" s="22">
        <v>115737</v>
      </c>
      <c r="AK94" s="22">
        <v>108580</v>
      </c>
      <c r="AL94" s="26">
        <v>95905</v>
      </c>
      <c r="AM94" s="26">
        <v>99861</v>
      </c>
      <c r="AN94" s="22">
        <v>126041</v>
      </c>
      <c r="AO94" s="22">
        <v>106684</v>
      </c>
      <c r="AP94" s="22">
        <v>107318</v>
      </c>
      <c r="AQ94" s="22">
        <f t="shared" si="3"/>
        <v>1856012</v>
      </c>
      <c r="AR94" s="22">
        <f t="shared" si="4"/>
        <v>1420066</v>
      </c>
      <c r="AS94" s="22">
        <f t="shared" si="5"/>
        <v>644389</v>
      </c>
    </row>
    <row r="95" spans="2:45" x14ac:dyDescent="0.25">
      <c r="B95" s="38" t="s">
        <v>174</v>
      </c>
      <c r="C95" s="38" t="s">
        <v>507</v>
      </c>
      <c r="D95" s="38" t="s">
        <v>431</v>
      </c>
      <c r="E95" s="38" t="s">
        <v>447</v>
      </c>
      <c r="F95" s="38" t="s">
        <v>403</v>
      </c>
      <c r="G95" s="26">
        <v>94605</v>
      </c>
      <c r="H95" s="22">
        <v>121568</v>
      </c>
      <c r="I95" s="26">
        <v>97495</v>
      </c>
      <c r="J95" s="26">
        <v>93983</v>
      </c>
      <c r="K95" s="22">
        <v>116570</v>
      </c>
      <c r="L95" s="22">
        <v>131600</v>
      </c>
      <c r="M95" s="22">
        <v>112795</v>
      </c>
      <c r="N95" s="22">
        <v>145152</v>
      </c>
      <c r="O95" s="22">
        <v>131148</v>
      </c>
      <c r="P95" s="22">
        <v>149215</v>
      </c>
      <c r="Q95" s="22">
        <v>120243</v>
      </c>
      <c r="R95" s="22">
        <v>126346</v>
      </c>
      <c r="S95" s="22">
        <v>118644</v>
      </c>
      <c r="T95" s="22">
        <v>130433</v>
      </c>
      <c r="U95" s="22">
        <v>118154</v>
      </c>
      <c r="V95" s="22">
        <v>123345</v>
      </c>
      <c r="W95" s="22">
        <v>119325</v>
      </c>
      <c r="X95" s="22">
        <v>148501</v>
      </c>
      <c r="Y95" s="26">
        <v>87764</v>
      </c>
      <c r="Z95" s="22">
        <v>103672</v>
      </c>
      <c r="AA95" s="26">
        <v>95573</v>
      </c>
      <c r="AB95" s="22">
        <v>122279</v>
      </c>
      <c r="AC95" s="22">
        <v>116329</v>
      </c>
      <c r="AD95" s="22">
        <v>116825</v>
      </c>
      <c r="AE95" s="22">
        <v>127685</v>
      </c>
      <c r="AF95" s="22">
        <v>130549</v>
      </c>
      <c r="AG95" s="22">
        <v>123068</v>
      </c>
      <c r="AH95" s="22">
        <v>134979</v>
      </c>
      <c r="AI95" s="22">
        <v>126231</v>
      </c>
      <c r="AJ95" s="22">
        <v>130274</v>
      </c>
      <c r="AK95" s="26">
        <v>97235</v>
      </c>
      <c r="AL95" s="22">
        <v>116151</v>
      </c>
      <c r="AM95" s="22">
        <v>123499</v>
      </c>
      <c r="AN95" s="22">
        <v>139724</v>
      </c>
      <c r="AO95" s="22">
        <v>128210</v>
      </c>
      <c r="AP95" s="22">
        <v>129038</v>
      </c>
      <c r="AQ95" s="22">
        <f t="shared" si="3"/>
        <v>1543301</v>
      </c>
      <c r="AR95" s="22">
        <f t="shared" si="4"/>
        <v>1415228</v>
      </c>
      <c r="AS95" s="22">
        <f t="shared" si="5"/>
        <v>733857</v>
      </c>
    </row>
    <row r="96" spans="2:45" x14ac:dyDescent="0.25">
      <c r="B96" s="39" t="s">
        <v>175</v>
      </c>
      <c r="C96" s="39" t="s">
        <v>509</v>
      </c>
      <c r="D96" s="39" t="s">
        <v>402</v>
      </c>
      <c r="E96" s="39" t="s">
        <v>406</v>
      </c>
      <c r="F96" s="39" t="s">
        <v>403</v>
      </c>
      <c r="G96" s="27">
        <v>73745</v>
      </c>
      <c r="H96" s="27">
        <v>82741</v>
      </c>
      <c r="I96" s="27">
        <v>79320</v>
      </c>
      <c r="J96" s="27">
        <v>87740</v>
      </c>
      <c r="K96" s="27">
        <v>86667</v>
      </c>
      <c r="L96" s="19">
        <v>100350</v>
      </c>
      <c r="M96" s="27">
        <v>89761</v>
      </c>
      <c r="N96" s="27">
        <v>89797</v>
      </c>
      <c r="O96" s="27">
        <v>97155</v>
      </c>
      <c r="P96" s="19">
        <v>131630</v>
      </c>
      <c r="Q96" s="19">
        <v>122032</v>
      </c>
      <c r="R96" s="19">
        <v>118158</v>
      </c>
      <c r="S96" s="19">
        <v>129291</v>
      </c>
      <c r="T96" s="19">
        <v>128297</v>
      </c>
      <c r="U96" s="19">
        <v>118302</v>
      </c>
      <c r="V96" s="19">
        <v>145001</v>
      </c>
      <c r="W96" s="19">
        <v>130485</v>
      </c>
      <c r="X96" s="19">
        <v>138586</v>
      </c>
      <c r="Y96" s="19">
        <v>116915</v>
      </c>
      <c r="Z96" s="19">
        <v>104719</v>
      </c>
      <c r="AA96" s="19">
        <v>108901</v>
      </c>
      <c r="AB96" s="19">
        <v>125606</v>
      </c>
      <c r="AC96" s="19">
        <v>112043</v>
      </c>
      <c r="AD96" s="19">
        <v>109064</v>
      </c>
      <c r="AE96" s="19">
        <v>122934</v>
      </c>
      <c r="AF96" s="19">
        <v>120143</v>
      </c>
      <c r="AG96" s="19">
        <v>112727</v>
      </c>
      <c r="AH96" s="19">
        <v>131474</v>
      </c>
      <c r="AI96" s="19">
        <v>119383</v>
      </c>
      <c r="AJ96" s="19">
        <v>125302</v>
      </c>
      <c r="AK96" s="19">
        <v>124810</v>
      </c>
      <c r="AL96" s="19">
        <v>116111</v>
      </c>
      <c r="AM96" s="19">
        <v>133695</v>
      </c>
      <c r="AN96" s="19">
        <v>140917</v>
      </c>
      <c r="AO96" s="19">
        <v>128088</v>
      </c>
      <c r="AP96" s="19">
        <v>127369</v>
      </c>
      <c r="AQ96" s="19">
        <f t="shared" si="3"/>
        <v>1438495</v>
      </c>
      <c r="AR96" s="19">
        <f t="shared" si="4"/>
        <v>1409211</v>
      </c>
      <c r="AS96" s="19">
        <f t="shared" si="5"/>
        <v>770990</v>
      </c>
    </row>
    <row r="97" spans="2:45" x14ac:dyDescent="0.25">
      <c r="B97" s="39" t="s">
        <v>176</v>
      </c>
      <c r="C97" s="39" t="s">
        <v>511</v>
      </c>
      <c r="D97" s="39" t="s">
        <v>431</v>
      </c>
      <c r="E97" s="39" t="s">
        <v>421</v>
      </c>
      <c r="F97" s="39" t="s">
        <v>403</v>
      </c>
      <c r="G97" s="19">
        <v>104032</v>
      </c>
      <c r="H97" s="19">
        <v>105922</v>
      </c>
      <c r="I97" s="19">
        <v>104807</v>
      </c>
      <c r="J97" s="19">
        <v>114037</v>
      </c>
      <c r="K97" s="19">
        <v>122087</v>
      </c>
      <c r="L97" s="19">
        <v>144186</v>
      </c>
      <c r="M97" s="27">
        <v>89390</v>
      </c>
      <c r="N97" s="19">
        <v>117479</v>
      </c>
      <c r="O97" s="19">
        <v>119160</v>
      </c>
      <c r="P97" s="19">
        <v>118622</v>
      </c>
      <c r="Q97" s="19">
        <v>109139</v>
      </c>
      <c r="R97" s="19">
        <v>123648</v>
      </c>
      <c r="S97" s="19">
        <v>128896</v>
      </c>
      <c r="T97" s="19">
        <v>129016</v>
      </c>
      <c r="U97" s="19">
        <v>109723</v>
      </c>
      <c r="V97" s="19">
        <v>131100</v>
      </c>
      <c r="W97" s="19">
        <v>137513</v>
      </c>
      <c r="X97" s="19">
        <v>140455</v>
      </c>
      <c r="Y97" s="27">
        <v>93866</v>
      </c>
      <c r="Z97" s="19">
        <v>107783</v>
      </c>
      <c r="AA97" s="19">
        <v>116614</v>
      </c>
      <c r="AB97" s="19">
        <v>122013</v>
      </c>
      <c r="AC97" s="19">
        <v>105155</v>
      </c>
      <c r="AD97" s="19">
        <v>118878</v>
      </c>
      <c r="AE97" s="19">
        <v>135854</v>
      </c>
      <c r="AF97" s="19">
        <v>126986</v>
      </c>
      <c r="AG97" s="19">
        <v>104880</v>
      </c>
      <c r="AH97" s="19">
        <v>117936</v>
      </c>
      <c r="AI97" s="19">
        <v>121852</v>
      </c>
      <c r="AJ97" s="19">
        <v>121286</v>
      </c>
      <c r="AK97" s="27">
        <v>86467</v>
      </c>
      <c r="AL97" s="19">
        <v>103418</v>
      </c>
      <c r="AM97" s="19">
        <v>113120</v>
      </c>
      <c r="AN97" s="19">
        <v>120137</v>
      </c>
      <c r="AO97" s="19">
        <v>108607</v>
      </c>
      <c r="AP97" s="19">
        <v>133449</v>
      </c>
      <c r="AQ97" s="19">
        <f t="shared" si="3"/>
        <v>1454141</v>
      </c>
      <c r="AR97" s="19">
        <f t="shared" si="4"/>
        <v>1393103</v>
      </c>
      <c r="AS97" s="19">
        <f t="shared" si="5"/>
        <v>665198</v>
      </c>
    </row>
    <row r="98" spans="2:45" x14ac:dyDescent="0.25">
      <c r="B98" s="38" t="s">
        <v>177</v>
      </c>
      <c r="C98" s="38" t="s">
        <v>512</v>
      </c>
      <c r="D98" s="38" t="s">
        <v>402</v>
      </c>
      <c r="E98" s="38" t="s">
        <v>404</v>
      </c>
      <c r="F98" s="38" t="s">
        <v>403</v>
      </c>
      <c r="G98" s="22">
        <v>121517</v>
      </c>
      <c r="H98" s="22">
        <v>129981</v>
      </c>
      <c r="I98" s="22">
        <v>129997</v>
      </c>
      <c r="J98" s="22">
        <v>145072</v>
      </c>
      <c r="K98" s="22">
        <v>140021</v>
      </c>
      <c r="L98" s="22">
        <v>149253</v>
      </c>
      <c r="M98" s="22">
        <v>139954</v>
      </c>
      <c r="N98" s="22">
        <v>109480</v>
      </c>
      <c r="O98" s="22">
        <v>118265</v>
      </c>
      <c r="P98" s="22">
        <v>148952</v>
      </c>
      <c r="Q98" s="22">
        <v>133383</v>
      </c>
      <c r="R98" s="22">
        <v>113816</v>
      </c>
      <c r="S98" s="22">
        <v>123977</v>
      </c>
      <c r="T98" s="22">
        <v>121442</v>
      </c>
      <c r="U98" s="22">
        <v>117788</v>
      </c>
      <c r="V98" s="22">
        <v>139093</v>
      </c>
      <c r="W98" s="22">
        <v>122343</v>
      </c>
      <c r="X98" s="22">
        <v>130481</v>
      </c>
      <c r="Y98" s="22">
        <v>113846</v>
      </c>
      <c r="Z98" s="26">
        <v>93785</v>
      </c>
      <c r="AA98" s="22">
        <v>100225</v>
      </c>
      <c r="AB98" s="22">
        <v>128699</v>
      </c>
      <c r="AC98" s="22">
        <v>107942</v>
      </c>
      <c r="AD98" s="22">
        <v>104165</v>
      </c>
      <c r="AE98" s="22">
        <v>109588</v>
      </c>
      <c r="AF98" s="22">
        <v>118316</v>
      </c>
      <c r="AG98" s="22">
        <v>100212</v>
      </c>
      <c r="AH98" s="22">
        <v>128335</v>
      </c>
      <c r="AI98" s="22">
        <v>116093</v>
      </c>
      <c r="AJ98" s="22">
        <v>120948</v>
      </c>
      <c r="AK98" s="22">
        <v>125106</v>
      </c>
      <c r="AL98" s="22">
        <v>111782</v>
      </c>
      <c r="AM98" s="22">
        <v>112771</v>
      </c>
      <c r="AN98" s="22">
        <v>134974</v>
      </c>
      <c r="AO98" s="22">
        <v>125775</v>
      </c>
      <c r="AP98" s="22">
        <v>115204</v>
      </c>
      <c r="AQ98" s="22">
        <f t="shared" si="3"/>
        <v>1518974</v>
      </c>
      <c r="AR98" s="22">
        <f t="shared" si="4"/>
        <v>1342154</v>
      </c>
      <c r="AS98" s="22">
        <f t="shared" si="5"/>
        <v>725612</v>
      </c>
    </row>
    <row r="99" spans="2:45" x14ac:dyDescent="0.25">
      <c r="B99" s="39" t="s">
        <v>178</v>
      </c>
      <c r="C99" s="39" t="s">
        <v>516</v>
      </c>
      <c r="D99" s="39" t="s">
        <v>402</v>
      </c>
      <c r="E99" s="39" t="s">
        <v>406</v>
      </c>
      <c r="F99" s="39" t="s">
        <v>403</v>
      </c>
      <c r="G99" s="19">
        <v>123809</v>
      </c>
      <c r="H99" s="19">
        <v>133607</v>
      </c>
      <c r="I99" s="19">
        <v>127609</v>
      </c>
      <c r="J99" s="19">
        <v>136199</v>
      </c>
      <c r="K99" s="19">
        <v>132933</v>
      </c>
      <c r="L99" s="19">
        <v>149567</v>
      </c>
      <c r="M99" s="19">
        <v>122352</v>
      </c>
      <c r="N99" s="19">
        <v>126027</v>
      </c>
      <c r="O99" s="19">
        <v>122211</v>
      </c>
      <c r="P99" s="19">
        <v>156217</v>
      </c>
      <c r="Q99" s="19">
        <v>149032</v>
      </c>
      <c r="R99" s="19">
        <v>138980</v>
      </c>
      <c r="S99" s="19">
        <v>147844</v>
      </c>
      <c r="T99" s="19">
        <v>148728</v>
      </c>
      <c r="U99" s="19">
        <v>133810</v>
      </c>
      <c r="V99" s="19">
        <v>156234</v>
      </c>
      <c r="W99" s="19">
        <v>140987</v>
      </c>
      <c r="X99" s="19">
        <v>144859</v>
      </c>
      <c r="Y99" s="19">
        <v>117312</v>
      </c>
      <c r="Z99" s="19">
        <v>103319</v>
      </c>
      <c r="AA99" s="19">
        <v>109003</v>
      </c>
      <c r="AB99" s="19">
        <v>121787</v>
      </c>
      <c r="AC99" s="19">
        <v>107047</v>
      </c>
      <c r="AD99" s="19">
        <v>103731</v>
      </c>
      <c r="AE99" s="19">
        <v>115718</v>
      </c>
      <c r="AF99" s="19">
        <v>109431</v>
      </c>
      <c r="AG99" s="19">
        <v>103110</v>
      </c>
      <c r="AH99" s="19">
        <v>119222</v>
      </c>
      <c r="AI99" s="19">
        <v>109123</v>
      </c>
      <c r="AJ99" s="19">
        <v>114960</v>
      </c>
      <c r="AK99" s="19">
        <v>103446</v>
      </c>
      <c r="AL99" s="19">
        <v>101310</v>
      </c>
      <c r="AM99" s="19">
        <v>123253</v>
      </c>
      <c r="AN99" s="19">
        <v>134266</v>
      </c>
      <c r="AO99" s="19">
        <v>127713</v>
      </c>
      <c r="AP99" s="19">
        <v>130621</v>
      </c>
      <c r="AQ99" s="19">
        <f t="shared" si="3"/>
        <v>1687281</v>
      </c>
      <c r="AR99" s="19">
        <f t="shared" si="4"/>
        <v>1333763</v>
      </c>
      <c r="AS99" s="19">
        <f t="shared" si="5"/>
        <v>720609</v>
      </c>
    </row>
    <row r="100" spans="2:45" x14ac:dyDescent="0.25">
      <c r="B100" s="38" t="s">
        <v>165</v>
      </c>
      <c r="C100" s="38" t="s">
        <v>510</v>
      </c>
      <c r="D100" s="38" t="s">
        <v>402</v>
      </c>
      <c r="E100" s="38" t="s">
        <v>425</v>
      </c>
      <c r="F100" s="38" t="s">
        <v>403</v>
      </c>
      <c r="G100" s="22">
        <v>144913</v>
      </c>
      <c r="H100" s="22">
        <v>161662</v>
      </c>
      <c r="I100" s="22">
        <v>145614</v>
      </c>
      <c r="J100" s="22">
        <v>165569</v>
      </c>
      <c r="K100" s="22">
        <v>151119</v>
      </c>
      <c r="L100" s="22">
        <v>151318</v>
      </c>
      <c r="M100" s="22">
        <v>120579</v>
      </c>
      <c r="N100" s="22">
        <v>119530</v>
      </c>
      <c r="O100" s="26">
        <v>95440</v>
      </c>
      <c r="P100" s="22">
        <v>126592</v>
      </c>
      <c r="Q100" s="22">
        <v>121569</v>
      </c>
      <c r="R100" s="22">
        <v>121559</v>
      </c>
      <c r="S100" s="22">
        <v>140684</v>
      </c>
      <c r="T100" s="22">
        <v>145509</v>
      </c>
      <c r="U100" s="22">
        <v>133371</v>
      </c>
      <c r="V100" s="22">
        <v>159888</v>
      </c>
      <c r="W100" s="22">
        <v>130920</v>
      </c>
      <c r="X100" s="22">
        <v>123298</v>
      </c>
      <c r="Y100" s="26">
        <v>99960</v>
      </c>
      <c r="Z100" s="26">
        <v>83986</v>
      </c>
      <c r="AA100" s="26">
        <v>83352</v>
      </c>
      <c r="AB100" s="22">
        <v>102201</v>
      </c>
      <c r="AC100" s="26">
        <v>98193</v>
      </c>
      <c r="AD100" s="22">
        <v>106126</v>
      </c>
      <c r="AE100" s="22">
        <v>123381</v>
      </c>
      <c r="AF100" s="22">
        <v>116705</v>
      </c>
      <c r="AG100" s="22">
        <v>113380</v>
      </c>
      <c r="AH100" s="22">
        <v>133226</v>
      </c>
      <c r="AI100" s="22">
        <v>111390</v>
      </c>
      <c r="AJ100" s="22">
        <v>124874</v>
      </c>
      <c r="AK100" s="22">
        <v>110159</v>
      </c>
      <c r="AL100" s="26">
        <v>87859</v>
      </c>
      <c r="AM100" s="22">
        <v>112199</v>
      </c>
      <c r="AN100" s="22">
        <v>116986</v>
      </c>
      <c r="AO100" s="22">
        <v>108206</v>
      </c>
      <c r="AP100" s="22">
        <v>121446</v>
      </c>
      <c r="AQ100" s="22">
        <f t="shared" si="3"/>
        <v>1538939</v>
      </c>
      <c r="AR100" s="22">
        <f t="shared" si="4"/>
        <v>1296774</v>
      </c>
      <c r="AS100" s="22">
        <f t="shared" si="5"/>
        <v>656855</v>
      </c>
    </row>
    <row r="101" spans="2:45" x14ac:dyDescent="0.25">
      <c r="B101" s="39" t="s">
        <v>179</v>
      </c>
      <c r="C101" s="39" t="s">
        <v>513</v>
      </c>
      <c r="D101" s="39" t="s">
        <v>402</v>
      </c>
      <c r="E101" s="39" t="s">
        <v>447</v>
      </c>
      <c r="F101" s="39" t="s">
        <v>403</v>
      </c>
      <c r="G101" s="27">
        <v>85585</v>
      </c>
      <c r="H101" s="27">
        <v>95654</v>
      </c>
      <c r="I101" s="19">
        <v>101077</v>
      </c>
      <c r="J101" s="27">
        <v>88037</v>
      </c>
      <c r="K101" s="19">
        <v>106215</v>
      </c>
      <c r="L101" s="19">
        <v>102894</v>
      </c>
      <c r="M101" s="19">
        <v>107647</v>
      </c>
      <c r="N101" s="27">
        <v>81071</v>
      </c>
      <c r="O101" s="27">
        <v>87784</v>
      </c>
      <c r="P101" s="19">
        <v>124335</v>
      </c>
      <c r="Q101" s="19">
        <v>103300</v>
      </c>
      <c r="R101" s="19">
        <v>100232</v>
      </c>
      <c r="S101" s="27">
        <v>94911</v>
      </c>
      <c r="T101" s="27">
        <v>93123</v>
      </c>
      <c r="U101" s="27">
        <v>92682</v>
      </c>
      <c r="V101" s="19">
        <v>107918</v>
      </c>
      <c r="W101" s="19">
        <v>108559</v>
      </c>
      <c r="X101" s="19">
        <v>118893</v>
      </c>
      <c r="Y101" s="27">
        <v>99325</v>
      </c>
      <c r="Z101" s="27">
        <v>99823</v>
      </c>
      <c r="AA101" s="27">
        <v>91577</v>
      </c>
      <c r="AB101" s="19">
        <v>105743</v>
      </c>
      <c r="AC101" s="27">
        <v>98669</v>
      </c>
      <c r="AD101" s="19">
        <v>101870</v>
      </c>
      <c r="AE101" s="19">
        <v>107753</v>
      </c>
      <c r="AF101" s="19">
        <v>118315</v>
      </c>
      <c r="AG101" s="19">
        <v>105878</v>
      </c>
      <c r="AH101" s="19">
        <v>127661</v>
      </c>
      <c r="AI101" s="19">
        <v>120269</v>
      </c>
      <c r="AJ101" s="19">
        <v>118421</v>
      </c>
      <c r="AK101" s="19">
        <v>129599</v>
      </c>
      <c r="AL101" s="19">
        <v>101707</v>
      </c>
      <c r="AM101" s="19">
        <v>130772</v>
      </c>
      <c r="AN101" s="19">
        <v>148188</v>
      </c>
      <c r="AO101" s="19">
        <v>134772</v>
      </c>
      <c r="AP101" s="19">
        <v>140754</v>
      </c>
      <c r="AQ101" s="19">
        <f t="shared" si="3"/>
        <v>1220455</v>
      </c>
      <c r="AR101" s="19">
        <f t="shared" si="4"/>
        <v>1295304</v>
      </c>
      <c r="AS101" s="19">
        <f t="shared" si="5"/>
        <v>785792</v>
      </c>
    </row>
    <row r="102" spans="2:45" x14ac:dyDescent="0.25">
      <c r="B102" s="38" t="s">
        <v>180</v>
      </c>
      <c r="C102" s="38" t="s">
        <v>514</v>
      </c>
      <c r="D102" s="38" t="s">
        <v>402</v>
      </c>
      <c r="E102" s="38" t="s">
        <v>447</v>
      </c>
      <c r="F102" s="38" t="s">
        <v>403</v>
      </c>
      <c r="G102" s="26">
        <v>80043</v>
      </c>
      <c r="H102" s="26">
        <v>92712</v>
      </c>
      <c r="I102" s="26">
        <v>79775</v>
      </c>
      <c r="J102" s="22">
        <v>100406</v>
      </c>
      <c r="K102" s="26">
        <v>96153</v>
      </c>
      <c r="L102" s="26">
        <v>97149</v>
      </c>
      <c r="M102" s="26">
        <v>77977</v>
      </c>
      <c r="N102" s="26">
        <v>81497</v>
      </c>
      <c r="O102" s="26">
        <v>68759</v>
      </c>
      <c r="P102" s="22">
        <v>117725</v>
      </c>
      <c r="Q102" s="26">
        <v>93387</v>
      </c>
      <c r="R102" s="26">
        <v>92859</v>
      </c>
      <c r="S102" s="26">
        <v>94246</v>
      </c>
      <c r="T102" s="22">
        <v>104052</v>
      </c>
      <c r="U102" s="26">
        <v>92902</v>
      </c>
      <c r="V102" s="22">
        <v>116046</v>
      </c>
      <c r="W102" s="22">
        <v>107112</v>
      </c>
      <c r="X102" s="22">
        <v>122299</v>
      </c>
      <c r="Y102" s="26">
        <v>88325</v>
      </c>
      <c r="Z102" s="26">
        <v>86784</v>
      </c>
      <c r="AA102" s="26">
        <v>90107</v>
      </c>
      <c r="AB102" s="22">
        <v>109653</v>
      </c>
      <c r="AC102" s="22">
        <v>102519</v>
      </c>
      <c r="AD102" s="26">
        <v>97390</v>
      </c>
      <c r="AE102" s="22">
        <v>106041</v>
      </c>
      <c r="AF102" s="22">
        <v>106158</v>
      </c>
      <c r="AG102" s="22">
        <v>100385</v>
      </c>
      <c r="AH102" s="22">
        <v>133317</v>
      </c>
      <c r="AI102" s="22">
        <v>113949</v>
      </c>
      <c r="AJ102" s="22">
        <v>117416</v>
      </c>
      <c r="AK102" s="22">
        <v>110330</v>
      </c>
      <c r="AL102" s="26">
        <v>97400</v>
      </c>
      <c r="AM102" s="22">
        <v>109873</v>
      </c>
      <c r="AN102" s="22">
        <v>135237</v>
      </c>
      <c r="AO102" s="22">
        <v>128923</v>
      </c>
      <c r="AP102" s="22">
        <v>115724</v>
      </c>
      <c r="AQ102" s="22">
        <f t="shared" si="3"/>
        <v>1168861</v>
      </c>
      <c r="AR102" s="22">
        <f t="shared" si="4"/>
        <v>1252044</v>
      </c>
      <c r="AS102" s="22">
        <f t="shared" si="5"/>
        <v>697487</v>
      </c>
    </row>
    <row r="103" spans="2:45" x14ac:dyDescent="0.25">
      <c r="B103" s="38" t="s">
        <v>181</v>
      </c>
      <c r="C103" s="38" t="s">
        <v>517</v>
      </c>
      <c r="D103" s="38" t="s">
        <v>431</v>
      </c>
      <c r="E103" s="38" t="s">
        <v>447</v>
      </c>
      <c r="F103" s="38" t="s">
        <v>403</v>
      </c>
      <c r="G103" s="26">
        <v>69981</v>
      </c>
      <c r="H103" s="22">
        <v>100735</v>
      </c>
      <c r="I103" s="26">
        <v>96027</v>
      </c>
      <c r="J103" s="26">
        <v>77630</v>
      </c>
      <c r="K103" s="26">
        <v>84458</v>
      </c>
      <c r="L103" s="22">
        <v>103166</v>
      </c>
      <c r="M103" s="26">
        <v>95519</v>
      </c>
      <c r="N103" s="26">
        <v>99162</v>
      </c>
      <c r="O103" s="22">
        <v>186157</v>
      </c>
      <c r="P103" s="22">
        <v>185773</v>
      </c>
      <c r="Q103" s="22">
        <v>170663</v>
      </c>
      <c r="R103" s="22">
        <v>245031</v>
      </c>
      <c r="S103" s="26">
        <v>82508</v>
      </c>
      <c r="T103" s="26">
        <v>73807</v>
      </c>
      <c r="U103" s="26">
        <v>90544</v>
      </c>
      <c r="V103" s="26">
        <v>82089</v>
      </c>
      <c r="W103" s="26">
        <v>81927</v>
      </c>
      <c r="X103" s="26">
        <v>82396</v>
      </c>
      <c r="Y103" s="26">
        <v>68817</v>
      </c>
      <c r="Z103" s="26">
        <v>70047</v>
      </c>
      <c r="AA103" s="22">
        <v>102681</v>
      </c>
      <c r="AB103" s="22">
        <v>123735</v>
      </c>
      <c r="AC103" s="22">
        <v>104816</v>
      </c>
      <c r="AD103" s="26">
        <v>92500</v>
      </c>
      <c r="AE103" s="22">
        <v>113616</v>
      </c>
      <c r="AF103" s="22">
        <v>106814</v>
      </c>
      <c r="AG103" s="22">
        <v>100016</v>
      </c>
      <c r="AH103" s="22">
        <v>124372</v>
      </c>
      <c r="AI103" s="22">
        <v>123501</v>
      </c>
      <c r="AJ103" s="22">
        <v>114117</v>
      </c>
      <c r="AK103" s="26">
        <v>96663</v>
      </c>
      <c r="AL103" s="26">
        <v>90820</v>
      </c>
      <c r="AM103" s="26">
        <v>93872</v>
      </c>
      <c r="AN103" s="22">
        <v>102507</v>
      </c>
      <c r="AO103" s="26">
        <v>99219</v>
      </c>
      <c r="AP103" s="26">
        <v>88713</v>
      </c>
      <c r="AQ103" s="26">
        <f t="shared" si="3"/>
        <v>1475576</v>
      </c>
      <c r="AR103" s="26">
        <f t="shared" si="4"/>
        <v>1245032</v>
      </c>
      <c r="AS103" s="26">
        <f t="shared" si="5"/>
        <v>571794</v>
      </c>
    </row>
    <row r="104" spans="2:45" x14ac:dyDescent="0.25">
      <c r="B104" s="39" t="s">
        <v>182</v>
      </c>
      <c r="C104" s="39" t="s">
        <v>520</v>
      </c>
      <c r="D104" s="39" t="s">
        <v>402</v>
      </c>
      <c r="E104" s="39" t="s">
        <v>421</v>
      </c>
      <c r="F104" s="39" t="s">
        <v>403</v>
      </c>
      <c r="G104" s="27">
        <v>91976</v>
      </c>
      <c r="H104" s="27">
        <v>96616</v>
      </c>
      <c r="I104" s="27">
        <v>90079</v>
      </c>
      <c r="J104" s="19">
        <v>101369</v>
      </c>
      <c r="K104" s="27">
        <v>96250</v>
      </c>
      <c r="L104" s="19">
        <v>108849</v>
      </c>
      <c r="M104" s="27">
        <v>92300</v>
      </c>
      <c r="N104" s="27">
        <v>96016</v>
      </c>
      <c r="O104" s="27">
        <v>84062</v>
      </c>
      <c r="P104" s="19">
        <v>124678</v>
      </c>
      <c r="Q104" s="19">
        <v>105253</v>
      </c>
      <c r="R104" s="27">
        <v>99653</v>
      </c>
      <c r="S104" s="19">
        <v>111960</v>
      </c>
      <c r="T104" s="19">
        <v>111521</v>
      </c>
      <c r="U104" s="27">
        <v>96113</v>
      </c>
      <c r="V104" s="19">
        <v>116804</v>
      </c>
      <c r="W104" s="19">
        <v>109348</v>
      </c>
      <c r="X104" s="19">
        <v>117896</v>
      </c>
      <c r="Y104" s="27">
        <v>99612</v>
      </c>
      <c r="Z104" s="27">
        <v>88512</v>
      </c>
      <c r="AA104" s="27">
        <v>86338</v>
      </c>
      <c r="AB104" s="19">
        <v>110368</v>
      </c>
      <c r="AC104" s="27">
        <v>95068</v>
      </c>
      <c r="AD104" s="27">
        <v>90857</v>
      </c>
      <c r="AE104" s="19">
        <v>107279</v>
      </c>
      <c r="AF104" s="19">
        <v>102065</v>
      </c>
      <c r="AG104" s="27">
        <v>97074</v>
      </c>
      <c r="AH104" s="19">
        <v>116855</v>
      </c>
      <c r="AI104" s="19">
        <v>104102</v>
      </c>
      <c r="AJ104" s="19">
        <v>109167</v>
      </c>
      <c r="AK104" s="19">
        <v>104611</v>
      </c>
      <c r="AL104" s="27">
        <v>89028</v>
      </c>
      <c r="AM104" s="27">
        <v>98455</v>
      </c>
      <c r="AN104" s="19">
        <v>132922</v>
      </c>
      <c r="AO104" s="19">
        <v>112996</v>
      </c>
      <c r="AP104" s="19">
        <v>113327</v>
      </c>
      <c r="AQ104" s="19">
        <f t="shared" si="3"/>
        <v>1265604</v>
      </c>
      <c r="AR104" s="19">
        <f t="shared" si="4"/>
        <v>1207297</v>
      </c>
      <c r="AS104" s="19">
        <f t="shared" si="5"/>
        <v>651339</v>
      </c>
    </row>
    <row r="105" spans="2:45" x14ac:dyDescent="0.25">
      <c r="B105" s="38" t="s">
        <v>183</v>
      </c>
      <c r="C105" s="38" t="s">
        <v>500</v>
      </c>
      <c r="D105" s="38" t="s">
        <v>431</v>
      </c>
      <c r="E105" s="38" t="s">
        <v>425</v>
      </c>
      <c r="F105" s="38" t="s">
        <v>403</v>
      </c>
      <c r="G105" s="22">
        <v>121743</v>
      </c>
      <c r="H105" s="22">
        <v>123983</v>
      </c>
      <c r="I105" s="22">
        <v>120465</v>
      </c>
      <c r="J105" s="22">
        <v>120428</v>
      </c>
      <c r="K105" s="22">
        <v>129636</v>
      </c>
      <c r="L105" s="22">
        <v>165134</v>
      </c>
      <c r="M105" s="22">
        <v>100413</v>
      </c>
      <c r="N105" s="22">
        <v>131761</v>
      </c>
      <c r="O105" s="22">
        <v>108374</v>
      </c>
      <c r="P105" s="22">
        <v>126532</v>
      </c>
      <c r="Q105" s="22">
        <v>101120</v>
      </c>
      <c r="R105" s="22">
        <v>105432</v>
      </c>
      <c r="S105" s="22">
        <v>104302</v>
      </c>
      <c r="T105" s="22">
        <v>139778</v>
      </c>
      <c r="U105" s="22">
        <v>115544</v>
      </c>
      <c r="V105" s="22">
        <v>116129</v>
      </c>
      <c r="W105" s="22">
        <v>128904</v>
      </c>
      <c r="X105" s="22">
        <v>156282</v>
      </c>
      <c r="Y105" s="26">
        <v>66171</v>
      </c>
      <c r="Z105" s="26">
        <v>97641</v>
      </c>
      <c r="AA105" s="26">
        <v>85203</v>
      </c>
      <c r="AB105" s="22">
        <v>124865</v>
      </c>
      <c r="AC105" s="26">
        <v>88098</v>
      </c>
      <c r="AD105" s="22">
        <v>102788</v>
      </c>
      <c r="AE105" s="26">
        <v>95526</v>
      </c>
      <c r="AF105" s="22">
        <v>104796</v>
      </c>
      <c r="AG105" s="26">
        <v>95864</v>
      </c>
      <c r="AH105" s="22">
        <v>106441</v>
      </c>
      <c r="AI105" s="26">
        <v>90398</v>
      </c>
      <c r="AJ105" s="22">
        <v>138469</v>
      </c>
      <c r="AK105" s="26">
        <v>58846</v>
      </c>
      <c r="AL105" s="26">
        <v>80236</v>
      </c>
      <c r="AM105" s="26">
        <v>81278</v>
      </c>
      <c r="AN105" s="22">
        <v>104720</v>
      </c>
      <c r="AO105" s="26">
        <v>77515</v>
      </c>
      <c r="AP105" s="26">
        <v>87483</v>
      </c>
      <c r="AQ105" s="26">
        <f t="shared" si="3"/>
        <v>1434571</v>
      </c>
      <c r="AR105" s="26">
        <f t="shared" si="4"/>
        <v>1196260</v>
      </c>
      <c r="AS105" s="26">
        <f t="shared" si="5"/>
        <v>490078</v>
      </c>
    </row>
    <row r="106" spans="2:45" x14ac:dyDescent="0.25">
      <c r="B106" s="39" t="s">
        <v>184</v>
      </c>
      <c r="C106" s="39" t="s">
        <v>524</v>
      </c>
      <c r="D106" s="39" t="s">
        <v>402</v>
      </c>
      <c r="E106" s="39" t="s">
        <v>411</v>
      </c>
      <c r="F106" s="39" t="s">
        <v>403</v>
      </c>
      <c r="G106" s="19">
        <v>104635</v>
      </c>
      <c r="H106" s="19">
        <v>114219</v>
      </c>
      <c r="I106" s="19">
        <v>109181</v>
      </c>
      <c r="J106" s="19">
        <v>115372</v>
      </c>
      <c r="K106" s="19">
        <v>113114</v>
      </c>
      <c r="L106" s="19">
        <v>126512</v>
      </c>
      <c r="M106" s="19">
        <v>110929</v>
      </c>
      <c r="N106" s="27">
        <v>99442</v>
      </c>
      <c r="O106" s="27">
        <v>98206</v>
      </c>
      <c r="P106" s="19">
        <v>121403</v>
      </c>
      <c r="Q106" s="19">
        <v>114958</v>
      </c>
      <c r="R106" s="19">
        <v>107427</v>
      </c>
      <c r="S106" s="19">
        <v>116598</v>
      </c>
      <c r="T106" s="19">
        <v>114690</v>
      </c>
      <c r="U106" s="19">
        <v>101397</v>
      </c>
      <c r="V106" s="19">
        <v>127154</v>
      </c>
      <c r="W106" s="19">
        <v>119336</v>
      </c>
      <c r="X106" s="19">
        <v>120332</v>
      </c>
      <c r="Y106" s="19">
        <v>100699</v>
      </c>
      <c r="Z106" s="27">
        <v>88853</v>
      </c>
      <c r="AA106" s="27">
        <v>90297</v>
      </c>
      <c r="AB106" s="19">
        <v>105719</v>
      </c>
      <c r="AC106" s="27">
        <v>94810</v>
      </c>
      <c r="AD106" s="27">
        <v>92809</v>
      </c>
      <c r="AE106" s="27">
        <v>99944</v>
      </c>
      <c r="AF106" s="27">
        <v>96632</v>
      </c>
      <c r="AG106" s="27">
        <v>93719</v>
      </c>
      <c r="AH106" s="19">
        <v>110968</v>
      </c>
      <c r="AI106" s="27">
        <v>98936</v>
      </c>
      <c r="AJ106" s="19">
        <v>102322</v>
      </c>
      <c r="AK106" s="27">
        <v>96194</v>
      </c>
      <c r="AL106" s="27">
        <v>84580</v>
      </c>
      <c r="AM106" s="27">
        <v>97296</v>
      </c>
      <c r="AN106" s="19">
        <v>114695</v>
      </c>
      <c r="AO106" s="19">
        <v>104409</v>
      </c>
      <c r="AP106" s="19">
        <v>101564</v>
      </c>
      <c r="AQ106" s="19">
        <f t="shared" si="3"/>
        <v>1351872</v>
      </c>
      <c r="AR106" s="19">
        <f t="shared" si="4"/>
        <v>1175708</v>
      </c>
      <c r="AS106" s="19">
        <f t="shared" si="5"/>
        <v>598738</v>
      </c>
    </row>
    <row r="107" spans="2:45" x14ac:dyDescent="0.25">
      <c r="B107" s="38" t="s">
        <v>185</v>
      </c>
      <c r="C107" s="38" t="s">
        <v>525</v>
      </c>
      <c r="D107" s="38" t="s">
        <v>402</v>
      </c>
      <c r="E107" s="38" t="s">
        <v>406</v>
      </c>
      <c r="F107" s="38" t="s">
        <v>403</v>
      </c>
      <c r="G107" s="22">
        <v>141425</v>
      </c>
      <c r="H107" s="22">
        <v>150507</v>
      </c>
      <c r="I107" s="22">
        <v>143850</v>
      </c>
      <c r="J107" s="22">
        <v>150828</v>
      </c>
      <c r="K107" s="22">
        <v>148052</v>
      </c>
      <c r="L107" s="22">
        <v>165384</v>
      </c>
      <c r="M107" s="22">
        <v>131211</v>
      </c>
      <c r="N107" s="22">
        <v>127725</v>
      </c>
      <c r="O107" s="22">
        <v>122427</v>
      </c>
      <c r="P107" s="22">
        <v>130511</v>
      </c>
      <c r="Q107" s="22">
        <v>123276</v>
      </c>
      <c r="R107" s="22">
        <v>114426</v>
      </c>
      <c r="S107" s="22">
        <v>121695</v>
      </c>
      <c r="T107" s="22">
        <v>119431</v>
      </c>
      <c r="U107" s="22">
        <v>110541</v>
      </c>
      <c r="V107" s="22">
        <v>130115</v>
      </c>
      <c r="W107" s="22">
        <v>121196</v>
      </c>
      <c r="X107" s="22">
        <v>125118</v>
      </c>
      <c r="Y107" s="22">
        <v>100752</v>
      </c>
      <c r="Z107" s="26">
        <v>90015</v>
      </c>
      <c r="AA107" s="26">
        <v>91489</v>
      </c>
      <c r="AB107" s="22">
        <v>107001</v>
      </c>
      <c r="AC107" s="26">
        <v>95045</v>
      </c>
      <c r="AD107" s="26">
        <v>89622</v>
      </c>
      <c r="AE107" s="22">
        <v>103451</v>
      </c>
      <c r="AF107" s="26">
        <v>96135</v>
      </c>
      <c r="AG107" s="26">
        <v>87224</v>
      </c>
      <c r="AH107" s="22">
        <v>106408</v>
      </c>
      <c r="AI107" s="26">
        <v>93770</v>
      </c>
      <c r="AJ107" s="22">
        <v>101797</v>
      </c>
      <c r="AK107" s="26">
        <v>90422</v>
      </c>
      <c r="AL107" s="26">
        <v>83107</v>
      </c>
      <c r="AM107" s="26">
        <v>89902</v>
      </c>
      <c r="AN107" s="26">
        <v>96909</v>
      </c>
      <c r="AO107" s="26">
        <v>85576</v>
      </c>
      <c r="AP107" s="26">
        <v>82857</v>
      </c>
      <c r="AQ107" s="26">
        <f t="shared" si="3"/>
        <v>1477672</v>
      </c>
      <c r="AR107" s="26">
        <f t="shared" si="4"/>
        <v>1162709</v>
      </c>
      <c r="AS107" s="26">
        <f t="shared" si="5"/>
        <v>528773</v>
      </c>
    </row>
    <row r="108" spans="2:45" x14ac:dyDescent="0.25">
      <c r="B108" s="38" t="s">
        <v>186</v>
      </c>
      <c r="C108" s="38" t="s">
        <v>521</v>
      </c>
      <c r="D108" s="38" t="s">
        <v>402</v>
      </c>
      <c r="E108" s="38" t="s">
        <v>428</v>
      </c>
      <c r="F108" s="38" t="s">
        <v>403</v>
      </c>
      <c r="G108" s="26">
        <v>56167</v>
      </c>
      <c r="H108" s="26">
        <v>59461</v>
      </c>
      <c r="I108" s="26">
        <v>58938</v>
      </c>
      <c r="J108" s="26">
        <v>73156</v>
      </c>
      <c r="K108" s="26">
        <v>73120</v>
      </c>
      <c r="L108" s="26">
        <v>83542</v>
      </c>
      <c r="M108" s="26">
        <v>71470</v>
      </c>
      <c r="N108" s="26">
        <v>82563</v>
      </c>
      <c r="O108" s="26">
        <v>97222</v>
      </c>
      <c r="P108" s="22">
        <v>113706</v>
      </c>
      <c r="Q108" s="26">
        <v>94919</v>
      </c>
      <c r="R108" s="26">
        <v>79028</v>
      </c>
      <c r="S108" s="26">
        <v>78265</v>
      </c>
      <c r="T108" s="26">
        <v>74557</v>
      </c>
      <c r="U108" s="26">
        <v>74300</v>
      </c>
      <c r="V108" s="22">
        <v>102041</v>
      </c>
      <c r="W108" s="26">
        <v>93642</v>
      </c>
      <c r="X108" s="26">
        <v>96067</v>
      </c>
      <c r="Y108" s="26">
        <v>92106</v>
      </c>
      <c r="Z108" s="22">
        <v>102368</v>
      </c>
      <c r="AA108" s="22">
        <v>143985</v>
      </c>
      <c r="AB108" s="22">
        <v>109778</v>
      </c>
      <c r="AC108" s="26">
        <v>87702</v>
      </c>
      <c r="AD108" s="26">
        <v>76320</v>
      </c>
      <c r="AE108" s="26">
        <v>83737</v>
      </c>
      <c r="AF108" s="26">
        <v>75249</v>
      </c>
      <c r="AG108" s="26">
        <v>77364</v>
      </c>
      <c r="AH108" s="26">
        <v>93533</v>
      </c>
      <c r="AI108" s="26">
        <v>93817</v>
      </c>
      <c r="AJ108" s="22">
        <v>108184</v>
      </c>
      <c r="AK108" s="26">
        <v>97969</v>
      </c>
      <c r="AL108" s="22">
        <v>108837</v>
      </c>
      <c r="AM108" s="22">
        <v>157564</v>
      </c>
      <c r="AN108" s="22">
        <v>157313</v>
      </c>
      <c r="AO108" s="22">
        <v>118964</v>
      </c>
      <c r="AP108" s="22">
        <v>119689</v>
      </c>
      <c r="AQ108" s="22">
        <f t="shared" si="3"/>
        <v>1057780</v>
      </c>
      <c r="AR108" s="22">
        <f t="shared" si="4"/>
        <v>1144143</v>
      </c>
      <c r="AS108" s="22">
        <f t="shared" si="5"/>
        <v>760336</v>
      </c>
    </row>
    <row r="109" spans="2:45" x14ac:dyDescent="0.25">
      <c r="B109" s="39" t="s">
        <v>187</v>
      </c>
      <c r="C109" s="39" t="s">
        <v>527</v>
      </c>
      <c r="D109" s="39" t="s">
        <v>408</v>
      </c>
      <c r="E109" s="39" t="s">
        <v>406</v>
      </c>
      <c r="F109" s="39" t="s">
        <v>403</v>
      </c>
      <c r="G109" s="27">
        <v>94216</v>
      </c>
      <c r="H109" s="27">
        <v>94947</v>
      </c>
      <c r="I109" s="27">
        <v>95741</v>
      </c>
      <c r="J109" s="19">
        <v>100406</v>
      </c>
      <c r="K109" s="27">
        <v>97200</v>
      </c>
      <c r="L109" s="19">
        <v>111894</v>
      </c>
      <c r="M109" s="27">
        <v>94904</v>
      </c>
      <c r="N109" s="27">
        <v>89155</v>
      </c>
      <c r="O109" s="27">
        <v>85609</v>
      </c>
      <c r="P109" s="19">
        <v>114320</v>
      </c>
      <c r="Q109" s="19">
        <v>110917</v>
      </c>
      <c r="R109" s="19">
        <v>102786</v>
      </c>
      <c r="S109" s="19">
        <v>110094</v>
      </c>
      <c r="T109" s="19">
        <v>113919</v>
      </c>
      <c r="U109" s="27">
        <v>98199</v>
      </c>
      <c r="V109" s="19">
        <v>123427</v>
      </c>
      <c r="W109" s="19">
        <v>112448</v>
      </c>
      <c r="X109" s="19">
        <v>115994</v>
      </c>
      <c r="Y109" s="27">
        <v>95867</v>
      </c>
      <c r="Z109" s="27">
        <v>88731</v>
      </c>
      <c r="AA109" s="27">
        <v>90616</v>
      </c>
      <c r="AB109" s="19">
        <v>105179</v>
      </c>
      <c r="AC109" s="27">
        <v>93343</v>
      </c>
      <c r="AD109" s="27">
        <v>86357</v>
      </c>
      <c r="AE109" s="27">
        <v>97383</v>
      </c>
      <c r="AF109" s="27">
        <v>92082</v>
      </c>
      <c r="AG109" s="27">
        <v>86298</v>
      </c>
      <c r="AH109" s="19">
        <v>103841</v>
      </c>
      <c r="AI109" s="27">
        <v>93865</v>
      </c>
      <c r="AJ109" s="27">
        <v>99849</v>
      </c>
      <c r="AK109" s="27">
        <v>93578</v>
      </c>
      <c r="AL109" s="27">
        <v>83187</v>
      </c>
      <c r="AM109" s="27">
        <v>93452</v>
      </c>
      <c r="AN109" s="19">
        <v>115283</v>
      </c>
      <c r="AO109" s="19">
        <v>101893</v>
      </c>
      <c r="AP109" s="19">
        <v>101269</v>
      </c>
      <c r="AQ109" s="19">
        <f t="shared" si="3"/>
        <v>1271772</v>
      </c>
      <c r="AR109" s="19">
        <f t="shared" si="4"/>
        <v>1133411</v>
      </c>
      <c r="AS109" s="19">
        <f t="shared" si="5"/>
        <v>588662</v>
      </c>
    </row>
    <row r="110" spans="2:45" x14ac:dyDescent="0.25">
      <c r="B110" s="39" t="s">
        <v>188</v>
      </c>
      <c r="C110" s="39" t="s">
        <v>522</v>
      </c>
      <c r="D110" s="39" t="s">
        <v>402</v>
      </c>
      <c r="E110" s="39" t="s">
        <v>425</v>
      </c>
      <c r="F110" s="39" t="s">
        <v>403</v>
      </c>
      <c r="G110" s="27">
        <v>84369</v>
      </c>
      <c r="H110" s="27">
        <v>86483</v>
      </c>
      <c r="I110" s="27">
        <v>81984</v>
      </c>
      <c r="J110" s="19">
        <v>103851</v>
      </c>
      <c r="K110" s="27">
        <v>93944</v>
      </c>
      <c r="L110" s="19">
        <v>110797</v>
      </c>
      <c r="M110" s="27">
        <v>89253</v>
      </c>
      <c r="N110" s="27">
        <v>93418</v>
      </c>
      <c r="O110" s="27">
        <v>87891</v>
      </c>
      <c r="P110" s="19">
        <v>102328</v>
      </c>
      <c r="Q110" s="27">
        <v>99361</v>
      </c>
      <c r="R110" s="27">
        <v>99021</v>
      </c>
      <c r="S110" s="19">
        <v>114368</v>
      </c>
      <c r="T110" s="19">
        <v>106023</v>
      </c>
      <c r="U110" s="27">
        <v>96175</v>
      </c>
      <c r="V110" s="19">
        <v>131151</v>
      </c>
      <c r="W110" s="19">
        <v>113624</v>
      </c>
      <c r="X110" s="19">
        <v>117688</v>
      </c>
      <c r="Y110" s="27">
        <v>93442</v>
      </c>
      <c r="Z110" s="27">
        <v>85692</v>
      </c>
      <c r="AA110" s="27">
        <v>84538</v>
      </c>
      <c r="AB110" s="27">
        <v>94425</v>
      </c>
      <c r="AC110" s="27">
        <v>93592</v>
      </c>
      <c r="AD110" s="27">
        <v>82761</v>
      </c>
      <c r="AE110" s="19">
        <v>100595</v>
      </c>
      <c r="AF110" s="27">
        <v>90272</v>
      </c>
      <c r="AG110" s="27">
        <v>94645</v>
      </c>
      <c r="AH110" s="19">
        <v>101517</v>
      </c>
      <c r="AI110" s="19">
        <v>101186</v>
      </c>
      <c r="AJ110" s="19">
        <v>103804</v>
      </c>
      <c r="AK110" s="27">
        <v>87663</v>
      </c>
      <c r="AL110" s="27">
        <v>89141</v>
      </c>
      <c r="AM110" s="19">
        <v>100287</v>
      </c>
      <c r="AN110" s="19">
        <v>118505</v>
      </c>
      <c r="AO110" s="19">
        <v>112115</v>
      </c>
      <c r="AP110" s="19">
        <v>114342</v>
      </c>
      <c r="AQ110" s="19">
        <f t="shared" si="3"/>
        <v>1250301</v>
      </c>
      <c r="AR110" s="19">
        <f t="shared" si="4"/>
        <v>1126469</v>
      </c>
      <c r="AS110" s="19">
        <f t="shared" si="5"/>
        <v>622053</v>
      </c>
    </row>
    <row r="111" spans="2:45" x14ac:dyDescent="0.25">
      <c r="B111" s="38" t="s">
        <v>127</v>
      </c>
      <c r="C111" s="38" t="s">
        <v>528</v>
      </c>
      <c r="D111" s="38" t="s">
        <v>482</v>
      </c>
      <c r="E111" s="38" t="s">
        <v>404</v>
      </c>
      <c r="F111" s="38" t="s">
        <v>403</v>
      </c>
      <c r="G111" s="22">
        <v>102580</v>
      </c>
      <c r="H111" s="22">
        <v>113113</v>
      </c>
      <c r="I111" s="22">
        <v>105409</v>
      </c>
      <c r="J111" s="22">
        <v>107751</v>
      </c>
      <c r="K111" s="22">
        <v>112382</v>
      </c>
      <c r="L111" s="22">
        <v>120600</v>
      </c>
      <c r="M111" s="26">
        <v>96510</v>
      </c>
      <c r="N111" s="26">
        <v>99049</v>
      </c>
      <c r="O111" s="26">
        <v>87833</v>
      </c>
      <c r="P111" s="22">
        <v>122270</v>
      </c>
      <c r="Q111" s="22">
        <v>110507</v>
      </c>
      <c r="R111" s="22">
        <v>101875</v>
      </c>
      <c r="S111" s="22">
        <v>111099</v>
      </c>
      <c r="T111" s="22">
        <v>112856</v>
      </c>
      <c r="U111" s="26">
        <v>94937</v>
      </c>
      <c r="V111" s="22">
        <v>119337</v>
      </c>
      <c r="W111" s="22">
        <v>108307</v>
      </c>
      <c r="X111" s="22">
        <v>115535</v>
      </c>
      <c r="Y111" s="26">
        <v>91230</v>
      </c>
      <c r="Z111" s="26">
        <v>82101</v>
      </c>
      <c r="AA111" s="26">
        <v>81008</v>
      </c>
      <c r="AB111" s="22">
        <v>100446</v>
      </c>
      <c r="AC111" s="26">
        <v>87728</v>
      </c>
      <c r="AD111" s="26">
        <v>81259</v>
      </c>
      <c r="AE111" s="26">
        <v>93928</v>
      </c>
      <c r="AF111" s="26">
        <v>86991</v>
      </c>
      <c r="AG111" s="26">
        <v>86045</v>
      </c>
      <c r="AH111" s="22">
        <v>104855</v>
      </c>
      <c r="AI111" s="26">
        <v>92112</v>
      </c>
      <c r="AJ111" s="26">
        <v>99393</v>
      </c>
      <c r="AK111" s="26">
        <v>88765</v>
      </c>
      <c r="AL111" s="26">
        <v>84079</v>
      </c>
      <c r="AM111" s="22">
        <v>117813</v>
      </c>
      <c r="AN111" s="22">
        <v>139063</v>
      </c>
      <c r="AO111" s="22">
        <v>122033</v>
      </c>
      <c r="AP111" s="22">
        <v>123188</v>
      </c>
      <c r="AQ111" s="22">
        <f t="shared" si="3"/>
        <v>1280115</v>
      </c>
      <c r="AR111" s="22">
        <f t="shared" si="4"/>
        <v>1087096</v>
      </c>
      <c r="AS111" s="22">
        <f t="shared" si="5"/>
        <v>674941</v>
      </c>
    </row>
    <row r="112" spans="2:45" x14ac:dyDescent="0.25">
      <c r="B112" s="39" t="s">
        <v>189</v>
      </c>
      <c r="C112" s="39" t="s">
        <v>573</v>
      </c>
      <c r="D112" s="39" t="s">
        <v>431</v>
      </c>
      <c r="E112" s="39" t="s">
        <v>425</v>
      </c>
      <c r="F112" s="39" t="s">
        <v>403</v>
      </c>
      <c r="G112" s="19">
        <v>225907</v>
      </c>
      <c r="H112" s="19">
        <v>252730</v>
      </c>
      <c r="I112" s="19">
        <v>246225</v>
      </c>
      <c r="J112" s="19">
        <v>226823</v>
      </c>
      <c r="K112" s="19">
        <v>224993</v>
      </c>
      <c r="L112" s="19">
        <v>306421</v>
      </c>
      <c r="M112" s="19">
        <v>166039</v>
      </c>
      <c r="N112" s="19">
        <v>208104</v>
      </c>
      <c r="O112" s="19">
        <v>198991</v>
      </c>
      <c r="P112" s="19">
        <v>237909</v>
      </c>
      <c r="Q112" s="19">
        <v>193942</v>
      </c>
      <c r="R112" s="19">
        <v>197227</v>
      </c>
      <c r="S112" s="19">
        <v>221554</v>
      </c>
      <c r="T112" s="19">
        <v>239236</v>
      </c>
      <c r="U112" s="19">
        <v>209169</v>
      </c>
      <c r="V112" s="19">
        <v>238114</v>
      </c>
      <c r="W112" s="19">
        <v>238365</v>
      </c>
      <c r="X112" s="19">
        <v>269350</v>
      </c>
      <c r="Y112" s="19">
        <v>145257</v>
      </c>
      <c r="Z112" s="19">
        <v>163092</v>
      </c>
      <c r="AA112" s="19">
        <v>169177</v>
      </c>
      <c r="AB112" s="19">
        <v>180315</v>
      </c>
      <c r="AC112" s="27">
        <v>81452</v>
      </c>
      <c r="AD112" s="27">
        <v>63418</v>
      </c>
      <c r="AE112" s="27">
        <v>57954</v>
      </c>
      <c r="AF112" s="27">
        <v>46456</v>
      </c>
      <c r="AG112" s="27">
        <v>40963</v>
      </c>
      <c r="AH112" s="27">
        <v>44342</v>
      </c>
      <c r="AI112" s="27">
        <v>35718</v>
      </c>
      <c r="AJ112" s="27">
        <v>45269</v>
      </c>
      <c r="AK112" s="27">
        <v>25504</v>
      </c>
      <c r="AL112" s="27">
        <v>33170</v>
      </c>
      <c r="AM112" s="27">
        <v>32080</v>
      </c>
      <c r="AN112" s="27">
        <v>39349</v>
      </c>
      <c r="AO112" s="27">
        <v>30811</v>
      </c>
      <c r="AP112" s="27">
        <v>33452</v>
      </c>
      <c r="AQ112" s="27">
        <f t="shared" si="3"/>
        <v>2618000</v>
      </c>
      <c r="AR112" s="27">
        <f t="shared" si="4"/>
        <v>1073413</v>
      </c>
      <c r="AS112" s="27">
        <f t="shared" si="5"/>
        <v>194366</v>
      </c>
    </row>
    <row r="113" spans="2:45" x14ac:dyDescent="0.25">
      <c r="B113" s="39" t="s">
        <v>190</v>
      </c>
      <c r="C113" s="39" t="s">
        <v>506</v>
      </c>
      <c r="D113" s="39" t="s">
        <v>402</v>
      </c>
      <c r="E113" s="39" t="s">
        <v>447</v>
      </c>
      <c r="F113" s="39" t="s">
        <v>403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9">
        <v>114586</v>
      </c>
      <c r="Y113" s="27">
        <v>56978</v>
      </c>
      <c r="Z113" s="27">
        <v>48283</v>
      </c>
      <c r="AA113" s="27">
        <v>74324</v>
      </c>
      <c r="AB113" s="27">
        <v>77307</v>
      </c>
      <c r="AC113" s="27">
        <v>80598</v>
      </c>
      <c r="AD113" s="27">
        <v>89396</v>
      </c>
      <c r="AE113" s="27">
        <v>89655</v>
      </c>
      <c r="AF113" s="27">
        <v>89997</v>
      </c>
      <c r="AG113" s="27">
        <v>95618</v>
      </c>
      <c r="AH113" s="19">
        <v>116998</v>
      </c>
      <c r="AI113" s="19">
        <v>115020</v>
      </c>
      <c r="AJ113" s="19">
        <v>130565</v>
      </c>
      <c r="AK113" s="19">
        <v>113362</v>
      </c>
      <c r="AL113" s="19">
        <v>111121</v>
      </c>
      <c r="AM113" s="19">
        <v>129074</v>
      </c>
      <c r="AN113" s="19">
        <v>124855</v>
      </c>
      <c r="AO113" s="19">
        <v>112596</v>
      </c>
      <c r="AP113" s="19">
        <v>115884</v>
      </c>
      <c r="AQ113" s="19">
        <f t="shared" si="3"/>
        <v>114586</v>
      </c>
      <c r="AR113" s="19">
        <f t="shared" si="4"/>
        <v>1064739</v>
      </c>
      <c r="AS113" s="19">
        <f t="shared" si="5"/>
        <v>706892</v>
      </c>
    </row>
    <row r="114" spans="2:45" x14ac:dyDescent="0.25">
      <c r="B114" s="39" t="s">
        <v>122</v>
      </c>
      <c r="C114" s="39" t="s">
        <v>470</v>
      </c>
      <c r="D114" s="39" t="s">
        <v>431</v>
      </c>
      <c r="E114" s="39" t="s">
        <v>425</v>
      </c>
      <c r="F114" s="39" t="s">
        <v>403</v>
      </c>
      <c r="G114" s="19">
        <v>130332</v>
      </c>
      <c r="H114" s="19">
        <v>141462</v>
      </c>
      <c r="I114" s="19">
        <v>138767</v>
      </c>
      <c r="J114" s="19">
        <v>147679</v>
      </c>
      <c r="K114" s="19">
        <v>163369</v>
      </c>
      <c r="L114" s="19">
        <v>228114</v>
      </c>
      <c r="M114" s="19">
        <v>115927</v>
      </c>
      <c r="N114" s="19">
        <v>123048</v>
      </c>
      <c r="O114" s="19">
        <v>113049</v>
      </c>
      <c r="P114" s="19">
        <v>139107</v>
      </c>
      <c r="Q114" s="19">
        <v>115534</v>
      </c>
      <c r="R114" s="19">
        <v>118054</v>
      </c>
      <c r="S114" s="19">
        <v>130017</v>
      </c>
      <c r="T114" s="19">
        <v>137726</v>
      </c>
      <c r="U114" s="19">
        <v>119947</v>
      </c>
      <c r="V114" s="19">
        <v>138626</v>
      </c>
      <c r="W114" s="19">
        <v>140976</v>
      </c>
      <c r="X114" s="19">
        <v>165032</v>
      </c>
      <c r="Y114" s="27">
        <v>79225</v>
      </c>
      <c r="Z114" s="27">
        <v>88598</v>
      </c>
      <c r="AA114" s="27">
        <v>82185</v>
      </c>
      <c r="AB114" s="19">
        <v>107067</v>
      </c>
      <c r="AC114" s="27">
        <v>86391</v>
      </c>
      <c r="AD114" s="27">
        <v>77438</v>
      </c>
      <c r="AE114" s="27">
        <v>86942</v>
      </c>
      <c r="AF114" s="27">
        <v>87696</v>
      </c>
      <c r="AG114" s="27">
        <v>78044</v>
      </c>
      <c r="AH114" s="27">
        <v>89391</v>
      </c>
      <c r="AI114" s="27">
        <v>83672</v>
      </c>
      <c r="AJ114" s="19">
        <v>116937</v>
      </c>
      <c r="AK114" s="27">
        <v>60479</v>
      </c>
      <c r="AL114" s="27">
        <v>71696</v>
      </c>
      <c r="AM114" s="27">
        <v>68995</v>
      </c>
      <c r="AN114" s="27">
        <v>88521</v>
      </c>
      <c r="AO114" s="27">
        <v>73486</v>
      </c>
      <c r="AP114" s="27">
        <v>68391</v>
      </c>
      <c r="AQ114" s="27">
        <f t="shared" si="3"/>
        <v>1557043</v>
      </c>
      <c r="AR114" s="27">
        <f t="shared" si="4"/>
        <v>1063586</v>
      </c>
      <c r="AS114" s="27">
        <f t="shared" si="5"/>
        <v>431568</v>
      </c>
    </row>
    <row r="115" spans="2:45" x14ac:dyDescent="0.25">
      <c r="B115" s="39" t="s">
        <v>191</v>
      </c>
      <c r="C115" s="39" t="s">
        <v>526</v>
      </c>
      <c r="D115" s="39" t="s">
        <v>402</v>
      </c>
      <c r="E115" s="39" t="s">
        <v>425</v>
      </c>
      <c r="F115" s="39" t="s">
        <v>403</v>
      </c>
      <c r="G115" s="19">
        <v>102795</v>
      </c>
      <c r="H115" s="19">
        <v>114061</v>
      </c>
      <c r="I115" s="19">
        <v>105440</v>
      </c>
      <c r="J115" s="19">
        <v>150848</v>
      </c>
      <c r="K115" s="19">
        <v>152922</v>
      </c>
      <c r="L115" s="19">
        <v>180420</v>
      </c>
      <c r="M115" s="19">
        <v>144405</v>
      </c>
      <c r="N115" s="19">
        <v>135880</v>
      </c>
      <c r="O115" s="19">
        <v>107074</v>
      </c>
      <c r="P115" s="19">
        <v>113764</v>
      </c>
      <c r="Q115" s="19">
        <v>111113</v>
      </c>
      <c r="R115" s="27">
        <v>87598</v>
      </c>
      <c r="S115" s="27">
        <v>95875</v>
      </c>
      <c r="T115" s="27">
        <v>85540</v>
      </c>
      <c r="U115" s="27">
        <v>74781</v>
      </c>
      <c r="V115" s="19">
        <v>128826</v>
      </c>
      <c r="W115" s="19">
        <v>133827</v>
      </c>
      <c r="X115" s="19">
        <v>143371</v>
      </c>
      <c r="Y115" s="19">
        <v>120908</v>
      </c>
      <c r="Z115" s="27">
        <v>93097</v>
      </c>
      <c r="AA115" s="27">
        <v>90262</v>
      </c>
      <c r="AB115" s="27">
        <v>97902</v>
      </c>
      <c r="AC115" s="27">
        <v>93755</v>
      </c>
      <c r="AD115" s="27">
        <v>68150</v>
      </c>
      <c r="AE115" s="27">
        <v>75953</v>
      </c>
      <c r="AF115" s="27">
        <v>66297</v>
      </c>
      <c r="AG115" s="27">
        <v>69241</v>
      </c>
      <c r="AH115" s="27">
        <v>84108</v>
      </c>
      <c r="AI115" s="27">
        <v>95061</v>
      </c>
      <c r="AJ115" s="19">
        <v>100546</v>
      </c>
      <c r="AK115" s="27">
        <v>92562</v>
      </c>
      <c r="AL115" s="27">
        <v>76941</v>
      </c>
      <c r="AM115" s="27">
        <v>77754</v>
      </c>
      <c r="AN115" s="27">
        <v>69627</v>
      </c>
      <c r="AO115" s="27">
        <v>67189</v>
      </c>
      <c r="AP115" s="27">
        <v>51042</v>
      </c>
      <c r="AQ115" s="27">
        <f t="shared" si="3"/>
        <v>1362054</v>
      </c>
      <c r="AR115" s="27">
        <f t="shared" si="4"/>
        <v>1055280</v>
      </c>
      <c r="AS115" s="27">
        <f t="shared" si="5"/>
        <v>435115</v>
      </c>
    </row>
    <row r="116" spans="2:45" x14ac:dyDescent="0.25">
      <c r="B116" s="38" t="s">
        <v>192</v>
      </c>
      <c r="C116" s="38" t="s">
        <v>531</v>
      </c>
      <c r="D116" s="38" t="s">
        <v>402</v>
      </c>
      <c r="E116" s="38" t="s">
        <v>409</v>
      </c>
      <c r="F116" s="38" t="s">
        <v>403</v>
      </c>
      <c r="G116" s="22">
        <v>100118</v>
      </c>
      <c r="H116" s="22">
        <v>105639</v>
      </c>
      <c r="I116" s="22">
        <v>100834</v>
      </c>
      <c r="J116" s="22">
        <v>110794</v>
      </c>
      <c r="K116" s="22">
        <v>111471</v>
      </c>
      <c r="L116" s="22">
        <v>121715</v>
      </c>
      <c r="M116" s="22">
        <v>108544</v>
      </c>
      <c r="N116" s="22">
        <v>103353</v>
      </c>
      <c r="O116" s="26">
        <v>93020</v>
      </c>
      <c r="P116" s="22">
        <v>130080</v>
      </c>
      <c r="Q116" s="22">
        <v>108881</v>
      </c>
      <c r="R116" s="22">
        <v>101969</v>
      </c>
      <c r="S116" s="22">
        <v>107268</v>
      </c>
      <c r="T116" s="22">
        <v>109823</v>
      </c>
      <c r="U116" s="26">
        <v>95357</v>
      </c>
      <c r="V116" s="22">
        <v>114438</v>
      </c>
      <c r="W116" s="22">
        <v>109774</v>
      </c>
      <c r="X116" s="22">
        <v>107264</v>
      </c>
      <c r="Y116" s="26">
        <v>96014</v>
      </c>
      <c r="Z116" s="26">
        <v>82005</v>
      </c>
      <c r="AA116" s="26">
        <v>81725</v>
      </c>
      <c r="AB116" s="26">
        <v>97868</v>
      </c>
      <c r="AC116" s="26">
        <v>86994</v>
      </c>
      <c r="AD116" s="26">
        <v>75811</v>
      </c>
      <c r="AE116" s="26">
        <v>91719</v>
      </c>
      <c r="AF116" s="26">
        <v>83271</v>
      </c>
      <c r="AG116" s="26">
        <v>78862</v>
      </c>
      <c r="AH116" s="26">
        <v>91882</v>
      </c>
      <c r="AI116" s="26">
        <v>85467</v>
      </c>
      <c r="AJ116" s="26">
        <v>89997</v>
      </c>
      <c r="AK116" s="26">
        <v>84780</v>
      </c>
      <c r="AL116" s="26">
        <v>75985</v>
      </c>
      <c r="AM116" s="26">
        <v>81772</v>
      </c>
      <c r="AN116" s="22">
        <v>103224</v>
      </c>
      <c r="AO116" s="26">
        <v>85664</v>
      </c>
      <c r="AP116" s="26">
        <v>85397</v>
      </c>
      <c r="AQ116" s="26">
        <f t="shared" si="3"/>
        <v>1289771</v>
      </c>
      <c r="AR116" s="26">
        <f t="shared" si="4"/>
        <v>1041615</v>
      </c>
      <c r="AS116" s="26">
        <f t="shared" si="5"/>
        <v>516822</v>
      </c>
    </row>
    <row r="117" spans="2:45" x14ac:dyDescent="0.25">
      <c r="B117" s="38" t="s">
        <v>194</v>
      </c>
      <c r="C117" s="38" t="s">
        <v>529</v>
      </c>
      <c r="D117" s="38" t="s">
        <v>408</v>
      </c>
      <c r="E117" s="38" t="s">
        <v>406</v>
      </c>
      <c r="F117" s="38" t="s">
        <v>403</v>
      </c>
      <c r="G117" s="26">
        <v>26718</v>
      </c>
      <c r="H117" s="26">
        <v>31903</v>
      </c>
      <c r="I117" s="26">
        <v>35122</v>
      </c>
      <c r="J117" s="26">
        <v>42258</v>
      </c>
      <c r="K117" s="26">
        <v>34289</v>
      </c>
      <c r="L117" s="26">
        <v>41553</v>
      </c>
      <c r="M117" s="26">
        <v>43793</v>
      </c>
      <c r="N117" s="26">
        <v>36313</v>
      </c>
      <c r="O117" s="26">
        <v>34281</v>
      </c>
      <c r="P117" s="26">
        <v>64993</v>
      </c>
      <c r="Q117" s="26">
        <v>61608</v>
      </c>
      <c r="R117" s="26">
        <v>56871</v>
      </c>
      <c r="S117" s="26">
        <v>62387</v>
      </c>
      <c r="T117" s="26">
        <v>58824</v>
      </c>
      <c r="U117" s="26">
        <v>54941</v>
      </c>
      <c r="V117" s="26">
        <v>84641</v>
      </c>
      <c r="W117" s="26">
        <v>88286</v>
      </c>
      <c r="X117" s="26">
        <v>94188</v>
      </c>
      <c r="Y117" s="26">
        <v>76450</v>
      </c>
      <c r="Z117" s="26">
        <v>69027</v>
      </c>
      <c r="AA117" s="26">
        <v>71409</v>
      </c>
      <c r="AB117" s="26">
        <v>92220</v>
      </c>
      <c r="AC117" s="26">
        <v>78301</v>
      </c>
      <c r="AD117" s="26">
        <v>79908</v>
      </c>
      <c r="AE117" s="26">
        <v>82841</v>
      </c>
      <c r="AF117" s="26">
        <v>85023</v>
      </c>
      <c r="AG117" s="26">
        <v>81230</v>
      </c>
      <c r="AH117" s="22">
        <v>102954</v>
      </c>
      <c r="AI117" s="26">
        <v>84305</v>
      </c>
      <c r="AJ117" s="26">
        <v>92297</v>
      </c>
      <c r="AK117" s="26">
        <v>92429</v>
      </c>
      <c r="AL117" s="26">
        <v>78023</v>
      </c>
      <c r="AM117" s="26">
        <v>92975</v>
      </c>
      <c r="AN117" s="22">
        <v>127487</v>
      </c>
      <c r="AO117" s="22">
        <v>103329</v>
      </c>
      <c r="AP117" s="22">
        <v>115021</v>
      </c>
      <c r="AQ117" s="22">
        <f t="shared" si="3"/>
        <v>741126</v>
      </c>
      <c r="AR117" s="22">
        <f t="shared" si="4"/>
        <v>995965</v>
      </c>
      <c r="AS117" s="22">
        <f t="shared" si="5"/>
        <v>609264</v>
      </c>
    </row>
    <row r="118" spans="2:45" x14ac:dyDescent="0.25">
      <c r="B118" s="39" t="s">
        <v>196</v>
      </c>
      <c r="C118" s="39" t="s">
        <v>532</v>
      </c>
      <c r="D118" s="39" t="s">
        <v>402</v>
      </c>
      <c r="E118" s="39" t="s">
        <v>406</v>
      </c>
      <c r="F118" s="39" t="s">
        <v>403</v>
      </c>
      <c r="G118" s="27">
        <v>95413</v>
      </c>
      <c r="H118" s="27">
        <v>99113</v>
      </c>
      <c r="I118" s="27">
        <v>99756</v>
      </c>
      <c r="J118" s="19">
        <v>102908</v>
      </c>
      <c r="K118" s="27">
        <v>97253</v>
      </c>
      <c r="L118" s="19">
        <v>112728</v>
      </c>
      <c r="M118" s="27">
        <v>90267</v>
      </c>
      <c r="N118" s="27">
        <v>91267</v>
      </c>
      <c r="O118" s="27">
        <v>85637</v>
      </c>
      <c r="P118" s="19">
        <v>108384</v>
      </c>
      <c r="Q118" s="27">
        <v>98343</v>
      </c>
      <c r="R118" s="27">
        <v>91991</v>
      </c>
      <c r="S118" s="27">
        <v>93480</v>
      </c>
      <c r="T118" s="27">
        <v>95791</v>
      </c>
      <c r="U118" s="27">
        <v>83087</v>
      </c>
      <c r="V118" s="19">
        <v>106981</v>
      </c>
      <c r="W118" s="27">
        <v>96124</v>
      </c>
      <c r="X118" s="19">
        <v>103095</v>
      </c>
      <c r="Y118" s="27">
        <v>82563</v>
      </c>
      <c r="Z118" s="27">
        <v>75971</v>
      </c>
      <c r="AA118" s="27">
        <v>75921</v>
      </c>
      <c r="AB118" s="27">
        <v>87995</v>
      </c>
      <c r="AC118" s="27">
        <v>75321</v>
      </c>
      <c r="AD118" s="27">
        <v>73625</v>
      </c>
      <c r="AE118" s="27">
        <v>78871</v>
      </c>
      <c r="AF118" s="27">
        <v>73977</v>
      </c>
      <c r="AG118" s="27">
        <v>70321</v>
      </c>
      <c r="AH118" s="27">
        <v>84714</v>
      </c>
      <c r="AI118" s="27">
        <v>75736</v>
      </c>
      <c r="AJ118" s="27">
        <v>84131</v>
      </c>
      <c r="AK118" s="27">
        <v>73012</v>
      </c>
      <c r="AL118" s="27">
        <v>65123</v>
      </c>
      <c r="AM118" s="27">
        <v>72538</v>
      </c>
      <c r="AN118" s="27">
        <v>88307</v>
      </c>
      <c r="AO118" s="27">
        <v>75128</v>
      </c>
      <c r="AP118" s="27">
        <v>74472</v>
      </c>
      <c r="AQ118" s="27">
        <f t="shared" si="3"/>
        <v>1144447</v>
      </c>
      <c r="AR118" s="27">
        <f t="shared" si="4"/>
        <v>939146</v>
      </c>
      <c r="AS118" s="27">
        <f t="shared" si="5"/>
        <v>448580</v>
      </c>
    </row>
    <row r="119" spans="2:45" x14ac:dyDescent="0.25">
      <c r="B119" s="39" t="s">
        <v>138</v>
      </c>
      <c r="C119" s="39" t="s">
        <v>488</v>
      </c>
      <c r="D119" s="39" t="s">
        <v>402</v>
      </c>
      <c r="E119" s="39" t="s">
        <v>428</v>
      </c>
      <c r="F119" s="39" t="s">
        <v>403</v>
      </c>
      <c r="G119" s="27">
        <v>48181</v>
      </c>
      <c r="H119" s="27">
        <v>51575</v>
      </c>
      <c r="I119" s="27">
        <v>50179</v>
      </c>
      <c r="J119" s="27">
        <v>62525</v>
      </c>
      <c r="K119" s="27">
        <v>65332</v>
      </c>
      <c r="L119" s="27">
        <v>77213</v>
      </c>
      <c r="M119" s="27">
        <v>63918</v>
      </c>
      <c r="N119" s="27">
        <v>67444</v>
      </c>
      <c r="O119" s="27">
        <v>56948</v>
      </c>
      <c r="P119" s="27">
        <v>81389</v>
      </c>
      <c r="Q119" s="27">
        <v>78819</v>
      </c>
      <c r="R119" s="27">
        <v>72121</v>
      </c>
      <c r="S119" s="27">
        <v>73159</v>
      </c>
      <c r="T119" s="27">
        <v>74015</v>
      </c>
      <c r="U119" s="27">
        <v>65552</v>
      </c>
      <c r="V119" s="27">
        <v>94545</v>
      </c>
      <c r="W119" s="27">
        <v>97623</v>
      </c>
      <c r="X119" s="27">
        <v>98935</v>
      </c>
      <c r="Y119" s="27">
        <v>85273</v>
      </c>
      <c r="Z119" s="27">
        <v>73675</v>
      </c>
      <c r="AA119" s="27">
        <v>70008</v>
      </c>
      <c r="AB119" s="27">
        <v>78804</v>
      </c>
      <c r="AC119" s="27">
        <v>74661</v>
      </c>
      <c r="AD119" s="27">
        <v>63745</v>
      </c>
      <c r="AE119" s="27">
        <v>71225</v>
      </c>
      <c r="AF119" s="27">
        <v>66985</v>
      </c>
      <c r="AG119" s="27">
        <v>66505</v>
      </c>
      <c r="AH119" s="27">
        <v>89066</v>
      </c>
      <c r="AI119" s="27">
        <v>89147</v>
      </c>
      <c r="AJ119" s="27">
        <v>93561</v>
      </c>
      <c r="AK119" s="27">
        <v>85178</v>
      </c>
      <c r="AL119" s="27">
        <v>83235</v>
      </c>
      <c r="AM119" s="27">
        <v>91514</v>
      </c>
      <c r="AN119" s="19">
        <v>111259</v>
      </c>
      <c r="AO119" s="19">
        <v>101910</v>
      </c>
      <c r="AP119" s="27">
        <v>95641</v>
      </c>
      <c r="AQ119" s="27">
        <f t="shared" si="3"/>
        <v>924468</v>
      </c>
      <c r="AR119" s="27">
        <f t="shared" si="4"/>
        <v>922655</v>
      </c>
      <c r="AS119" s="27">
        <f t="shared" si="5"/>
        <v>568737</v>
      </c>
    </row>
    <row r="120" spans="2:45" x14ac:dyDescent="0.25">
      <c r="B120" s="38" t="s">
        <v>160</v>
      </c>
      <c r="C120" s="38" t="s">
        <v>535</v>
      </c>
      <c r="D120" s="38" t="s">
        <v>402</v>
      </c>
      <c r="E120" s="38" t="s">
        <v>425</v>
      </c>
      <c r="F120" s="38" t="s">
        <v>403</v>
      </c>
      <c r="G120" s="26">
        <v>92724</v>
      </c>
      <c r="H120" s="26">
        <v>97362</v>
      </c>
      <c r="I120" s="26">
        <v>87921</v>
      </c>
      <c r="J120" s="26">
        <v>92499</v>
      </c>
      <c r="K120" s="22">
        <v>102424</v>
      </c>
      <c r="L120" s="22">
        <v>111414</v>
      </c>
      <c r="M120" s="26">
        <v>91607</v>
      </c>
      <c r="N120" s="26">
        <v>76902</v>
      </c>
      <c r="O120" s="26">
        <v>74171</v>
      </c>
      <c r="P120" s="26">
        <v>94025</v>
      </c>
      <c r="Q120" s="26">
        <v>96842</v>
      </c>
      <c r="R120" s="26">
        <v>83721</v>
      </c>
      <c r="S120" s="26">
        <v>96197</v>
      </c>
      <c r="T120" s="26">
        <v>90050</v>
      </c>
      <c r="U120" s="26">
        <v>79657</v>
      </c>
      <c r="V120" s="26">
        <v>92803</v>
      </c>
      <c r="W120" s="26">
        <v>82554</v>
      </c>
      <c r="X120" s="26">
        <v>92935</v>
      </c>
      <c r="Y120" s="26">
        <v>82564</v>
      </c>
      <c r="Z120" s="26">
        <v>66668</v>
      </c>
      <c r="AA120" s="26">
        <v>69792</v>
      </c>
      <c r="AB120" s="26">
        <v>84236</v>
      </c>
      <c r="AC120" s="26">
        <v>77198</v>
      </c>
      <c r="AD120" s="26">
        <v>64445</v>
      </c>
      <c r="AE120" s="26">
        <v>75179</v>
      </c>
      <c r="AF120" s="26">
        <v>73447</v>
      </c>
      <c r="AG120" s="26">
        <v>69896</v>
      </c>
      <c r="AH120" s="26">
        <v>75306</v>
      </c>
      <c r="AI120" s="26">
        <v>71437</v>
      </c>
      <c r="AJ120" s="26">
        <v>80866</v>
      </c>
      <c r="AK120" s="26">
        <v>62931</v>
      </c>
      <c r="AL120" s="26">
        <v>50909</v>
      </c>
      <c r="AM120" s="26">
        <v>57268</v>
      </c>
      <c r="AN120" s="26">
        <v>62069</v>
      </c>
      <c r="AO120" s="26">
        <v>59290</v>
      </c>
      <c r="AP120" s="26">
        <v>52232</v>
      </c>
      <c r="AQ120" s="26">
        <f t="shared" si="3"/>
        <v>1051464</v>
      </c>
      <c r="AR120" s="26">
        <f t="shared" si="4"/>
        <v>891034</v>
      </c>
      <c r="AS120" s="26">
        <f t="shared" si="5"/>
        <v>344699</v>
      </c>
    </row>
    <row r="121" spans="2:45" x14ac:dyDescent="0.25">
      <c r="B121" s="39" t="s">
        <v>197</v>
      </c>
      <c r="C121" s="39" t="s">
        <v>530</v>
      </c>
      <c r="D121" s="39" t="s">
        <v>402</v>
      </c>
      <c r="E121" s="39" t="s">
        <v>421</v>
      </c>
      <c r="F121" s="39" t="s">
        <v>403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29">
        <v>5428</v>
      </c>
      <c r="S121" s="27">
        <v>22249</v>
      </c>
      <c r="T121" s="27">
        <v>38737</v>
      </c>
      <c r="U121" s="27">
        <v>26825</v>
      </c>
      <c r="V121" s="27">
        <v>63805</v>
      </c>
      <c r="W121" s="27">
        <v>57804</v>
      </c>
      <c r="X121" s="27">
        <v>54156</v>
      </c>
      <c r="Y121" s="27">
        <v>57061</v>
      </c>
      <c r="Z121" s="27">
        <v>58144</v>
      </c>
      <c r="AA121" s="27">
        <v>59007</v>
      </c>
      <c r="AB121" s="27">
        <v>70754</v>
      </c>
      <c r="AC121" s="27">
        <v>59732</v>
      </c>
      <c r="AD121" s="27">
        <v>68075</v>
      </c>
      <c r="AE121" s="27">
        <v>83794</v>
      </c>
      <c r="AF121" s="27">
        <v>74102</v>
      </c>
      <c r="AG121" s="27">
        <v>78806</v>
      </c>
      <c r="AH121" s="19">
        <v>100810</v>
      </c>
      <c r="AI121" s="27">
        <v>81901</v>
      </c>
      <c r="AJ121" s="27">
        <v>90821</v>
      </c>
      <c r="AK121" s="27">
        <v>88515</v>
      </c>
      <c r="AL121" s="27">
        <v>86156</v>
      </c>
      <c r="AM121" s="27">
        <v>83185</v>
      </c>
      <c r="AN121" s="19">
        <v>119166</v>
      </c>
      <c r="AO121" s="19">
        <v>111772</v>
      </c>
      <c r="AP121" s="19">
        <v>107541</v>
      </c>
      <c r="AQ121" s="19">
        <f t="shared" si="3"/>
        <v>269004</v>
      </c>
      <c r="AR121" s="19">
        <f t="shared" si="4"/>
        <v>883007</v>
      </c>
      <c r="AS121" s="19">
        <f t="shared" si="5"/>
        <v>596335</v>
      </c>
    </row>
    <row r="122" spans="2:45" x14ac:dyDescent="0.25">
      <c r="B122" s="38" t="s">
        <v>198</v>
      </c>
      <c r="C122" s="38" t="s">
        <v>533</v>
      </c>
      <c r="D122" s="38" t="s">
        <v>402</v>
      </c>
      <c r="E122" s="38" t="s">
        <v>428</v>
      </c>
      <c r="F122" s="38" t="s">
        <v>403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6">
        <v>98505</v>
      </c>
      <c r="Y122" s="26">
        <v>36233</v>
      </c>
      <c r="Z122" s="26">
        <v>78483</v>
      </c>
      <c r="AA122" s="22">
        <v>163859</v>
      </c>
      <c r="AB122" s="26">
        <v>81410</v>
      </c>
      <c r="AC122" s="26">
        <v>56346</v>
      </c>
      <c r="AD122" s="26">
        <v>52112</v>
      </c>
      <c r="AE122" s="26">
        <v>58867</v>
      </c>
      <c r="AF122" s="26">
        <v>55684</v>
      </c>
      <c r="AG122" s="26">
        <v>59781</v>
      </c>
      <c r="AH122" s="26">
        <v>76359</v>
      </c>
      <c r="AI122" s="26">
        <v>72941</v>
      </c>
      <c r="AJ122" s="26">
        <v>83821</v>
      </c>
      <c r="AK122" s="26">
        <v>91390</v>
      </c>
      <c r="AL122" s="22">
        <v>128120</v>
      </c>
      <c r="AM122" s="22">
        <v>202006</v>
      </c>
      <c r="AN122" s="22">
        <v>129088</v>
      </c>
      <c r="AO122" s="26">
        <v>95364</v>
      </c>
      <c r="AP122" s="26">
        <v>83704</v>
      </c>
      <c r="AQ122" s="26">
        <f t="shared" si="3"/>
        <v>98505</v>
      </c>
      <c r="AR122" s="26">
        <f t="shared" si="4"/>
        <v>875896</v>
      </c>
      <c r="AS122" s="26">
        <f t="shared" si="5"/>
        <v>729672</v>
      </c>
    </row>
    <row r="123" spans="2:45" x14ac:dyDescent="0.25">
      <c r="B123" s="38" t="s">
        <v>199</v>
      </c>
      <c r="C123" s="38" t="s">
        <v>523</v>
      </c>
      <c r="D123" s="38" t="s">
        <v>431</v>
      </c>
      <c r="E123" s="38" t="s">
        <v>425</v>
      </c>
      <c r="F123" s="38" t="s">
        <v>403</v>
      </c>
      <c r="G123" s="22">
        <v>106578</v>
      </c>
      <c r="H123" s="22">
        <v>126102</v>
      </c>
      <c r="I123" s="22">
        <v>113238</v>
      </c>
      <c r="J123" s="22">
        <v>108249</v>
      </c>
      <c r="K123" s="22">
        <v>106581</v>
      </c>
      <c r="L123" s="22">
        <v>134406</v>
      </c>
      <c r="M123" s="26">
        <v>72578</v>
      </c>
      <c r="N123" s="26">
        <v>98758</v>
      </c>
      <c r="O123" s="26">
        <v>97301</v>
      </c>
      <c r="P123" s="26">
        <v>98831</v>
      </c>
      <c r="Q123" s="26">
        <v>80279</v>
      </c>
      <c r="R123" s="26">
        <v>79503</v>
      </c>
      <c r="S123" s="26">
        <v>98864</v>
      </c>
      <c r="T123" s="22">
        <v>107251</v>
      </c>
      <c r="U123" s="26">
        <v>82751</v>
      </c>
      <c r="V123" s="26">
        <v>94048</v>
      </c>
      <c r="W123" s="26">
        <v>95071</v>
      </c>
      <c r="X123" s="22">
        <v>117013</v>
      </c>
      <c r="Y123" s="26">
        <v>59043</v>
      </c>
      <c r="Z123" s="26">
        <v>70505</v>
      </c>
      <c r="AA123" s="26">
        <v>68019</v>
      </c>
      <c r="AB123" s="26">
        <v>82248</v>
      </c>
      <c r="AC123" s="26">
        <v>61753</v>
      </c>
      <c r="AD123" s="26">
        <v>61574</v>
      </c>
      <c r="AE123" s="26">
        <v>75773</v>
      </c>
      <c r="AF123" s="26">
        <v>76602</v>
      </c>
      <c r="AG123" s="26">
        <v>62533</v>
      </c>
      <c r="AH123" s="26">
        <v>73395</v>
      </c>
      <c r="AI123" s="26">
        <v>71210</v>
      </c>
      <c r="AJ123" s="22">
        <v>102399</v>
      </c>
      <c r="AK123" s="26">
        <v>44866</v>
      </c>
      <c r="AL123" s="26">
        <v>64916</v>
      </c>
      <c r="AM123" s="26">
        <v>59959</v>
      </c>
      <c r="AN123" s="26">
        <v>71934</v>
      </c>
      <c r="AO123" s="26">
        <v>63496</v>
      </c>
      <c r="AP123" s="26">
        <v>74193</v>
      </c>
      <c r="AQ123" s="26">
        <f t="shared" si="3"/>
        <v>1122248</v>
      </c>
      <c r="AR123" s="26">
        <f t="shared" si="4"/>
        <v>865054</v>
      </c>
      <c r="AS123" s="26">
        <f t="shared" si="5"/>
        <v>379364</v>
      </c>
    </row>
    <row r="124" spans="2:45" x14ac:dyDescent="0.25">
      <c r="B124" s="38" t="s">
        <v>200</v>
      </c>
      <c r="C124" s="38" t="s">
        <v>519</v>
      </c>
      <c r="D124" s="38" t="s">
        <v>431</v>
      </c>
      <c r="E124" s="38" t="s">
        <v>411</v>
      </c>
      <c r="F124" s="38" t="s">
        <v>403</v>
      </c>
      <c r="G124" s="26">
        <v>96056</v>
      </c>
      <c r="H124" s="22">
        <v>113618</v>
      </c>
      <c r="I124" s="22">
        <v>109837</v>
      </c>
      <c r="J124" s="22">
        <v>103172</v>
      </c>
      <c r="K124" s="22">
        <v>108476</v>
      </c>
      <c r="L124" s="22">
        <v>153904</v>
      </c>
      <c r="M124" s="26">
        <v>84506</v>
      </c>
      <c r="N124" s="22">
        <v>104761</v>
      </c>
      <c r="O124" s="26">
        <v>94073</v>
      </c>
      <c r="P124" s="22">
        <v>118400</v>
      </c>
      <c r="Q124" s="26">
        <v>97922</v>
      </c>
      <c r="R124" s="26">
        <v>96571</v>
      </c>
      <c r="S124" s="22">
        <v>100265</v>
      </c>
      <c r="T124" s="22">
        <v>109377</v>
      </c>
      <c r="U124" s="26">
        <v>87544</v>
      </c>
      <c r="V124" s="22">
        <v>104045</v>
      </c>
      <c r="W124" s="22">
        <v>101217</v>
      </c>
      <c r="X124" s="22">
        <v>132223</v>
      </c>
      <c r="Y124" s="26">
        <v>61542</v>
      </c>
      <c r="Z124" s="26">
        <v>66349</v>
      </c>
      <c r="AA124" s="26">
        <v>59518</v>
      </c>
      <c r="AB124" s="26">
        <v>87904</v>
      </c>
      <c r="AC124" s="26">
        <v>59981</v>
      </c>
      <c r="AD124" s="26">
        <v>61992</v>
      </c>
      <c r="AE124" s="26">
        <v>67302</v>
      </c>
      <c r="AF124" s="26">
        <v>75954</v>
      </c>
      <c r="AG124" s="26">
        <v>69404</v>
      </c>
      <c r="AH124" s="26">
        <v>71376</v>
      </c>
      <c r="AI124" s="26">
        <v>72071</v>
      </c>
      <c r="AJ124" s="22">
        <v>109700</v>
      </c>
      <c r="AK124" s="26">
        <v>46914</v>
      </c>
      <c r="AL124" s="26">
        <v>49501</v>
      </c>
      <c r="AM124" s="26">
        <v>58036</v>
      </c>
      <c r="AN124" s="26">
        <v>67654</v>
      </c>
      <c r="AO124" s="26">
        <v>60732</v>
      </c>
      <c r="AP124" s="26">
        <v>56516</v>
      </c>
      <c r="AQ124" s="26">
        <f t="shared" si="3"/>
        <v>1230904</v>
      </c>
      <c r="AR124" s="26">
        <f t="shared" si="4"/>
        <v>863093</v>
      </c>
      <c r="AS124" s="26">
        <f t="shared" si="5"/>
        <v>339353</v>
      </c>
    </row>
    <row r="125" spans="2:45" x14ac:dyDescent="0.25">
      <c r="B125" s="39" t="s">
        <v>201</v>
      </c>
      <c r="C125" s="39" t="s">
        <v>536</v>
      </c>
      <c r="D125" s="39" t="s">
        <v>402</v>
      </c>
      <c r="E125" s="39" t="s">
        <v>421</v>
      </c>
      <c r="F125" s="39" t="s">
        <v>403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9">
        <v>128558</v>
      </c>
      <c r="S125" s="27">
        <v>55612</v>
      </c>
      <c r="T125" s="27">
        <v>39912</v>
      </c>
      <c r="U125" s="27">
        <v>41183</v>
      </c>
      <c r="V125" s="27">
        <v>74062</v>
      </c>
      <c r="W125" s="27">
        <v>63606</v>
      </c>
      <c r="X125" s="27">
        <v>75982</v>
      </c>
      <c r="Y125" s="27">
        <v>66411</v>
      </c>
      <c r="Z125" s="27">
        <v>62142</v>
      </c>
      <c r="AA125" s="27">
        <v>58688</v>
      </c>
      <c r="AB125" s="27">
        <v>77773</v>
      </c>
      <c r="AC125" s="27">
        <v>68899</v>
      </c>
      <c r="AD125" s="27">
        <v>63145</v>
      </c>
      <c r="AE125" s="27">
        <v>77273</v>
      </c>
      <c r="AF125" s="27">
        <v>67657</v>
      </c>
      <c r="AG125" s="27">
        <v>64245</v>
      </c>
      <c r="AH125" s="27">
        <v>78003</v>
      </c>
      <c r="AI125" s="27">
        <v>70853</v>
      </c>
      <c r="AJ125" s="27">
        <v>79252</v>
      </c>
      <c r="AK125" s="27">
        <v>69137</v>
      </c>
      <c r="AL125" s="27">
        <v>65782</v>
      </c>
      <c r="AM125" s="27">
        <v>71241</v>
      </c>
      <c r="AN125" s="27">
        <v>87073</v>
      </c>
      <c r="AO125" s="27">
        <v>67820</v>
      </c>
      <c r="AP125" s="27">
        <v>66424</v>
      </c>
      <c r="AQ125" s="27">
        <f t="shared" si="3"/>
        <v>478915</v>
      </c>
      <c r="AR125" s="27">
        <f t="shared" si="4"/>
        <v>834341</v>
      </c>
      <c r="AS125" s="27">
        <f t="shared" si="5"/>
        <v>427477</v>
      </c>
    </row>
    <row r="126" spans="2:45" x14ac:dyDescent="0.25">
      <c r="B126" s="39" t="s">
        <v>195</v>
      </c>
      <c r="C126" s="39" t="s">
        <v>534</v>
      </c>
      <c r="D126" s="39" t="s">
        <v>431</v>
      </c>
      <c r="E126" s="39" t="s">
        <v>425</v>
      </c>
      <c r="F126" s="39" t="s">
        <v>403</v>
      </c>
      <c r="G126" s="19">
        <v>104503</v>
      </c>
      <c r="H126" s="19">
        <v>114199</v>
      </c>
      <c r="I126" s="27">
        <v>99788</v>
      </c>
      <c r="J126" s="19">
        <v>105440</v>
      </c>
      <c r="K126" s="19">
        <v>112016</v>
      </c>
      <c r="L126" s="19">
        <v>134259</v>
      </c>
      <c r="M126" s="27">
        <v>86775</v>
      </c>
      <c r="N126" s="27">
        <v>85771</v>
      </c>
      <c r="O126" s="27">
        <v>87833</v>
      </c>
      <c r="P126" s="27">
        <v>97068</v>
      </c>
      <c r="Q126" s="27">
        <v>88392</v>
      </c>
      <c r="R126" s="27">
        <v>86223</v>
      </c>
      <c r="S126" s="27">
        <v>92233</v>
      </c>
      <c r="T126" s="27">
        <v>90258</v>
      </c>
      <c r="U126" s="27">
        <v>78399</v>
      </c>
      <c r="V126" s="27">
        <v>89262</v>
      </c>
      <c r="W126" s="27">
        <v>94068</v>
      </c>
      <c r="X126" s="19">
        <v>111533</v>
      </c>
      <c r="Y126" s="27">
        <v>64731</v>
      </c>
      <c r="Z126" s="27">
        <v>67388</v>
      </c>
      <c r="AA126" s="27">
        <v>67310</v>
      </c>
      <c r="AB126" s="27">
        <v>79812</v>
      </c>
      <c r="AC126" s="27">
        <v>66144</v>
      </c>
      <c r="AD126" s="27">
        <v>63710</v>
      </c>
      <c r="AE126" s="27">
        <v>68803</v>
      </c>
      <c r="AF126" s="27">
        <v>66720</v>
      </c>
      <c r="AG126" s="27">
        <v>62877</v>
      </c>
      <c r="AH126" s="27">
        <v>68454</v>
      </c>
      <c r="AI126" s="27">
        <v>64826</v>
      </c>
      <c r="AJ126" s="27">
        <v>81738</v>
      </c>
      <c r="AK126" s="27">
        <v>54689</v>
      </c>
      <c r="AL126" s="27">
        <v>61915</v>
      </c>
      <c r="AM126" s="27">
        <v>61808</v>
      </c>
      <c r="AN126" s="27">
        <v>72444</v>
      </c>
      <c r="AO126" s="27">
        <v>63456</v>
      </c>
      <c r="AP126" s="27">
        <v>62462</v>
      </c>
      <c r="AQ126" s="27">
        <f t="shared" si="3"/>
        <v>1087815</v>
      </c>
      <c r="AR126" s="27">
        <f t="shared" si="4"/>
        <v>822513</v>
      </c>
      <c r="AS126" s="27">
        <f t="shared" si="5"/>
        <v>376774</v>
      </c>
    </row>
    <row r="127" spans="2:45" x14ac:dyDescent="0.25">
      <c r="B127" s="38" t="s">
        <v>202</v>
      </c>
      <c r="C127" s="38" t="s">
        <v>552</v>
      </c>
      <c r="D127" s="38" t="s">
        <v>431</v>
      </c>
      <c r="E127" s="38" t="s">
        <v>447</v>
      </c>
      <c r="F127" s="38" t="s">
        <v>403</v>
      </c>
      <c r="G127" s="26">
        <v>75964</v>
      </c>
      <c r="H127" s="26">
        <v>83761</v>
      </c>
      <c r="I127" s="26">
        <v>89339</v>
      </c>
      <c r="J127" s="26">
        <v>84529</v>
      </c>
      <c r="K127" s="26">
        <v>86050</v>
      </c>
      <c r="L127" s="26">
        <v>89820</v>
      </c>
      <c r="M127" s="26">
        <v>86880</v>
      </c>
      <c r="N127" s="22">
        <v>103912</v>
      </c>
      <c r="O127" s="26">
        <v>91750</v>
      </c>
      <c r="P127" s="26">
        <v>96936</v>
      </c>
      <c r="Q127" s="26">
        <v>79949</v>
      </c>
      <c r="R127" s="26">
        <v>89242</v>
      </c>
      <c r="S127" s="22">
        <v>112136</v>
      </c>
      <c r="T127" s="26">
        <v>83840</v>
      </c>
      <c r="U127" s="26">
        <v>77612</v>
      </c>
      <c r="V127" s="26">
        <v>89281</v>
      </c>
      <c r="W127" s="26">
        <v>86311</v>
      </c>
      <c r="X127" s="26">
        <v>77784</v>
      </c>
      <c r="Y127" s="26">
        <v>82636</v>
      </c>
      <c r="Z127" s="26">
        <v>77391</v>
      </c>
      <c r="AA127" s="26">
        <v>61402</v>
      </c>
      <c r="AB127" s="26">
        <v>69032</v>
      </c>
      <c r="AC127" s="26">
        <v>58443</v>
      </c>
      <c r="AD127" s="26">
        <v>61575</v>
      </c>
      <c r="AE127" s="26">
        <v>62780</v>
      </c>
      <c r="AF127" s="26">
        <v>71253</v>
      </c>
      <c r="AG127" s="26">
        <v>65179</v>
      </c>
      <c r="AH127" s="26">
        <v>79532</v>
      </c>
      <c r="AI127" s="26">
        <v>69838</v>
      </c>
      <c r="AJ127" s="26">
        <v>63119</v>
      </c>
      <c r="AK127" s="26">
        <v>71573</v>
      </c>
      <c r="AL127" s="26">
        <v>60380</v>
      </c>
      <c r="AM127" s="26">
        <v>67859</v>
      </c>
      <c r="AN127" s="26">
        <v>75960</v>
      </c>
      <c r="AO127" s="26">
        <v>68431</v>
      </c>
      <c r="AP127" s="26">
        <v>78971</v>
      </c>
      <c r="AQ127" s="26">
        <f t="shared" si="3"/>
        <v>1075633</v>
      </c>
      <c r="AR127" s="26">
        <f t="shared" si="4"/>
        <v>822180</v>
      </c>
      <c r="AS127" s="26">
        <f t="shared" si="5"/>
        <v>423174</v>
      </c>
    </row>
    <row r="128" spans="2:45" x14ac:dyDescent="0.25">
      <c r="B128" s="38" t="s">
        <v>203</v>
      </c>
      <c r="C128" s="38" t="s">
        <v>537</v>
      </c>
      <c r="D128" s="38" t="s">
        <v>402</v>
      </c>
      <c r="E128" s="38" t="s">
        <v>425</v>
      </c>
      <c r="F128" s="38" t="s">
        <v>403</v>
      </c>
      <c r="G128" s="26">
        <v>58294</v>
      </c>
      <c r="H128" s="26">
        <v>63879</v>
      </c>
      <c r="I128" s="26">
        <v>61347</v>
      </c>
      <c r="J128" s="26">
        <v>66468</v>
      </c>
      <c r="K128" s="26">
        <v>68441</v>
      </c>
      <c r="L128" s="26">
        <v>74721</v>
      </c>
      <c r="M128" s="26">
        <v>64983</v>
      </c>
      <c r="N128" s="26">
        <v>62931</v>
      </c>
      <c r="O128" s="26">
        <v>62262</v>
      </c>
      <c r="P128" s="26">
        <v>69639</v>
      </c>
      <c r="Q128" s="26">
        <v>71025</v>
      </c>
      <c r="R128" s="26">
        <v>65753</v>
      </c>
      <c r="S128" s="26">
        <v>76677</v>
      </c>
      <c r="T128" s="26">
        <v>76953</v>
      </c>
      <c r="U128" s="26">
        <v>69265</v>
      </c>
      <c r="V128" s="26">
        <v>94889</v>
      </c>
      <c r="W128" s="26">
        <v>87942</v>
      </c>
      <c r="X128" s="26">
        <v>87453</v>
      </c>
      <c r="Y128" s="26">
        <v>67581</v>
      </c>
      <c r="Z128" s="26">
        <v>64307</v>
      </c>
      <c r="AA128" s="26">
        <v>65563</v>
      </c>
      <c r="AB128" s="26">
        <v>71545</v>
      </c>
      <c r="AC128" s="26">
        <v>63856</v>
      </c>
      <c r="AD128" s="26">
        <v>58913</v>
      </c>
      <c r="AE128" s="26">
        <v>66814</v>
      </c>
      <c r="AF128" s="26">
        <v>64220</v>
      </c>
      <c r="AG128" s="26">
        <v>61083</v>
      </c>
      <c r="AH128" s="26">
        <v>71734</v>
      </c>
      <c r="AI128" s="26">
        <v>70040</v>
      </c>
      <c r="AJ128" s="26">
        <v>74995</v>
      </c>
      <c r="AK128" s="26">
        <v>62307</v>
      </c>
      <c r="AL128" s="26">
        <v>61987</v>
      </c>
      <c r="AM128" s="26">
        <v>75547</v>
      </c>
      <c r="AN128" s="26">
        <v>63270</v>
      </c>
      <c r="AO128" s="26">
        <v>58802</v>
      </c>
      <c r="AP128" s="26">
        <v>57538</v>
      </c>
      <c r="AQ128" s="26">
        <f t="shared" si="3"/>
        <v>889772</v>
      </c>
      <c r="AR128" s="26">
        <f t="shared" si="4"/>
        <v>800651</v>
      </c>
      <c r="AS128" s="26">
        <f t="shared" si="5"/>
        <v>379451</v>
      </c>
    </row>
    <row r="129" spans="2:45" x14ac:dyDescent="0.25">
      <c r="B129" s="38" t="s">
        <v>204</v>
      </c>
      <c r="C129" s="38" t="s">
        <v>543</v>
      </c>
      <c r="D129" s="38" t="s">
        <v>402</v>
      </c>
      <c r="E129" s="38" t="s">
        <v>436</v>
      </c>
      <c r="F129" s="38" t="s">
        <v>403</v>
      </c>
      <c r="G129" s="26">
        <v>67886</v>
      </c>
      <c r="H129" s="26">
        <v>73240</v>
      </c>
      <c r="I129" s="26">
        <v>70054</v>
      </c>
      <c r="J129" s="26">
        <v>72437</v>
      </c>
      <c r="K129" s="26">
        <v>70367</v>
      </c>
      <c r="L129" s="26">
        <v>79057</v>
      </c>
      <c r="M129" s="26">
        <v>65931</v>
      </c>
      <c r="N129" s="26">
        <v>63759</v>
      </c>
      <c r="O129" s="26">
        <v>61643</v>
      </c>
      <c r="P129" s="26">
        <v>78476</v>
      </c>
      <c r="Q129" s="26">
        <v>78324</v>
      </c>
      <c r="R129" s="26">
        <v>74437</v>
      </c>
      <c r="S129" s="26">
        <v>78253</v>
      </c>
      <c r="T129" s="26">
        <v>79715</v>
      </c>
      <c r="U129" s="26">
        <v>71718</v>
      </c>
      <c r="V129" s="26">
        <v>85389</v>
      </c>
      <c r="W129" s="26">
        <v>75322</v>
      </c>
      <c r="X129" s="26">
        <v>83490</v>
      </c>
      <c r="Y129" s="26">
        <v>68401</v>
      </c>
      <c r="Z129" s="26">
        <v>61279</v>
      </c>
      <c r="AA129" s="26">
        <v>62388</v>
      </c>
      <c r="AB129" s="26">
        <v>71861</v>
      </c>
      <c r="AC129" s="26">
        <v>65692</v>
      </c>
      <c r="AD129" s="26">
        <v>61191</v>
      </c>
      <c r="AE129" s="26">
        <v>71363</v>
      </c>
      <c r="AF129" s="26">
        <v>66686</v>
      </c>
      <c r="AG129" s="26">
        <v>62803</v>
      </c>
      <c r="AH129" s="26">
        <v>72141</v>
      </c>
      <c r="AI129" s="26">
        <v>65565</v>
      </c>
      <c r="AJ129" s="26">
        <v>71221</v>
      </c>
      <c r="AK129" s="26">
        <v>61578</v>
      </c>
      <c r="AL129" s="26">
        <v>59098</v>
      </c>
      <c r="AM129" s="26">
        <v>66811</v>
      </c>
      <c r="AN129" s="26">
        <v>78473</v>
      </c>
      <c r="AO129" s="26">
        <v>71772</v>
      </c>
      <c r="AP129" s="26">
        <v>69175</v>
      </c>
      <c r="AQ129" s="26">
        <f t="shared" si="3"/>
        <v>896457</v>
      </c>
      <c r="AR129" s="26">
        <f t="shared" si="4"/>
        <v>800591</v>
      </c>
      <c r="AS129" s="26">
        <f t="shared" si="5"/>
        <v>406907</v>
      </c>
    </row>
    <row r="130" spans="2:45" x14ac:dyDescent="0.25">
      <c r="B130" s="38" t="s">
        <v>205</v>
      </c>
      <c r="C130" s="38" t="s">
        <v>545</v>
      </c>
      <c r="D130" s="38" t="s">
        <v>402</v>
      </c>
      <c r="E130" s="38" t="s">
        <v>406</v>
      </c>
      <c r="F130" s="38" t="s">
        <v>403</v>
      </c>
      <c r="G130" s="26">
        <v>57947</v>
      </c>
      <c r="H130" s="26">
        <v>63203</v>
      </c>
      <c r="I130" s="26">
        <v>60745</v>
      </c>
      <c r="J130" s="26">
        <v>64569</v>
      </c>
      <c r="K130" s="26">
        <v>66525</v>
      </c>
      <c r="L130" s="26">
        <v>69935</v>
      </c>
      <c r="M130" s="26">
        <v>61809</v>
      </c>
      <c r="N130" s="26">
        <v>61793</v>
      </c>
      <c r="O130" s="26">
        <v>64171</v>
      </c>
      <c r="P130" s="26">
        <v>78406</v>
      </c>
      <c r="Q130" s="26">
        <v>77388</v>
      </c>
      <c r="R130" s="26">
        <v>74674</v>
      </c>
      <c r="S130" s="26">
        <v>83589</v>
      </c>
      <c r="T130" s="26">
        <v>81047</v>
      </c>
      <c r="U130" s="26">
        <v>74308</v>
      </c>
      <c r="V130" s="26">
        <v>85887</v>
      </c>
      <c r="W130" s="26">
        <v>83971</v>
      </c>
      <c r="X130" s="26">
        <v>84566</v>
      </c>
      <c r="Y130" s="26">
        <v>70614</v>
      </c>
      <c r="Z130" s="26">
        <v>63717</v>
      </c>
      <c r="AA130" s="26">
        <v>62337</v>
      </c>
      <c r="AB130" s="26">
        <v>72391</v>
      </c>
      <c r="AC130" s="26">
        <v>64694</v>
      </c>
      <c r="AD130" s="26">
        <v>61049</v>
      </c>
      <c r="AE130" s="26">
        <v>67718</v>
      </c>
      <c r="AF130" s="26">
        <v>67325</v>
      </c>
      <c r="AG130" s="26">
        <v>61837</v>
      </c>
      <c r="AH130" s="26">
        <v>72365</v>
      </c>
      <c r="AI130" s="26">
        <v>65216</v>
      </c>
      <c r="AJ130" s="26">
        <v>70099</v>
      </c>
      <c r="AK130" s="26">
        <v>67384</v>
      </c>
      <c r="AL130" s="26">
        <v>60896</v>
      </c>
      <c r="AM130" s="26">
        <v>64336</v>
      </c>
      <c r="AN130" s="26">
        <v>77558</v>
      </c>
      <c r="AO130" s="26">
        <v>70602</v>
      </c>
      <c r="AP130" s="26">
        <v>71300</v>
      </c>
      <c r="AQ130" s="26">
        <f t="shared" si="3"/>
        <v>911609</v>
      </c>
      <c r="AR130" s="26">
        <f t="shared" si="4"/>
        <v>799362</v>
      </c>
      <c r="AS130" s="26">
        <f t="shared" si="5"/>
        <v>412076</v>
      </c>
    </row>
    <row r="131" spans="2:45" x14ac:dyDescent="0.25">
      <c r="B131" s="38" t="s">
        <v>206</v>
      </c>
      <c r="C131" s="38" t="s">
        <v>547</v>
      </c>
      <c r="D131" s="38" t="s">
        <v>402</v>
      </c>
      <c r="E131" s="38" t="s">
        <v>421</v>
      </c>
      <c r="F131" s="38" t="s">
        <v>403</v>
      </c>
      <c r="G131" s="26">
        <v>74974</v>
      </c>
      <c r="H131" s="26">
        <v>75570</v>
      </c>
      <c r="I131" s="26">
        <v>71998</v>
      </c>
      <c r="J131" s="26">
        <v>80501</v>
      </c>
      <c r="K131" s="26">
        <v>71906</v>
      </c>
      <c r="L131" s="26">
        <v>85492</v>
      </c>
      <c r="M131" s="26">
        <v>73295</v>
      </c>
      <c r="N131" s="26">
        <v>70734</v>
      </c>
      <c r="O131" s="26">
        <v>83198</v>
      </c>
      <c r="P131" s="26">
        <v>84482</v>
      </c>
      <c r="Q131" s="26">
        <v>79333</v>
      </c>
      <c r="R131" s="26">
        <v>71645</v>
      </c>
      <c r="S131" s="26">
        <v>86743</v>
      </c>
      <c r="T131" s="26">
        <v>85548</v>
      </c>
      <c r="U131" s="26">
        <v>74203</v>
      </c>
      <c r="V131" s="26">
        <v>93052</v>
      </c>
      <c r="W131" s="26">
        <v>77238</v>
      </c>
      <c r="X131" s="26">
        <v>85144</v>
      </c>
      <c r="Y131" s="26">
        <v>67397</v>
      </c>
      <c r="Z131" s="26">
        <v>62318</v>
      </c>
      <c r="AA131" s="26">
        <v>63056</v>
      </c>
      <c r="AB131" s="26">
        <v>74913</v>
      </c>
      <c r="AC131" s="26">
        <v>63687</v>
      </c>
      <c r="AD131" s="26">
        <v>62926</v>
      </c>
      <c r="AE131" s="26">
        <v>67669</v>
      </c>
      <c r="AF131" s="26">
        <v>65233</v>
      </c>
      <c r="AG131" s="26">
        <v>62197</v>
      </c>
      <c r="AH131" s="26">
        <v>70116</v>
      </c>
      <c r="AI131" s="26">
        <v>65743</v>
      </c>
      <c r="AJ131" s="26">
        <v>66981</v>
      </c>
      <c r="AK131" s="26">
        <v>63377</v>
      </c>
      <c r="AL131" s="26">
        <v>56416</v>
      </c>
      <c r="AM131" s="26">
        <v>60213</v>
      </c>
      <c r="AN131" s="26">
        <v>76159</v>
      </c>
      <c r="AO131" s="26">
        <v>64353</v>
      </c>
      <c r="AP131" s="26">
        <v>60464</v>
      </c>
      <c r="AQ131" s="26">
        <f t="shared" ref="AQ131:AQ194" si="6">+SUM(M131:X131)</f>
        <v>964615</v>
      </c>
      <c r="AR131" s="26">
        <f t="shared" ref="AR131:AR194" si="7">+SUM(Y131:AJ131)</f>
        <v>792236</v>
      </c>
      <c r="AS131" s="26">
        <f t="shared" ref="AS131:AS194" si="8">+SUM(AK131:AP131)</f>
        <v>380982</v>
      </c>
    </row>
    <row r="132" spans="2:45" x14ac:dyDescent="0.25">
      <c r="B132" s="38" t="s">
        <v>208</v>
      </c>
      <c r="C132" s="38" t="s">
        <v>540</v>
      </c>
      <c r="D132" s="38" t="s">
        <v>431</v>
      </c>
      <c r="E132" s="38" t="s">
        <v>447</v>
      </c>
      <c r="F132" s="38" t="s">
        <v>403</v>
      </c>
      <c r="G132" s="26">
        <v>89185</v>
      </c>
      <c r="H132" s="22">
        <v>112396</v>
      </c>
      <c r="I132" s="22">
        <v>111622</v>
      </c>
      <c r="J132" s="22">
        <v>103608</v>
      </c>
      <c r="K132" s="22">
        <v>106906</v>
      </c>
      <c r="L132" s="22">
        <v>115658</v>
      </c>
      <c r="M132" s="26">
        <v>93198</v>
      </c>
      <c r="N132" s="22">
        <v>107845</v>
      </c>
      <c r="O132" s="26">
        <v>97065</v>
      </c>
      <c r="P132" s="22">
        <v>102851</v>
      </c>
      <c r="Q132" s="26">
        <v>88976</v>
      </c>
      <c r="R132" s="26">
        <v>83163</v>
      </c>
      <c r="S132" s="26">
        <v>89026</v>
      </c>
      <c r="T132" s="26">
        <v>90747</v>
      </c>
      <c r="U132" s="26">
        <v>78934</v>
      </c>
      <c r="V132" s="26">
        <v>94328</v>
      </c>
      <c r="W132" s="26">
        <v>84204</v>
      </c>
      <c r="X132" s="26">
        <v>83686</v>
      </c>
      <c r="Y132" s="26">
        <v>62712</v>
      </c>
      <c r="Z132" s="26">
        <v>66860</v>
      </c>
      <c r="AA132" s="26">
        <v>58748</v>
      </c>
      <c r="AB132" s="26">
        <v>66470</v>
      </c>
      <c r="AC132" s="26">
        <v>58900</v>
      </c>
      <c r="AD132" s="26">
        <v>59255</v>
      </c>
      <c r="AE132" s="26">
        <v>61564</v>
      </c>
      <c r="AF132" s="26">
        <v>71620</v>
      </c>
      <c r="AG132" s="26">
        <v>55712</v>
      </c>
      <c r="AH132" s="26">
        <v>75397</v>
      </c>
      <c r="AI132" s="26">
        <v>64070</v>
      </c>
      <c r="AJ132" s="26">
        <v>71747</v>
      </c>
      <c r="AK132" s="26">
        <v>51391</v>
      </c>
      <c r="AL132" s="26">
        <v>49301</v>
      </c>
      <c r="AM132" s="26">
        <v>53829</v>
      </c>
      <c r="AN132" s="26">
        <v>45410</v>
      </c>
      <c r="AO132" s="26">
        <v>36507</v>
      </c>
      <c r="AP132" s="26">
        <v>39566</v>
      </c>
      <c r="AQ132" s="26">
        <f t="shared" si="6"/>
        <v>1094023</v>
      </c>
      <c r="AR132" s="26">
        <f t="shared" si="7"/>
        <v>773055</v>
      </c>
      <c r="AS132" s="26">
        <f t="shared" si="8"/>
        <v>276004</v>
      </c>
    </row>
    <row r="133" spans="2:45" x14ac:dyDescent="0.25">
      <c r="B133" s="38" t="s">
        <v>209</v>
      </c>
      <c r="C133" s="38" t="s">
        <v>538</v>
      </c>
      <c r="D133" s="38" t="s">
        <v>431</v>
      </c>
      <c r="E133" s="38" t="s">
        <v>411</v>
      </c>
      <c r="F133" s="38" t="s">
        <v>403</v>
      </c>
      <c r="G133" s="26">
        <v>91865</v>
      </c>
      <c r="H133" s="26">
        <v>95716</v>
      </c>
      <c r="I133" s="26">
        <v>87711</v>
      </c>
      <c r="J133" s="26">
        <v>94779</v>
      </c>
      <c r="K133" s="26">
        <v>90929</v>
      </c>
      <c r="L133" s="22">
        <v>112373</v>
      </c>
      <c r="M133" s="26">
        <v>71438</v>
      </c>
      <c r="N133" s="26">
        <v>88109</v>
      </c>
      <c r="O133" s="26">
        <v>76071</v>
      </c>
      <c r="P133" s="26">
        <v>79324</v>
      </c>
      <c r="Q133" s="26">
        <v>70140</v>
      </c>
      <c r="R133" s="26">
        <v>70125</v>
      </c>
      <c r="S133" s="26">
        <v>79189</v>
      </c>
      <c r="T133" s="26">
        <v>78630</v>
      </c>
      <c r="U133" s="26">
        <v>70900</v>
      </c>
      <c r="V133" s="26">
        <v>84154</v>
      </c>
      <c r="W133" s="26">
        <v>64407</v>
      </c>
      <c r="X133" s="26">
        <v>84537</v>
      </c>
      <c r="Y133" s="26">
        <v>54516</v>
      </c>
      <c r="Z133" s="26">
        <v>57185</v>
      </c>
      <c r="AA133" s="26">
        <v>65796</v>
      </c>
      <c r="AB133" s="26">
        <v>72342</v>
      </c>
      <c r="AC133" s="26">
        <v>58910</v>
      </c>
      <c r="AD133" s="26">
        <v>58746</v>
      </c>
      <c r="AE133" s="26">
        <v>67759</v>
      </c>
      <c r="AF133" s="26">
        <v>64809</v>
      </c>
      <c r="AG133" s="26">
        <v>61493</v>
      </c>
      <c r="AH133" s="26">
        <v>69226</v>
      </c>
      <c r="AI133" s="26">
        <v>58481</v>
      </c>
      <c r="AJ133" s="26">
        <v>74038</v>
      </c>
      <c r="AK133" s="26">
        <v>49039</v>
      </c>
      <c r="AL133" s="26">
        <v>58613</v>
      </c>
      <c r="AM133" s="26">
        <v>60047</v>
      </c>
      <c r="AN133" s="26">
        <v>69047</v>
      </c>
      <c r="AO133" s="26">
        <v>50766</v>
      </c>
      <c r="AP133" s="26">
        <v>53223</v>
      </c>
      <c r="AQ133" s="26">
        <f t="shared" si="6"/>
        <v>917024</v>
      </c>
      <c r="AR133" s="26">
        <f t="shared" si="7"/>
        <v>763301</v>
      </c>
      <c r="AS133" s="26">
        <f t="shared" si="8"/>
        <v>340735</v>
      </c>
    </row>
    <row r="134" spans="2:45" x14ac:dyDescent="0.25">
      <c r="B134" s="39" t="s">
        <v>160</v>
      </c>
      <c r="C134" s="39" t="s">
        <v>535</v>
      </c>
      <c r="D134" s="39" t="s">
        <v>431</v>
      </c>
      <c r="E134" s="39" t="s">
        <v>425</v>
      </c>
      <c r="F134" s="39" t="s">
        <v>403</v>
      </c>
      <c r="G134" s="27">
        <v>80861</v>
      </c>
      <c r="H134" s="27">
        <v>90320</v>
      </c>
      <c r="I134" s="27">
        <v>87361</v>
      </c>
      <c r="J134" s="27">
        <v>79684</v>
      </c>
      <c r="K134" s="27">
        <v>91798</v>
      </c>
      <c r="L134" s="19">
        <v>116919</v>
      </c>
      <c r="M134" s="27">
        <v>64034</v>
      </c>
      <c r="N134" s="27">
        <v>60137</v>
      </c>
      <c r="O134" s="27">
        <v>61308</v>
      </c>
      <c r="P134" s="27">
        <v>68844</v>
      </c>
      <c r="Q134" s="27">
        <v>68774</v>
      </c>
      <c r="R134" s="27">
        <v>67976</v>
      </c>
      <c r="S134" s="27">
        <v>82572</v>
      </c>
      <c r="T134" s="27">
        <v>81537</v>
      </c>
      <c r="U134" s="27">
        <v>62827</v>
      </c>
      <c r="V134" s="27">
        <v>71384</v>
      </c>
      <c r="W134" s="27">
        <v>66361</v>
      </c>
      <c r="X134" s="27">
        <v>80778</v>
      </c>
      <c r="Y134" s="27">
        <v>48634</v>
      </c>
      <c r="Z134" s="27">
        <v>48714</v>
      </c>
      <c r="AA134" s="27">
        <v>54752</v>
      </c>
      <c r="AB134" s="27">
        <v>74954</v>
      </c>
      <c r="AC134" s="27">
        <v>65234</v>
      </c>
      <c r="AD134" s="27">
        <v>55308</v>
      </c>
      <c r="AE134" s="27">
        <v>72724</v>
      </c>
      <c r="AF134" s="27">
        <v>68330</v>
      </c>
      <c r="AG134" s="27">
        <v>64450</v>
      </c>
      <c r="AH134" s="27">
        <v>70039</v>
      </c>
      <c r="AI134" s="27">
        <v>58651</v>
      </c>
      <c r="AJ134" s="27">
        <v>74777</v>
      </c>
      <c r="AK134" s="27">
        <v>42554</v>
      </c>
      <c r="AL134" s="27">
        <v>51633</v>
      </c>
      <c r="AM134" s="27">
        <v>54599</v>
      </c>
      <c r="AN134" s="27">
        <v>56930</v>
      </c>
      <c r="AO134" s="27">
        <v>49773</v>
      </c>
      <c r="AP134" s="27">
        <v>59433</v>
      </c>
      <c r="AQ134" s="27">
        <f t="shared" si="6"/>
        <v>836532</v>
      </c>
      <c r="AR134" s="27">
        <f t="shared" si="7"/>
        <v>756567</v>
      </c>
      <c r="AS134" s="27">
        <f t="shared" si="8"/>
        <v>314922</v>
      </c>
    </row>
    <row r="135" spans="2:45" x14ac:dyDescent="0.25">
      <c r="B135" s="38" t="s">
        <v>207</v>
      </c>
      <c r="C135" s="38" t="s">
        <v>550</v>
      </c>
      <c r="D135" s="38" t="s">
        <v>402</v>
      </c>
      <c r="E135" s="38" t="s">
        <v>404</v>
      </c>
      <c r="F135" s="38" t="s">
        <v>403</v>
      </c>
      <c r="G135" s="26">
        <v>73274</v>
      </c>
      <c r="H135" s="26">
        <v>77552</v>
      </c>
      <c r="I135" s="26">
        <v>74694</v>
      </c>
      <c r="J135" s="26">
        <v>77120</v>
      </c>
      <c r="K135" s="26">
        <v>79066</v>
      </c>
      <c r="L135" s="26">
        <v>81760</v>
      </c>
      <c r="M135" s="26">
        <v>73137</v>
      </c>
      <c r="N135" s="26">
        <v>66708</v>
      </c>
      <c r="O135" s="26">
        <v>65275</v>
      </c>
      <c r="P135" s="26">
        <v>86296</v>
      </c>
      <c r="Q135" s="26">
        <v>78140</v>
      </c>
      <c r="R135" s="26">
        <v>72307</v>
      </c>
      <c r="S135" s="26">
        <v>80715</v>
      </c>
      <c r="T135" s="26">
        <v>76579</v>
      </c>
      <c r="U135" s="26">
        <v>67765</v>
      </c>
      <c r="V135" s="26">
        <v>85950</v>
      </c>
      <c r="W135" s="26">
        <v>78555</v>
      </c>
      <c r="X135" s="26">
        <v>81473</v>
      </c>
      <c r="Y135" s="26">
        <v>68963</v>
      </c>
      <c r="Z135" s="26">
        <v>58980</v>
      </c>
      <c r="AA135" s="26">
        <v>59128</v>
      </c>
      <c r="AB135" s="26">
        <v>70904</v>
      </c>
      <c r="AC135" s="26">
        <v>63106</v>
      </c>
      <c r="AD135" s="26">
        <v>56810</v>
      </c>
      <c r="AE135" s="26">
        <v>66276</v>
      </c>
      <c r="AF135" s="26">
        <v>60616</v>
      </c>
      <c r="AG135" s="26">
        <v>58684</v>
      </c>
      <c r="AH135" s="26">
        <v>67481</v>
      </c>
      <c r="AI135" s="26">
        <v>61137</v>
      </c>
      <c r="AJ135" s="26">
        <v>63779</v>
      </c>
      <c r="AK135" s="26">
        <v>59166</v>
      </c>
      <c r="AL135" s="26">
        <v>54936</v>
      </c>
      <c r="AM135" s="26">
        <v>59793</v>
      </c>
      <c r="AN135" s="26">
        <v>73534</v>
      </c>
      <c r="AO135" s="26">
        <v>62053</v>
      </c>
      <c r="AP135" s="26">
        <v>61526</v>
      </c>
      <c r="AQ135" s="26">
        <f t="shared" si="6"/>
        <v>912900</v>
      </c>
      <c r="AR135" s="26">
        <f t="shared" si="7"/>
        <v>755864</v>
      </c>
      <c r="AS135" s="26">
        <f t="shared" si="8"/>
        <v>371008</v>
      </c>
    </row>
    <row r="136" spans="2:45" x14ac:dyDescent="0.25">
      <c r="B136" s="39" t="s">
        <v>210</v>
      </c>
      <c r="C136" s="39" t="s">
        <v>546</v>
      </c>
      <c r="D136" s="39" t="s">
        <v>402</v>
      </c>
      <c r="E136" s="39" t="s">
        <v>421</v>
      </c>
      <c r="F136" s="39" t="s">
        <v>403</v>
      </c>
      <c r="G136" s="27">
        <v>69675</v>
      </c>
      <c r="H136" s="27">
        <v>74072</v>
      </c>
      <c r="I136" s="27">
        <v>72886</v>
      </c>
      <c r="J136" s="27">
        <v>71756</v>
      </c>
      <c r="K136" s="27">
        <v>75173</v>
      </c>
      <c r="L136" s="27">
        <v>83156</v>
      </c>
      <c r="M136" s="27">
        <v>64139</v>
      </c>
      <c r="N136" s="27">
        <v>61443</v>
      </c>
      <c r="O136" s="27">
        <v>58120</v>
      </c>
      <c r="P136" s="27">
        <v>93744</v>
      </c>
      <c r="Q136" s="27">
        <v>74705</v>
      </c>
      <c r="R136" s="27">
        <v>72090</v>
      </c>
      <c r="S136" s="27">
        <v>80413</v>
      </c>
      <c r="T136" s="27">
        <v>77098</v>
      </c>
      <c r="U136" s="27">
        <v>68289</v>
      </c>
      <c r="V136" s="27">
        <v>84827</v>
      </c>
      <c r="W136" s="27">
        <v>75061</v>
      </c>
      <c r="X136" s="27">
        <v>82122</v>
      </c>
      <c r="Y136" s="27">
        <v>62070</v>
      </c>
      <c r="Z136" s="27">
        <v>57933</v>
      </c>
      <c r="AA136" s="27">
        <v>56536</v>
      </c>
      <c r="AB136" s="27">
        <v>74330</v>
      </c>
      <c r="AC136" s="27">
        <v>60047</v>
      </c>
      <c r="AD136" s="27">
        <v>58471</v>
      </c>
      <c r="AE136" s="27">
        <v>65991</v>
      </c>
      <c r="AF136" s="27">
        <v>61386</v>
      </c>
      <c r="AG136" s="27">
        <v>59012</v>
      </c>
      <c r="AH136" s="27">
        <v>72780</v>
      </c>
      <c r="AI136" s="27">
        <v>60049</v>
      </c>
      <c r="AJ136" s="27">
        <v>67249</v>
      </c>
      <c r="AK136" s="27">
        <v>58549</v>
      </c>
      <c r="AL136" s="27">
        <v>54713</v>
      </c>
      <c r="AM136" s="27">
        <v>62301</v>
      </c>
      <c r="AN136" s="27">
        <v>90026</v>
      </c>
      <c r="AO136" s="27">
        <v>71468</v>
      </c>
      <c r="AP136" s="27">
        <v>72267</v>
      </c>
      <c r="AQ136" s="27">
        <f t="shared" si="6"/>
        <v>892051</v>
      </c>
      <c r="AR136" s="27">
        <f t="shared" si="7"/>
        <v>755854</v>
      </c>
      <c r="AS136" s="27">
        <f t="shared" si="8"/>
        <v>409324</v>
      </c>
    </row>
    <row r="137" spans="2:45" x14ac:dyDescent="0.25">
      <c r="B137" s="39" t="s">
        <v>212</v>
      </c>
      <c r="C137" s="39" t="s">
        <v>458</v>
      </c>
      <c r="D137" s="39" t="s">
        <v>402</v>
      </c>
      <c r="E137" s="39" t="s">
        <v>404</v>
      </c>
      <c r="F137" s="39" t="s">
        <v>403</v>
      </c>
      <c r="G137" s="27">
        <v>49439</v>
      </c>
      <c r="H137" s="27">
        <v>52703</v>
      </c>
      <c r="I137" s="27">
        <v>48658</v>
      </c>
      <c r="J137" s="27">
        <v>61687</v>
      </c>
      <c r="K137" s="27">
        <v>54431</v>
      </c>
      <c r="L137" s="27">
        <v>63761</v>
      </c>
      <c r="M137" s="27">
        <v>53539</v>
      </c>
      <c r="N137" s="27">
        <v>52944</v>
      </c>
      <c r="O137" s="27">
        <v>48207</v>
      </c>
      <c r="P137" s="27">
        <v>70397</v>
      </c>
      <c r="Q137" s="27">
        <v>62008</v>
      </c>
      <c r="R137" s="27">
        <v>60480</v>
      </c>
      <c r="S137" s="27">
        <v>65044</v>
      </c>
      <c r="T137" s="27">
        <v>64399</v>
      </c>
      <c r="U137" s="27">
        <v>54730</v>
      </c>
      <c r="V137" s="27">
        <v>77632</v>
      </c>
      <c r="W137" s="27">
        <v>70433</v>
      </c>
      <c r="X137" s="27">
        <v>71470</v>
      </c>
      <c r="Y137" s="27">
        <v>60951</v>
      </c>
      <c r="Z137" s="27">
        <v>56868</v>
      </c>
      <c r="AA137" s="27">
        <v>52192</v>
      </c>
      <c r="AB137" s="27">
        <v>72352</v>
      </c>
      <c r="AC137" s="27">
        <v>61473</v>
      </c>
      <c r="AD137" s="27">
        <v>57211</v>
      </c>
      <c r="AE137" s="27">
        <v>64066</v>
      </c>
      <c r="AF137" s="27">
        <v>61313</v>
      </c>
      <c r="AG137" s="27">
        <v>52133</v>
      </c>
      <c r="AH137" s="27">
        <v>72954</v>
      </c>
      <c r="AI137" s="27">
        <v>64688</v>
      </c>
      <c r="AJ137" s="27">
        <v>64516</v>
      </c>
      <c r="AK137" s="27">
        <v>64565</v>
      </c>
      <c r="AL137" s="27">
        <v>57228</v>
      </c>
      <c r="AM137" s="27">
        <v>55775</v>
      </c>
      <c r="AN137" s="27">
        <v>66008</v>
      </c>
      <c r="AO137" s="27">
        <v>54170</v>
      </c>
      <c r="AP137" s="27">
        <v>51025</v>
      </c>
      <c r="AQ137" s="27">
        <f t="shared" si="6"/>
        <v>751283</v>
      </c>
      <c r="AR137" s="27">
        <f t="shared" si="7"/>
        <v>740717</v>
      </c>
      <c r="AS137" s="27">
        <f t="shared" si="8"/>
        <v>348771</v>
      </c>
    </row>
    <row r="138" spans="2:45" x14ac:dyDescent="0.25">
      <c r="B138" s="39" t="s">
        <v>213</v>
      </c>
      <c r="C138" s="39" t="s">
        <v>518</v>
      </c>
      <c r="D138" s="39" t="s">
        <v>402</v>
      </c>
      <c r="E138" s="39" t="s">
        <v>447</v>
      </c>
      <c r="F138" s="39" t="s">
        <v>403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9">
        <v>304911</v>
      </c>
      <c r="AE138" s="27">
        <v>50794</v>
      </c>
      <c r="AF138" s="27">
        <v>17364</v>
      </c>
      <c r="AG138" s="27">
        <v>34328</v>
      </c>
      <c r="AH138" s="19">
        <v>101917</v>
      </c>
      <c r="AI138" s="19">
        <v>105767</v>
      </c>
      <c r="AJ138" s="19">
        <v>111176</v>
      </c>
      <c r="AK138" s="19">
        <v>114628</v>
      </c>
      <c r="AL138" s="27">
        <v>90651</v>
      </c>
      <c r="AM138" s="27">
        <v>96979</v>
      </c>
      <c r="AN138" s="19">
        <v>139239</v>
      </c>
      <c r="AO138" s="19">
        <v>119494</v>
      </c>
      <c r="AP138" s="19">
        <v>107700</v>
      </c>
      <c r="AQ138" s="19">
        <f t="shared" si="6"/>
        <v>0</v>
      </c>
      <c r="AR138" s="19">
        <f t="shared" si="7"/>
        <v>726257</v>
      </c>
      <c r="AS138" s="19">
        <f t="shared" si="8"/>
        <v>668691</v>
      </c>
    </row>
    <row r="139" spans="2:45" x14ac:dyDescent="0.25">
      <c r="B139" s="39" t="s">
        <v>214</v>
      </c>
      <c r="C139" s="39" t="s">
        <v>544</v>
      </c>
      <c r="D139" s="39" t="s">
        <v>402</v>
      </c>
      <c r="E139" s="39" t="s">
        <v>406</v>
      </c>
      <c r="F139" s="39" t="s">
        <v>403</v>
      </c>
      <c r="G139" s="27">
        <v>43468</v>
      </c>
      <c r="H139" s="27">
        <v>48033</v>
      </c>
      <c r="I139" s="27">
        <v>47813</v>
      </c>
      <c r="J139" s="27">
        <v>55782</v>
      </c>
      <c r="K139" s="27">
        <v>52149</v>
      </c>
      <c r="L139" s="27">
        <v>59685</v>
      </c>
      <c r="M139" s="27">
        <v>51239</v>
      </c>
      <c r="N139" s="27">
        <v>51847</v>
      </c>
      <c r="O139" s="27">
        <v>49104</v>
      </c>
      <c r="P139" s="27">
        <v>71906</v>
      </c>
      <c r="Q139" s="27">
        <v>63643</v>
      </c>
      <c r="R139" s="27">
        <v>61327</v>
      </c>
      <c r="S139" s="27">
        <v>67235</v>
      </c>
      <c r="T139" s="27">
        <v>66587</v>
      </c>
      <c r="U139" s="27">
        <v>62554</v>
      </c>
      <c r="V139" s="27">
        <v>74675</v>
      </c>
      <c r="W139" s="27">
        <v>68458</v>
      </c>
      <c r="X139" s="27">
        <v>74818</v>
      </c>
      <c r="Y139" s="27">
        <v>60288</v>
      </c>
      <c r="Z139" s="27">
        <v>54236</v>
      </c>
      <c r="AA139" s="27">
        <v>55652</v>
      </c>
      <c r="AB139" s="27">
        <v>63735</v>
      </c>
      <c r="AC139" s="27">
        <v>58280</v>
      </c>
      <c r="AD139" s="27">
        <v>55450</v>
      </c>
      <c r="AE139" s="27">
        <v>60961</v>
      </c>
      <c r="AF139" s="27">
        <v>60158</v>
      </c>
      <c r="AG139" s="27">
        <v>57039</v>
      </c>
      <c r="AH139" s="27">
        <v>67332</v>
      </c>
      <c r="AI139" s="27">
        <v>62218</v>
      </c>
      <c r="AJ139" s="27">
        <v>70177</v>
      </c>
      <c r="AK139" s="27">
        <v>62472</v>
      </c>
      <c r="AL139" s="27">
        <v>60944</v>
      </c>
      <c r="AM139" s="27">
        <v>70170</v>
      </c>
      <c r="AN139" s="27">
        <v>87860</v>
      </c>
      <c r="AO139" s="27">
        <v>82322</v>
      </c>
      <c r="AP139" s="27">
        <v>82047</v>
      </c>
      <c r="AQ139" s="27">
        <f t="shared" si="6"/>
        <v>763393</v>
      </c>
      <c r="AR139" s="27">
        <f t="shared" si="7"/>
        <v>725526</v>
      </c>
      <c r="AS139" s="27">
        <f t="shared" si="8"/>
        <v>445815</v>
      </c>
    </row>
    <row r="140" spans="2:45" x14ac:dyDescent="0.25">
      <c r="B140" s="39" t="s">
        <v>215</v>
      </c>
      <c r="C140" s="39" t="s">
        <v>548</v>
      </c>
      <c r="D140" s="39" t="s">
        <v>402</v>
      </c>
      <c r="E140" s="39" t="s">
        <v>436</v>
      </c>
      <c r="F140" s="39" t="s">
        <v>403</v>
      </c>
      <c r="G140" s="27">
        <v>54378</v>
      </c>
      <c r="H140" s="27">
        <v>60568</v>
      </c>
      <c r="I140" s="27">
        <v>56995</v>
      </c>
      <c r="J140" s="27">
        <v>60415</v>
      </c>
      <c r="K140" s="27">
        <v>57384</v>
      </c>
      <c r="L140" s="27">
        <v>64064</v>
      </c>
      <c r="M140" s="27">
        <v>51703</v>
      </c>
      <c r="N140" s="27">
        <v>54518</v>
      </c>
      <c r="O140" s="27">
        <v>54635</v>
      </c>
      <c r="P140" s="27">
        <v>71512</v>
      </c>
      <c r="Q140" s="27">
        <v>69821</v>
      </c>
      <c r="R140" s="27">
        <v>68823</v>
      </c>
      <c r="S140" s="27">
        <v>72723</v>
      </c>
      <c r="T140" s="27">
        <v>70837</v>
      </c>
      <c r="U140" s="27">
        <v>66015</v>
      </c>
      <c r="V140" s="27">
        <v>76460</v>
      </c>
      <c r="W140" s="27">
        <v>67657</v>
      </c>
      <c r="X140" s="27">
        <v>73194</v>
      </c>
      <c r="Y140" s="27">
        <v>58472</v>
      </c>
      <c r="Z140" s="27">
        <v>53883</v>
      </c>
      <c r="AA140" s="27">
        <v>55558</v>
      </c>
      <c r="AB140" s="27">
        <v>63259</v>
      </c>
      <c r="AC140" s="27">
        <v>57928</v>
      </c>
      <c r="AD140" s="27">
        <v>57419</v>
      </c>
      <c r="AE140" s="27">
        <v>63904</v>
      </c>
      <c r="AF140" s="27">
        <v>60442</v>
      </c>
      <c r="AG140" s="27">
        <v>57824</v>
      </c>
      <c r="AH140" s="27">
        <v>68461</v>
      </c>
      <c r="AI140" s="27">
        <v>59902</v>
      </c>
      <c r="AJ140" s="27">
        <v>66244</v>
      </c>
      <c r="AK140" s="27">
        <v>56517</v>
      </c>
      <c r="AL140" s="27">
        <v>53385</v>
      </c>
      <c r="AM140" s="27">
        <v>64270</v>
      </c>
      <c r="AN140" s="27">
        <v>74320</v>
      </c>
      <c r="AO140" s="27">
        <v>68720</v>
      </c>
      <c r="AP140" s="27">
        <v>69224</v>
      </c>
      <c r="AQ140" s="27">
        <f t="shared" si="6"/>
        <v>797898</v>
      </c>
      <c r="AR140" s="27">
        <f t="shared" si="7"/>
        <v>723296</v>
      </c>
      <c r="AS140" s="27">
        <f t="shared" si="8"/>
        <v>386436</v>
      </c>
    </row>
    <row r="141" spans="2:45" x14ac:dyDescent="0.25">
      <c r="B141" s="39" t="s">
        <v>216</v>
      </c>
      <c r="C141" s="39" t="s">
        <v>551</v>
      </c>
      <c r="D141" s="39" t="s">
        <v>402</v>
      </c>
      <c r="E141" s="39" t="s">
        <v>406</v>
      </c>
      <c r="F141" s="39" t="s">
        <v>403</v>
      </c>
      <c r="G141" s="27">
        <v>71465</v>
      </c>
      <c r="H141" s="27">
        <v>70849</v>
      </c>
      <c r="I141" s="27">
        <v>70720</v>
      </c>
      <c r="J141" s="27">
        <v>72902</v>
      </c>
      <c r="K141" s="27">
        <v>72942</v>
      </c>
      <c r="L141" s="27">
        <v>74502</v>
      </c>
      <c r="M141" s="27">
        <v>70754</v>
      </c>
      <c r="N141" s="27">
        <v>66699</v>
      </c>
      <c r="O141" s="27">
        <v>62192</v>
      </c>
      <c r="P141" s="27">
        <v>79513</v>
      </c>
      <c r="Q141" s="27">
        <v>74788</v>
      </c>
      <c r="R141" s="27">
        <v>69496</v>
      </c>
      <c r="S141" s="27">
        <v>74796</v>
      </c>
      <c r="T141" s="27">
        <v>72422</v>
      </c>
      <c r="U141" s="27">
        <v>66539</v>
      </c>
      <c r="V141" s="27">
        <v>79814</v>
      </c>
      <c r="W141" s="27">
        <v>72224</v>
      </c>
      <c r="X141" s="27">
        <v>74516</v>
      </c>
      <c r="Y141" s="27">
        <v>62085</v>
      </c>
      <c r="Z141" s="27">
        <v>56024</v>
      </c>
      <c r="AA141" s="27">
        <v>57355</v>
      </c>
      <c r="AB141" s="27">
        <v>65040</v>
      </c>
      <c r="AC141" s="27">
        <v>57539</v>
      </c>
      <c r="AD141" s="27">
        <v>53258</v>
      </c>
      <c r="AE141" s="27">
        <v>62468</v>
      </c>
      <c r="AF141" s="27">
        <v>60550</v>
      </c>
      <c r="AG141" s="27">
        <v>55950</v>
      </c>
      <c r="AH141" s="27">
        <v>68254</v>
      </c>
      <c r="AI141" s="27">
        <v>59577</v>
      </c>
      <c r="AJ141" s="27">
        <v>63205</v>
      </c>
      <c r="AK141" s="27">
        <v>61073</v>
      </c>
      <c r="AL141" s="27">
        <v>55277</v>
      </c>
      <c r="AM141" s="27">
        <v>60624</v>
      </c>
      <c r="AN141" s="27">
        <v>73327</v>
      </c>
      <c r="AO141" s="27">
        <v>65227</v>
      </c>
      <c r="AP141" s="27">
        <v>59520</v>
      </c>
      <c r="AQ141" s="27">
        <f t="shared" si="6"/>
        <v>863753</v>
      </c>
      <c r="AR141" s="27">
        <f t="shared" si="7"/>
        <v>721305</v>
      </c>
      <c r="AS141" s="27">
        <f t="shared" si="8"/>
        <v>375048</v>
      </c>
    </row>
    <row r="142" spans="2:45" x14ac:dyDescent="0.25">
      <c r="B142" s="39" t="s">
        <v>217</v>
      </c>
      <c r="C142" s="39" t="s">
        <v>557</v>
      </c>
      <c r="D142" s="39" t="s">
        <v>402</v>
      </c>
      <c r="E142" s="39" t="s">
        <v>404</v>
      </c>
      <c r="F142" s="39" t="s">
        <v>403</v>
      </c>
      <c r="G142" s="27">
        <v>79205</v>
      </c>
      <c r="H142" s="27">
        <v>83256</v>
      </c>
      <c r="I142" s="27">
        <v>83970</v>
      </c>
      <c r="J142" s="27">
        <v>89658</v>
      </c>
      <c r="K142" s="27">
        <v>84742</v>
      </c>
      <c r="L142" s="27">
        <v>93720</v>
      </c>
      <c r="M142" s="27">
        <v>80594</v>
      </c>
      <c r="N142" s="27">
        <v>72595</v>
      </c>
      <c r="O142" s="27">
        <v>69634</v>
      </c>
      <c r="P142" s="27">
        <v>90389</v>
      </c>
      <c r="Q142" s="27">
        <v>80782</v>
      </c>
      <c r="R142" s="27">
        <v>76463</v>
      </c>
      <c r="S142" s="27">
        <v>80340</v>
      </c>
      <c r="T142" s="27">
        <v>76558</v>
      </c>
      <c r="U142" s="27">
        <v>69422</v>
      </c>
      <c r="V142" s="27">
        <v>82358</v>
      </c>
      <c r="W142" s="27">
        <v>76498</v>
      </c>
      <c r="X142" s="27">
        <v>77381</v>
      </c>
      <c r="Y142" s="27">
        <v>66236</v>
      </c>
      <c r="Z142" s="27">
        <v>56843</v>
      </c>
      <c r="AA142" s="27">
        <v>57399</v>
      </c>
      <c r="AB142" s="27">
        <v>67192</v>
      </c>
      <c r="AC142" s="27">
        <v>59949</v>
      </c>
      <c r="AD142" s="27">
        <v>55151</v>
      </c>
      <c r="AE142" s="27">
        <v>61002</v>
      </c>
      <c r="AF142" s="27">
        <v>58796</v>
      </c>
      <c r="AG142" s="27">
        <v>52403</v>
      </c>
      <c r="AH142" s="27">
        <v>63586</v>
      </c>
      <c r="AI142" s="27">
        <v>58441</v>
      </c>
      <c r="AJ142" s="27">
        <v>58817</v>
      </c>
      <c r="AK142" s="27">
        <v>53282</v>
      </c>
      <c r="AL142" s="27">
        <v>48641</v>
      </c>
      <c r="AM142" s="27">
        <v>54198</v>
      </c>
      <c r="AN142" s="27">
        <v>68409</v>
      </c>
      <c r="AO142" s="27">
        <v>58146</v>
      </c>
      <c r="AP142" s="27">
        <v>56372</v>
      </c>
      <c r="AQ142" s="27">
        <f t="shared" si="6"/>
        <v>933014</v>
      </c>
      <c r="AR142" s="27">
        <f t="shared" si="7"/>
        <v>715815</v>
      </c>
      <c r="AS142" s="27">
        <f t="shared" si="8"/>
        <v>339048</v>
      </c>
    </row>
    <row r="143" spans="2:45" x14ac:dyDescent="0.25">
      <c r="B143" s="39" t="s">
        <v>218</v>
      </c>
      <c r="C143" s="39" t="s">
        <v>555</v>
      </c>
      <c r="D143" s="39" t="s">
        <v>402</v>
      </c>
      <c r="E143" s="39" t="s">
        <v>421</v>
      </c>
      <c r="F143" s="39" t="s">
        <v>403</v>
      </c>
      <c r="G143" s="27">
        <v>44542</v>
      </c>
      <c r="H143" s="27">
        <v>46778</v>
      </c>
      <c r="I143" s="27">
        <v>42254</v>
      </c>
      <c r="J143" s="27">
        <v>47685</v>
      </c>
      <c r="K143" s="27">
        <v>45480</v>
      </c>
      <c r="L143" s="27">
        <v>58704</v>
      </c>
      <c r="M143" s="27">
        <v>47348</v>
      </c>
      <c r="N143" s="27">
        <v>50534</v>
      </c>
      <c r="O143" s="27">
        <v>40473</v>
      </c>
      <c r="P143" s="27">
        <v>61750</v>
      </c>
      <c r="Q143" s="27">
        <v>52693</v>
      </c>
      <c r="R143" s="27">
        <v>51041</v>
      </c>
      <c r="S143" s="27">
        <v>54491</v>
      </c>
      <c r="T143" s="27">
        <v>62616</v>
      </c>
      <c r="U143" s="27">
        <v>48711</v>
      </c>
      <c r="V143" s="27">
        <v>63972</v>
      </c>
      <c r="W143" s="27">
        <v>56346</v>
      </c>
      <c r="X143" s="27">
        <v>64590</v>
      </c>
      <c r="Y143" s="27">
        <v>51575</v>
      </c>
      <c r="Z143" s="27">
        <v>49772</v>
      </c>
      <c r="AA143" s="27">
        <v>46536</v>
      </c>
      <c r="AB143" s="27">
        <v>65522</v>
      </c>
      <c r="AC143" s="27">
        <v>55244</v>
      </c>
      <c r="AD143" s="27">
        <v>52898</v>
      </c>
      <c r="AE143" s="27">
        <v>62314</v>
      </c>
      <c r="AF143" s="27">
        <v>57259</v>
      </c>
      <c r="AG143" s="27">
        <v>53820</v>
      </c>
      <c r="AH143" s="27">
        <v>68237</v>
      </c>
      <c r="AI143" s="27">
        <v>62510</v>
      </c>
      <c r="AJ143" s="27">
        <v>61551</v>
      </c>
      <c r="AK143" s="27">
        <v>61619</v>
      </c>
      <c r="AL143" s="27">
        <v>52913</v>
      </c>
      <c r="AM143" s="27">
        <v>56362</v>
      </c>
      <c r="AN143" s="27">
        <v>77183</v>
      </c>
      <c r="AO143" s="27">
        <v>61326</v>
      </c>
      <c r="AP143" s="27">
        <v>58984</v>
      </c>
      <c r="AQ143" s="27">
        <f t="shared" si="6"/>
        <v>654565</v>
      </c>
      <c r="AR143" s="27">
        <f t="shared" si="7"/>
        <v>687238</v>
      </c>
      <c r="AS143" s="27">
        <f t="shared" si="8"/>
        <v>368387</v>
      </c>
    </row>
    <row r="144" spans="2:45" x14ac:dyDescent="0.25">
      <c r="B144" s="38" t="s">
        <v>117</v>
      </c>
      <c r="C144" s="38" t="s">
        <v>457</v>
      </c>
      <c r="D144" s="38" t="s">
        <v>431</v>
      </c>
      <c r="E144" s="38" t="s">
        <v>404</v>
      </c>
      <c r="F144" s="38" t="s">
        <v>403</v>
      </c>
      <c r="G144" s="26">
        <v>67589</v>
      </c>
      <c r="H144" s="26">
        <v>61369</v>
      </c>
      <c r="I144" s="26">
        <v>63556</v>
      </c>
      <c r="J144" s="26">
        <v>74682</v>
      </c>
      <c r="K144" s="26">
        <v>80082</v>
      </c>
      <c r="L144" s="22">
        <v>116805</v>
      </c>
      <c r="M144" s="26">
        <v>58802</v>
      </c>
      <c r="N144" s="26">
        <v>68188</v>
      </c>
      <c r="O144" s="26">
        <v>80638</v>
      </c>
      <c r="P144" s="26">
        <v>74849</v>
      </c>
      <c r="Q144" s="26">
        <v>67488</v>
      </c>
      <c r="R144" s="26">
        <v>59963</v>
      </c>
      <c r="S144" s="26">
        <v>62979</v>
      </c>
      <c r="T144" s="26">
        <v>68670</v>
      </c>
      <c r="U144" s="26">
        <v>50755</v>
      </c>
      <c r="V144" s="26">
        <v>78080</v>
      </c>
      <c r="W144" s="26">
        <v>76721</v>
      </c>
      <c r="X144" s="22">
        <v>108684</v>
      </c>
      <c r="Y144" s="26">
        <v>47204</v>
      </c>
      <c r="Z144" s="26">
        <v>43501</v>
      </c>
      <c r="AA144" s="26">
        <v>45144</v>
      </c>
      <c r="AB144" s="26">
        <v>74480</v>
      </c>
      <c r="AC144" s="26">
        <v>51965</v>
      </c>
      <c r="AD144" s="26">
        <v>44995</v>
      </c>
      <c r="AE144" s="26">
        <v>52997</v>
      </c>
      <c r="AF144" s="26">
        <v>54668</v>
      </c>
      <c r="AG144" s="26">
        <v>53214</v>
      </c>
      <c r="AH144" s="26">
        <v>54351</v>
      </c>
      <c r="AI144" s="26">
        <v>60812</v>
      </c>
      <c r="AJ144" s="22">
        <v>100076</v>
      </c>
      <c r="AK144" s="26">
        <v>31575</v>
      </c>
      <c r="AL144" s="26">
        <v>38597</v>
      </c>
      <c r="AM144" s="26">
        <v>50120</v>
      </c>
      <c r="AN144" s="26">
        <v>70797</v>
      </c>
      <c r="AO144" s="26">
        <v>52080</v>
      </c>
      <c r="AP144" s="26">
        <v>46183</v>
      </c>
      <c r="AQ144" s="26">
        <f t="shared" si="6"/>
        <v>855817</v>
      </c>
      <c r="AR144" s="26">
        <f t="shared" si="7"/>
        <v>683407</v>
      </c>
      <c r="AS144" s="26">
        <f t="shared" si="8"/>
        <v>289352</v>
      </c>
    </row>
    <row r="145" spans="2:45" x14ac:dyDescent="0.25">
      <c r="B145" s="38" t="s">
        <v>219</v>
      </c>
      <c r="C145" s="38" t="s">
        <v>558</v>
      </c>
      <c r="D145" s="38" t="s">
        <v>559</v>
      </c>
      <c r="E145" s="38" t="s">
        <v>560</v>
      </c>
      <c r="F145" s="38" t="s">
        <v>403</v>
      </c>
      <c r="G145" s="26">
        <v>66966</v>
      </c>
      <c r="H145" s="26">
        <v>76963</v>
      </c>
      <c r="I145" s="26">
        <v>71249</v>
      </c>
      <c r="J145" s="26">
        <v>75826</v>
      </c>
      <c r="K145" s="26">
        <v>70933</v>
      </c>
      <c r="L145" s="26">
        <v>78506</v>
      </c>
      <c r="M145" s="26">
        <v>68643</v>
      </c>
      <c r="N145" s="26">
        <v>66181</v>
      </c>
      <c r="O145" s="26">
        <v>58739</v>
      </c>
      <c r="P145" s="26">
        <v>68480</v>
      </c>
      <c r="Q145" s="26">
        <v>67056</v>
      </c>
      <c r="R145" s="26">
        <v>60253</v>
      </c>
      <c r="S145" s="26">
        <v>68552</v>
      </c>
      <c r="T145" s="26">
        <v>71600</v>
      </c>
      <c r="U145" s="26">
        <v>59093</v>
      </c>
      <c r="V145" s="26">
        <v>71727</v>
      </c>
      <c r="W145" s="26">
        <v>66391</v>
      </c>
      <c r="X145" s="26">
        <v>69258</v>
      </c>
      <c r="Y145" s="26">
        <v>61191</v>
      </c>
      <c r="Z145" s="26">
        <v>54517</v>
      </c>
      <c r="AA145" s="26">
        <v>56716</v>
      </c>
      <c r="AB145" s="26">
        <v>59402</v>
      </c>
      <c r="AC145" s="26">
        <v>53753</v>
      </c>
      <c r="AD145" s="26">
        <v>50184</v>
      </c>
      <c r="AE145" s="26">
        <v>59054</v>
      </c>
      <c r="AF145" s="26">
        <v>56945</v>
      </c>
      <c r="AG145" s="26">
        <v>55311</v>
      </c>
      <c r="AH145" s="26">
        <v>60429</v>
      </c>
      <c r="AI145" s="26">
        <v>56107</v>
      </c>
      <c r="AJ145" s="26">
        <v>58630</v>
      </c>
      <c r="AK145" s="26">
        <v>59416</v>
      </c>
      <c r="AL145" s="26">
        <v>51554</v>
      </c>
      <c r="AM145" s="26">
        <v>58513</v>
      </c>
      <c r="AN145" s="26">
        <v>65156</v>
      </c>
      <c r="AO145" s="26">
        <v>57151</v>
      </c>
      <c r="AP145" s="26">
        <v>52855</v>
      </c>
      <c r="AQ145" s="26">
        <f t="shared" si="6"/>
        <v>795973</v>
      </c>
      <c r="AR145" s="26">
        <f t="shared" si="7"/>
        <v>682239</v>
      </c>
      <c r="AS145" s="26">
        <f t="shared" si="8"/>
        <v>344645</v>
      </c>
    </row>
    <row r="146" spans="2:45" x14ac:dyDescent="0.25">
      <c r="B146" s="38" t="s">
        <v>221</v>
      </c>
      <c r="C146" s="38" t="s">
        <v>556</v>
      </c>
      <c r="D146" s="38" t="s">
        <v>402</v>
      </c>
      <c r="E146" s="38" t="s">
        <v>406</v>
      </c>
      <c r="F146" s="38" t="s">
        <v>403</v>
      </c>
      <c r="G146" s="26">
        <v>41270</v>
      </c>
      <c r="H146" s="26">
        <v>56699</v>
      </c>
      <c r="I146" s="26">
        <v>59963</v>
      </c>
      <c r="J146" s="26">
        <v>61773</v>
      </c>
      <c r="K146" s="26">
        <v>61824</v>
      </c>
      <c r="L146" s="26">
        <v>70686</v>
      </c>
      <c r="M146" s="26">
        <v>56481</v>
      </c>
      <c r="N146" s="26">
        <v>56081</v>
      </c>
      <c r="O146" s="26">
        <v>53217</v>
      </c>
      <c r="P146" s="26">
        <v>63532</v>
      </c>
      <c r="Q146" s="26">
        <v>60393</v>
      </c>
      <c r="R146" s="26">
        <v>56840</v>
      </c>
      <c r="S146" s="26">
        <v>65408</v>
      </c>
      <c r="T146" s="26">
        <v>63397</v>
      </c>
      <c r="U146" s="26">
        <v>59848</v>
      </c>
      <c r="V146" s="26">
        <v>74498</v>
      </c>
      <c r="W146" s="26">
        <v>69298</v>
      </c>
      <c r="X146" s="26">
        <v>76648</v>
      </c>
      <c r="Y146" s="26">
        <v>61561</v>
      </c>
      <c r="Z146" s="26">
        <v>54780</v>
      </c>
      <c r="AA146" s="26">
        <v>54667</v>
      </c>
      <c r="AB146" s="26">
        <v>58911</v>
      </c>
      <c r="AC146" s="26">
        <v>53673</v>
      </c>
      <c r="AD146" s="26">
        <v>51337</v>
      </c>
      <c r="AE146" s="26">
        <v>55874</v>
      </c>
      <c r="AF146" s="26">
        <v>52468</v>
      </c>
      <c r="AG146" s="26">
        <v>51855</v>
      </c>
      <c r="AH146" s="26">
        <v>58627</v>
      </c>
      <c r="AI146" s="26">
        <v>52648</v>
      </c>
      <c r="AJ146" s="26">
        <v>59101</v>
      </c>
      <c r="AK146" s="26">
        <v>50468</v>
      </c>
      <c r="AL146" s="26">
        <v>47861</v>
      </c>
      <c r="AM146" s="26">
        <v>56528</v>
      </c>
      <c r="AN146" s="26">
        <v>57495</v>
      </c>
      <c r="AO146" s="26">
        <v>50535</v>
      </c>
      <c r="AP146" s="26">
        <v>51617</v>
      </c>
      <c r="AQ146" s="26">
        <f t="shared" si="6"/>
        <v>755641</v>
      </c>
      <c r="AR146" s="26">
        <f t="shared" si="7"/>
        <v>665502</v>
      </c>
      <c r="AS146" s="26">
        <f t="shared" si="8"/>
        <v>314504</v>
      </c>
    </row>
    <row r="147" spans="2:45" x14ac:dyDescent="0.25">
      <c r="B147" s="38" t="s">
        <v>222</v>
      </c>
      <c r="C147" s="38" t="s">
        <v>562</v>
      </c>
      <c r="D147" s="38" t="s">
        <v>402</v>
      </c>
      <c r="E147" s="38" t="s">
        <v>425</v>
      </c>
      <c r="F147" s="38" t="s">
        <v>403</v>
      </c>
      <c r="G147" s="26">
        <v>52681</v>
      </c>
      <c r="H147" s="26">
        <v>58438</v>
      </c>
      <c r="I147" s="26">
        <v>52874</v>
      </c>
      <c r="J147" s="26">
        <v>55878</v>
      </c>
      <c r="K147" s="26">
        <v>53552</v>
      </c>
      <c r="L147" s="26">
        <v>65212</v>
      </c>
      <c r="M147" s="26">
        <v>51260</v>
      </c>
      <c r="N147" s="26">
        <v>57198</v>
      </c>
      <c r="O147" s="26">
        <v>49488</v>
      </c>
      <c r="P147" s="26">
        <v>55612</v>
      </c>
      <c r="Q147" s="26">
        <v>57690</v>
      </c>
      <c r="R147" s="26">
        <v>56737</v>
      </c>
      <c r="S147" s="26">
        <v>63229</v>
      </c>
      <c r="T147" s="26">
        <v>63064</v>
      </c>
      <c r="U147" s="26">
        <v>54803</v>
      </c>
      <c r="V147" s="26">
        <v>71997</v>
      </c>
      <c r="W147" s="26">
        <v>67455</v>
      </c>
      <c r="X147" s="26">
        <v>69963</v>
      </c>
      <c r="Y147" s="26">
        <v>55734</v>
      </c>
      <c r="Z147" s="26">
        <v>55793</v>
      </c>
      <c r="AA147" s="26">
        <v>53525</v>
      </c>
      <c r="AB147" s="26">
        <v>53920</v>
      </c>
      <c r="AC147" s="26">
        <v>53511</v>
      </c>
      <c r="AD147" s="26">
        <v>51978</v>
      </c>
      <c r="AE147" s="26">
        <v>55898</v>
      </c>
      <c r="AF147" s="26">
        <v>52535</v>
      </c>
      <c r="AG147" s="26">
        <v>51887</v>
      </c>
      <c r="AH147" s="26">
        <v>59740</v>
      </c>
      <c r="AI147" s="26">
        <v>59594</v>
      </c>
      <c r="AJ147" s="26">
        <v>58362</v>
      </c>
      <c r="AK147" s="26">
        <v>53735</v>
      </c>
      <c r="AL147" s="26">
        <v>54919</v>
      </c>
      <c r="AM147" s="26">
        <v>62380</v>
      </c>
      <c r="AN147" s="26">
        <v>56993</v>
      </c>
      <c r="AO147" s="26">
        <v>56998</v>
      </c>
      <c r="AP147" s="26">
        <v>55900</v>
      </c>
      <c r="AQ147" s="26">
        <f t="shared" si="6"/>
        <v>718496</v>
      </c>
      <c r="AR147" s="26">
        <f t="shared" si="7"/>
        <v>662477</v>
      </c>
      <c r="AS147" s="26">
        <f t="shared" si="8"/>
        <v>340925</v>
      </c>
    </row>
    <row r="148" spans="2:45" x14ac:dyDescent="0.25">
      <c r="B148" s="39" t="s">
        <v>224</v>
      </c>
      <c r="C148" s="39" t="s">
        <v>539</v>
      </c>
      <c r="D148" s="39" t="s">
        <v>402</v>
      </c>
      <c r="E148" s="39" t="s">
        <v>421</v>
      </c>
      <c r="F148" s="39" t="s">
        <v>403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27">
        <v>50700</v>
      </c>
      <c r="Y148" s="27">
        <v>32979</v>
      </c>
      <c r="Z148" s="27">
        <v>29899</v>
      </c>
      <c r="AA148" s="27">
        <v>38311</v>
      </c>
      <c r="AB148" s="27">
        <v>55044</v>
      </c>
      <c r="AC148" s="27">
        <v>49653</v>
      </c>
      <c r="AD148" s="27">
        <v>54859</v>
      </c>
      <c r="AE148" s="27">
        <v>56729</v>
      </c>
      <c r="AF148" s="27">
        <v>65216</v>
      </c>
      <c r="AG148" s="27">
        <v>53362</v>
      </c>
      <c r="AH148" s="27">
        <v>73319</v>
      </c>
      <c r="AI148" s="27">
        <v>68904</v>
      </c>
      <c r="AJ148" s="27">
        <v>73008</v>
      </c>
      <c r="AK148" s="27">
        <v>79967</v>
      </c>
      <c r="AL148" s="27">
        <v>77221</v>
      </c>
      <c r="AM148" s="27">
        <v>84908</v>
      </c>
      <c r="AN148" s="27">
        <v>96994</v>
      </c>
      <c r="AO148" s="27">
        <v>93274</v>
      </c>
      <c r="AP148" s="27">
        <v>93070</v>
      </c>
      <c r="AQ148" s="27">
        <f t="shared" si="6"/>
        <v>50700</v>
      </c>
      <c r="AR148" s="27">
        <f t="shared" si="7"/>
        <v>651283</v>
      </c>
      <c r="AS148" s="27">
        <f t="shared" si="8"/>
        <v>525434</v>
      </c>
    </row>
    <row r="149" spans="2:45" x14ac:dyDescent="0.25">
      <c r="B149" s="39" t="s">
        <v>225</v>
      </c>
      <c r="C149" s="39" t="s">
        <v>563</v>
      </c>
      <c r="D149" s="39" t="s">
        <v>402</v>
      </c>
      <c r="E149" s="39" t="s">
        <v>406</v>
      </c>
      <c r="F149" s="39" t="s">
        <v>403</v>
      </c>
      <c r="G149" s="27">
        <v>75002</v>
      </c>
      <c r="H149" s="27">
        <v>82023</v>
      </c>
      <c r="I149" s="27">
        <v>80451</v>
      </c>
      <c r="J149" s="27">
        <v>78096</v>
      </c>
      <c r="K149" s="27">
        <v>75978</v>
      </c>
      <c r="L149" s="27">
        <v>88463</v>
      </c>
      <c r="M149" s="27">
        <v>66470</v>
      </c>
      <c r="N149" s="27">
        <v>64629</v>
      </c>
      <c r="O149" s="27">
        <v>64653</v>
      </c>
      <c r="P149" s="27">
        <v>71575</v>
      </c>
      <c r="Q149" s="27">
        <v>69154</v>
      </c>
      <c r="R149" s="27">
        <v>62403</v>
      </c>
      <c r="S149" s="27">
        <v>69123</v>
      </c>
      <c r="T149" s="27">
        <v>68524</v>
      </c>
      <c r="U149" s="27">
        <v>64106</v>
      </c>
      <c r="V149" s="27">
        <v>74789</v>
      </c>
      <c r="W149" s="27">
        <v>67871</v>
      </c>
      <c r="X149" s="27">
        <v>66263</v>
      </c>
      <c r="Y149" s="27">
        <v>55466</v>
      </c>
      <c r="Z149" s="27">
        <v>49085</v>
      </c>
      <c r="AA149" s="27">
        <v>50118</v>
      </c>
      <c r="AB149" s="27">
        <v>55750</v>
      </c>
      <c r="AC149" s="27">
        <v>52125</v>
      </c>
      <c r="AD149" s="27">
        <v>48457</v>
      </c>
      <c r="AE149" s="27">
        <v>59021</v>
      </c>
      <c r="AF149" s="27">
        <v>55184</v>
      </c>
      <c r="AG149" s="27">
        <v>49300</v>
      </c>
      <c r="AH149" s="27">
        <v>57722</v>
      </c>
      <c r="AI149" s="27">
        <v>50991</v>
      </c>
      <c r="AJ149" s="27">
        <v>55984</v>
      </c>
      <c r="AK149" s="27">
        <v>48493</v>
      </c>
      <c r="AL149" s="27">
        <v>44407</v>
      </c>
      <c r="AM149" s="27">
        <v>49383</v>
      </c>
      <c r="AN149" s="27">
        <v>53335</v>
      </c>
      <c r="AO149" s="27">
        <v>49877</v>
      </c>
      <c r="AP149" s="27">
        <v>50841</v>
      </c>
      <c r="AQ149" s="27">
        <f t="shared" si="6"/>
        <v>809560</v>
      </c>
      <c r="AR149" s="27">
        <f t="shared" si="7"/>
        <v>639203</v>
      </c>
      <c r="AS149" s="27">
        <f t="shared" si="8"/>
        <v>296336</v>
      </c>
    </row>
    <row r="150" spans="2:45" x14ac:dyDescent="0.25">
      <c r="B150" s="38" t="s">
        <v>226</v>
      </c>
      <c r="C150" s="38" t="s">
        <v>576</v>
      </c>
      <c r="D150" s="38" t="s">
        <v>577</v>
      </c>
      <c r="E150" s="38" t="s">
        <v>428</v>
      </c>
      <c r="F150" s="38" t="s">
        <v>403</v>
      </c>
      <c r="G150" s="26">
        <v>23773</v>
      </c>
      <c r="H150" s="26">
        <v>28687</v>
      </c>
      <c r="I150" s="26">
        <v>33410</v>
      </c>
      <c r="J150" s="26">
        <v>47940</v>
      </c>
      <c r="K150" s="26">
        <v>43763</v>
      </c>
      <c r="L150" s="26">
        <v>53803</v>
      </c>
      <c r="M150" s="26">
        <v>52116</v>
      </c>
      <c r="N150" s="26">
        <v>76001</v>
      </c>
      <c r="O150" s="22">
        <v>133678</v>
      </c>
      <c r="P150" s="26">
        <v>77884</v>
      </c>
      <c r="Q150" s="26">
        <v>49270</v>
      </c>
      <c r="R150" s="26">
        <v>37869</v>
      </c>
      <c r="S150" s="26">
        <v>28278</v>
      </c>
      <c r="T150" s="26">
        <v>27339</v>
      </c>
      <c r="U150" s="26">
        <v>27444</v>
      </c>
      <c r="V150" s="26">
        <v>51171</v>
      </c>
      <c r="W150" s="26">
        <v>45358</v>
      </c>
      <c r="X150" s="26">
        <v>54919</v>
      </c>
      <c r="Y150" s="26">
        <v>43841</v>
      </c>
      <c r="Z150" s="26">
        <v>84197</v>
      </c>
      <c r="AA150" s="22">
        <v>181962</v>
      </c>
      <c r="AB150" s="26">
        <v>48848</v>
      </c>
      <c r="AC150" s="26">
        <v>33338</v>
      </c>
      <c r="AD150" s="26">
        <v>28271</v>
      </c>
      <c r="AE150" s="26">
        <v>25818</v>
      </c>
      <c r="AF150" s="26">
        <v>24615</v>
      </c>
      <c r="AG150" s="26">
        <v>33044</v>
      </c>
      <c r="AH150" s="26">
        <v>41119</v>
      </c>
      <c r="AI150" s="26">
        <v>39326</v>
      </c>
      <c r="AJ150" s="26">
        <v>44171</v>
      </c>
      <c r="AK150" s="26">
        <v>46788</v>
      </c>
      <c r="AL150" s="26">
        <v>84310</v>
      </c>
      <c r="AM150" s="22">
        <v>152172</v>
      </c>
      <c r="AN150" s="26">
        <v>88632</v>
      </c>
      <c r="AO150" s="26">
        <v>49460</v>
      </c>
      <c r="AP150" s="26">
        <v>37440</v>
      </c>
      <c r="AQ150" s="26">
        <f t="shared" si="6"/>
        <v>661327</v>
      </c>
      <c r="AR150" s="26">
        <f t="shared" si="7"/>
        <v>628550</v>
      </c>
      <c r="AS150" s="26">
        <f t="shared" si="8"/>
        <v>458802</v>
      </c>
    </row>
    <row r="151" spans="2:45" x14ac:dyDescent="0.25">
      <c r="B151" s="39" t="s">
        <v>211</v>
      </c>
      <c r="C151" s="39" t="s">
        <v>561</v>
      </c>
      <c r="D151" s="39" t="s">
        <v>402</v>
      </c>
      <c r="E151" s="39" t="s">
        <v>425</v>
      </c>
      <c r="F151" s="39" t="s">
        <v>403</v>
      </c>
      <c r="G151" s="27">
        <v>44336</v>
      </c>
      <c r="H151" s="27">
        <v>48507</v>
      </c>
      <c r="I151" s="27">
        <v>51742</v>
      </c>
      <c r="J151" s="27">
        <v>61243</v>
      </c>
      <c r="K151" s="27">
        <v>60828</v>
      </c>
      <c r="L151" s="27">
        <v>66724</v>
      </c>
      <c r="M151" s="27">
        <v>53876</v>
      </c>
      <c r="N151" s="27">
        <v>57674</v>
      </c>
      <c r="O151" s="27">
        <v>47145</v>
      </c>
      <c r="P151" s="27">
        <v>59935</v>
      </c>
      <c r="Q151" s="27">
        <v>60713</v>
      </c>
      <c r="R151" s="27">
        <v>53470</v>
      </c>
      <c r="S151" s="27">
        <v>52126</v>
      </c>
      <c r="T151" s="27">
        <v>52625</v>
      </c>
      <c r="U151" s="27">
        <v>47295</v>
      </c>
      <c r="V151" s="27">
        <v>73409</v>
      </c>
      <c r="W151" s="27">
        <v>68984</v>
      </c>
      <c r="X151" s="27">
        <v>67889</v>
      </c>
      <c r="Y151" s="27">
        <v>55014</v>
      </c>
      <c r="Z151" s="27">
        <v>45272</v>
      </c>
      <c r="AA151" s="27">
        <v>45352</v>
      </c>
      <c r="AB151" s="27">
        <v>53961</v>
      </c>
      <c r="AC151" s="27">
        <v>53237</v>
      </c>
      <c r="AD151" s="27">
        <v>44802</v>
      </c>
      <c r="AE151" s="27">
        <v>50918</v>
      </c>
      <c r="AF151" s="27">
        <v>47876</v>
      </c>
      <c r="AG151" s="27">
        <v>51036</v>
      </c>
      <c r="AH151" s="27">
        <v>59682</v>
      </c>
      <c r="AI151" s="27">
        <v>59123</v>
      </c>
      <c r="AJ151" s="27">
        <v>58527</v>
      </c>
      <c r="AK151" s="27">
        <v>54376</v>
      </c>
      <c r="AL151" s="27">
        <v>51355</v>
      </c>
      <c r="AM151" s="27">
        <v>57982</v>
      </c>
      <c r="AN151" s="27">
        <v>66110</v>
      </c>
      <c r="AO151" s="27">
        <v>53730</v>
      </c>
      <c r="AP151" s="27">
        <v>54430</v>
      </c>
      <c r="AQ151" s="27">
        <f t="shared" si="6"/>
        <v>695141</v>
      </c>
      <c r="AR151" s="27">
        <f t="shared" si="7"/>
        <v>624800</v>
      </c>
      <c r="AS151" s="27">
        <f t="shared" si="8"/>
        <v>337983</v>
      </c>
    </row>
    <row r="152" spans="2:45" x14ac:dyDescent="0.25">
      <c r="B152" s="39" t="s">
        <v>375</v>
      </c>
      <c r="C152" s="39" t="s">
        <v>437</v>
      </c>
      <c r="D152" s="39" t="s">
        <v>402</v>
      </c>
      <c r="E152" s="39" t="s">
        <v>406</v>
      </c>
      <c r="F152" s="39" t="s">
        <v>403</v>
      </c>
      <c r="G152" s="27">
        <v>49461</v>
      </c>
      <c r="H152" s="27">
        <v>50596</v>
      </c>
      <c r="I152" s="27">
        <v>49242</v>
      </c>
      <c r="J152" s="27">
        <v>48630</v>
      </c>
      <c r="K152" s="27">
        <v>48446</v>
      </c>
      <c r="L152" s="27">
        <v>48497</v>
      </c>
      <c r="M152" s="27">
        <v>49706</v>
      </c>
      <c r="N152" s="27">
        <v>48427</v>
      </c>
      <c r="O152" s="27">
        <v>63080</v>
      </c>
      <c r="P152" s="27">
        <v>59615</v>
      </c>
      <c r="Q152" s="27">
        <v>60163</v>
      </c>
      <c r="R152" s="27">
        <v>55668</v>
      </c>
      <c r="S152" s="27">
        <v>53736</v>
      </c>
      <c r="T152" s="27">
        <v>54765</v>
      </c>
      <c r="U152" s="27">
        <v>58019</v>
      </c>
      <c r="V152" s="27">
        <v>58898</v>
      </c>
      <c r="W152" s="27">
        <v>57377</v>
      </c>
      <c r="X152" s="27">
        <v>57384</v>
      </c>
      <c r="Y152" s="27">
        <v>56986</v>
      </c>
      <c r="Z152" s="27">
        <v>50781</v>
      </c>
      <c r="AA152" s="27">
        <v>53302</v>
      </c>
      <c r="AB152" s="27">
        <v>52288</v>
      </c>
      <c r="AC152" s="27">
        <v>52067</v>
      </c>
      <c r="AD152" s="27">
        <v>47637</v>
      </c>
      <c r="AE152" s="27">
        <v>50390</v>
      </c>
      <c r="AF152" s="27">
        <v>50239</v>
      </c>
      <c r="AG152" s="27">
        <v>48912</v>
      </c>
      <c r="AH152" s="27">
        <v>53776</v>
      </c>
      <c r="AI152" s="27">
        <v>49318</v>
      </c>
      <c r="AJ152" s="27">
        <v>52250</v>
      </c>
      <c r="AK152" s="27">
        <v>50811</v>
      </c>
      <c r="AL152" s="27">
        <v>46259</v>
      </c>
      <c r="AM152" s="27">
        <v>49266</v>
      </c>
      <c r="AN152" s="27">
        <v>52593</v>
      </c>
      <c r="AO152" s="27">
        <v>52939</v>
      </c>
      <c r="AP152" s="32"/>
      <c r="AQ152" s="32">
        <f t="shared" si="6"/>
        <v>676838</v>
      </c>
      <c r="AR152" s="32">
        <f t="shared" si="7"/>
        <v>617946</v>
      </c>
      <c r="AS152" s="32">
        <f t="shared" si="8"/>
        <v>251868</v>
      </c>
    </row>
    <row r="153" spans="2:45" x14ac:dyDescent="0.25">
      <c r="B153" s="38" t="s">
        <v>227</v>
      </c>
      <c r="C153" s="38" t="s">
        <v>564</v>
      </c>
      <c r="D153" s="38" t="s">
        <v>402</v>
      </c>
      <c r="E153" s="38" t="s">
        <v>421</v>
      </c>
      <c r="F153" s="38" t="s">
        <v>403</v>
      </c>
      <c r="G153" s="26">
        <v>62486</v>
      </c>
      <c r="H153" s="26">
        <v>65597</v>
      </c>
      <c r="I153" s="26">
        <v>65140</v>
      </c>
      <c r="J153" s="26">
        <v>69956</v>
      </c>
      <c r="K153" s="26">
        <v>66671</v>
      </c>
      <c r="L153" s="26">
        <v>72489</v>
      </c>
      <c r="M153" s="26">
        <v>60701</v>
      </c>
      <c r="N153" s="26">
        <v>57457</v>
      </c>
      <c r="O153" s="26">
        <v>50964</v>
      </c>
      <c r="P153" s="26">
        <v>78456</v>
      </c>
      <c r="Q153" s="26">
        <v>61164</v>
      </c>
      <c r="R153" s="26">
        <v>62991</v>
      </c>
      <c r="S153" s="26">
        <v>63551</v>
      </c>
      <c r="T153" s="26">
        <v>64461</v>
      </c>
      <c r="U153" s="26">
        <v>56765</v>
      </c>
      <c r="V153" s="26">
        <v>69162</v>
      </c>
      <c r="W153" s="26">
        <v>62604</v>
      </c>
      <c r="X153" s="26">
        <v>66625</v>
      </c>
      <c r="Y153" s="26">
        <v>52886</v>
      </c>
      <c r="Z153" s="26">
        <v>47420</v>
      </c>
      <c r="AA153" s="26">
        <v>46129</v>
      </c>
      <c r="AB153" s="26">
        <v>60216</v>
      </c>
      <c r="AC153" s="26">
        <v>50460</v>
      </c>
      <c r="AD153" s="26">
        <v>46370</v>
      </c>
      <c r="AE153" s="26">
        <v>51480</v>
      </c>
      <c r="AF153" s="26">
        <v>49661</v>
      </c>
      <c r="AG153" s="26">
        <v>46179</v>
      </c>
      <c r="AH153" s="26">
        <v>56187</v>
      </c>
      <c r="AI153" s="26">
        <v>50521</v>
      </c>
      <c r="AJ153" s="26">
        <v>54235</v>
      </c>
      <c r="AK153" s="26">
        <v>47805</v>
      </c>
      <c r="AL153" s="26">
        <v>43078</v>
      </c>
      <c r="AM153" s="26">
        <v>46944</v>
      </c>
      <c r="AN153" s="26">
        <v>62690</v>
      </c>
      <c r="AO153" s="26">
        <v>52866</v>
      </c>
      <c r="AP153" s="26">
        <v>51889</v>
      </c>
      <c r="AQ153" s="26">
        <f t="shared" si="6"/>
        <v>754901</v>
      </c>
      <c r="AR153" s="26">
        <f t="shared" si="7"/>
        <v>611744</v>
      </c>
      <c r="AS153" s="26">
        <f t="shared" si="8"/>
        <v>305272</v>
      </c>
    </row>
    <row r="154" spans="2:45" x14ac:dyDescent="0.25">
      <c r="B154" s="38" t="s">
        <v>223</v>
      </c>
      <c r="C154" s="38" t="s">
        <v>554</v>
      </c>
      <c r="D154" s="38" t="s">
        <v>402</v>
      </c>
      <c r="E154" s="38" t="s">
        <v>406</v>
      </c>
      <c r="F154" s="38" t="s">
        <v>403</v>
      </c>
      <c r="G154" s="26">
        <v>42639</v>
      </c>
      <c r="H154" s="26">
        <v>45935</v>
      </c>
      <c r="I154" s="26">
        <v>44895</v>
      </c>
      <c r="J154" s="26">
        <v>47834</v>
      </c>
      <c r="K154" s="26">
        <v>46998</v>
      </c>
      <c r="L154" s="26">
        <v>59998</v>
      </c>
      <c r="M154" s="26">
        <v>50091</v>
      </c>
      <c r="N154" s="26">
        <v>49416</v>
      </c>
      <c r="O154" s="26">
        <v>44821</v>
      </c>
      <c r="P154" s="26">
        <v>59260</v>
      </c>
      <c r="Q154" s="26">
        <v>55674</v>
      </c>
      <c r="R154" s="26">
        <v>52974</v>
      </c>
      <c r="S154" s="26">
        <v>54419</v>
      </c>
      <c r="T154" s="26">
        <v>54334</v>
      </c>
      <c r="U154" s="26">
        <v>50526</v>
      </c>
      <c r="V154" s="26">
        <v>62166</v>
      </c>
      <c r="W154" s="26">
        <v>65583</v>
      </c>
      <c r="X154" s="26">
        <v>82296</v>
      </c>
      <c r="Y154" s="26">
        <v>60196</v>
      </c>
      <c r="Z154" s="26">
        <v>50687</v>
      </c>
      <c r="AA154" s="26">
        <v>49408</v>
      </c>
      <c r="AB154" s="26">
        <v>53363</v>
      </c>
      <c r="AC154" s="26">
        <v>47204</v>
      </c>
      <c r="AD154" s="26">
        <v>44034</v>
      </c>
      <c r="AE154" s="26">
        <v>49785</v>
      </c>
      <c r="AF154" s="26">
        <v>46131</v>
      </c>
      <c r="AG154" s="26">
        <v>45443</v>
      </c>
      <c r="AH154" s="26">
        <v>52964</v>
      </c>
      <c r="AI154" s="26">
        <v>50358</v>
      </c>
      <c r="AJ154" s="26">
        <v>62052</v>
      </c>
      <c r="AK154" s="26">
        <v>57720</v>
      </c>
      <c r="AL154" s="26">
        <v>49540</v>
      </c>
      <c r="AM154" s="26">
        <v>63699</v>
      </c>
      <c r="AN154" s="26">
        <v>59229</v>
      </c>
      <c r="AO154" s="26">
        <v>57728</v>
      </c>
      <c r="AP154" s="26">
        <v>57019</v>
      </c>
      <c r="AQ154" s="26">
        <f t="shared" si="6"/>
        <v>681560</v>
      </c>
      <c r="AR154" s="26">
        <f t="shared" si="7"/>
        <v>611625</v>
      </c>
      <c r="AS154" s="26">
        <f t="shared" si="8"/>
        <v>344935</v>
      </c>
    </row>
    <row r="155" spans="2:45" x14ac:dyDescent="0.25">
      <c r="B155" s="39" t="s">
        <v>228</v>
      </c>
      <c r="C155" s="39" t="s">
        <v>569</v>
      </c>
      <c r="D155" s="39" t="s">
        <v>402</v>
      </c>
      <c r="E155" s="39" t="s">
        <v>404</v>
      </c>
      <c r="F155" s="39" t="s">
        <v>403</v>
      </c>
      <c r="G155" s="27">
        <v>49305</v>
      </c>
      <c r="H155" s="27">
        <v>53367</v>
      </c>
      <c r="I155" s="27">
        <v>52927</v>
      </c>
      <c r="J155" s="27">
        <v>54268</v>
      </c>
      <c r="K155" s="27">
        <v>53458</v>
      </c>
      <c r="L155" s="27">
        <v>59820</v>
      </c>
      <c r="M155" s="27">
        <v>50904</v>
      </c>
      <c r="N155" s="27">
        <v>47873</v>
      </c>
      <c r="O155" s="27">
        <v>45443</v>
      </c>
      <c r="P155" s="27">
        <v>65184</v>
      </c>
      <c r="Q155" s="27">
        <v>59498</v>
      </c>
      <c r="R155" s="27">
        <v>57647</v>
      </c>
      <c r="S155" s="27">
        <v>59597</v>
      </c>
      <c r="T155" s="27">
        <v>61418</v>
      </c>
      <c r="U155" s="27">
        <v>54982</v>
      </c>
      <c r="V155" s="27">
        <v>64750</v>
      </c>
      <c r="W155" s="27">
        <v>59304</v>
      </c>
      <c r="X155" s="27">
        <v>62633</v>
      </c>
      <c r="Y155" s="27">
        <v>50183</v>
      </c>
      <c r="Z155" s="27">
        <v>46381</v>
      </c>
      <c r="AA155" s="27">
        <v>47868</v>
      </c>
      <c r="AB155" s="27">
        <v>54436</v>
      </c>
      <c r="AC155" s="27">
        <v>46889</v>
      </c>
      <c r="AD155" s="27">
        <v>45162</v>
      </c>
      <c r="AE155" s="27">
        <v>49197</v>
      </c>
      <c r="AF155" s="27">
        <v>48481</v>
      </c>
      <c r="AG155" s="27">
        <v>44387</v>
      </c>
      <c r="AH155" s="27">
        <v>52962</v>
      </c>
      <c r="AI155" s="27">
        <v>47514</v>
      </c>
      <c r="AJ155" s="27">
        <v>49414</v>
      </c>
      <c r="AK155" s="27">
        <v>43694</v>
      </c>
      <c r="AL155" s="27">
        <v>42299</v>
      </c>
      <c r="AM155" s="27">
        <v>52686</v>
      </c>
      <c r="AN155" s="27">
        <v>53247</v>
      </c>
      <c r="AO155" s="27">
        <v>50631</v>
      </c>
      <c r="AP155" s="27">
        <v>49068</v>
      </c>
      <c r="AQ155" s="27">
        <f t="shared" si="6"/>
        <v>689233</v>
      </c>
      <c r="AR155" s="27">
        <f t="shared" si="7"/>
        <v>582874</v>
      </c>
      <c r="AS155" s="27">
        <f t="shared" si="8"/>
        <v>291625</v>
      </c>
    </row>
    <row r="156" spans="2:45" x14ac:dyDescent="0.25">
      <c r="B156" s="38" t="s">
        <v>229</v>
      </c>
      <c r="C156" s="38" t="s">
        <v>568</v>
      </c>
      <c r="D156" s="38" t="s">
        <v>402</v>
      </c>
      <c r="E156" s="38" t="s">
        <v>404</v>
      </c>
      <c r="F156" s="38" t="s">
        <v>403</v>
      </c>
      <c r="G156" s="26">
        <v>59121</v>
      </c>
      <c r="H156" s="26">
        <v>64575</v>
      </c>
      <c r="I156" s="26">
        <v>60124</v>
      </c>
      <c r="J156" s="26">
        <v>66489</v>
      </c>
      <c r="K156" s="26">
        <v>65991</v>
      </c>
      <c r="L156" s="26">
        <v>70172</v>
      </c>
      <c r="M156" s="26">
        <v>61343</v>
      </c>
      <c r="N156" s="26">
        <v>59082</v>
      </c>
      <c r="O156" s="26">
        <v>53788</v>
      </c>
      <c r="P156" s="26">
        <v>69226</v>
      </c>
      <c r="Q156" s="26">
        <v>62501</v>
      </c>
      <c r="R156" s="26">
        <v>58454</v>
      </c>
      <c r="S156" s="26">
        <v>58765</v>
      </c>
      <c r="T156" s="26">
        <v>62637</v>
      </c>
      <c r="U156" s="26">
        <v>54520</v>
      </c>
      <c r="V156" s="26">
        <v>64884</v>
      </c>
      <c r="W156" s="26">
        <v>59341</v>
      </c>
      <c r="X156" s="26">
        <v>61282</v>
      </c>
      <c r="Y156" s="26">
        <v>52358</v>
      </c>
      <c r="Z156" s="26">
        <v>45553</v>
      </c>
      <c r="AA156" s="26">
        <v>46658</v>
      </c>
      <c r="AB156" s="26">
        <v>52316</v>
      </c>
      <c r="AC156" s="26">
        <v>48622</v>
      </c>
      <c r="AD156" s="26">
        <v>44937</v>
      </c>
      <c r="AE156" s="26">
        <v>50942</v>
      </c>
      <c r="AF156" s="26">
        <v>45676</v>
      </c>
      <c r="AG156" s="26">
        <v>45116</v>
      </c>
      <c r="AH156" s="26">
        <v>52117</v>
      </c>
      <c r="AI156" s="26">
        <v>45207</v>
      </c>
      <c r="AJ156" s="26">
        <v>50568</v>
      </c>
      <c r="AK156" s="26">
        <v>44408</v>
      </c>
      <c r="AL156" s="26">
        <v>40820</v>
      </c>
      <c r="AM156" s="26">
        <v>43205</v>
      </c>
      <c r="AN156" s="26">
        <v>46230</v>
      </c>
      <c r="AO156" s="26">
        <v>40586</v>
      </c>
      <c r="AP156" s="26">
        <v>38398</v>
      </c>
      <c r="AQ156" s="26">
        <f t="shared" si="6"/>
        <v>725823</v>
      </c>
      <c r="AR156" s="26">
        <f t="shared" si="7"/>
        <v>580070</v>
      </c>
      <c r="AS156" s="26">
        <f t="shared" si="8"/>
        <v>253647</v>
      </c>
    </row>
    <row r="157" spans="2:45" x14ac:dyDescent="0.25">
      <c r="B157" s="39" t="s">
        <v>220</v>
      </c>
      <c r="C157" s="39" t="s">
        <v>553</v>
      </c>
      <c r="D157" s="39" t="s">
        <v>408</v>
      </c>
      <c r="E157" s="39" t="s">
        <v>428</v>
      </c>
      <c r="F157" s="39" t="s">
        <v>403</v>
      </c>
      <c r="G157" s="27">
        <v>34417</v>
      </c>
      <c r="H157" s="27">
        <v>36878</v>
      </c>
      <c r="I157" s="27">
        <v>37129</v>
      </c>
      <c r="J157" s="27">
        <v>42069</v>
      </c>
      <c r="K157" s="27">
        <v>43344</v>
      </c>
      <c r="L157" s="27">
        <v>47559</v>
      </c>
      <c r="M157" s="27">
        <v>39637</v>
      </c>
      <c r="N157" s="27">
        <v>36024</v>
      </c>
      <c r="O157" s="27">
        <v>34979</v>
      </c>
      <c r="P157" s="27">
        <v>54735</v>
      </c>
      <c r="Q157" s="27">
        <v>51028</v>
      </c>
      <c r="R157" s="27">
        <v>45726</v>
      </c>
      <c r="S157" s="27">
        <v>49562</v>
      </c>
      <c r="T157" s="27">
        <v>46518</v>
      </c>
      <c r="U157" s="27">
        <v>42870</v>
      </c>
      <c r="V157" s="27">
        <v>56434</v>
      </c>
      <c r="W157" s="27">
        <v>52335</v>
      </c>
      <c r="X157" s="27">
        <v>53851</v>
      </c>
      <c r="Y157" s="27">
        <v>43056</v>
      </c>
      <c r="Z157" s="27">
        <v>37674</v>
      </c>
      <c r="AA157" s="27">
        <v>38753</v>
      </c>
      <c r="AB157" s="27">
        <v>45802</v>
      </c>
      <c r="AC157" s="27">
        <v>43618</v>
      </c>
      <c r="AD157" s="27">
        <v>38436</v>
      </c>
      <c r="AE157" s="27">
        <v>49337</v>
      </c>
      <c r="AF157" s="27">
        <v>45833</v>
      </c>
      <c r="AG157" s="27">
        <v>48686</v>
      </c>
      <c r="AH157" s="27">
        <v>60978</v>
      </c>
      <c r="AI157" s="27">
        <v>58928</v>
      </c>
      <c r="AJ157" s="27">
        <v>62672</v>
      </c>
      <c r="AK157" s="27">
        <v>56892</v>
      </c>
      <c r="AL157" s="27">
        <v>54330</v>
      </c>
      <c r="AM157" s="27">
        <v>65947</v>
      </c>
      <c r="AN157" s="27">
        <v>89056</v>
      </c>
      <c r="AO157" s="27">
        <v>86225</v>
      </c>
      <c r="AP157" s="27">
        <v>84558</v>
      </c>
      <c r="AQ157" s="27">
        <f t="shared" si="6"/>
        <v>563699</v>
      </c>
      <c r="AR157" s="27">
        <f t="shared" si="7"/>
        <v>573773</v>
      </c>
      <c r="AS157" s="27">
        <f t="shared" si="8"/>
        <v>437008</v>
      </c>
    </row>
    <row r="158" spans="2:45" x14ac:dyDescent="0.25">
      <c r="B158" s="38" t="s">
        <v>230</v>
      </c>
      <c r="C158" s="38" t="s">
        <v>570</v>
      </c>
      <c r="D158" s="38" t="s">
        <v>402</v>
      </c>
      <c r="E158" s="38" t="s">
        <v>404</v>
      </c>
      <c r="F158" s="38" t="s">
        <v>403</v>
      </c>
      <c r="G158" s="26">
        <v>58530</v>
      </c>
      <c r="H158" s="26">
        <v>61631</v>
      </c>
      <c r="I158" s="26">
        <v>57269</v>
      </c>
      <c r="J158" s="26">
        <v>62769</v>
      </c>
      <c r="K158" s="26">
        <v>59886</v>
      </c>
      <c r="L158" s="26">
        <v>64961</v>
      </c>
      <c r="M158" s="26">
        <v>57547</v>
      </c>
      <c r="N158" s="26">
        <v>49600</v>
      </c>
      <c r="O158" s="26">
        <v>49645</v>
      </c>
      <c r="P158" s="26">
        <v>67926</v>
      </c>
      <c r="Q158" s="26">
        <v>59653</v>
      </c>
      <c r="R158" s="26">
        <v>55456</v>
      </c>
      <c r="S158" s="26">
        <v>58496</v>
      </c>
      <c r="T158" s="26">
        <v>60616</v>
      </c>
      <c r="U158" s="26">
        <v>52173</v>
      </c>
      <c r="V158" s="26">
        <v>62725</v>
      </c>
      <c r="W158" s="26">
        <v>57075</v>
      </c>
      <c r="X158" s="26">
        <v>60234</v>
      </c>
      <c r="Y158" s="26">
        <v>49548</v>
      </c>
      <c r="Z158" s="26">
        <v>43599</v>
      </c>
      <c r="AA158" s="26">
        <v>43121</v>
      </c>
      <c r="AB158" s="26">
        <v>53752</v>
      </c>
      <c r="AC158" s="26">
        <v>44844</v>
      </c>
      <c r="AD158" s="26">
        <v>45029</v>
      </c>
      <c r="AE158" s="26">
        <v>47950</v>
      </c>
      <c r="AF158" s="26">
        <v>46487</v>
      </c>
      <c r="AG158" s="26">
        <v>42264</v>
      </c>
      <c r="AH158" s="26">
        <v>52714</v>
      </c>
      <c r="AI158" s="26">
        <v>45858</v>
      </c>
      <c r="AJ158" s="26">
        <v>48182</v>
      </c>
      <c r="AK158" s="26">
        <v>44249</v>
      </c>
      <c r="AL158" s="26">
        <v>40841</v>
      </c>
      <c r="AM158" s="26">
        <v>41575</v>
      </c>
      <c r="AN158" s="26">
        <v>51989</v>
      </c>
      <c r="AO158" s="26">
        <v>45079</v>
      </c>
      <c r="AP158" s="26">
        <v>41980</v>
      </c>
      <c r="AQ158" s="26">
        <f t="shared" si="6"/>
        <v>691146</v>
      </c>
      <c r="AR158" s="26">
        <f t="shared" si="7"/>
        <v>563348</v>
      </c>
      <c r="AS158" s="26">
        <f t="shared" si="8"/>
        <v>265713</v>
      </c>
    </row>
    <row r="159" spans="2:45" x14ac:dyDescent="0.25">
      <c r="B159" s="39" t="s">
        <v>231</v>
      </c>
      <c r="C159" s="39" t="s">
        <v>541</v>
      </c>
      <c r="D159" s="39" t="s">
        <v>431</v>
      </c>
      <c r="E159" s="39" t="s">
        <v>542</v>
      </c>
      <c r="F159" s="39" t="s">
        <v>403</v>
      </c>
      <c r="G159" s="27">
        <v>36770</v>
      </c>
      <c r="H159" s="27">
        <v>38513</v>
      </c>
      <c r="I159" s="27">
        <v>38408</v>
      </c>
      <c r="J159" s="27">
        <v>38496</v>
      </c>
      <c r="K159" s="27">
        <v>39691</v>
      </c>
      <c r="L159" s="27">
        <v>51467</v>
      </c>
      <c r="M159" s="27">
        <v>34797</v>
      </c>
      <c r="N159" s="27">
        <v>34948</v>
      </c>
      <c r="O159" s="27">
        <v>32587</v>
      </c>
      <c r="P159" s="27">
        <v>46956</v>
      </c>
      <c r="Q159" s="27">
        <v>42021</v>
      </c>
      <c r="R159" s="27">
        <v>33444</v>
      </c>
      <c r="S159" s="27">
        <v>38696</v>
      </c>
      <c r="T159" s="27">
        <v>42707</v>
      </c>
      <c r="U159" s="27">
        <v>35529</v>
      </c>
      <c r="V159" s="27">
        <v>45057</v>
      </c>
      <c r="W159" s="27">
        <v>47119</v>
      </c>
      <c r="X159" s="27">
        <v>61095</v>
      </c>
      <c r="Y159" s="27">
        <v>32056</v>
      </c>
      <c r="Z159" s="27">
        <v>38017</v>
      </c>
      <c r="AA159" s="27">
        <v>33355</v>
      </c>
      <c r="AB159" s="27">
        <v>55434</v>
      </c>
      <c r="AC159" s="27">
        <v>41008</v>
      </c>
      <c r="AD159" s="27">
        <v>41005</v>
      </c>
      <c r="AE159" s="27">
        <v>46474</v>
      </c>
      <c r="AF159" s="27">
        <v>44885</v>
      </c>
      <c r="AG159" s="27">
        <v>43158</v>
      </c>
      <c r="AH159" s="27">
        <v>53445</v>
      </c>
      <c r="AI159" s="27">
        <v>50439</v>
      </c>
      <c r="AJ159" s="27">
        <v>71542</v>
      </c>
      <c r="AK159" s="27">
        <v>41593</v>
      </c>
      <c r="AL159" s="27">
        <v>51450</v>
      </c>
      <c r="AM159" s="27">
        <v>53083</v>
      </c>
      <c r="AN159" s="27">
        <v>63740</v>
      </c>
      <c r="AO159" s="27">
        <v>57753</v>
      </c>
      <c r="AP159" s="27">
        <v>59705</v>
      </c>
      <c r="AQ159" s="27">
        <f t="shared" si="6"/>
        <v>494956</v>
      </c>
      <c r="AR159" s="27">
        <f t="shared" si="7"/>
        <v>550818</v>
      </c>
      <c r="AS159" s="27">
        <f t="shared" si="8"/>
        <v>327324</v>
      </c>
    </row>
    <row r="160" spans="2:45" x14ac:dyDescent="0.25">
      <c r="B160" s="39" t="s">
        <v>232</v>
      </c>
      <c r="C160" s="39" t="s">
        <v>531</v>
      </c>
      <c r="D160" s="39" t="s">
        <v>402</v>
      </c>
      <c r="E160" s="39" t="s">
        <v>409</v>
      </c>
      <c r="F160" s="39" t="s">
        <v>403</v>
      </c>
      <c r="G160" s="27">
        <v>37475</v>
      </c>
      <c r="H160" s="27">
        <v>39809</v>
      </c>
      <c r="I160" s="27">
        <v>38261</v>
      </c>
      <c r="J160" s="27">
        <v>41232</v>
      </c>
      <c r="K160" s="27">
        <v>40276</v>
      </c>
      <c r="L160" s="27">
        <v>46943</v>
      </c>
      <c r="M160" s="27">
        <v>40260</v>
      </c>
      <c r="N160" s="27">
        <v>39605</v>
      </c>
      <c r="O160" s="27">
        <v>36742</v>
      </c>
      <c r="P160" s="27">
        <v>56097</v>
      </c>
      <c r="Q160" s="27">
        <v>47738</v>
      </c>
      <c r="R160" s="27">
        <v>48828</v>
      </c>
      <c r="S160" s="27">
        <v>48108</v>
      </c>
      <c r="T160" s="27">
        <v>47729</v>
      </c>
      <c r="U160" s="27">
        <v>41759</v>
      </c>
      <c r="V160" s="27">
        <v>54950</v>
      </c>
      <c r="W160" s="27">
        <v>49986</v>
      </c>
      <c r="X160" s="27">
        <v>52864</v>
      </c>
      <c r="Y160" s="27">
        <v>45554</v>
      </c>
      <c r="Z160" s="27">
        <v>40069</v>
      </c>
      <c r="AA160" s="27">
        <v>39428</v>
      </c>
      <c r="AB160" s="27">
        <v>47141</v>
      </c>
      <c r="AC160" s="27">
        <v>43778</v>
      </c>
      <c r="AD160" s="27">
        <v>41364</v>
      </c>
      <c r="AE160" s="27">
        <v>46882</v>
      </c>
      <c r="AF160" s="27">
        <v>42246</v>
      </c>
      <c r="AG160" s="27">
        <v>41667</v>
      </c>
      <c r="AH160" s="27">
        <v>52265</v>
      </c>
      <c r="AI160" s="27">
        <v>49513</v>
      </c>
      <c r="AJ160" s="27">
        <v>53936</v>
      </c>
      <c r="AK160" s="27">
        <v>48454</v>
      </c>
      <c r="AL160" s="27">
        <v>45426</v>
      </c>
      <c r="AM160" s="27">
        <v>51058</v>
      </c>
      <c r="AN160" s="27">
        <v>68848</v>
      </c>
      <c r="AO160" s="27">
        <v>58136</v>
      </c>
      <c r="AP160" s="27">
        <v>55645</v>
      </c>
      <c r="AQ160" s="27">
        <f t="shared" si="6"/>
        <v>564666</v>
      </c>
      <c r="AR160" s="27">
        <f t="shared" si="7"/>
        <v>543843</v>
      </c>
      <c r="AS160" s="27">
        <f t="shared" si="8"/>
        <v>327567</v>
      </c>
    </row>
    <row r="161" spans="2:45" x14ac:dyDescent="0.25">
      <c r="B161" s="38" t="s">
        <v>101</v>
      </c>
      <c r="C161" s="38" t="s">
        <v>440</v>
      </c>
      <c r="D161" s="38" t="s">
        <v>565</v>
      </c>
      <c r="E161" s="38" t="s">
        <v>428</v>
      </c>
      <c r="F161" s="38" t="s">
        <v>403</v>
      </c>
      <c r="G161" s="26">
        <v>21954</v>
      </c>
      <c r="H161" s="26">
        <v>20706</v>
      </c>
      <c r="I161" s="26">
        <v>26849</v>
      </c>
      <c r="J161" s="26">
        <v>36557</v>
      </c>
      <c r="K161" s="26">
        <v>33220</v>
      </c>
      <c r="L161" s="26">
        <v>42908</v>
      </c>
      <c r="M161" s="26">
        <v>31410</v>
      </c>
      <c r="N161" s="26">
        <v>37898</v>
      </c>
      <c r="O161" s="26">
        <v>49064</v>
      </c>
      <c r="P161" s="26">
        <v>51260</v>
      </c>
      <c r="Q161" s="26">
        <v>44858</v>
      </c>
      <c r="R161" s="26">
        <v>39183</v>
      </c>
      <c r="S161" s="26">
        <v>37483</v>
      </c>
      <c r="T161" s="26">
        <v>35425</v>
      </c>
      <c r="U161" s="26">
        <v>35624</v>
      </c>
      <c r="V161" s="26">
        <v>56247</v>
      </c>
      <c r="W161" s="26">
        <v>53439</v>
      </c>
      <c r="X161" s="26">
        <v>58747</v>
      </c>
      <c r="Y161" s="26">
        <v>39120</v>
      </c>
      <c r="Z161" s="26">
        <v>47861</v>
      </c>
      <c r="AA161" s="26">
        <v>66479</v>
      </c>
      <c r="AB161" s="26">
        <v>52190</v>
      </c>
      <c r="AC161" s="26">
        <v>41725</v>
      </c>
      <c r="AD161" s="26">
        <v>34554</v>
      </c>
      <c r="AE161" s="26">
        <v>36163</v>
      </c>
      <c r="AF161" s="26">
        <v>32006</v>
      </c>
      <c r="AG161" s="26">
        <v>37860</v>
      </c>
      <c r="AH161" s="26">
        <v>49815</v>
      </c>
      <c r="AI161" s="26">
        <v>48058</v>
      </c>
      <c r="AJ161" s="26">
        <v>53637</v>
      </c>
      <c r="AK161" s="26">
        <v>42366</v>
      </c>
      <c r="AL161" s="26">
        <v>48561</v>
      </c>
      <c r="AM161" s="26">
        <v>68510</v>
      </c>
      <c r="AN161" s="26">
        <v>68521</v>
      </c>
      <c r="AO161" s="26">
        <v>49300</v>
      </c>
      <c r="AP161" s="26">
        <v>45695</v>
      </c>
      <c r="AQ161" s="26">
        <f t="shared" si="6"/>
        <v>530638</v>
      </c>
      <c r="AR161" s="26">
        <f t="shared" si="7"/>
        <v>539468</v>
      </c>
      <c r="AS161" s="26">
        <f t="shared" si="8"/>
        <v>322953</v>
      </c>
    </row>
    <row r="162" spans="2:45" x14ac:dyDescent="0.25">
      <c r="B162" s="38" t="s">
        <v>233</v>
      </c>
      <c r="C162" s="38" t="s">
        <v>574</v>
      </c>
      <c r="D162" s="38" t="s">
        <v>402</v>
      </c>
      <c r="E162" s="38" t="s">
        <v>404</v>
      </c>
      <c r="F162" s="38" t="s">
        <v>403</v>
      </c>
      <c r="G162" s="26">
        <v>55636</v>
      </c>
      <c r="H162" s="26">
        <v>60167</v>
      </c>
      <c r="I162" s="26">
        <v>56657</v>
      </c>
      <c r="J162" s="26">
        <v>59069</v>
      </c>
      <c r="K162" s="26">
        <v>60264</v>
      </c>
      <c r="L162" s="26">
        <v>66431</v>
      </c>
      <c r="M162" s="26">
        <v>53749</v>
      </c>
      <c r="N162" s="26">
        <v>52304</v>
      </c>
      <c r="O162" s="26">
        <v>48138</v>
      </c>
      <c r="P162" s="26">
        <v>62121</v>
      </c>
      <c r="Q162" s="26">
        <v>58234</v>
      </c>
      <c r="R162" s="26">
        <v>55073</v>
      </c>
      <c r="S162" s="26">
        <v>56682</v>
      </c>
      <c r="T162" s="26">
        <v>57637</v>
      </c>
      <c r="U162" s="26">
        <v>52045</v>
      </c>
      <c r="V162" s="26">
        <v>59590</v>
      </c>
      <c r="W162" s="26">
        <v>55799</v>
      </c>
      <c r="X162" s="26">
        <v>56720</v>
      </c>
      <c r="Y162" s="26">
        <v>46993</v>
      </c>
      <c r="Z162" s="26">
        <v>43194</v>
      </c>
      <c r="AA162" s="26">
        <v>41685</v>
      </c>
      <c r="AB162" s="26">
        <v>48796</v>
      </c>
      <c r="AC162" s="26">
        <v>44981</v>
      </c>
      <c r="AD162" s="26">
        <v>42724</v>
      </c>
      <c r="AE162" s="26">
        <v>47493</v>
      </c>
      <c r="AF162" s="26">
        <v>43483</v>
      </c>
      <c r="AG162" s="26">
        <v>40408</v>
      </c>
      <c r="AH162" s="26">
        <v>48886</v>
      </c>
      <c r="AI162" s="26">
        <v>43045</v>
      </c>
      <c r="AJ162" s="26">
        <v>44884</v>
      </c>
      <c r="AK162" s="26">
        <v>42140</v>
      </c>
      <c r="AL162" s="26">
        <v>37396</v>
      </c>
      <c r="AM162" s="26">
        <v>39877</v>
      </c>
      <c r="AN162" s="26">
        <v>48162</v>
      </c>
      <c r="AO162" s="26">
        <v>42803</v>
      </c>
      <c r="AP162" s="26">
        <v>41779</v>
      </c>
      <c r="AQ162" s="26">
        <f t="shared" si="6"/>
        <v>668092</v>
      </c>
      <c r="AR162" s="26">
        <f t="shared" si="7"/>
        <v>536572</v>
      </c>
      <c r="AS162" s="26">
        <f t="shared" si="8"/>
        <v>252157</v>
      </c>
    </row>
    <row r="163" spans="2:45" x14ac:dyDescent="0.25">
      <c r="B163" s="38" t="s">
        <v>234</v>
      </c>
      <c r="C163" s="38" t="s">
        <v>549</v>
      </c>
      <c r="D163" s="38" t="s">
        <v>402</v>
      </c>
      <c r="E163" s="38" t="s">
        <v>406</v>
      </c>
      <c r="F163" s="38" t="s">
        <v>403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6">
        <v>43105</v>
      </c>
      <c r="Y163" s="26">
        <v>25189</v>
      </c>
      <c r="Z163" s="26">
        <v>27804</v>
      </c>
      <c r="AA163" s="26">
        <v>33262</v>
      </c>
      <c r="AB163" s="26">
        <v>41519</v>
      </c>
      <c r="AC163" s="26">
        <v>39107</v>
      </c>
      <c r="AD163" s="26">
        <v>40720</v>
      </c>
      <c r="AE163" s="26">
        <v>49670</v>
      </c>
      <c r="AF163" s="26">
        <v>48823</v>
      </c>
      <c r="AG163" s="26">
        <v>49145</v>
      </c>
      <c r="AH163" s="26">
        <v>59035</v>
      </c>
      <c r="AI163" s="26">
        <v>56603</v>
      </c>
      <c r="AJ163" s="26">
        <v>65591</v>
      </c>
      <c r="AK163" s="26">
        <v>60136</v>
      </c>
      <c r="AL163" s="26">
        <v>65489</v>
      </c>
      <c r="AM163" s="26">
        <v>77460</v>
      </c>
      <c r="AN163" s="26">
        <v>95745</v>
      </c>
      <c r="AO163" s="26">
        <v>91023</v>
      </c>
      <c r="AP163" s="26">
        <v>92501</v>
      </c>
      <c r="AQ163" s="26">
        <f t="shared" si="6"/>
        <v>43105</v>
      </c>
      <c r="AR163" s="26">
        <f t="shared" si="7"/>
        <v>536468</v>
      </c>
      <c r="AS163" s="26">
        <f t="shared" si="8"/>
        <v>482354</v>
      </c>
    </row>
    <row r="164" spans="2:45" x14ac:dyDescent="0.25">
      <c r="B164" s="39" t="s">
        <v>235</v>
      </c>
      <c r="C164" s="39" t="s">
        <v>575</v>
      </c>
      <c r="D164" s="39" t="s">
        <v>402</v>
      </c>
      <c r="E164" s="39" t="s">
        <v>421</v>
      </c>
      <c r="F164" s="39" t="s">
        <v>403</v>
      </c>
      <c r="G164" s="27">
        <v>56587</v>
      </c>
      <c r="H164" s="27">
        <v>64437</v>
      </c>
      <c r="I164" s="27">
        <v>60417</v>
      </c>
      <c r="J164" s="27">
        <v>63775</v>
      </c>
      <c r="K164" s="27">
        <v>61280</v>
      </c>
      <c r="L164" s="27">
        <v>70039</v>
      </c>
      <c r="M164" s="27">
        <v>55595</v>
      </c>
      <c r="N164" s="27">
        <v>55874</v>
      </c>
      <c r="O164" s="27">
        <v>48789</v>
      </c>
      <c r="P164" s="27">
        <v>68239</v>
      </c>
      <c r="Q164" s="27">
        <v>62224</v>
      </c>
      <c r="R164" s="27">
        <v>57916</v>
      </c>
      <c r="S164" s="27">
        <v>59348</v>
      </c>
      <c r="T164" s="27">
        <v>62221</v>
      </c>
      <c r="U164" s="27">
        <v>51375</v>
      </c>
      <c r="V164" s="27">
        <v>63723</v>
      </c>
      <c r="W164" s="27">
        <v>55008</v>
      </c>
      <c r="X164" s="27">
        <v>60645</v>
      </c>
      <c r="Y164" s="27">
        <v>46154</v>
      </c>
      <c r="Z164" s="27">
        <v>42718</v>
      </c>
      <c r="AA164" s="27">
        <v>42498</v>
      </c>
      <c r="AB164" s="27">
        <v>50609</v>
      </c>
      <c r="AC164" s="27">
        <v>45181</v>
      </c>
      <c r="AD164" s="27">
        <v>41824</v>
      </c>
      <c r="AE164" s="27">
        <v>45766</v>
      </c>
      <c r="AF164" s="27">
        <v>44588</v>
      </c>
      <c r="AG164" s="27">
        <v>41544</v>
      </c>
      <c r="AH164" s="27">
        <v>48851</v>
      </c>
      <c r="AI164" s="27">
        <v>41803</v>
      </c>
      <c r="AJ164" s="27">
        <v>44594</v>
      </c>
      <c r="AK164" s="27">
        <v>40788</v>
      </c>
      <c r="AL164" s="27">
        <v>37054</v>
      </c>
      <c r="AM164" s="27">
        <v>37550</v>
      </c>
      <c r="AN164" s="27">
        <v>46294</v>
      </c>
      <c r="AO164" s="27">
        <v>40937</v>
      </c>
      <c r="AP164" s="27">
        <v>38535</v>
      </c>
      <c r="AQ164" s="27">
        <f t="shared" si="6"/>
        <v>700957</v>
      </c>
      <c r="AR164" s="27">
        <f t="shared" si="7"/>
        <v>536130</v>
      </c>
      <c r="AS164" s="27">
        <f t="shared" si="8"/>
        <v>241158</v>
      </c>
    </row>
    <row r="165" spans="2:45" x14ac:dyDescent="0.25">
      <c r="B165" s="38" t="s">
        <v>236</v>
      </c>
      <c r="C165" s="38" t="s">
        <v>566</v>
      </c>
      <c r="D165" s="38" t="s">
        <v>402</v>
      </c>
      <c r="E165" s="38" t="s">
        <v>406</v>
      </c>
      <c r="F165" s="38" t="s">
        <v>403</v>
      </c>
      <c r="G165" s="26">
        <v>28293</v>
      </c>
      <c r="H165" s="26">
        <v>29772</v>
      </c>
      <c r="I165" s="26">
        <v>29406</v>
      </c>
      <c r="J165" s="26">
        <v>31713</v>
      </c>
      <c r="K165" s="26">
        <v>32384</v>
      </c>
      <c r="L165" s="26">
        <v>39779</v>
      </c>
      <c r="M165" s="26">
        <v>30566</v>
      </c>
      <c r="N165" s="26">
        <v>31874</v>
      </c>
      <c r="O165" s="26">
        <v>32992</v>
      </c>
      <c r="P165" s="26">
        <v>43028</v>
      </c>
      <c r="Q165" s="26">
        <v>41414</v>
      </c>
      <c r="R165" s="26">
        <v>39616</v>
      </c>
      <c r="S165" s="26">
        <v>42952</v>
      </c>
      <c r="T165" s="26">
        <v>45645</v>
      </c>
      <c r="U165" s="26">
        <v>39640</v>
      </c>
      <c r="V165" s="26">
        <v>49864</v>
      </c>
      <c r="W165" s="26">
        <v>47162</v>
      </c>
      <c r="X165" s="26">
        <v>51944</v>
      </c>
      <c r="Y165" s="26">
        <v>42088</v>
      </c>
      <c r="Z165" s="26">
        <v>41036</v>
      </c>
      <c r="AA165" s="26">
        <v>41537</v>
      </c>
      <c r="AB165" s="26">
        <v>45678</v>
      </c>
      <c r="AC165" s="26">
        <v>40042</v>
      </c>
      <c r="AD165" s="26">
        <v>40045</v>
      </c>
      <c r="AE165" s="26">
        <v>44060</v>
      </c>
      <c r="AF165" s="26">
        <v>41249</v>
      </c>
      <c r="AG165" s="26">
        <v>39768</v>
      </c>
      <c r="AH165" s="26">
        <v>48038</v>
      </c>
      <c r="AI165" s="26">
        <v>45257</v>
      </c>
      <c r="AJ165" s="26">
        <v>51463</v>
      </c>
      <c r="AK165" s="26">
        <v>46906</v>
      </c>
      <c r="AL165" s="26">
        <v>43635</v>
      </c>
      <c r="AM165" s="26">
        <v>53344</v>
      </c>
      <c r="AN165" s="26">
        <v>67314</v>
      </c>
      <c r="AO165" s="26">
        <v>61110</v>
      </c>
      <c r="AP165" s="26">
        <v>62015</v>
      </c>
      <c r="AQ165" s="26">
        <f t="shared" si="6"/>
        <v>496697</v>
      </c>
      <c r="AR165" s="26">
        <f t="shared" si="7"/>
        <v>520261</v>
      </c>
      <c r="AS165" s="26">
        <f t="shared" si="8"/>
        <v>334324</v>
      </c>
    </row>
    <row r="166" spans="2:45" x14ac:dyDescent="0.25">
      <c r="B166" s="38" t="s">
        <v>238</v>
      </c>
      <c r="C166" s="38" t="s">
        <v>579</v>
      </c>
      <c r="D166" s="38" t="s">
        <v>402</v>
      </c>
      <c r="E166" s="38" t="s">
        <v>406</v>
      </c>
      <c r="F166" s="38" t="s">
        <v>403</v>
      </c>
      <c r="G166" s="26">
        <v>56075</v>
      </c>
      <c r="H166" s="26">
        <v>59524</v>
      </c>
      <c r="I166" s="26">
        <v>55526</v>
      </c>
      <c r="J166" s="26">
        <v>60436</v>
      </c>
      <c r="K166" s="26">
        <v>58389</v>
      </c>
      <c r="L166" s="26">
        <v>66369</v>
      </c>
      <c r="M166" s="26">
        <v>52706</v>
      </c>
      <c r="N166" s="26">
        <v>52188</v>
      </c>
      <c r="O166" s="26">
        <v>51555</v>
      </c>
      <c r="P166" s="26">
        <v>63050</v>
      </c>
      <c r="Q166" s="26">
        <v>56096</v>
      </c>
      <c r="R166" s="26">
        <v>51640</v>
      </c>
      <c r="S166" s="26">
        <v>54502</v>
      </c>
      <c r="T166" s="26">
        <v>54448</v>
      </c>
      <c r="U166" s="26">
        <v>49173</v>
      </c>
      <c r="V166" s="26">
        <v>59705</v>
      </c>
      <c r="W166" s="26">
        <v>55728</v>
      </c>
      <c r="X166" s="26">
        <v>53883</v>
      </c>
      <c r="Y166" s="26">
        <v>46403</v>
      </c>
      <c r="Z166" s="26">
        <v>40157</v>
      </c>
      <c r="AA166" s="26">
        <v>41937</v>
      </c>
      <c r="AB166" s="26">
        <v>47049</v>
      </c>
      <c r="AC166" s="26">
        <v>41250</v>
      </c>
      <c r="AD166" s="26">
        <v>40755</v>
      </c>
      <c r="AE166" s="26">
        <v>44746</v>
      </c>
      <c r="AF166" s="26">
        <v>43308</v>
      </c>
      <c r="AG166" s="26">
        <v>39251</v>
      </c>
      <c r="AH166" s="26">
        <v>45413</v>
      </c>
      <c r="AI166" s="26">
        <v>41616</v>
      </c>
      <c r="AJ166" s="26">
        <v>43346</v>
      </c>
      <c r="AK166" s="26">
        <v>38115</v>
      </c>
      <c r="AL166" s="26">
        <v>36465</v>
      </c>
      <c r="AM166" s="26">
        <v>36940</v>
      </c>
      <c r="AN166" s="26">
        <v>38958</v>
      </c>
      <c r="AO166" s="26">
        <v>34800</v>
      </c>
      <c r="AP166" s="26">
        <v>33397</v>
      </c>
      <c r="AQ166" s="26">
        <f t="shared" si="6"/>
        <v>654674</v>
      </c>
      <c r="AR166" s="26">
        <f t="shared" si="7"/>
        <v>515231</v>
      </c>
      <c r="AS166" s="26">
        <f t="shared" si="8"/>
        <v>218675</v>
      </c>
    </row>
    <row r="167" spans="2:45" x14ac:dyDescent="0.25">
      <c r="B167" s="38" t="s">
        <v>239</v>
      </c>
      <c r="C167" s="38" t="s">
        <v>572</v>
      </c>
      <c r="D167" s="38" t="s">
        <v>402</v>
      </c>
      <c r="E167" s="38" t="s">
        <v>425</v>
      </c>
      <c r="F167" s="38" t="s">
        <v>403</v>
      </c>
      <c r="G167" s="26">
        <v>46525</v>
      </c>
      <c r="H167" s="26">
        <v>49382</v>
      </c>
      <c r="I167" s="26">
        <v>47411</v>
      </c>
      <c r="J167" s="26">
        <v>55550</v>
      </c>
      <c r="K167" s="26">
        <v>57259</v>
      </c>
      <c r="L167" s="26">
        <v>65534</v>
      </c>
      <c r="M167" s="26">
        <v>52547</v>
      </c>
      <c r="N167" s="26">
        <v>50595</v>
      </c>
      <c r="O167" s="26">
        <v>45551</v>
      </c>
      <c r="P167" s="26">
        <v>57185</v>
      </c>
      <c r="Q167" s="26">
        <v>52981</v>
      </c>
      <c r="R167" s="26">
        <v>48777</v>
      </c>
      <c r="S167" s="26">
        <v>51637</v>
      </c>
      <c r="T167" s="26">
        <v>50156</v>
      </c>
      <c r="U167" s="26">
        <v>46603</v>
      </c>
      <c r="V167" s="26">
        <v>59777</v>
      </c>
      <c r="W167" s="26">
        <v>57379</v>
      </c>
      <c r="X167" s="26">
        <v>61830</v>
      </c>
      <c r="Y167" s="26">
        <v>48118</v>
      </c>
      <c r="Z167" s="26">
        <v>43361</v>
      </c>
      <c r="AA167" s="26">
        <v>43086</v>
      </c>
      <c r="AB167" s="26">
        <v>45137</v>
      </c>
      <c r="AC167" s="26">
        <v>42450</v>
      </c>
      <c r="AD167" s="26">
        <v>38293</v>
      </c>
      <c r="AE167" s="26">
        <v>41249</v>
      </c>
      <c r="AF167" s="26">
        <v>38542</v>
      </c>
      <c r="AG167" s="26">
        <v>37581</v>
      </c>
      <c r="AH167" s="26">
        <v>46378</v>
      </c>
      <c r="AI167" s="26">
        <v>42608</v>
      </c>
      <c r="AJ167" s="26">
        <v>46447</v>
      </c>
      <c r="AK167" s="26">
        <v>41233</v>
      </c>
      <c r="AL167" s="26">
        <v>39313</v>
      </c>
      <c r="AM167" s="26">
        <v>40672</v>
      </c>
      <c r="AN167" s="26">
        <v>45935</v>
      </c>
      <c r="AO167" s="26">
        <v>40592</v>
      </c>
      <c r="AP167" s="26">
        <v>38710</v>
      </c>
      <c r="AQ167" s="26">
        <f t="shared" si="6"/>
        <v>635018</v>
      </c>
      <c r="AR167" s="26">
        <f t="shared" si="7"/>
        <v>513250</v>
      </c>
      <c r="AS167" s="26">
        <f t="shared" si="8"/>
        <v>246455</v>
      </c>
    </row>
    <row r="168" spans="2:45" x14ac:dyDescent="0.25">
      <c r="B168" s="39" t="s">
        <v>240</v>
      </c>
      <c r="C168" s="39" t="s">
        <v>571</v>
      </c>
      <c r="D168" s="39" t="s">
        <v>402</v>
      </c>
      <c r="E168" s="39" t="s">
        <v>421</v>
      </c>
      <c r="F168" s="39" t="s">
        <v>403</v>
      </c>
      <c r="G168" s="27">
        <v>22291</v>
      </c>
      <c r="H168" s="27">
        <v>23214</v>
      </c>
      <c r="I168" s="27">
        <v>23045</v>
      </c>
      <c r="J168" s="27">
        <v>22957</v>
      </c>
      <c r="K168" s="27">
        <v>22907</v>
      </c>
      <c r="L168" s="27">
        <v>25287</v>
      </c>
      <c r="M168" s="27">
        <v>21739</v>
      </c>
      <c r="N168" s="27">
        <v>21701</v>
      </c>
      <c r="O168" s="27">
        <v>21220</v>
      </c>
      <c r="P168" s="27">
        <v>34352</v>
      </c>
      <c r="Q168" s="27">
        <v>31348</v>
      </c>
      <c r="R168" s="27">
        <v>34273</v>
      </c>
      <c r="S168" s="27">
        <v>35750</v>
      </c>
      <c r="T168" s="27">
        <v>38247</v>
      </c>
      <c r="U168" s="27">
        <v>34356</v>
      </c>
      <c r="V168" s="27">
        <v>43654</v>
      </c>
      <c r="W168" s="27">
        <v>40577</v>
      </c>
      <c r="X168" s="27">
        <v>44094</v>
      </c>
      <c r="Y168" s="27">
        <v>36280</v>
      </c>
      <c r="Z168" s="27">
        <v>32919</v>
      </c>
      <c r="AA168" s="27">
        <v>34127</v>
      </c>
      <c r="AB168" s="27">
        <v>41518</v>
      </c>
      <c r="AC168" s="27">
        <v>37043</v>
      </c>
      <c r="AD168" s="27">
        <v>35480</v>
      </c>
      <c r="AE168" s="27">
        <v>40450</v>
      </c>
      <c r="AF168" s="27">
        <v>43086</v>
      </c>
      <c r="AG168" s="27">
        <v>39948</v>
      </c>
      <c r="AH168" s="27">
        <v>48710</v>
      </c>
      <c r="AI168" s="27">
        <v>43801</v>
      </c>
      <c r="AJ168" s="27">
        <v>46643</v>
      </c>
      <c r="AK168" s="27">
        <v>43375</v>
      </c>
      <c r="AL168" s="27">
        <v>39146</v>
      </c>
      <c r="AM168" s="27">
        <v>46555</v>
      </c>
      <c r="AN168" s="27">
        <v>65579</v>
      </c>
      <c r="AO168" s="27">
        <v>57537</v>
      </c>
      <c r="AP168" s="27">
        <v>57173</v>
      </c>
      <c r="AQ168" s="27">
        <f t="shared" si="6"/>
        <v>401311</v>
      </c>
      <c r="AR168" s="27">
        <f t="shared" si="7"/>
        <v>480005</v>
      </c>
      <c r="AS168" s="27">
        <f t="shared" si="8"/>
        <v>309365</v>
      </c>
    </row>
    <row r="169" spans="2:45" x14ac:dyDescent="0.25">
      <c r="B169" s="39" t="s">
        <v>241</v>
      </c>
      <c r="C169" s="39" t="s">
        <v>580</v>
      </c>
      <c r="D169" s="39" t="s">
        <v>402</v>
      </c>
      <c r="E169" s="39" t="s">
        <v>404</v>
      </c>
      <c r="F169" s="39" t="s">
        <v>403</v>
      </c>
      <c r="G169" s="27">
        <v>43038</v>
      </c>
      <c r="H169" s="27">
        <v>45355</v>
      </c>
      <c r="I169" s="27">
        <v>45994</v>
      </c>
      <c r="J169" s="27">
        <v>49731</v>
      </c>
      <c r="K169" s="27">
        <v>45396</v>
      </c>
      <c r="L169" s="27">
        <v>54085</v>
      </c>
      <c r="M169" s="27">
        <v>38214</v>
      </c>
      <c r="N169" s="27">
        <v>38633</v>
      </c>
      <c r="O169" s="27">
        <v>35097</v>
      </c>
      <c r="P169" s="27">
        <v>52670</v>
      </c>
      <c r="Q169" s="27">
        <v>46586</v>
      </c>
      <c r="R169" s="27">
        <v>43629</v>
      </c>
      <c r="S169" s="27">
        <v>50984</v>
      </c>
      <c r="T169" s="27">
        <v>47052</v>
      </c>
      <c r="U169" s="27">
        <v>44590</v>
      </c>
      <c r="V169" s="27">
        <v>52220</v>
      </c>
      <c r="W169" s="27">
        <v>46837</v>
      </c>
      <c r="X169" s="27">
        <v>46012</v>
      </c>
      <c r="Y169" s="27">
        <v>39977</v>
      </c>
      <c r="Z169" s="27">
        <v>34636</v>
      </c>
      <c r="AA169" s="27">
        <v>31255</v>
      </c>
      <c r="AB169" s="27">
        <v>44140</v>
      </c>
      <c r="AC169" s="27">
        <v>37897</v>
      </c>
      <c r="AD169" s="27">
        <v>37226</v>
      </c>
      <c r="AE169" s="27">
        <v>41657</v>
      </c>
      <c r="AF169" s="27">
        <v>41148</v>
      </c>
      <c r="AG169" s="27">
        <v>37900</v>
      </c>
      <c r="AH169" s="27">
        <v>48130</v>
      </c>
      <c r="AI169" s="27">
        <v>40196</v>
      </c>
      <c r="AJ169" s="27">
        <v>42452</v>
      </c>
      <c r="AK169" s="27">
        <v>36686</v>
      </c>
      <c r="AL169" s="27">
        <v>31825</v>
      </c>
      <c r="AM169" s="27">
        <v>33111</v>
      </c>
      <c r="AN169" s="27">
        <v>48848</v>
      </c>
      <c r="AO169" s="27">
        <v>35595</v>
      </c>
      <c r="AP169" s="27">
        <v>39174</v>
      </c>
      <c r="AQ169" s="27">
        <f t="shared" si="6"/>
        <v>542524</v>
      </c>
      <c r="AR169" s="27">
        <f t="shared" si="7"/>
        <v>476614</v>
      </c>
      <c r="AS169" s="27">
        <f t="shared" si="8"/>
        <v>225239</v>
      </c>
    </row>
    <row r="170" spans="2:45" x14ac:dyDescent="0.25">
      <c r="B170" s="39" t="s">
        <v>242</v>
      </c>
      <c r="C170" s="39" t="s">
        <v>567</v>
      </c>
      <c r="D170" s="39" t="s">
        <v>431</v>
      </c>
      <c r="E170" s="39" t="s">
        <v>425</v>
      </c>
      <c r="F170" s="39" t="s">
        <v>403</v>
      </c>
      <c r="G170" s="27">
        <v>47599</v>
      </c>
      <c r="H170" s="27">
        <v>50732</v>
      </c>
      <c r="I170" s="27">
        <v>48553</v>
      </c>
      <c r="J170" s="27">
        <v>49287</v>
      </c>
      <c r="K170" s="27">
        <v>49626</v>
      </c>
      <c r="L170" s="27">
        <v>64211</v>
      </c>
      <c r="M170" s="27">
        <v>38371</v>
      </c>
      <c r="N170" s="27">
        <v>46839</v>
      </c>
      <c r="O170" s="27">
        <v>42224</v>
      </c>
      <c r="P170" s="27">
        <v>50062</v>
      </c>
      <c r="Q170" s="27">
        <v>43995</v>
      </c>
      <c r="R170" s="27">
        <v>43835</v>
      </c>
      <c r="S170" s="27">
        <v>49002</v>
      </c>
      <c r="T170" s="27">
        <v>51428</v>
      </c>
      <c r="U170" s="27">
        <v>44684</v>
      </c>
      <c r="V170" s="27">
        <v>50132</v>
      </c>
      <c r="W170" s="27">
        <v>49337</v>
      </c>
      <c r="X170" s="27">
        <v>61428</v>
      </c>
      <c r="Y170" s="27">
        <v>33698</v>
      </c>
      <c r="Z170" s="27">
        <v>35905</v>
      </c>
      <c r="AA170" s="27">
        <v>38536</v>
      </c>
      <c r="AB170" s="27">
        <v>43024</v>
      </c>
      <c r="AC170" s="27">
        <v>37221</v>
      </c>
      <c r="AD170" s="27">
        <v>35740</v>
      </c>
      <c r="AE170" s="27">
        <v>37736</v>
      </c>
      <c r="AF170" s="27">
        <v>40468</v>
      </c>
      <c r="AG170" s="27">
        <v>38335</v>
      </c>
      <c r="AH170" s="27">
        <v>43137</v>
      </c>
      <c r="AI170" s="27">
        <v>38734</v>
      </c>
      <c r="AJ170" s="27">
        <v>51337</v>
      </c>
      <c r="AK170" s="27">
        <v>27857</v>
      </c>
      <c r="AL170" s="27">
        <v>33305</v>
      </c>
      <c r="AM170" s="27">
        <v>36352</v>
      </c>
      <c r="AN170" s="27">
        <v>39587</v>
      </c>
      <c r="AO170" s="27">
        <v>33069</v>
      </c>
      <c r="AP170" s="27">
        <v>37552</v>
      </c>
      <c r="AQ170" s="27">
        <f t="shared" si="6"/>
        <v>571337</v>
      </c>
      <c r="AR170" s="27">
        <f t="shared" si="7"/>
        <v>473871</v>
      </c>
      <c r="AS170" s="27">
        <f t="shared" si="8"/>
        <v>207722</v>
      </c>
    </row>
    <row r="171" spans="2:45" x14ac:dyDescent="0.25">
      <c r="B171" s="38" t="s">
        <v>243</v>
      </c>
      <c r="C171" s="38" t="s">
        <v>443</v>
      </c>
      <c r="D171" s="38" t="s">
        <v>402</v>
      </c>
      <c r="E171" s="38" t="s">
        <v>404</v>
      </c>
      <c r="F171" s="38" t="s">
        <v>403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3">
        <v>0</v>
      </c>
      <c r="AJ171" s="22">
        <v>470463</v>
      </c>
      <c r="AK171" s="22">
        <v>280194</v>
      </c>
      <c r="AL171" s="22">
        <v>337453</v>
      </c>
      <c r="AM171" s="22">
        <v>458104</v>
      </c>
      <c r="AN171" s="22">
        <v>578662</v>
      </c>
      <c r="AO171" s="22">
        <v>529544</v>
      </c>
      <c r="AP171" s="22">
        <v>548356</v>
      </c>
      <c r="AQ171" s="22">
        <f t="shared" si="6"/>
        <v>0</v>
      </c>
      <c r="AR171" s="22">
        <f t="shared" si="7"/>
        <v>470463</v>
      </c>
      <c r="AS171" s="22">
        <f t="shared" si="8"/>
        <v>2732313</v>
      </c>
    </row>
    <row r="172" spans="2:45" x14ac:dyDescent="0.25">
      <c r="B172" s="39" t="s">
        <v>244</v>
      </c>
      <c r="C172" s="39" t="s">
        <v>582</v>
      </c>
      <c r="D172" s="39" t="s">
        <v>402</v>
      </c>
      <c r="E172" s="39" t="s">
        <v>421</v>
      </c>
      <c r="F172" s="39" t="s">
        <v>403</v>
      </c>
      <c r="G172" s="27">
        <v>41291</v>
      </c>
      <c r="H172" s="27">
        <v>46851</v>
      </c>
      <c r="I172" s="27">
        <v>49259</v>
      </c>
      <c r="J172" s="27">
        <v>49085</v>
      </c>
      <c r="K172" s="27">
        <v>46538</v>
      </c>
      <c r="L172" s="27">
        <v>54909</v>
      </c>
      <c r="M172" s="27">
        <v>43626</v>
      </c>
      <c r="N172" s="27">
        <v>43145</v>
      </c>
      <c r="O172" s="27">
        <v>32657</v>
      </c>
      <c r="P172" s="27">
        <v>54897</v>
      </c>
      <c r="Q172" s="27">
        <v>45671</v>
      </c>
      <c r="R172" s="27">
        <v>45469</v>
      </c>
      <c r="S172" s="27">
        <v>50070</v>
      </c>
      <c r="T172" s="27">
        <v>51292</v>
      </c>
      <c r="U172" s="27">
        <v>42283</v>
      </c>
      <c r="V172" s="27">
        <v>51834</v>
      </c>
      <c r="W172" s="27">
        <v>46989</v>
      </c>
      <c r="X172" s="27">
        <v>48244</v>
      </c>
      <c r="Y172" s="27">
        <v>39064</v>
      </c>
      <c r="Z172" s="27">
        <v>32946</v>
      </c>
      <c r="AA172" s="27">
        <v>32760</v>
      </c>
      <c r="AB172" s="27">
        <v>49771</v>
      </c>
      <c r="AC172" s="27">
        <v>41266</v>
      </c>
      <c r="AD172" s="27">
        <v>35698</v>
      </c>
      <c r="AE172" s="27">
        <v>42602</v>
      </c>
      <c r="AF172" s="27">
        <v>38898</v>
      </c>
      <c r="AG172" s="27">
        <v>33339</v>
      </c>
      <c r="AH172" s="27">
        <v>40282</v>
      </c>
      <c r="AI172" s="27">
        <v>34126</v>
      </c>
      <c r="AJ172" s="27">
        <v>41226</v>
      </c>
      <c r="AK172" s="27">
        <v>34639</v>
      </c>
      <c r="AL172" s="27">
        <v>35167</v>
      </c>
      <c r="AM172" s="27">
        <v>34153</v>
      </c>
      <c r="AN172" s="27">
        <v>60103</v>
      </c>
      <c r="AO172" s="27">
        <v>46111</v>
      </c>
      <c r="AP172" s="27">
        <v>45024</v>
      </c>
      <c r="AQ172" s="27">
        <f t="shared" si="6"/>
        <v>556177</v>
      </c>
      <c r="AR172" s="27">
        <f t="shared" si="7"/>
        <v>461978</v>
      </c>
      <c r="AS172" s="27">
        <f t="shared" si="8"/>
        <v>255197</v>
      </c>
    </row>
    <row r="173" spans="2:45" x14ac:dyDescent="0.25">
      <c r="B173" s="39" t="s">
        <v>245</v>
      </c>
      <c r="C173" s="39" t="s">
        <v>585</v>
      </c>
      <c r="D173" s="39" t="s">
        <v>402</v>
      </c>
      <c r="E173" s="39" t="s">
        <v>404</v>
      </c>
      <c r="F173" s="39" t="s">
        <v>403</v>
      </c>
      <c r="G173" s="27">
        <v>34327</v>
      </c>
      <c r="H173" s="27">
        <v>37584</v>
      </c>
      <c r="I173" s="27">
        <v>35724</v>
      </c>
      <c r="J173" s="27">
        <v>37808</v>
      </c>
      <c r="K173" s="27">
        <v>36612</v>
      </c>
      <c r="L173" s="27">
        <v>42593</v>
      </c>
      <c r="M173" s="27">
        <v>38288</v>
      </c>
      <c r="N173" s="27">
        <v>36252</v>
      </c>
      <c r="O173" s="27">
        <v>34783</v>
      </c>
      <c r="P173" s="27">
        <v>48296</v>
      </c>
      <c r="Q173" s="27">
        <v>45229</v>
      </c>
      <c r="R173" s="27">
        <v>40557</v>
      </c>
      <c r="S173" s="27">
        <v>44767</v>
      </c>
      <c r="T173" s="27">
        <v>43769</v>
      </c>
      <c r="U173" s="27">
        <v>40773</v>
      </c>
      <c r="V173" s="27">
        <v>49364</v>
      </c>
      <c r="W173" s="27">
        <v>46603</v>
      </c>
      <c r="X173" s="27">
        <v>45690</v>
      </c>
      <c r="Y173" s="27">
        <v>41904</v>
      </c>
      <c r="Z173" s="27">
        <v>33649</v>
      </c>
      <c r="AA173" s="27">
        <v>35917</v>
      </c>
      <c r="AB173" s="27">
        <v>42150</v>
      </c>
      <c r="AC173" s="27">
        <v>37583</v>
      </c>
      <c r="AD173" s="27">
        <v>34647</v>
      </c>
      <c r="AE173" s="27">
        <v>37956</v>
      </c>
      <c r="AF173" s="27">
        <v>37213</v>
      </c>
      <c r="AG173" s="27">
        <v>35755</v>
      </c>
      <c r="AH173" s="27">
        <v>41751</v>
      </c>
      <c r="AI173" s="27">
        <v>39041</v>
      </c>
      <c r="AJ173" s="27">
        <v>39539</v>
      </c>
      <c r="AK173" s="27">
        <v>36959</v>
      </c>
      <c r="AL173" s="27">
        <v>33201</v>
      </c>
      <c r="AM173" s="27">
        <v>36914</v>
      </c>
      <c r="AN173" s="27">
        <v>43175</v>
      </c>
      <c r="AO173" s="27">
        <v>37917</v>
      </c>
      <c r="AP173" s="27">
        <v>36001</v>
      </c>
      <c r="AQ173" s="27">
        <f t="shared" si="6"/>
        <v>514371</v>
      </c>
      <c r="AR173" s="27">
        <f t="shared" si="7"/>
        <v>457105</v>
      </c>
      <c r="AS173" s="27">
        <f t="shared" si="8"/>
        <v>224167</v>
      </c>
    </row>
    <row r="174" spans="2:45" x14ac:dyDescent="0.25">
      <c r="B174" s="38" t="s">
        <v>246</v>
      </c>
      <c r="C174" s="38" t="s">
        <v>581</v>
      </c>
      <c r="D174" s="38" t="s">
        <v>402</v>
      </c>
      <c r="E174" s="38" t="s">
        <v>404</v>
      </c>
      <c r="F174" s="38" t="s">
        <v>403</v>
      </c>
      <c r="G174" s="26">
        <v>35727</v>
      </c>
      <c r="H174" s="26">
        <v>37911</v>
      </c>
      <c r="I174" s="26">
        <v>32311</v>
      </c>
      <c r="J174" s="26">
        <v>41030</v>
      </c>
      <c r="K174" s="26">
        <v>37691</v>
      </c>
      <c r="L174" s="26">
        <v>40612</v>
      </c>
      <c r="M174" s="26">
        <v>37128</v>
      </c>
      <c r="N174" s="26">
        <v>35052</v>
      </c>
      <c r="O174" s="26">
        <v>31543</v>
      </c>
      <c r="P174" s="26">
        <v>44540</v>
      </c>
      <c r="Q174" s="26">
        <v>38513</v>
      </c>
      <c r="R174" s="26">
        <v>35970</v>
      </c>
      <c r="S174" s="26">
        <v>38551</v>
      </c>
      <c r="T174" s="26">
        <v>39717</v>
      </c>
      <c r="U174" s="26">
        <v>34544</v>
      </c>
      <c r="V174" s="26">
        <v>45285</v>
      </c>
      <c r="W174" s="26">
        <v>41103</v>
      </c>
      <c r="X174" s="26">
        <v>43183</v>
      </c>
      <c r="Y174" s="26">
        <v>37562</v>
      </c>
      <c r="Z174" s="26">
        <v>32763</v>
      </c>
      <c r="AA174" s="26">
        <v>34005</v>
      </c>
      <c r="AB174" s="26">
        <v>42365</v>
      </c>
      <c r="AC174" s="26">
        <v>36857</v>
      </c>
      <c r="AD174" s="26">
        <v>35064</v>
      </c>
      <c r="AE174" s="26">
        <v>40337</v>
      </c>
      <c r="AF174" s="26">
        <v>37015</v>
      </c>
      <c r="AG174" s="26">
        <v>35032</v>
      </c>
      <c r="AH174" s="26">
        <v>45705</v>
      </c>
      <c r="AI174" s="26">
        <v>36613</v>
      </c>
      <c r="AJ174" s="26">
        <v>41391</v>
      </c>
      <c r="AK174" s="26">
        <v>39725</v>
      </c>
      <c r="AL174" s="26">
        <v>33640</v>
      </c>
      <c r="AM174" s="26">
        <v>35922</v>
      </c>
      <c r="AN174" s="26">
        <v>53396</v>
      </c>
      <c r="AO174" s="26">
        <v>44454</v>
      </c>
      <c r="AP174" s="26">
        <v>42242</v>
      </c>
      <c r="AQ174" s="26">
        <f t="shared" si="6"/>
        <v>465129</v>
      </c>
      <c r="AR174" s="26">
        <f t="shared" si="7"/>
        <v>454709</v>
      </c>
      <c r="AS174" s="26">
        <f t="shared" si="8"/>
        <v>249379</v>
      </c>
    </row>
    <row r="175" spans="2:45" x14ac:dyDescent="0.25">
      <c r="B175" s="39" t="s">
        <v>248</v>
      </c>
      <c r="C175" s="39" t="s">
        <v>587</v>
      </c>
      <c r="D175" s="39" t="s">
        <v>402</v>
      </c>
      <c r="E175" s="39" t="s">
        <v>404</v>
      </c>
      <c r="F175" s="39" t="s">
        <v>403</v>
      </c>
      <c r="G175" s="27">
        <v>38785</v>
      </c>
      <c r="H175" s="27">
        <v>45166</v>
      </c>
      <c r="I175" s="27">
        <v>40922</v>
      </c>
      <c r="J175" s="27">
        <v>44453</v>
      </c>
      <c r="K175" s="27">
        <v>39564</v>
      </c>
      <c r="L175" s="27">
        <v>44753</v>
      </c>
      <c r="M175" s="27">
        <v>38361</v>
      </c>
      <c r="N175" s="27">
        <v>38032</v>
      </c>
      <c r="O175" s="27">
        <v>34695</v>
      </c>
      <c r="P175" s="27">
        <v>43794</v>
      </c>
      <c r="Q175" s="27">
        <v>42431</v>
      </c>
      <c r="R175" s="27">
        <v>41602</v>
      </c>
      <c r="S175" s="27">
        <v>44893</v>
      </c>
      <c r="T175" s="27">
        <v>43790</v>
      </c>
      <c r="U175" s="27">
        <v>39368</v>
      </c>
      <c r="V175" s="27">
        <v>46718</v>
      </c>
      <c r="W175" s="27">
        <v>44579</v>
      </c>
      <c r="X175" s="27">
        <v>48136</v>
      </c>
      <c r="Y175" s="27">
        <v>35855</v>
      </c>
      <c r="Z175" s="27">
        <v>33527</v>
      </c>
      <c r="AA175" s="27">
        <v>33781</v>
      </c>
      <c r="AB175" s="27">
        <v>37302</v>
      </c>
      <c r="AC175" s="27">
        <v>35755</v>
      </c>
      <c r="AD175" s="27">
        <v>33637</v>
      </c>
      <c r="AE175" s="27">
        <v>37475</v>
      </c>
      <c r="AF175" s="27">
        <v>35826</v>
      </c>
      <c r="AG175" s="27">
        <v>33601</v>
      </c>
      <c r="AH175" s="27">
        <v>40430</v>
      </c>
      <c r="AI175" s="27">
        <v>35296</v>
      </c>
      <c r="AJ175" s="27">
        <v>39351</v>
      </c>
      <c r="AK175" s="27">
        <v>33981</v>
      </c>
      <c r="AL175" s="27">
        <v>31697</v>
      </c>
      <c r="AM175" s="27">
        <v>37090</v>
      </c>
      <c r="AN175" s="27">
        <v>38632</v>
      </c>
      <c r="AO175" s="27">
        <v>35057</v>
      </c>
      <c r="AP175" s="27">
        <v>35251</v>
      </c>
      <c r="AQ175" s="27">
        <f t="shared" si="6"/>
        <v>506399</v>
      </c>
      <c r="AR175" s="27">
        <f t="shared" si="7"/>
        <v>431836</v>
      </c>
      <c r="AS175" s="27">
        <f t="shared" si="8"/>
        <v>211708</v>
      </c>
    </row>
    <row r="176" spans="2:45" x14ac:dyDescent="0.25">
      <c r="B176" s="38" t="s">
        <v>249</v>
      </c>
      <c r="C176" s="38" t="s">
        <v>583</v>
      </c>
      <c r="D176" s="38" t="s">
        <v>402</v>
      </c>
      <c r="E176" s="38" t="s">
        <v>406</v>
      </c>
      <c r="F176" s="38" t="s">
        <v>403</v>
      </c>
      <c r="G176" s="26">
        <v>26474</v>
      </c>
      <c r="H176" s="26">
        <v>29435</v>
      </c>
      <c r="I176" s="26">
        <v>28782</v>
      </c>
      <c r="J176" s="26">
        <v>29635</v>
      </c>
      <c r="K176" s="26">
        <v>28216</v>
      </c>
      <c r="L176" s="26">
        <v>34284</v>
      </c>
      <c r="M176" s="26">
        <v>28214</v>
      </c>
      <c r="N176" s="26">
        <v>27983</v>
      </c>
      <c r="O176" s="26">
        <v>27588</v>
      </c>
      <c r="P176" s="26">
        <v>37877</v>
      </c>
      <c r="Q176" s="26">
        <v>36027</v>
      </c>
      <c r="R176" s="26">
        <v>34954</v>
      </c>
      <c r="S176" s="26">
        <v>38883</v>
      </c>
      <c r="T176" s="26">
        <v>37080</v>
      </c>
      <c r="U176" s="26">
        <v>33768</v>
      </c>
      <c r="V176" s="26">
        <v>43551</v>
      </c>
      <c r="W176" s="26">
        <v>38614</v>
      </c>
      <c r="X176" s="26">
        <v>42107</v>
      </c>
      <c r="Y176" s="26">
        <v>34859</v>
      </c>
      <c r="Z176" s="26">
        <v>31933</v>
      </c>
      <c r="AA176" s="26">
        <v>32726</v>
      </c>
      <c r="AB176" s="26">
        <v>39040</v>
      </c>
      <c r="AC176" s="26">
        <v>34539</v>
      </c>
      <c r="AD176" s="26">
        <v>33095</v>
      </c>
      <c r="AE176" s="26">
        <v>37597</v>
      </c>
      <c r="AF176" s="26">
        <v>34738</v>
      </c>
      <c r="AG176" s="26">
        <v>34148</v>
      </c>
      <c r="AH176" s="26">
        <v>39891</v>
      </c>
      <c r="AI176" s="26">
        <v>35312</v>
      </c>
      <c r="AJ176" s="26">
        <v>40976</v>
      </c>
      <c r="AK176" s="26">
        <v>35114</v>
      </c>
      <c r="AL176" s="26">
        <v>32525</v>
      </c>
      <c r="AM176" s="26">
        <v>43498</v>
      </c>
      <c r="AN176" s="26">
        <v>43286</v>
      </c>
      <c r="AO176" s="26">
        <v>41963</v>
      </c>
      <c r="AP176" s="26">
        <v>42003</v>
      </c>
      <c r="AQ176" s="26">
        <f t="shared" si="6"/>
        <v>426646</v>
      </c>
      <c r="AR176" s="26">
        <f t="shared" si="7"/>
        <v>428854</v>
      </c>
      <c r="AS176" s="26">
        <f t="shared" si="8"/>
        <v>238389</v>
      </c>
    </row>
    <row r="177" spans="2:45" x14ac:dyDescent="0.25">
      <c r="B177" s="38" t="s">
        <v>250</v>
      </c>
      <c r="C177" s="38" t="s">
        <v>590</v>
      </c>
      <c r="D177" s="38" t="s">
        <v>402</v>
      </c>
      <c r="E177" s="38" t="s">
        <v>421</v>
      </c>
      <c r="F177" s="38" t="s">
        <v>403</v>
      </c>
      <c r="G177" s="26">
        <v>29828</v>
      </c>
      <c r="H177" s="26">
        <v>33232</v>
      </c>
      <c r="I177" s="26">
        <v>33199</v>
      </c>
      <c r="J177" s="26">
        <v>34087</v>
      </c>
      <c r="K177" s="26">
        <v>33304</v>
      </c>
      <c r="L177" s="26">
        <v>36098</v>
      </c>
      <c r="M177" s="26">
        <v>29260</v>
      </c>
      <c r="N177" s="26">
        <v>28810</v>
      </c>
      <c r="O177" s="26">
        <v>29300</v>
      </c>
      <c r="P177" s="26">
        <v>41959</v>
      </c>
      <c r="Q177" s="26">
        <v>41105</v>
      </c>
      <c r="R177" s="26">
        <v>38821</v>
      </c>
      <c r="S177" s="26">
        <v>42350</v>
      </c>
      <c r="T177" s="26">
        <v>41133</v>
      </c>
      <c r="U177" s="26">
        <v>38737</v>
      </c>
      <c r="V177" s="26">
        <v>44870</v>
      </c>
      <c r="W177" s="26">
        <v>41033</v>
      </c>
      <c r="X177" s="26">
        <v>42440</v>
      </c>
      <c r="Y177" s="26">
        <v>35073</v>
      </c>
      <c r="Z177" s="26">
        <v>31537</v>
      </c>
      <c r="AA177" s="26">
        <v>32967</v>
      </c>
      <c r="AB177" s="26">
        <v>37968</v>
      </c>
      <c r="AC177" s="26">
        <v>33645</v>
      </c>
      <c r="AD177" s="26">
        <v>32837</v>
      </c>
      <c r="AE177" s="26">
        <v>36880</v>
      </c>
      <c r="AF177" s="26">
        <v>35909</v>
      </c>
      <c r="AG177" s="26">
        <v>32487</v>
      </c>
      <c r="AH177" s="26">
        <v>39617</v>
      </c>
      <c r="AI177" s="26">
        <v>35785</v>
      </c>
      <c r="AJ177" s="26">
        <v>37090</v>
      </c>
      <c r="AK177" s="26">
        <v>35021</v>
      </c>
      <c r="AL177" s="26">
        <v>34474</v>
      </c>
      <c r="AM177" s="26">
        <v>41402</v>
      </c>
      <c r="AN177" s="26">
        <v>54495</v>
      </c>
      <c r="AO177" s="26">
        <v>50935</v>
      </c>
      <c r="AP177" s="26">
        <v>50474</v>
      </c>
      <c r="AQ177" s="26">
        <f t="shared" si="6"/>
        <v>459818</v>
      </c>
      <c r="AR177" s="26">
        <f t="shared" si="7"/>
        <v>421795</v>
      </c>
      <c r="AS177" s="26">
        <f t="shared" si="8"/>
        <v>266801</v>
      </c>
    </row>
    <row r="178" spans="2:45" x14ac:dyDescent="0.25">
      <c r="B178" s="38" t="s">
        <v>251</v>
      </c>
      <c r="C178" s="38" t="s">
        <v>592</v>
      </c>
      <c r="D178" s="38" t="s">
        <v>402</v>
      </c>
      <c r="E178" s="38" t="s">
        <v>436</v>
      </c>
      <c r="F178" s="38" t="s">
        <v>403</v>
      </c>
      <c r="G178" s="26">
        <v>37578</v>
      </c>
      <c r="H178" s="26">
        <v>41380</v>
      </c>
      <c r="I178" s="26">
        <v>38662</v>
      </c>
      <c r="J178" s="26">
        <v>41592</v>
      </c>
      <c r="K178" s="26">
        <v>39607</v>
      </c>
      <c r="L178" s="26">
        <v>45306</v>
      </c>
      <c r="M178" s="26">
        <v>36758</v>
      </c>
      <c r="N178" s="26">
        <v>35941</v>
      </c>
      <c r="O178" s="26">
        <v>35078</v>
      </c>
      <c r="P178" s="26">
        <v>45193</v>
      </c>
      <c r="Q178" s="26">
        <v>45353</v>
      </c>
      <c r="R178" s="26">
        <v>42140</v>
      </c>
      <c r="S178" s="26">
        <v>43627</v>
      </c>
      <c r="T178" s="26">
        <v>44332</v>
      </c>
      <c r="U178" s="26">
        <v>39556</v>
      </c>
      <c r="V178" s="26">
        <v>47122</v>
      </c>
      <c r="W178" s="26">
        <v>42259</v>
      </c>
      <c r="X178" s="26">
        <v>43790</v>
      </c>
      <c r="Y178" s="26">
        <v>36049</v>
      </c>
      <c r="Z178" s="26">
        <v>32373</v>
      </c>
      <c r="AA178" s="26">
        <v>33365</v>
      </c>
      <c r="AB178" s="26">
        <v>36587</v>
      </c>
      <c r="AC178" s="26">
        <v>34354</v>
      </c>
      <c r="AD178" s="26">
        <v>33504</v>
      </c>
      <c r="AE178" s="26">
        <v>36317</v>
      </c>
      <c r="AF178" s="26">
        <v>34349</v>
      </c>
      <c r="AG178" s="26">
        <v>32429</v>
      </c>
      <c r="AH178" s="26">
        <v>37259</v>
      </c>
      <c r="AI178" s="26">
        <v>35200</v>
      </c>
      <c r="AJ178" s="26">
        <v>36470</v>
      </c>
      <c r="AK178" s="26">
        <v>34146</v>
      </c>
      <c r="AL178" s="26">
        <v>32892</v>
      </c>
      <c r="AM178" s="26">
        <v>33517</v>
      </c>
      <c r="AN178" s="26">
        <v>36564</v>
      </c>
      <c r="AO178" s="26">
        <v>34961</v>
      </c>
      <c r="AP178" s="26">
        <v>34451</v>
      </c>
      <c r="AQ178" s="26">
        <f t="shared" si="6"/>
        <v>501149</v>
      </c>
      <c r="AR178" s="26">
        <f t="shared" si="7"/>
        <v>418256</v>
      </c>
      <c r="AS178" s="26">
        <f t="shared" si="8"/>
        <v>206531</v>
      </c>
    </row>
    <row r="179" spans="2:45" x14ac:dyDescent="0.25">
      <c r="B179" s="39" t="s">
        <v>252</v>
      </c>
      <c r="C179" s="39" t="s">
        <v>591</v>
      </c>
      <c r="D179" s="39" t="s">
        <v>402</v>
      </c>
      <c r="E179" s="39" t="s">
        <v>404</v>
      </c>
      <c r="F179" s="39" t="s">
        <v>403</v>
      </c>
      <c r="G179" s="27">
        <v>41054</v>
      </c>
      <c r="H179" s="27">
        <v>44384</v>
      </c>
      <c r="I179" s="27">
        <v>43503</v>
      </c>
      <c r="J179" s="27">
        <v>46785</v>
      </c>
      <c r="K179" s="27">
        <v>43700</v>
      </c>
      <c r="L179" s="27">
        <v>50310</v>
      </c>
      <c r="M179" s="27">
        <v>40419</v>
      </c>
      <c r="N179" s="27">
        <v>38684</v>
      </c>
      <c r="O179" s="27">
        <v>35955</v>
      </c>
      <c r="P179" s="27">
        <v>48055</v>
      </c>
      <c r="Q179" s="27">
        <v>42114</v>
      </c>
      <c r="R179" s="27">
        <v>39574</v>
      </c>
      <c r="S179" s="27">
        <v>41342</v>
      </c>
      <c r="T179" s="27">
        <v>44218</v>
      </c>
      <c r="U179" s="27">
        <v>36535</v>
      </c>
      <c r="V179" s="27">
        <v>47122</v>
      </c>
      <c r="W179" s="27">
        <v>39992</v>
      </c>
      <c r="X179" s="27">
        <v>43035</v>
      </c>
      <c r="Y179" s="27">
        <v>35875</v>
      </c>
      <c r="Z179" s="27">
        <v>31713</v>
      </c>
      <c r="AA179" s="27">
        <v>29317</v>
      </c>
      <c r="AB179" s="27">
        <v>38343</v>
      </c>
      <c r="AC179" s="27">
        <v>32138</v>
      </c>
      <c r="AD179" s="27">
        <v>32135</v>
      </c>
      <c r="AE179" s="27">
        <v>34491</v>
      </c>
      <c r="AF179" s="27">
        <v>33592</v>
      </c>
      <c r="AG179" s="27">
        <v>32085</v>
      </c>
      <c r="AH179" s="27">
        <v>40047</v>
      </c>
      <c r="AI179" s="27">
        <v>34542</v>
      </c>
      <c r="AJ179" s="27">
        <v>36925</v>
      </c>
      <c r="AK179" s="27">
        <v>34857</v>
      </c>
      <c r="AL179" s="27">
        <v>31045</v>
      </c>
      <c r="AM179" s="27">
        <v>35424</v>
      </c>
      <c r="AN179" s="27">
        <v>41503</v>
      </c>
      <c r="AO179" s="27">
        <v>38332</v>
      </c>
      <c r="AP179" s="27">
        <v>38526</v>
      </c>
      <c r="AQ179" s="27">
        <f t="shared" si="6"/>
        <v>497045</v>
      </c>
      <c r="AR179" s="27">
        <f t="shared" si="7"/>
        <v>411203</v>
      </c>
      <c r="AS179" s="27">
        <f t="shared" si="8"/>
        <v>219687</v>
      </c>
    </row>
    <row r="180" spans="2:45" x14ac:dyDescent="0.25">
      <c r="B180" s="39" t="s">
        <v>253</v>
      </c>
      <c r="C180" s="39" t="s">
        <v>601</v>
      </c>
      <c r="D180" s="39" t="s">
        <v>431</v>
      </c>
      <c r="E180" s="39" t="s">
        <v>406</v>
      </c>
      <c r="F180" s="39" t="s">
        <v>403</v>
      </c>
      <c r="G180" s="27">
        <v>52661</v>
      </c>
      <c r="H180" s="27">
        <v>58091</v>
      </c>
      <c r="I180" s="27">
        <v>51289</v>
      </c>
      <c r="J180" s="27">
        <v>54225</v>
      </c>
      <c r="K180" s="27">
        <v>50485</v>
      </c>
      <c r="L180" s="27">
        <v>54210</v>
      </c>
      <c r="M180" s="27">
        <v>44975</v>
      </c>
      <c r="N180" s="27">
        <v>46342</v>
      </c>
      <c r="O180" s="27">
        <v>40846</v>
      </c>
      <c r="P180" s="27">
        <v>46111</v>
      </c>
      <c r="Q180" s="27">
        <v>44181</v>
      </c>
      <c r="R180" s="27">
        <v>38491</v>
      </c>
      <c r="S180" s="27">
        <v>47995</v>
      </c>
      <c r="T180" s="27">
        <v>50406</v>
      </c>
      <c r="U180" s="27">
        <v>43688</v>
      </c>
      <c r="V180" s="27">
        <v>50060</v>
      </c>
      <c r="W180" s="27">
        <v>43839</v>
      </c>
      <c r="X180" s="27">
        <v>46550</v>
      </c>
      <c r="Y180" s="27">
        <v>34777</v>
      </c>
      <c r="Z180" s="27">
        <v>32919</v>
      </c>
      <c r="AA180" s="27">
        <v>31626</v>
      </c>
      <c r="AB180" s="27">
        <v>35465</v>
      </c>
      <c r="AC180" s="27">
        <v>35409</v>
      </c>
      <c r="AD180" s="27">
        <v>30392</v>
      </c>
      <c r="AE180" s="27">
        <v>34629</v>
      </c>
      <c r="AF180" s="27">
        <v>39222</v>
      </c>
      <c r="AG180" s="27">
        <v>32241</v>
      </c>
      <c r="AH180" s="27">
        <v>34733</v>
      </c>
      <c r="AI180" s="27">
        <v>29310</v>
      </c>
      <c r="AJ180" s="27">
        <v>33863</v>
      </c>
      <c r="AK180" s="27">
        <v>21784</v>
      </c>
      <c r="AL180" s="27">
        <v>26366</v>
      </c>
      <c r="AM180" s="27">
        <v>28514</v>
      </c>
      <c r="AN180" s="27">
        <v>26746</v>
      </c>
      <c r="AO180" s="27">
        <v>27062</v>
      </c>
      <c r="AP180" s="27">
        <v>29089</v>
      </c>
      <c r="AQ180" s="27">
        <f t="shared" si="6"/>
        <v>543484</v>
      </c>
      <c r="AR180" s="27">
        <f t="shared" si="7"/>
        <v>404586</v>
      </c>
      <c r="AS180" s="27">
        <f t="shared" si="8"/>
        <v>159561</v>
      </c>
    </row>
    <row r="181" spans="2:45" x14ac:dyDescent="0.25">
      <c r="B181" s="38" t="s">
        <v>254</v>
      </c>
      <c r="C181" s="38" t="s">
        <v>602</v>
      </c>
      <c r="D181" s="38" t="s">
        <v>402</v>
      </c>
      <c r="E181" s="38" t="s">
        <v>404</v>
      </c>
      <c r="F181" s="38" t="s">
        <v>403</v>
      </c>
      <c r="G181" s="26">
        <v>35533</v>
      </c>
      <c r="H181" s="26">
        <v>36488</v>
      </c>
      <c r="I181" s="26">
        <v>37035</v>
      </c>
      <c r="J181" s="26">
        <v>38094</v>
      </c>
      <c r="K181" s="26">
        <v>36591</v>
      </c>
      <c r="L181" s="26">
        <v>42741</v>
      </c>
      <c r="M181" s="26">
        <v>36727</v>
      </c>
      <c r="N181" s="26">
        <v>34679</v>
      </c>
      <c r="O181" s="26">
        <v>34831</v>
      </c>
      <c r="P181" s="26">
        <v>47531</v>
      </c>
      <c r="Q181" s="26">
        <v>43398</v>
      </c>
      <c r="R181" s="26">
        <v>39193</v>
      </c>
      <c r="S181" s="26">
        <v>42360</v>
      </c>
      <c r="T181" s="26">
        <v>41946</v>
      </c>
      <c r="U181" s="26">
        <v>39241</v>
      </c>
      <c r="V181" s="26">
        <v>45875</v>
      </c>
      <c r="W181" s="26">
        <v>40497</v>
      </c>
      <c r="X181" s="26">
        <v>41422</v>
      </c>
      <c r="Y181" s="26">
        <v>35192</v>
      </c>
      <c r="Z181" s="26">
        <v>31590</v>
      </c>
      <c r="AA181" s="26">
        <v>32111</v>
      </c>
      <c r="AB181" s="26">
        <v>37170</v>
      </c>
      <c r="AC181" s="26">
        <v>33588</v>
      </c>
      <c r="AD181" s="26">
        <v>32744</v>
      </c>
      <c r="AE181" s="26">
        <v>34401</v>
      </c>
      <c r="AF181" s="26">
        <v>32288</v>
      </c>
      <c r="AG181" s="26">
        <v>31259</v>
      </c>
      <c r="AH181" s="26">
        <v>36022</v>
      </c>
      <c r="AI181" s="26">
        <v>32534</v>
      </c>
      <c r="AJ181" s="26">
        <v>33173</v>
      </c>
      <c r="AK181" s="26">
        <v>30293</v>
      </c>
      <c r="AL181" s="26">
        <v>28634</v>
      </c>
      <c r="AM181" s="26">
        <v>33167</v>
      </c>
      <c r="AN181" s="26">
        <v>36237</v>
      </c>
      <c r="AO181" s="26">
        <v>31756</v>
      </c>
      <c r="AP181" s="26">
        <v>32702</v>
      </c>
      <c r="AQ181" s="26">
        <f t="shared" si="6"/>
        <v>487700</v>
      </c>
      <c r="AR181" s="26">
        <f t="shared" si="7"/>
        <v>402072</v>
      </c>
      <c r="AS181" s="26">
        <f t="shared" si="8"/>
        <v>192789</v>
      </c>
    </row>
    <row r="182" spans="2:45" x14ac:dyDescent="0.25">
      <c r="B182" s="38" t="s">
        <v>255</v>
      </c>
      <c r="C182" s="38" t="s">
        <v>604</v>
      </c>
      <c r="D182" s="38" t="s">
        <v>565</v>
      </c>
      <c r="E182" s="38" t="s">
        <v>411</v>
      </c>
      <c r="F182" s="38" t="s">
        <v>403</v>
      </c>
      <c r="G182" s="26">
        <v>46903</v>
      </c>
      <c r="H182" s="26">
        <v>50099</v>
      </c>
      <c r="I182" s="26">
        <v>44303</v>
      </c>
      <c r="J182" s="26">
        <v>51957</v>
      </c>
      <c r="K182" s="26">
        <v>42978</v>
      </c>
      <c r="L182" s="26">
        <v>61238</v>
      </c>
      <c r="M182" s="26">
        <v>41441</v>
      </c>
      <c r="N182" s="26">
        <v>43951</v>
      </c>
      <c r="O182" s="26">
        <v>37283</v>
      </c>
      <c r="P182" s="26">
        <v>49627</v>
      </c>
      <c r="Q182" s="26">
        <v>41477</v>
      </c>
      <c r="R182" s="26">
        <v>47475</v>
      </c>
      <c r="S182" s="26">
        <v>43191</v>
      </c>
      <c r="T182" s="26">
        <v>37383</v>
      </c>
      <c r="U182" s="26">
        <v>33076</v>
      </c>
      <c r="V182" s="26">
        <v>46301</v>
      </c>
      <c r="W182" s="26">
        <v>43333</v>
      </c>
      <c r="X182" s="26">
        <v>56799</v>
      </c>
      <c r="Y182" s="26">
        <v>32776</v>
      </c>
      <c r="Z182" s="26">
        <v>36415</v>
      </c>
      <c r="AA182" s="26">
        <v>35094</v>
      </c>
      <c r="AB182" s="26">
        <v>38574</v>
      </c>
      <c r="AC182" s="26">
        <v>30727</v>
      </c>
      <c r="AD182" s="26">
        <v>28005</v>
      </c>
      <c r="AE182" s="26">
        <v>32462</v>
      </c>
      <c r="AF182" s="26">
        <v>30977</v>
      </c>
      <c r="AG182" s="26">
        <v>26894</v>
      </c>
      <c r="AH182" s="26">
        <v>34924</v>
      </c>
      <c r="AI182" s="26">
        <v>29341</v>
      </c>
      <c r="AJ182" s="26">
        <v>32906</v>
      </c>
      <c r="AK182" s="26">
        <v>24917</v>
      </c>
      <c r="AL182" s="26">
        <v>24941</v>
      </c>
      <c r="AM182" s="26">
        <v>29269</v>
      </c>
      <c r="AN182" s="26">
        <v>37924</v>
      </c>
      <c r="AO182" s="26">
        <v>26293</v>
      </c>
      <c r="AP182" s="26">
        <v>30064</v>
      </c>
      <c r="AQ182" s="26">
        <f t="shared" si="6"/>
        <v>521337</v>
      </c>
      <c r="AR182" s="26">
        <f t="shared" si="7"/>
        <v>389095</v>
      </c>
      <c r="AS182" s="26">
        <f t="shared" si="8"/>
        <v>173408</v>
      </c>
    </row>
    <row r="183" spans="2:45" x14ac:dyDescent="0.25">
      <c r="B183" s="39" t="s">
        <v>237</v>
      </c>
      <c r="C183" s="39" t="s">
        <v>609</v>
      </c>
      <c r="D183" s="39" t="s">
        <v>402</v>
      </c>
      <c r="E183" s="39" t="s">
        <v>406</v>
      </c>
      <c r="F183" s="39" t="s">
        <v>403</v>
      </c>
      <c r="G183" s="27">
        <v>38213</v>
      </c>
      <c r="H183" s="27">
        <v>39779</v>
      </c>
      <c r="I183" s="27">
        <v>38841</v>
      </c>
      <c r="J183" s="27">
        <v>40765</v>
      </c>
      <c r="K183" s="27">
        <v>38728</v>
      </c>
      <c r="L183" s="27">
        <v>44180</v>
      </c>
      <c r="M183" s="27">
        <v>34808</v>
      </c>
      <c r="N183" s="27">
        <v>35072</v>
      </c>
      <c r="O183" s="27">
        <v>32067</v>
      </c>
      <c r="P183" s="27">
        <v>43753</v>
      </c>
      <c r="Q183" s="27">
        <v>39862</v>
      </c>
      <c r="R183" s="27">
        <v>37714</v>
      </c>
      <c r="S183" s="27">
        <v>39756</v>
      </c>
      <c r="T183" s="27">
        <v>40643</v>
      </c>
      <c r="U183" s="27">
        <v>36788</v>
      </c>
      <c r="V183" s="27">
        <v>41672</v>
      </c>
      <c r="W183" s="27">
        <v>40750</v>
      </c>
      <c r="X183" s="27">
        <v>43927</v>
      </c>
      <c r="Y183" s="27">
        <v>35183</v>
      </c>
      <c r="Z183" s="27">
        <v>30438</v>
      </c>
      <c r="AA183" s="27">
        <v>31064</v>
      </c>
      <c r="AB183" s="27">
        <v>34898</v>
      </c>
      <c r="AC183" s="27">
        <v>31701</v>
      </c>
      <c r="AD183" s="27">
        <v>29406</v>
      </c>
      <c r="AE183" s="27">
        <v>32869</v>
      </c>
      <c r="AF183" s="27">
        <v>30204</v>
      </c>
      <c r="AG183" s="27">
        <v>28180</v>
      </c>
      <c r="AH183" s="27">
        <v>33611</v>
      </c>
      <c r="AI183" s="27">
        <v>29544</v>
      </c>
      <c r="AJ183" s="27">
        <v>31697</v>
      </c>
      <c r="AK183" s="27">
        <v>28239</v>
      </c>
      <c r="AL183" s="27">
        <v>26437</v>
      </c>
      <c r="AM183" s="27">
        <v>27466</v>
      </c>
      <c r="AN183" s="27">
        <v>37535</v>
      </c>
      <c r="AO183" s="27">
        <v>32076</v>
      </c>
      <c r="AP183" s="27">
        <v>31471</v>
      </c>
      <c r="AQ183" s="27">
        <f t="shared" si="6"/>
        <v>466812</v>
      </c>
      <c r="AR183" s="27">
        <f t="shared" si="7"/>
        <v>378795</v>
      </c>
      <c r="AS183" s="27">
        <f t="shared" si="8"/>
        <v>183224</v>
      </c>
    </row>
    <row r="184" spans="2:45" x14ac:dyDescent="0.25">
      <c r="B184" s="39" t="s">
        <v>123</v>
      </c>
      <c r="C184" s="39" t="s">
        <v>463</v>
      </c>
      <c r="D184" s="39" t="s">
        <v>565</v>
      </c>
      <c r="E184" s="39" t="s">
        <v>428</v>
      </c>
      <c r="F184" s="39" t="s">
        <v>403</v>
      </c>
      <c r="G184" s="27">
        <v>23027</v>
      </c>
      <c r="H184" s="27">
        <v>23542</v>
      </c>
      <c r="I184" s="27">
        <v>30167</v>
      </c>
      <c r="J184" s="27">
        <v>38731</v>
      </c>
      <c r="K184" s="27">
        <v>37397</v>
      </c>
      <c r="L184" s="27">
        <v>41865</v>
      </c>
      <c r="M184" s="27">
        <v>28266</v>
      </c>
      <c r="N184" s="27">
        <v>29226</v>
      </c>
      <c r="O184" s="27">
        <v>34782</v>
      </c>
      <c r="P184" s="27">
        <v>39752</v>
      </c>
      <c r="Q184" s="27">
        <v>36222</v>
      </c>
      <c r="R184" s="27">
        <v>30891</v>
      </c>
      <c r="S184" s="27">
        <v>31039</v>
      </c>
      <c r="T184" s="27">
        <v>26953</v>
      </c>
      <c r="U184" s="27">
        <v>28408</v>
      </c>
      <c r="V184" s="27">
        <v>50330</v>
      </c>
      <c r="W184" s="27">
        <v>43909</v>
      </c>
      <c r="X184" s="27">
        <v>45787</v>
      </c>
      <c r="Y184" s="27">
        <v>30029</v>
      </c>
      <c r="Z184" s="27">
        <v>28157</v>
      </c>
      <c r="AA184" s="27">
        <v>37335</v>
      </c>
      <c r="AB184" s="27">
        <v>34815</v>
      </c>
      <c r="AC184" s="27">
        <v>27987</v>
      </c>
      <c r="AD184" s="27">
        <v>22974</v>
      </c>
      <c r="AE184" s="27">
        <v>25442</v>
      </c>
      <c r="AF184" s="27">
        <v>24191</v>
      </c>
      <c r="AG184" s="27">
        <v>28351</v>
      </c>
      <c r="AH184" s="27">
        <v>37640</v>
      </c>
      <c r="AI184" s="27">
        <v>40829</v>
      </c>
      <c r="AJ184" s="27">
        <v>39994</v>
      </c>
      <c r="AK184" s="27">
        <v>26801</v>
      </c>
      <c r="AL184" s="27">
        <v>29700</v>
      </c>
      <c r="AM184" s="27">
        <v>45992</v>
      </c>
      <c r="AN184" s="27">
        <v>56732</v>
      </c>
      <c r="AO184" s="27">
        <v>48210</v>
      </c>
      <c r="AP184" s="27">
        <v>45240</v>
      </c>
      <c r="AQ184" s="27">
        <f t="shared" si="6"/>
        <v>425565</v>
      </c>
      <c r="AR184" s="27">
        <f t="shared" si="7"/>
        <v>377744</v>
      </c>
      <c r="AS184" s="27">
        <f t="shared" si="8"/>
        <v>252675</v>
      </c>
    </row>
    <row r="185" spans="2:45" x14ac:dyDescent="0.25">
      <c r="B185" s="38" t="s">
        <v>256</v>
      </c>
      <c r="C185" s="38" t="s">
        <v>584</v>
      </c>
      <c r="D185" s="38" t="s">
        <v>431</v>
      </c>
      <c r="E185" s="38" t="s">
        <v>421</v>
      </c>
      <c r="F185" s="38" t="s">
        <v>403</v>
      </c>
      <c r="G185" s="26">
        <v>44521</v>
      </c>
      <c r="H185" s="26">
        <v>47590</v>
      </c>
      <c r="I185" s="26">
        <v>39412</v>
      </c>
      <c r="J185" s="26">
        <v>51152</v>
      </c>
      <c r="K185" s="26">
        <v>47544</v>
      </c>
      <c r="L185" s="26">
        <v>52866</v>
      </c>
      <c r="M185" s="26">
        <v>38846</v>
      </c>
      <c r="N185" s="26">
        <v>33386</v>
      </c>
      <c r="O185" s="26">
        <v>40698</v>
      </c>
      <c r="P185" s="26">
        <v>48489</v>
      </c>
      <c r="Q185" s="26">
        <v>38297</v>
      </c>
      <c r="R185" s="26">
        <v>36122</v>
      </c>
      <c r="S185" s="26">
        <v>34701</v>
      </c>
      <c r="T185" s="26">
        <v>34068</v>
      </c>
      <c r="U185" s="26">
        <v>33725</v>
      </c>
      <c r="V185" s="26">
        <v>32817</v>
      </c>
      <c r="W185" s="26">
        <v>41268</v>
      </c>
      <c r="X185" s="26">
        <v>46347</v>
      </c>
      <c r="Y185" s="26">
        <v>34528</v>
      </c>
      <c r="Z185" s="26">
        <v>27374</v>
      </c>
      <c r="AA185" s="26">
        <v>25876</v>
      </c>
      <c r="AB185" s="26">
        <v>33818</v>
      </c>
      <c r="AC185" s="26">
        <v>26369</v>
      </c>
      <c r="AD185" s="26">
        <v>31901</v>
      </c>
      <c r="AE185" s="26">
        <v>29845</v>
      </c>
      <c r="AF185" s="26">
        <v>30046</v>
      </c>
      <c r="AG185" s="26">
        <v>30366</v>
      </c>
      <c r="AH185" s="26">
        <v>32872</v>
      </c>
      <c r="AI185" s="26">
        <v>32184</v>
      </c>
      <c r="AJ185" s="26">
        <v>39899</v>
      </c>
      <c r="AK185" s="26">
        <v>22918</v>
      </c>
      <c r="AL185" s="26">
        <v>32405</v>
      </c>
      <c r="AM185" s="26">
        <v>26450</v>
      </c>
      <c r="AN185" s="26">
        <v>32268</v>
      </c>
      <c r="AO185" s="26">
        <v>26085</v>
      </c>
      <c r="AP185" s="26">
        <v>31622</v>
      </c>
      <c r="AQ185" s="26">
        <f t="shared" si="6"/>
        <v>458764</v>
      </c>
      <c r="AR185" s="26">
        <f t="shared" si="7"/>
        <v>375078</v>
      </c>
      <c r="AS185" s="26">
        <f t="shared" si="8"/>
        <v>171748</v>
      </c>
    </row>
    <row r="186" spans="2:45" x14ac:dyDescent="0.25">
      <c r="B186" s="39" t="s">
        <v>257</v>
      </c>
      <c r="C186" s="39" t="s">
        <v>595</v>
      </c>
      <c r="D186" s="39" t="s">
        <v>402</v>
      </c>
      <c r="E186" s="39" t="s">
        <v>436</v>
      </c>
      <c r="F186" s="39" t="s">
        <v>403</v>
      </c>
      <c r="G186" s="27">
        <v>24009</v>
      </c>
      <c r="H186" s="27">
        <v>26431</v>
      </c>
      <c r="I186" s="27">
        <v>25982</v>
      </c>
      <c r="J186" s="27">
        <v>27377</v>
      </c>
      <c r="K186" s="27">
        <v>28561</v>
      </c>
      <c r="L186" s="27">
        <v>30448</v>
      </c>
      <c r="M186" s="27">
        <v>25472</v>
      </c>
      <c r="N186" s="27">
        <v>25158</v>
      </c>
      <c r="O186" s="27">
        <v>25392</v>
      </c>
      <c r="P186" s="27">
        <v>35017</v>
      </c>
      <c r="Q186" s="27">
        <v>34442</v>
      </c>
      <c r="R186" s="27">
        <v>32245</v>
      </c>
      <c r="S186" s="27">
        <v>36081</v>
      </c>
      <c r="T186" s="27">
        <v>35277</v>
      </c>
      <c r="U186" s="27">
        <v>33463</v>
      </c>
      <c r="V186" s="27">
        <v>38724</v>
      </c>
      <c r="W186" s="27">
        <v>36163</v>
      </c>
      <c r="X186" s="27">
        <v>36656</v>
      </c>
      <c r="Y186" s="27">
        <v>31033</v>
      </c>
      <c r="Z186" s="27">
        <v>27487</v>
      </c>
      <c r="AA186" s="27">
        <v>28262</v>
      </c>
      <c r="AB186" s="27">
        <v>31821</v>
      </c>
      <c r="AC186" s="27">
        <v>30414</v>
      </c>
      <c r="AD186" s="27">
        <v>28414</v>
      </c>
      <c r="AE186" s="27">
        <v>32502</v>
      </c>
      <c r="AF186" s="27">
        <v>29697</v>
      </c>
      <c r="AG186" s="27">
        <v>29973</v>
      </c>
      <c r="AH186" s="27">
        <v>35613</v>
      </c>
      <c r="AI186" s="27">
        <v>32510</v>
      </c>
      <c r="AJ186" s="27">
        <v>35065</v>
      </c>
      <c r="AK186" s="27">
        <v>31934</v>
      </c>
      <c r="AL186" s="27">
        <v>30241</v>
      </c>
      <c r="AM186" s="27">
        <v>35287</v>
      </c>
      <c r="AN186" s="27">
        <v>38887</v>
      </c>
      <c r="AO186" s="27">
        <v>35761</v>
      </c>
      <c r="AP186" s="27">
        <v>35882</v>
      </c>
      <c r="AQ186" s="27">
        <f t="shared" si="6"/>
        <v>394090</v>
      </c>
      <c r="AR186" s="27">
        <f t="shared" si="7"/>
        <v>372791</v>
      </c>
      <c r="AS186" s="27">
        <f t="shared" si="8"/>
        <v>207992</v>
      </c>
    </row>
    <row r="187" spans="2:45" x14ac:dyDescent="0.25">
      <c r="B187" s="39" t="s">
        <v>193</v>
      </c>
      <c r="C187" s="39" t="s">
        <v>627</v>
      </c>
      <c r="D187" s="39" t="s">
        <v>597</v>
      </c>
      <c r="E187" s="39" t="s">
        <v>598</v>
      </c>
      <c r="F187" s="39" t="s">
        <v>403</v>
      </c>
      <c r="G187" s="27">
        <v>13906</v>
      </c>
      <c r="H187" s="27">
        <v>15171</v>
      </c>
      <c r="I187" s="27">
        <v>18375</v>
      </c>
      <c r="J187" s="27">
        <v>18082</v>
      </c>
      <c r="K187" s="27">
        <v>15474</v>
      </c>
      <c r="L187" s="27">
        <v>19822</v>
      </c>
      <c r="M187" s="27">
        <v>25725</v>
      </c>
      <c r="N187" s="27">
        <v>48909</v>
      </c>
      <c r="O187" s="19">
        <v>118028</v>
      </c>
      <c r="P187" s="27">
        <v>46796</v>
      </c>
      <c r="Q187" s="27">
        <v>22157</v>
      </c>
      <c r="R187" s="27">
        <v>16365</v>
      </c>
      <c r="S187" s="27">
        <v>15380</v>
      </c>
      <c r="T187" s="27">
        <v>15753</v>
      </c>
      <c r="U187" s="27">
        <v>16003</v>
      </c>
      <c r="V187" s="27">
        <v>20306</v>
      </c>
      <c r="W187" s="27">
        <v>15008</v>
      </c>
      <c r="X187" s="27">
        <v>16101</v>
      </c>
      <c r="Y187" s="27">
        <v>20661</v>
      </c>
      <c r="Z187" s="27">
        <v>60046</v>
      </c>
      <c r="AA187" s="19">
        <v>166618</v>
      </c>
      <c r="AB187" s="27">
        <v>28328</v>
      </c>
      <c r="AC187" s="27">
        <v>10046</v>
      </c>
      <c r="AD187" s="27">
        <v>11599</v>
      </c>
      <c r="AE187" s="27">
        <v>11356</v>
      </c>
      <c r="AF187" s="27">
        <v>10921</v>
      </c>
      <c r="AG187" s="27">
        <v>12595</v>
      </c>
      <c r="AH187" s="27">
        <v>12799</v>
      </c>
      <c r="AI187" s="27">
        <v>12909</v>
      </c>
      <c r="AJ187" s="27">
        <v>11657</v>
      </c>
      <c r="AK187" s="27">
        <v>19855</v>
      </c>
      <c r="AL187" s="27">
        <v>39791</v>
      </c>
      <c r="AM187" s="27">
        <v>86829</v>
      </c>
      <c r="AN187" s="27">
        <v>40811</v>
      </c>
      <c r="AO187" s="27">
        <v>15469</v>
      </c>
      <c r="AP187" s="27">
        <v>12955</v>
      </c>
      <c r="AQ187" s="27">
        <f t="shared" si="6"/>
        <v>376531</v>
      </c>
      <c r="AR187" s="27">
        <f t="shared" si="7"/>
        <v>369535</v>
      </c>
      <c r="AS187" s="27">
        <f t="shared" si="8"/>
        <v>215710</v>
      </c>
    </row>
    <row r="188" spans="2:45" x14ac:dyDescent="0.25">
      <c r="B188" s="38" t="s">
        <v>258</v>
      </c>
      <c r="C188" s="38" t="s">
        <v>620</v>
      </c>
      <c r="D188" s="38" t="s">
        <v>402</v>
      </c>
      <c r="E188" s="38" t="s">
        <v>428</v>
      </c>
      <c r="F188" s="38" t="s">
        <v>403</v>
      </c>
      <c r="G188" s="26">
        <v>20113</v>
      </c>
      <c r="H188" s="26">
        <v>21295</v>
      </c>
      <c r="I188" s="26">
        <v>24471</v>
      </c>
      <c r="J188" s="26">
        <v>31808</v>
      </c>
      <c r="K188" s="26">
        <v>27922</v>
      </c>
      <c r="L188" s="26">
        <v>34587</v>
      </c>
      <c r="M188" s="26">
        <v>29998</v>
      </c>
      <c r="N188" s="26">
        <v>41985</v>
      </c>
      <c r="O188" s="26">
        <v>54369</v>
      </c>
      <c r="P188" s="26">
        <v>49860</v>
      </c>
      <c r="Q188" s="26">
        <v>38926</v>
      </c>
      <c r="R188" s="26">
        <v>29796</v>
      </c>
      <c r="S188" s="26">
        <v>25186</v>
      </c>
      <c r="T188" s="26">
        <v>24973</v>
      </c>
      <c r="U188" s="26">
        <v>23899</v>
      </c>
      <c r="V188" s="26">
        <v>37967</v>
      </c>
      <c r="W188" s="26">
        <v>34563</v>
      </c>
      <c r="X188" s="26">
        <v>35873</v>
      </c>
      <c r="Y188" s="26">
        <v>31798</v>
      </c>
      <c r="Z188" s="26">
        <v>42427</v>
      </c>
      <c r="AA188" s="26">
        <v>65624</v>
      </c>
      <c r="AB188" s="26">
        <v>38783</v>
      </c>
      <c r="AC188" s="26">
        <v>28028</v>
      </c>
      <c r="AD188" s="26">
        <v>19502</v>
      </c>
      <c r="AE188" s="26">
        <v>21359</v>
      </c>
      <c r="AF188" s="26">
        <v>18636</v>
      </c>
      <c r="AG188" s="26">
        <v>22299</v>
      </c>
      <c r="AH188" s="26">
        <v>26543</v>
      </c>
      <c r="AI188" s="26">
        <v>26158</v>
      </c>
      <c r="AJ188" s="26">
        <v>26979</v>
      </c>
      <c r="AK188" s="26">
        <v>27092</v>
      </c>
      <c r="AL188" s="26">
        <v>36171</v>
      </c>
      <c r="AM188" s="26">
        <v>53781</v>
      </c>
      <c r="AN188" s="26">
        <v>43015</v>
      </c>
      <c r="AO188" s="26">
        <v>29265</v>
      </c>
      <c r="AP188" s="26">
        <v>25062</v>
      </c>
      <c r="AQ188" s="26">
        <f t="shared" si="6"/>
        <v>427395</v>
      </c>
      <c r="AR188" s="26">
        <f t="shared" si="7"/>
        <v>368136</v>
      </c>
      <c r="AS188" s="26">
        <f t="shared" si="8"/>
        <v>214386</v>
      </c>
    </row>
    <row r="189" spans="2:45" x14ac:dyDescent="0.25">
      <c r="B189" s="39" t="s">
        <v>259</v>
      </c>
      <c r="C189" s="39" t="s">
        <v>607</v>
      </c>
      <c r="D189" s="39" t="s">
        <v>402</v>
      </c>
      <c r="E189" s="39" t="s">
        <v>436</v>
      </c>
      <c r="F189" s="39" t="s">
        <v>403</v>
      </c>
      <c r="G189" s="18">
        <v>0</v>
      </c>
      <c r="H189" s="18">
        <v>0</v>
      </c>
      <c r="I189" s="29">
        <v>5622</v>
      </c>
      <c r="J189" s="27">
        <v>27981</v>
      </c>
      <c r="K189" s="27">
        <v>34142</v>
      </c>
      <c r="L189" s="27">
        <v>41041</v>
      </c>
      <c r="M189" s="27">
        <v>32793</v>
      </c>
      <c r="N189" s="27">
        <v>28139</v>
      </c>
      <c r="O189" s="27">
        <v>30974</v>
      </c>
      <c r="P189" s="27">
        <v>36738</v>
      </c>
      <c r="Q189" s="27">
        <v>37209</v>
      </c>
      <c r="R189" s="27">
        <v>38211</v>
      </c>
      <c r="S189" s="27">
        <v>38281</v>
      </c>
      <c r="T189" s="27">
        <v>41644</v>
      </c>
      <c r="U189" s="27">
        <v>33998</v>
      </c>
      <c r="V189" s="27">
        <v>42377</v>
      </c>
      <c r="W189" s="27">
        <v>37895</v>
      </c>
      <c r="X189" s="27">
        <v>39836</v>
      </c>
      <c r="Y189" s="27">
        <v>31789</v>
      </c>
      <c r="Z189" s="27">
        <v>27980</v>
      </c>
      <c r="AA189" s="27">
        <v>30087</v>
      </c>
      <c r="AB189" s="27">
        <v>32878</v>
      </c>
      <c r="AC189" s="27">
        <v>29899</v>
      </c>
      <c r="AD189" s="27">
        <v>29065</v>
      </c>
      <c r="AE189" s="27">
        <v>32574</v>
      </c>
      <c r="AF189" s="27">
        <v>29598</v>
      </c>
      <c r="AG189" s="27">
        <v>28695</v>
      </c>
      <c r="AH189" s="27">
        <v>32491</v>
      </c>
      <c r="AI189" s="27">
        <v>29577</v>
      </c>
      <c r="AJ189" s="27">
        <v>32475</v>
      </c>
      <c r="AK189" s="27">
        <v>29974</v>
      </c>
      <c r="AL189" s="27">
        <v>27178</v>
      </c>
      <c r="AM189" s="27">
        <v>30516</v>
      </c>
      <c r="AN189" s="27">
        <v>35228</v>
      </c>
      <c r="AO189" s="27">
        <v>32765</v>
      </c>
      <c r="AP189" s="27">
        <v>32694</v>
      </c>
      <c r="AQ189" s="27">
        <f t="shared" si="6"/>
        <v>438095</v>
      </c>
      <c r="AR189" s="27">
        <f t="shared" si="7"/>
        <v>367108</v>
      </c>
      <c r="AS189" s="27">
        <f t="shared" si="8"/>
        <v>188355</v>
      </c>
    </row>
    <row r="190" spans="2:45" x14ac:dyDescent="0.25">
      <c r="B190" s="38" t="s">
        <v>260</v>
      </c>
      <c r="C190" s="38" t="s">
        <v>596</v>
      </c>
      <c r="D190" s="38" t="s">
        <v>597</v>
      </c>
      <c r="E190" s="38" t="s">
        <v>598</v>
      </c>
      <c r="F190" s="38" t="s">
        <v>403</v>
      </c>
      <c r="G190" s="26">
        <v>35574</v>
      </c>
      <c r="H190" s="26">
        <v>35371</v>
      </c>
      <c r="I190" s="26">
        <v>34795</v>
      </c>
      <c r="J190" s="26">
        <v>38009</v>
      </c>
      <c r="K190" s="26">
        <v>35932</v>
      </c>
      <c r="L190" s="26">
        <v>48361</v>
      </c>
      <c r="M190" s="26">
        <v>37022</v>
      </c>
      <c r="N190" s="26">
        <v>32795</v>
      </c>
      <c r="O190" s="26">
        <v>36062</v>
      </c>
      <c r="P190" s="26">
        <v>36155</v>
      </c>
      <c r="Q190" s="26">
        <v>30372</v>
      </c>
      <c r="R190" s="26">
        <v>34045</v>
      </c>
      <c r="S190" s="26">
        <v>35532</v>
      </c>
      <c r="T190" s="26">
        <v>30777</v>
      </c>
      <c r="U190" s="26">
        <v>31554</v>
      </c>
      <c r="V190" s="26">
        <v>37259</v>
      </c>
      <c r="W190" s="26">
        <v>34006</v>
      </c>
      <c r="X190" s="26">
        <v>34806</v>
      </c>
      <c r="Y190" s="26">
        <v>28240</v>
      </c>
      <c r="Z190" s="26">
        <v>26976</v>
      </c>
      <c r="AA190" s="26">
        <v>27813</v>
      </c>
      <c r="AB190" s="26">
        <v>32304</v>
      </c>
      <c r="AC190" s="26">
        <v>31380</v>
      </c>
      <c r="AD190" s="26">
        <v>28847</v>
      </c>
      <c r="AE190" s="26">
        <v>31744</v>
      </c>
      <c r="AF190" s="26">
        <v>31168</v>
      </c>
      <c r="AG190" s="26">
        <v>30014</v>
      </c>
      <c r="AH190" s="26">
        <v>32167</v>
      </c>
      <c r="AI190" s="26">
        <v>30479</v>
      </c>
      <c r="AJ190" s="26">
        <v>34955</v>
      </c>
      <c r="AK190" s="26">
        <v>32224</v>
      </c>
      <c r="AL190" s="26">
        <v>34395</v>
      </c>
      <c r="AM190" s="26">
        <v>33358</v>
      </c>
      <c r="AN190" s="26">
        <v>35498</v>
      </c>
      <c r="AO190" s="26">
        <v>33430</v>
      </c>
      <c r="AP190" s="26">
        <v>35035</v>
      </c>
      <c r="AQ190" s="26">
        <f t="shared" si="6"/>
        <v>410385</v>
      </c>
      <c r="AR190" s="26">
        <f t="shared" si="7"/>
        <v>366087</v>
      </c>
      <c r="AS190" s="26">
        <f t="shared" si="8"/>
        <v>203940</v>
      </c>
    </row>
    <row r="191" spans="2:45" x14ac:dyDescent="0.25">
      <c r="B191" s="38" t="s">
        <v>165</v>
      </c>
      <c r="C191" s="38" t="s">
        <v>510</v>
      </c>
      <c r="D191" s="38" t="s">
        <v>559</v>
      </c>
      <c r="E191" s="38" t="s">
        <v>560</v>
      </c>
      <c r="F191" s="38" t="s">
        <v>403</v>
      </c>
      <c r="G191" s="26">
        <v>45502</v>
      </c>
      <c r="H191" s="26">
        <v>49488</v>
      </c>
      <c r="I191" s="26">
        <v>40933</v>
      </c>
      <c r="J191" s="26">
        <v>37490</v>
      </c>
      <c r="K191" s="26">
        <v>34110</v>
      </c>
      <c r="L191" s="26">
        <v>31510</v>
      </c>
      <c r="M191" s="26">
        <v>24397</v>
      </c>
      <c r="N191" s="26">
        <v>25179</v>
      </c>
      <c r="O191" s="26">
        <v>26437</v>
      </c>
      <c r="P191" s="26">
        <v>30683</v>
      </c>
      <c r="Q191" s="26">
        <v>36500</v>
      </c>
      <c r="R191" s="26">
        <v>39153</v>
      </c>
      <c r="S191" s="26">
        <v>45868</v>
      </c>
      <c r="T191" s="26">
        <v>45310</v>
      </c>
      <c r="U191" s="26">
        <v>38108</v>
      </c>
      <c r="V191" s="26">
        <v>40167</v>
      </c>
      <c r="W191" s="26">
        <v>30785</v>
      </c>
      <c r="X191" s="26">
        <v>30185</v>
      </c>
      <c r="Y191" s="26">
        <v>23068</v>
      </c>
      <c r="Z191" s="26">
        <v>21940</v>
      </c>
      <c r="AA191" s="26">
        <v>23091</v>
      </c>
      <c r="AB191" s="26">
        <v>27222</v>
      </c>
      <c r="AC191" s="26">
        <v>28376</v>
      </c>
      <c r="AD191" s="26">
        <v>35990</v>
      </c>
      <c r="AE191" s="26">
        <v>41055</v>
      </c>
      <c r="AF191" s="26">
        <v>36831</v>
      </c>
      <c r="AG191" s="26">
        <v>34166</v>
      </c>
      <c r="AH191" s="26">
        <v>35139</v>
      </c>
      <c r="AI191" s="26">
        <v>26330</v>
      </c>
      <c r="AJ191" s="26">
        <v>27679</v>
      </c>
      <c r="AK191" s="26">
        <v>21800</v>
      </c>
      <c r="AL191" s="26">
        <v>22203</v>
      </c>
      <c r="AM191" s="26">
        <v>26727</v>
      </c>
      <c r="AN191" s="26">
        <v>33883</v>
      </c>
      <c r="AO191" s="26">
        <v>34191</v>
      </c>
      <c r="AP191" s="26">
        <v>42043</v>
      </c>
      <c r="AQ191" s="26">
        <f t="shared" si="6"/>
        <v>412772</v>
      </c>
      <c r="AR191" s="26">
        <f t="shared" si="7"/>
        <v>360887</v>
      </c>
      <c r="AS191" s="26">
        <f t="shared" si="8"/>
        <v>180847</v>
      </c>
    </row>
    <row r="192" spans="2:45" x14ac:dyDescent="0.25">
      <c r="B192" s="39" t="s">
        <v>261</v>
      </c>
      <c r="C192" s="39" t="s">
        <v>671</v>
      </c>
      <c r="D192" s="39" t="s">
        <v>431</v>
      </c>
      <c r="E192" s="39" t="s">
        <v>425</v>
      </c>
      <c r="F192" s="39" t="s">
        <v>403</v>
      </c>
      <c r="G192" s="27">
        <v>73694</v>
      </c>
      <c r="H192" s="27">
        <v>90035</v>
      </c>
      <c r="I192" s="27">
        <v>87658</v>
      </c>
      <c r="J192" s="27">
        <v>84529</v>
      </c>
      <c r="K192" s="27">
        <v>87757</v>
      </c>
      <c r="L192" s="19">
        <v>109255</v>
      </c>
      <c r="M192" s="27">
        <v>69404</v>
      </c>
      <c r="N192" s="27">
        <v>76675</v>
      </c>
      <c r="O192" s="27">
        <v>65225</v>
      </c>
      <c r="P192" s="27">
        <v>76149</v>
      </c>
      <c r="Q192" s="27">
        <v>66615</v>
      </c>
      <c r="R192" s="27">
        <v>65815</v>
      </c>
      <c r="S192" s="27">
        <v>69039</v>
      </c>
      <c r="T192" s="27">
        <v>72504</v>
      </c>
      <c r="U192" s="27">
        <v>70827</v>
      </c>
      <c r="V192" s="27">
        <v>58449</v>
      </c>
      <c r="W192" s="27">
        <v>64679</v>
      </c>
      <c r="X192" s="27">
        <v>80632</v>
      </c>
      <c r="Y192" s="27">
        <v>42153</v>
      </c>
      <c r="Z192" s="19">
        <v>105310</v>
      </c>
      <c r="AA192" s="27">
        <v>36064</v>
      </c>
      <c r="AB192" s="27">
        <v>33177</v>
      </c>
      <c r="AC192" s="27">
        <v>27110</v>
      </c>
      <c r="AD192" s="27">
        <v>21588</v>
      </c>
      <c r="AE192" s="27">
        <v>19238</v>
      </c>
      <c r="AF192" s="27">
        <v>17132</v>
      </c>
      <c r="AG192" s="27">
        <v>15519</v>
      </c>
      <c r="AH192" s="27">
        <v>17499</v>
      </c>
      <c r="AI192" s="27">
        <v>14671</v>
      </c>
      <c r="AJ192" s="29">
        <v>8352</v>
      </c>
      <c r="AK192" s="29">
        <v>9095</v>
      </c>
      <c r="AL192" s="29">
        <v>4632</v>
      </c>
      <c r="AM192" s="29">
        <v>1168</v>
      </c>
      <c r="AN192" s="27">
        <v>-16540</v>
      </c>
      <c r="AO192" s="30">
        <v>-112</v>
      </c>
      <c r="AP192" s="31">
        <v>-80</v>
      </c>
      <c r="AQ192" s="31">
        <f t="shared" si="6"/>
        <v>836013</v>
      </c>
      <c r="AR192" s="31">
        <f t="shared" si="7"/>
        <v>357813</v>
      </c>
      <c r="AS192" s="31">
        <f t="shared" si="8"/>
        <v>-1837</v>
      </c>
    </row>
    <row r="193" spans="2:45" x14ac:dyDescent="0.25">
      <c r="B193" s="39" t="s">
        <v>262</v>
      </c>
      <c r="C193" s="39" t="s">
        <v>605</v>
      </c>
      <c r="D193" s="39" t="s">
        <v>402</v>
      </c>
      <c r="E193" s="39" t="s">
        <v>406</v>
      </c>
      <c r="F193" s="39" t="s">
        <v>403</v>
      </c>
      <c r="G193" s="27">
        <v>24081</v>
      </c>
      <c r="H193" s="27">
        <v>24545</v>
      </c>
      <c r="I193" s="27">
        <v>24651</v>
      </c>
      <c r="J193" s="27">
        <v>25225</v>
      </c>
      <c r="K193" s="27">
        <v>26446</v>
      </c>
      <c r="L193" s="27">
        <v>29530</v>
      </c>
      <c r="M193" s="27">
        <v>24955</v>
      </c>
      <c r="N193" s="27">
        <v>24196</v>
      </c>
      <c r="O193" s="27">
        <v>25817</v>
      </c>
      <c r="P193" s="27">
        <v>35974</v>
      </c>
      <c r="Q193" s="27">
        <v>34856</v>
      </c>
      <c r="R193" s="27">
        <v>32535</v>
      </c>
      <c r="S193" s="27">
        <v>33009</v>
      </c>
      <c r="T193" s="27">
        <v>33352</v>
      </c>
      <c r="U193" s="27">
        <v>30097</v>
      </c>
      <c r="V193" s="27">
        <v>37042</v>
      </c>
      <c r="W193" s="27">
        <v>32831</v>
      </c>
      <c r="X193" s="27">
        <v>35110</v>
      </c>
      <c r="Y193" s="27">
        <v>30204</v>
      </c>
      <c r="Z193" s="27">
        <v>26193</v>
      </c>
      <c r="AA193" s="27">
        <v>26568</v>
      </c>
      <c r="AB193" s="27">
        <v>32288</v>
      </c>
      <c r="AC193" s="27">
        <v>28834</v>
      </c>
      <c r="AD193" s="27">
        <v>26978</v>
      </c>
      <c r="AE193" s="27">
        <v>31101</v>
      </c>
      <c r="AF193" s="27">
        <v>28652</v>
      </c>
      <c r="AG193" s="27">
        <v>28113</v>
      </c>
      <c r="AH193" s="27">
        <v>33172</v>
      </c>
      <c r="AI193" s="27">
        <v>30634</v>
      </c>
      <c r="AJ193" s="27">
        <v>32669</v>
      </c>
      <c r="AK193" s="27">
        <v>29646</v>
      </c>
      <c r="AL193" s="27">
        <v>29749</v>
      </c>
      <c r="AM193" s="27">
        <v>55171</v>
      </c>
      <c r="AN193" s="27">
        <v>46189</v>
      </c>
      <c r="AO193" s="27">
        <v>46305</v>
      </c>
      <c r="AP193" s="27">
        <v>48876</v>
      </c>
      <c r="AQ193" s="27">
        <f t="shared" si="6"/>
        <v>379774</v>
      </c>
      <c r="AR193" s="27">
        <f t="shared" si="7"/>
        <v>355406</v>
      </c>
      <c r="AS193" s="27">
        <f t="shared" si="8"/>
        <v>255936</v>
      </c>
    </row>
    <row r="194" spans="2:45" x14ac:dyDescent="0.25">
      <c r="B194" s="38" t="s">
        <v>263</v>
      </c>
      <c r="C194" s="38" t="s">
        <v>608</v>
      </c>
      <c r="D194" s="38" t="s">
        <v>402</v>
      </c>
      <c r="E194" s="38" t="s">
        <v>404</v>
      </c>
      <c r="F194" s="38" t="s">
        <v>403</v>
      </c>
      <c r="G194" s="26">
        <v>32476</v>
      </c>
      <c r="H194" s="26">
        <v>37879</v>
      </c>
      <c r="I194" s="26">
        <v>35439</v>
      </c>
      <c r="J194" s="26">
        <v>36377</v>
      </c>
      <c r="K194" s="26">
        <v>37533</v>
      </c>
      <c r="L194" s="26">
        <v>43440</v>
      </c>
      <c r="M194" s="26">
        <v>34046</v>
      </c>
      <c r="N194" s="26">
        <v>38207</v>
      </c>
      <c r="O194" s="26">
        <v>29488</v>
      </c>
      <c r="P194" s="26">
        <v>46242</v>
      </c>
      <c r="Q194" s="26">
        <v>38226</v>
      </c>
      <c r="R194" s="26">
        <v>36609</v>
      </c>
      <c r="S194" s="26">
        <v>39454</v>
      </c>
      <c r="T194" s="26">
        <v>39185</v>
      </c>
      <c r="U194" s="26">
        <v>34961</v>
      </c>
      <c r="V194" s="26">
        <v>41402</v>
      </c>
      <c r="W194" s="26">
        <v>36699</v>
      </c>
      <c r="X194" s="26">
        <v>36097</v>
      </c>
      <c r="Y194" s="26">
        <v>32084</v>
      </c>
      <c r="Z194" s="26">
        <v>26590</v>
      </c>
      <c r="AA194" s="26">
        <v>26491</v>
      </c>
      <c r="AB194" s="26">
        <v>30765</v>
      </c>
      <c r="AC194" s="26">
        <v>30236</v>
      </c>
      <c r="AD194" s="26">
        <v>26178</v>
      </c>
      <c r="AE194" s="26">
        <v>30619</v>
      </c>
      <c r="AF194" s="26">
        <v>28949</v>
      </c>
      <c r="AG194" s="26">
        <v>28525</v>
      </c>
      <c r="AH194" s="26">
        <v>32117</v>
      </c>
      <c r="AI194" s="26">
        <v>30601</v>
      </c>
      <c r="AJ194" s="26">
        <v>32127</v>
      </c>
      <c r="AK194" s="26">
        <v>29756</v>
      </c>
      <c r="AL194" s="26">
        <v>26366</v>
      </c>
      <c r="AM194" s="26">
        <v>27190</v>
      </c>
      <c r="AN194" s="26">
        <v>34536</v>
      </c>
      <c r="AO194" s="26">
        <v>28616</v>
      </c>
      <c r="AP194" s="26">
        <v>31048</v>
      </c>
      <c r="AQ194" s="26">
        <f t="shared" si="6"/>
        <v>450616</v>
      </c>
      <c r="AR194" s="26">
        <f t="shared" si="7"/>
        <v>355282</v>
      </c>
      <c r="AS194" s="26">
        <f t="shared" si="8"/>
        <v>177512</v>
      </c>
    </row>
    <row r="195" spans="2:45" x14ac:dyDescent="0.25">
      <c r="B195" s="38" t="s">
        <v>127</v>
      </c>
      <c r="C195" s="38" t="s">
        <v>528</v>
      </c>
      <c r="D195" s="38" t="s">
        <v>408</v>
      </c>
      <c r="E195" s="38" t="s">
        <v>404</v>
      </c>
      <c r="F195" s="38" t="s">
        <v>403</v>
      </c>
      <c r="G195" s="26">
        <v>32875</v>
      </c>
      <c r="H195" s="26">
        <v>36878</v>
      </c>
      <c r="I195" s="26">
        <v>35450</v>
      </c>
      <c r="J195" s="26">
        <v>39409</v>
      </c>
      <c r="K195" s="26">
        <v>37650</v>
      </c>
      <c r="L195" s="26">
        <v>41114</v>
      </c>
      <c r="M195" s="26">
        <v>34132</v>
      </c>
      <c r="N195" s="26">
        <v>33292</v>
      </c>
      <c r="O195" s="26">
        <v>29320</v>
      </c>
      <c r="P195" s="26">
        <v>43572</v>
      </c>
      <c r="Q195" s="26">
        <v>37795</v>
      </c>
      <c r="R195" s="26">
        <v>37001</v>
      </c>
      <c r="S195" s="26">
        <v>39050</v>
      </c>
      <c r="T195" s="26">
        <v>38664</v>
      </c>
      <c r="U195" s="26">
        <v>34260</v>
      </c>
      <c r="V195" s="26">
        <v>40820</v>
      </c>
      <c r="W195" s="26">
        <v>38128</v>
      </c>
      <c r="X195" s="26">
        <v>38085</v>
      </c>
      <c r="Y195" s="26">
        <v>32242</v>
      </c>
      <c r="Z195" s="26">
        <v>28333</v>
      </c>
      <c r="AA195" s="26">
        <v>28116</v>
      </c>
      <c r="AB195" s="26">
        <v>34334</v>
      </c>
      <c r="AC195" s="26">
        <v>29181</v>
      </c>
      <c r="AD195" s="26">
        <v>26919</v>
      </c>
      <c r="AE195" s="26">
        <v>29738</v>
      </c>
      <c r="AF195" s="26">
        <v>28859</v>
      </c>
      <c r="AG195" s="26">
        <v>26066</v>
      </c>
      <c r="AH195" s="26">
        <v>32492</v>
      </c>
      <c r="AI195" s="26">
        <v>28189</v>
      </c>
      <c r="AJ195" s="26">
        <v>30135</v>
      </c>
      <c r="AK195" s="26">
        <v>27270</v>
      </c>
      <c r="AL195" s="26">
        <v>25514</v>
      </c>
      <c r="AM195" s="26">
        <v>33961</v>
      </c>
      <c r="AN195" s="26">
        <v>35728</v>
      </c>
      <c r="AO195" s="26">
        <v>33078</v>
      </c>
      <c r="AP195" s="26">
        <v>32670</v>
      </c>
      <c r="AQ195" s="26">
        <f t="shared" ref="AQ195:AQ258" si="9">+SUM(M195:X195)</f>
        <v>444119</v>
      </c>
      <c r="AR195" s="26">
        <f t="shared" ref="AR195:AR258" si="10">+SUM(Y195:AJ195)</f>
        <v>354604</v>
      </c>
      <c r="AS195" s="26">
        <f t="shared" ref="AS195:AS258" si="11">+SUM(AK195:AP195)</f>
        <v>188221</v>
      </c>
    </row>
    <row r="196" spans="2:45" x14ac:dyDescent="0.25">
      <c r="B196" s="38" t="s">
        <v>264</v>
      </c>
      <c r="C196" s="38" t="s">
        <v>600</v>
      </c>
      <c r="D196" s="38" t="s">
        <v>402</v>
      </c>
      <c r="E196" s="38" t="s">
        <v>409</v>
      </c>
      <c r="F196" s="38" t="s">
        <v>403</v>
      </c>
      <c r="G196" s="26">
        <v>26534</v>
      </c>
      <c r="H196" s="26">
        <v>29499</v>
      </c>
      <c r="I196" s="26">
        <v>28265</v>
      </c>
      <c r="J196" s="26">
        <v>29975</v>
      </c>
      <c r="K196" s="26">
        <v>30300</v>
      </c>
      <c r="L196" s="26">
        <v>36078</v>
      </c>
      <c r="M196" s="26">
        <v>29069</v>
      </c>
      <c r="N196" s="26">
        <v>26534</v>
      </c>
      <c r="O196" s="26">
        <v>25964</v>
      </c>
      <c r="P196" s="26">
        <v>35369</v>
      </c>
      <c r="Q196" s="26">
        <v>34103</v>
      </c>
      <c r="R196" s="26">
        <v>28658</v>
      </c>
      <c r="S196" s="26">
        <v>31193</v>
      </c>
      <c r="T196" s="26">
        <v>31987</v>
      </c>
      <c r="U196" s="26">
        <v>27653</v>
      </c>
      <c r="V196" s="26">
        <v>35453</v>
      </c>
      <c r="W196" s="26">
        <v>31717</v>
      </c>
      <c r="X196" s="26">
        <v>33396</v>
      </c>
      <c r="Y196" s="26">
        <v>28011</v>
      </c>
      <c r="Z196" s="26">
        <v>25938</v>
      </c>
      <c r="AA196" s="26">
        <v>25322</v>
      </c>
      <c r="AB196" s="26">
        <v>30731</v>
      </c>
      <c r="AC196" s="26">
        <v>26861</v>
      </c>
      <c r="AD196" s="26">
        <v>26102</v>
      </c>
      <c r="AE196" s="26">
        <v>31720</v>
      </c>
      <c r="AF196" s="26">
        <v>29814</v>
      </c>
      <c r="AG196" s="26">
        <v>27974</v>
      </c>
      <c r="AH196" s="26">
        <v>36104</v>
      </c>
      <c r="AI196" s="26">
        <v>31812</v>
      </c>
      <c r="AJ196" s="26">
        <v>33902</v>
      </c>
      <c r="AK196" s="26">
        <v>30177</v>
      </c>
      <c r="AL196" s="26">
        <v>28140</v>
      </c>
      <c r="AM196" s="26">
        <v>38058</v>
      </c>
      <c r="AN196" s="26">
        <v>38975</v>
      </c>
      <c r="AO196" s="26">
        <v>33735</v>
      </c>
      <c r="AP196" s="26">
        <v>34986</v>
      </c>
      <c r="AQ196" s="26">
        <f t="shared" si="9"/>
        <v>371096</v>
      </c>
      <c r="AR196" s="26">
        <f t="shared" si="10"/>
        <v>354291</v>
      </c>
      <c r="AS196" s="26">
        <f t="shared" si="11"/>
        <v>204071</v>
      </c>
    </row>
    <row r="197" spans="2:45" x14ac:dyDescent="0.25">
      <c r="B197" s="39" t="s">
        <v>265</v>
      </c>
      <c r="C197" s="39" t="s">
        <v>631</v>
      </c>
      <c r="D197" s="39" t="s">
        <v>577</v>
      </c>
      <c r="E197" s="39" t="s">
        <v>428</v>
      </c>
      <c r="F197" s="39" t="s">
        <v>403</v>
      </c>
      <c r="G197" s="27">
        <v>17649</v>
      </c>
      <c r="H197" s="27">
        <v>19072</v>
      </c>
      <c r="I197" s="27">
        <v>22887</v>
      </c>
      <c r="J197" s="27">
        <v>34140</v>
      </c>
      <c r="K197" s="27">
        <v>28278</v>
      </c>
      <c r="L197" s="27">
        <v>29853</v>
      </c>
      <c r="M197" s="27">
        <v>33646</v>
      </c>
      <c r="N197" s="27">
        <v>49913</v>
      </c>
      <c r="O197" s="27">
        <v>86888</v>
      </c>
      <c r="P197" s="27">
        <v>42997</v>
      </c>
      <c r="Q197" s="27">
        <v>27585</v>
      </c>
      <c r="R197" s="27">
        <v>22414</v>
      </c>
      <c r="S197" s="27">
        <v>15410</v>
      </c>
      <c r="T197" s="27">
        <v>15482</v>
      </c>
      <c r="U197" s="27">
        <v>18425</v>
      </c>
      <c r="V197" s="27">
        <v>29733</v>
      </c>
      <c r="W197" s="27">
        <v>25540</v>
      </c>
      <c r="X197" s="27">
        <v>24323</v>
      </c>
      <c r="Y197" s="27">
        <v>29522</v>
      </c>
      <c r="Z197" s="27">
        <v>48187</v>
      </c>
      <c r="AA197" s="19">
        <v>101176</v>
      </c>
      <c r="AB197" s="27">
        <v>27480</v>
      </c>
      <c r="AC197" s="27">
        <v>20488</v>
      </c>
      <c r="AD197" s="27">
        <v>15104</v>
      </c>
      <c r="AE197" s="27">
        <v>13451</v>
      </c>
      <c r="AF197" s="27">
        <v>13528</v>
      </c>
      <c r="AG197" s="27">
        <v>16379</v>
      </c>
      <c r="AH197" s="27">
        <v>19924</v>
      </c>
      <c r="AI197" s="27">
        <v>20829</v>
      </c>
      <c r="AJ197" s="27">
        <v>21869</v>
      </c>
      <c r="AK197" s="27">
        <v>27199</v>
      </c>
      <c r="AL197" s="27">
        <v>48697</v>
      </c>
      <c r="AM197" s="19">
        <v>106911</v>
      </c>
      <c r="AN197" s="27">
        <v>50932</v>
      </c>
      <c r="AO197" s="27">
        <v>29249</v>
      </c>
      <c r="AP197" s="27">
        <v>25429</v>
      </c>
      <c r="AQ197" s="27">
        <f t="shared" si="9"/>
        <v>392356</v>
      </c>
      <c r="AR197" s="27">
        <f t="shared" si="10"/>
        <v>347937</v>
      </c>
      <c r="AS197" s="27">
        <f t="shared" si="11"/>
        <v>288417</v>
      </c>
    </row>
    <row r="198" spans="2:45" x14ac:dyDescent="0.25">
      <c r="B198" s="39" t="s">
        <v>266</v>
      </c>
      <c r="C198" s="39" t="s">
        <v>614</v>
      </c>
      <c r="D198" s="39" t="s">
        <v>402</v>
      </c>
      <c r="E198" s="39" t="s">
        <v>421</v>
      </c>
      <c r="F198" s="39" t="s">
        <v>403</v>
      </c>
      <c r="G198" s="27">
        <v>35574</v>
      </c>
      <c r="H198" s="27">
        <v>34063</v>
      </c>
      <c r="I198" s="27">
        <v>26721</v>
      </c>
      <c r="J198" s="27">
        <v>18877</v>
      </c>
      <c r="K198" s="27">
        <v>20248</v>
      </c>
      <c r="L198" s="27">
        <v>30051</v>
      </c>
      <c r="M198" s="27">
        <v>24639</v>
      </c>
      <c r="N198" s="27">
        <v>23533</v>
      </c>
      <c r="O198" s="27">
        <v>44773</v>
      </c>
      <c r="P198" s="27">
        <v>48589</v>
      </c>
      <c r="Q198" s="27">
        <v>43408</v>
      </c>
      <c r="R198" s="27">
        <v>35201</v>
      </c>
      <c r="S198" s="27">
        <v>42100</v>
      </c>
      <c r="T198" s="27">
        <v>35017</v>
      </c>
      <c r="U198" s="27">
        <v>21015</v>
      </c>
      <c r="V198" s="27">
        <v>31643</v>
      </c>
      <c r="W198" s="27">
        <v>21641</v>
      </c>
      <c r="X198" s="27">
        <v>30333</v>
      </c>
      <c r="Y198" s="27">
        <v>24552</v>
      </c>
      <c r="Z198" s="27">
        <v>23622</v>
      </c>
      <c r="AA198" s="27">
        <v>32569</v>
      </c>
      <c r="AB198" s="27">
        <v>39565</v>
      </c>
      <c r="AC198" s="27">
        <v>30019</v>
      </c>
      <c r="AD198" s="27">
        <v>31601</v>
      </c>
      <c r="AE198" s="27">
        <v>30595</v>
      </c>
      <c r="AF198" s="27">
        <v>25578</v>
      </c>
      <c r="AG198" s="27">
        <v>25157</v>
      </c>
      <c r="AH198" s="27">
        <v>25149</v>
      </c>
      <c r="AI198" s="27">
        <v>26556</v>
      </c>
      <c r="AJ198" s="27">
        <v>29224</v>
      </c>
      <c r="AK198" s="27">
        <v>26028</v>
      </c>
      <c r="AL198" s="27">
        <v>22912</v>
      </c>
      <c r="AM198" s="27">
        <v>25505</v>
      </c>
      <c r="AN198" s="27">
        <v>31234</v>
      </c>
      <c r="AO198" s="27">
        <v>27510</v>
      </c>
      <c r="AP198" s="27">
        <v>25469</v>
      </c>
      <c r="AQ198" s="27">
        <f t="shared" si="9"/>
        <v>401892</v>
      </c>
      <c r="AR198" s="27">
        <f t="shared" si="10"/>
        <v>344187</v>
      </c>
      <c r="AS198" s="27">
        <f t="shared" si="11"/>
        <v>158658</v>
      </c>
    </row>
    <row r="199" spans="2:45" x14ac:dyDescent="0.25">
      <c r="B199" s="39" t="s">
        <v>247</v>
      </c>
      <c r="C199" s="39" t="s">
        <v>589</v>
      </c>
      <c r="D199" s="39" t="s">
        <v>431</v>
      </c>
      <c r="E199" s="39" t="s">
        <v>425</v>
      </c>
      <c r="F199" s="39" t="s">
        <v>403</v>
      </c>
      <c r="G199" s="27">
        <v>39470</v>
      </c>
      <c r="H199" s="27">
        <v>52935</v>
      </c>
      <c r="I199" s="27">
        <v>47411</v>
      </c>
      <c r="J199" s="27">
        <v>49064</v>
      </c>
      <c r="K199" s="27">
        <v>54212</v>
      </c>
      <c r="L199" s="27">
        <v>59883</v>
      </c>
      <c r="M199" s="27">
        <v>31611</v>
      </c>
      <c r="N199" s="27">
        <v>50988</v>
      </c>
      <c r="O199" s="27">
        <v>44163</v>
      </c>
      <c r="P199" s="27">
        <v>48086</v>
      </c>
      <c r="Q199" s="27">
        <v>41167</v>
      </c>
      <c r="R199" s="27">
        <v>41395</v>
      </c>
      <c r="S199" s="27">
        <v>46303</v>
      </c>
      <c r="T199" s="27">
        <v>46207</v>
      </c>
      <c r="U199" s="27">
        <v>42126</v>
      </c>
      <c r="V199" s="27">
        <v>33865</v>
      </c>
      <c r="W199" s="27">
        <v>33854</v>
      </c>
      <c r="X199" s="27">
        <v>35099</v>
      </c>
      <c r="Y199" s="27">
        <v>21998</v>
      </c>
      <c r="Z199" s="27">
        <v>22786</v>
      </c>
      <c r="AA199" s="27">
        <v>21560</v>
      </c>
      <c r="AB199" s="27">
        <v>39016</v>
      </c>
      <c r="AC199" s="27">
        <v>27803</v>
      </c>
      <c r="AD199" s="27">
        <v>28689</v>
      </c>
      <c r="AE199" s="27">
        <v>27692</v>
      </c>
      <c r="AF199" s="27">
        <v>28435</v>
      </c>
      <c r="AG199" s="27">
        <v>31570</v>
      </c>
      <c r="AH199" s="27">
        <v>27873</v>
      </c>
      <c r="AI199" s="27">
        <v>27701</v>
      </c>
      <c r="AJ199" s="27">
        <v>37561</v>
      </c>
      <c r="AK199" s="27">
        <v>16323</v>
      </c>
      <c r="AL199" s="27">
        <v>17277</v>
      </c>
      <c r="AM199" s="27">
        <v>22480</v>
      </c>
      <c r="AN199" s="27">
        <v>26929</v>
      </c>
      <c r="AO199" s="27">
        <v>29473</v>
      </c>
      <c r="AP199" s="27">
        <v>26412</v>
      </c>
      <c r="AQ199" s="27">
        <f t="shared" si="9"/>
        <v>494864</v>
      </c>
      <c r="AR199" s="27">
        <f t="shared" si="10"/>
        <v>342684</v>
      </c>
      <c r="AS199" s="27">
        <f t="shared" si="11"/>
        <v>138894</v>
      </c>
    </row>
    <row r="200" spans="2:45" x14ac:dyDescent="0.25">
      <c r="B200" s="38" t="s">
        <v>267</v>
      </c>
      <c r="C200" s="38" t="s">
        <v>594</v>
      </c>
      <c r="D200" s="38" t="s">
        <v>431</v>
      </c>
      <c r="E200" s="38" t="s">
        <v>447</v>
      </c>
      <c r="F200" s="38" t="s">
        <v>403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5">
        <v>3430</v>
      </c>
      <c r="M200" s="25">
        <v>1719</v>
      </c>
      <c r="N200" s="26">
        <v>23968</v>
      </c>
      <c r="O200" s="26">
        <v>10935</v>
      </c>
      <c r="P200" s="26">
        <v>16224</v>
      </c>
      <c r="Q200" s="26">
        <v>21972</v>
      </c>
      <c r="R200" s="26">
        <v>26591</v>
      </c>
      <c r="S200" s="26">
        <v>25206</v>
      </c>
      <c r="T200" s="26">
        <v>31684</v>
      </c>
      <c r="U200" s="26">
        <v>35603</v>
      </c>
      <c r="V200" s="26">
        <v>32059</v>
      </c>
      <c r="W200" s="26">
        <v>36741</v>
      </c>
      <c r="X200" s="26">
        <v>36606</v>
      </c>
      <c r="Y200" s="26">
        <v>25695</v>
      </c>
      <c r="Z200" s="26">
        <v>25041</v>
      </c>
      <c r="AA200" s="26">
        <v>26014</v>
      </c>
      <c r="AB200" s="26">
        <v>30267</v>
      </c>
      <c r="AC200" s="26">
        <v>27038</v>
      </c>
      <c r="AD200" s="26">
        <v>24925</v>
      </c>
      <c r="AE200" s="26">
        <v>28109</v>
      </c>
      <c r="AF200" s="26">
        <v>35660</v>
      </c>
      <c r="AG200" s="26">
        <v>20579</v>
      </c>
      <c r="AH200" s="26">
        <v>33097</v>
      </c>
      <c r="AI200" s="26">
        <v>29139</v>
      </c>
      <c r="AJ200" s="26">
        <v>35410</v>
      </c>
      <c r="AK200" s="26">
        <v>36263</v>
      </c>
      <c r="AL200" s="26">
        <v>31523</v>
      </c>
      <c r="AM200" s="26">
        <v>29333</v>
      </c>
      <c r="AN200" s="26">
        <v>30805</v>
      </c>
      <c r="AO200" s="26">
        <v>23608</v>
      </c>
      <c r="AP200" s="26">
        <v>26644</v>
      </c>
      <c r="AQ200" s="26">
        <f t="shared" si="9"/>
        <v>299308</v>
      </c>
      <c r="AR200" s="26">
        <f t="shared" si="10"/>
        <v>340974</v>
      </c>
      <c r="AS200" s="26">
        <f t="shared" si="11"/>
        <v>178176</v>
      </c>
    </row>
    <row r="201" spans="2:45" x14ac:dyDescent="0.25">
      <c r="B201" s="38" t="s">
        <v>268</v>
      </c>
      <c r="C201" s="38" t="s">
        <v>606</v>
      </c>
      <c r="D201" s="38" t="s">
        <v>597</v>
      </c>
      <c r="E201" s="38" t="s">
        <v>598</v>
      </c>
      <c r="F201" s="38" t="s">
        <v>403</v>
      </c>
      <c r="G201" s="26">
        <v>23386</v>
      </c>
      <c r="H201" s="26">
        <v>26546</v>
      </c>
      <c r="I201" s="26">
        <v>24007</v>
      </c>
      <c r="J201" s="26">
        <v>26689</v>
      </c>
      <c r="K201" s="26">
        <v>22123</v>
      </c>
      <c r="L201" s="26">
        <v>28070</v>
      </c>
      <c r="M201" s="26">
        <v>21981</v>
      </c>
      <c r="N201" s="26">
        <v>22312</v>
      </c>
      <c r="O201" s="26">
        <v>21643</v>
      </c>
      <c r="P201" s="26">
        <v>36206</v>
      </c>
      <c r="Q201" s="26">
        <v>28552</v>
      </c>
      <c r="R201" s="26">
        <v>27666</v>
      </c>
      <c r="S201" s="26">
        <v>26971</v>
      </c>
      <c r="T201" s="26">
        <v>26682</v>
      </c>
      <c r="U201" s="26">
        <v>27653</v>
      </c>
      <c r="V201" s="26">
        <v>30294</v>
      </c>
      <c r="W201" s="26">
        <v>32902</v>
      </c>
      <c r="X201" s="26">
        <v>30675</v>
      </c>
      <c r="Y201" s="26">
        <v>26664</v>
      </c>
      <c r="Z201" s="26">
        <v>24450</v>
      </c>
      <c r="AA201" s="26">
        <v>25011</v>
      </c>
      <c r="AB201" s="26">
        <v>31047</v>
      </c>
      <c r="AC201" s="26">
        <v>24943</v>
      </c>
      <c r="AD201" s="26">
        <v>26361</v>
      </c>
      <c r="AE201" s="26">
        <v>35200</v>
      </c>
      <c r="AF201" s="26">
        <v>25918</v>
      </c>
      <c r="AG201" s="26">
        <v>27967</v>
      </c>
      <c r="AH201" s="26">
        <v>33114</v>
      </c>
      <c r="AI201" s="26">
        <v>26393</v>
      </c>
      <c r="AJ201" s="26">
        <v>32506</v>
      </c>
      <c r="AK201" s="26">
        <v>26778</v>
      </c>
      <c r="AL201" s="26">
        <v>25243</v>
      </c>
      <c r="AM201" s="26">
        <v>33485</v>
      </c>
      <c r="AN201" s="26">
        <v>47320</v>
      </c>
      <c r="AO201" s="26">
        <v>38117</v>
      </c>
      <c r="AP201" s="26">
        <v>39542</v>
      </c>
      <c r="AQ201" s="26">
        <f t="shared" si="9"/>
        <v>333537</v>
      </c>
      <c r="AR201" s="26">
        <f t="shared" si="10"/>
        <v>339574</v>
      </c>
      <c r="AS201" s="26">
        <f t="shared" si="11"/>
        <v>210485</v>
      </c>
    </row>
    <row r="202" spans="2:45" x14ac:dyDescent="0.25">
      <c r="B202" s="39" t="s">
        <v>269</v>
      </c>
      <c r="C202" s="39" t="s">
        <v>612</v>
      </c>
      <c r="D202" s="39" t="s">
        <v>402</v>
      </c>
      <c r="E202" s="39" t="s">
        <v>406</v>
      </c>
      <c r="F202" s="39" t="s">
        <v>403</v>
      </c>
      <c r="G202" s="27">
        <v>28917</v>
      </c>
      <c r="H202" s="27">
        <v>30616</v>
      </c>
      <c r="I202" s="27">
        <v>29448</v>
      </c>
      <c r="J202" s="27">
        <v>30198</v>
      </c>
      <c r="K202" s="27">
        <v>30154</v>
      </c>
      <c r="L202" s="27">
        <v>34525</v>
      </c>
      <c r="M202" s="27">
        <v>28562</v>
      </c>
      <c r="N202" s="27">
        <v>28584</v>
      </c>
      <c r="O202" s="27">
        <v>25461</v>
      </c>
      <c r="P202" s="27">
        <v>34501</v>
      </c>
      <c r="Q202" s="27">
        <v>30712</v>
      </c>
      <c r="R202" s="27">
        <v>31770</v>
      </c>
      <c r="S202" s="27">
        <v>31505</v>
      </c>
      <c r="T202" s="27">
        <v>33153</v>
      </c>
      <c r="U202" s="27">
        <v>33327</v>
      </c>
      <c r="V202" s="27">
        <v>34269</v>
      </c>
      <c r="W202" s="27">
        <v>33034</v>
      </c>
      <c r="X202" s="27">
        <v>37252</v>
      </c>
      <c r="Y202" s="27">
        <v>31338</v>
      </c>
      <c r="Z202" s="27">
        <v>26060</v>
      </c>
      <c r="AA202" s="27">
        <v>26491</v>
      </c>
      <c r="AB202" s="27">
        <v>28802</v>
      </c>
      <c r="AC202" s="27">
        <v>25289</v>
      </c>
      <c r="AD202" s="27">
        <v>26003</v>
      </c>
      <c r="AE202" s="27">
        <v>28338</v>
      </c>
      <c r="AF202" s="27">
        <v>27239</v>
      </c>
      <c r="AG202" s="27">
        <v>26983</v>
      </c>
      <c r="AH202" s="27">
        <v>29849</v>
      </c>
      <c r="AI202" s="27">
        <v>29131</v>
      </c>
      <c r="AJ202" s="27">
        <v>29647</v>
      </c>
      <c r="AK202" s="27">
        <v>28520</v>
      </c>
      <c r="AL202" s="27">
        <v>25244</v>
      </c>
      <c r="AM202" s="27">
        <v>26942</v>
      </c>
      <c r="AN202" s="27">
        <v>30438</v>
      </c>
      <c r="AO202" s="27">
        <v>29065</v>
      </c>
      <c r="AP202" s="27">
        <v>28969</v>
      </c>
      <c r="AQ202" s="27">
        <f t="shared" si="9"/>
        <v>382130</v>
      </c>
      <c r="AR202" s="27">
        <f t="shared" si="10"/>
        <v>335170</v>
      </c>
      <c r="AS202" s="27">
        <f t="shared" si="11"/>
        <v>169178</v>
      </c>
    </row>
    <row r="203" spans="2:45" x14ac:dyDescent="0.25">
      <c r="B203" s="38" t="s">
        <v>270</v>
      </c>
      <c r="C203" s="38" t="s">
        <v>661</v>
      </c>
      <c r="D203" s="38" t="s">
        <v>597</v>
      </c>
      <c r="E203" s="38" t="s">
        <v>598</v>
      </c>
      <c r="F203" s="38" t="s">
        <v>403</v>
      </c>
      <c r="G203" s="25">
        <v>8804</v>
      </c>
      <c r="H203" s="26">
        <v>10648</v>
      </c>
      <c r="I203" s="26">
        <v>13260</v>
      </c>
      <c r="J203" s="26">
        <v>11554</v>
      </c>
      <c r="K203" s="26">
        <v>13799</v>
      </c>
      <c r="L203" s="26">
        <v>14098</v>
      </c>
      <c r="M203" s="26">
        <v>15040</v>
      </c>
      <c r="N203" s="26">
        <v>36718</v>
      </c>
      <c r="O203" s="26">
        <v>75914</v>
      </c>
      <c r="P203" s="26">
        <v>34300</v>
      </c>
      <c r="Q203" s="26">
        <v>19463</v>
      </c>
      <c r="R203" s="26">
        <v>16325</v>
      </c>
      <c r="S203" s="26">
        <v>16230</v>
      </c>
      <c r="T203" s="26">
        <v>14940</v>
      </c>
      <c r="U203" s="26">
        <v>16506</v>
      </c>
      <c r="V203" s="26">
        <v>19217</v>
      </c>
      <c r="W203" s="26">
        <v>13873</v>
      </c>
      <c r="X203" s="26">
        <v>17002</v>
      </c>
      <c r="Y203" s="26">
        <v>21897</v>
      </c>
      <c r="Z203" s="26">
        <v>64140</v>
      </c>
      <c r="AA203" s="22">
        <v>149261</v>
      </c>
      <c r="AB203" s="26">
        <v>19096</v>
      </c>
      <c r="AC203" s="25">
        <v>8009</v>
      </c>
      <c r="AD203" s="25">
        <v>9338</v>
      </c>
      <c r="AE203" s="25">
        <v>9847</v>
      </c>
      <c r="AF203" s="26">
        <v>10165</v>
      </c>
      <c r="AG203" s="26">
        <v>10024</v>
      </c>
      <c r="AH203" s="26">
        <v>12948</v>
      </c>
      <c r="AI203" s="25">
        <v>8920</v>
      </c>
      <c r="AJ203" s="26">
        <v>10966</v>
      </c>
      <c r="AK203" s="26">
        <v>19448</v>
      </c>
      <c r="AL203" s="26">
        <v>45616</v>
      </c>
      <c r="AM203" s="26">
        <v>94064</v>
      </c>
      <c r="AN203" s="26">
        <v>44631</v>
      </c>
      <c r="AO203" s="26">
        <v>18898</v>
      </c>
      <c r="AP203" s="26">
        <v>16207</v>
      </c>
      <c r="AQ203" s="26">
        <f t="shared" si="9"/>
        <v>295528</v>
      </c>
      <c r="AR203" s="26">
        <f t="shared" si="10"/>
        <v>334611</v>
      </c>
      <c r="AS203" s="26">
        <f t="shared" si="11"/>
        <v>238864</v>
      </c>
    </row>
    <row r="204" spans="2:45" x14ac:dyDescent="0.25">
      <c r="B204" s="38" t="s">
        <v>271</v>
      </c>
      <c r="C204" s="38" t="s">
        <v>586</v>
      </c>
      <c r="D204" s="38" t="s">
        <v>402</v>
      </c>
      <c r="E204" s="38" t="s">
        <v>428</v>
      </c>
      <c r="F204" s="38" t="s">
        <v>403</v>
      </c>
      <c r="G204" s="26">
        <v>14796</v>
      </c>
      <c r="H204" s="26">
        <v>14940</v>
      </c>
      <c r="I204" s="26">
        <v>17740</v>
      </c>
      <c r="J204" s="26">
        <v>40575</v>
      </c>
      <c r="K204" s="26">
        <v>40172</v>
      </c>
      <c r="L204" s="26">
        <v>50801</v>
      </c>
      <c r="M204" s="26">
        <v>41746</v>
      </c>
      <c r="N204" s="26">
        <v>44687</v>
      </c>
      <c r="O204" s="26">
        <v>28848</v>
      </c>
      <c r="P204" s="26">
        <v>29243</v>
      </c>
      <c r="Q204" s="26">
        <v>29621</v>
      </c>
      <c r="R204" s="26">
        <v>22331</v>
      </c>
      <c r="S204" s="26">
        <v>21127</v>
      </c>
      <c r="T204" s="26">
        <v>17263</v>
      </c>
      <c r="U204" s="26">
        <v>16674</v>
      </c>
      <c r="V204" s="26">
        <v>43291</v>
      </c>
      <c r="W204" s="26">
        <v>50270</v>
      </c>
      <c r="X204" s="26">
        <v>48440</v>
      </c>
      <c r="Y204" s="26">
        <v>43332</v>
      </c>
      <c r="Z204" s="26">
        <v>30930</v>
      </c>
      <c r="AA204" s="26">
        <v>22719</v>
      </c>
      <c r="AB204" s="26">
        <v>24885</v>
      </c>
      <c r="AC204" s="26">
        <v>26280</v>
      </c>
      <c r="AD204" s="26">
        <v>17398</v>
      </c>
      <c r="AE204" s="26">
        <v>18325</v>
      </c>
      <c r="AF204" s="26">
        <v>14201</v>
      </c>
      <c r="AG204" s="26">
        <v>20064</v>
      </c>
      <c r="AH204" s="26">
        <v>33563</v>
      </c>
      <c r="AI204" s="26">
        <v>42161</v>
      </c>
      <c r="AJ204" s="26">
        <v>39389</v>
      </c>
      <c r="AK204" s="26">
        <v>39108</v>
      </c>
      <c r="AL204" s="26">
        <v>32596</v>
      </c>
      <c r="AM204" s="26">
        <v>33088</v>
      </c>
      <c r="AN204" s="26">
        <v>27200</v>
      </c>
      <c r="AO204" s="26">
        <v>25067</v>
      </c>
      <c r="AP204" s="26">
        <v>17103</v>
      </c>
      <c r="AQ204" s="26">
        <f t="shared" si="9"/>
        <v>393541</v>
      </c>
      <c r="AR204" s="26">
        <f t="shared" si="10"/>
        <v>333247</v>
      </c>
      <c r="AS204" s="26">
        <f t="shared" si="11"/>
        <v>174162</v>
      </c>
    </row>
    <row r="205" spans="2:45" x14ac:dyDescent="0.25">
      <c r="B205" s="38" t="s">
        <v>272</v>
      </c>
      <c r="C205" s="38" t="s">
        <v>613</v>
      </c>
      <c r="D205" s="38" t="s">
        <v>402</v>
      </c>
      <c r="E205" s="38" t="s">
        <v>436</v>
      </c>
      <c r="F205" s="38" t="s">
        <v>403</v>
      </c>
      <c r="G205" s="26">
        <v>23895</v>
      </c>
      <c r="H205" s="26">
        <v>25091</v>
      </c>
      <c r="I205" s="26">
        <v>23784</v>
      </c>
      <c r="J205" s="26">
        <v>24028</v>
      </c>
      <c r="K205" s="26">
        <v>24540</v>
      </c>
      <c r="L205" s="26">
        <v>27977</v>
      </c>
      <c r="M205" s="26">
        <v>25440</v>
      </c>
      <c r="N205" s="26">
        <v>18794</v>
      </c>
      <c r="O205" s="26">
        <v>22666</v>
      </c>
      <c r="P205" s="26">
        <v>36346</v>
      </c>
      <c r="Q205" s="26">
        <v>31842</v>
      </c>
      <c r="R205" s="26">
        <v>29032</v>
      </c>
      <c r="S205" s="26">
        <v>32377</v>
      </c>
      <c r="T205" s="26">
        <v>31705</v>
      </c>
      <c r="U205" s="26">
        <v>30485</v>
      </c>
      <c r="V205" s="26">
        <v>35485</v>
      </c>
      <c r="W205" s="26">
        <v>31404</v>
      </c>
      <c r="X205" s="26">
        <v>34022</v>
      </c>
      <c r="Y205" s="26">
        <v>26949</v>
      </c>
      <c r="Z205" s="26">
        <v>25532</v>
      </c>
      <c r="AA205" s="26">
        <v>25962</v>
      </c>
      <c r="AB205" s="26">
        <v>29144</v>
      </c>
      <c r="AC205" s="26">
        <v>26619</v>
      </c>
      <c r="AD205" s="26">
        <v>26368</v>
      </c>
      <c r="AE205" s="26">
        <v>29959</v>
      </c>
      <c r="AF205" s="26">
        <v>27182</v>
      </c>
      <c r="AG205" s="26">
        <v>27131</v>
      </c>
      <c r="AH205" s="26">
        <v>29974</v>
      </c>
      <c r="AI205" s="26">
        <v>27904</v>
      </c>
      <c r="AJ205" s="26">
        <v>29270</v>
      </c>
      <c r="AK205" s="26">
        <v>27433</v>
      </c>
      <c r="AL205" s="26">
        <v>24391</v>
      </c>
      <c r="AM205" s="26">
        <v>27958</v>
      </c>
      <c r="AN205" s="26">
        <v>38505</v>
      </c>
      <c r="AO205" s="26">
        <v>32558</v>
      </c>
      <c r="AP205" s="26">
        <v>32885</v>
      </c>
      <c r="AQ205" s="26">
        <f t="shared" si="9"/>
        <v>359598</v>
      </c>
      <c r="AR205" s="26">
        <f t="shared" si="10"/>
        <v>331994</v>
      </c>
      <c r="AS205" s="26">
        <f t="shared" si="11"/>
        <v>183730</v>
      </c>
    </row>
    <row r="206" spans="2:45" x14ac:dyDescent="0.25">
      <c r="B206" s="38" t="s">
        <v>273</v>
      </c>
      <c r="C206" s="38" t="s">
        <v>588</v>
      </c>
      <c r="D206" s="38" t="s">
        <v>431</v>
      </c>
      <c r="E206" s="38" t="s">
        <v>425</v>
      </c>
      <c r="F206" s="38" t="s">
        <v>403</v>
      </c>
      <c r="G206" s="26">
        <v>23028</v>
      </c>
      <c r="H206" s="26">
        <v>18724</v>
      </c>
      <c r="I206" s="26">
        <v>21968</v>
      </c>
      <c r="J206" s="26">
        <v>18824</v>
      </c>
      <c r="K206" s="26">
        <v>27661</v>
      </c>
      <c r="L206" s="26">
        <v>31156</v>
      </c>
      <c r="M206" s="25">
        <v>8681</v>
      </c>
      <c r="N206" s="26">
        <v>22405</v>
      </c>
      <c r="O206" s="26">
        <v>13642</v>
      </c>
      <c r="P206" s="26">
        <v>18017</v>
      </c>
      <c r="Q206" s="26">
        <v>19853</v>
      </c>
      <c r="R206" s="26">
        <v>19591</v>
      </c>
      <c r="S206" s="26">
        <v>25611</v>
      </c>
      <c r="T206" s="26">
        <v>24213</v>
      </c>
      <c r="U206" s="26">
        <v>21005</v>
      </c>
      <c r="V206" s="26">
        <v>26359</v>
      </c>
      <c r="W206" s="26">
        <v>36942</v>
      </c>
      <c r="X206" s="26">
        <v>43751</v>
      </c>
      <c r="Y206" s="26">
        <v>15167</v>
      </c>
      <c r="Z206" s="26">
        <v>22354</v>
      </c>
      <c r="AA206" s="26">
        <v>19484</v>
      </c>
      <c r="AB206" s="26">
        <v>34200</v>
      </c>
      <c r="AC206" s="26">
        <v>22760</v>
      </c>
      <c r="AD206" s="26">
        <v>28947</v>
      </c>
      <c r="AE206" s="26">
        <v>33815</v>
      </c>
      <c r="AF206" s="26">
        <v>36524</v>
      </c>
      <c r="AG206" s="26">
        <v>28409</v>
      </c>
      <c r="AH206" s="26">
        <v>26727</v>
      </c>
      <c r="AI206" s="26">
        <v>22957</v>
      </c>
      <c r="AJ206" s="26">
        <v>39295</v>
      </c>
      <c r="AK206" s="26">
        <v>13971</v>
      </c>
      <c r="AL206" s="26">
        <v>27607</v>
      </c>
      <c r="AM206" s="26">
        <v>21860</v>
      </c>
      <c r="AN206" s="26">
        <v>26747</v>
      </c>
      <c r="AO206" s="26">
        <v>25436</v>
      </c>
      <c r="AP206" s="26">
        <v>29105</v>
      </c>
      <c r="AQ206" s="26">
        <f t="shared" si="9"/>
        <v>280070</v>
      </c>
      <c r="AR206" s="26">
        <f t="shared" si="10"/>
        <v>330639</v>
      </c>
      <c r="AS206" s="26">
        <f t="shared" si="11"/>
        <v>144726</v>
      </c>
    </row>
    <row r="207" spans="2:45" x14ac:dyDescent="0.25">
      <c r="B207" s="38" t="s">
        <v>274</v>
      </c>
      <c r="C207" s="38" t="s">
        <v>618</v>
      </c>
      <c r="D207" s="38" t="s">
        <v>402</v>
      </c>
      <c r="E207" s="38" t="s">
        <v>421</v>
      </c>
      <c r="F207" s="38" t="s">
        <v>403</v>
      </c>
      <c r="G207" s="26">
        <v>26513</v>
      </c>
      <c r="H207" s="26">
        <v>30183</v>
      </c>
      <c r="I207" s="26">
        <v>26078</v>
      </c>
      <c r="J207" s="26">
        <v>29116</v>
      </c>
      <c r="K207" s="26">
        <v>28353</v>
      </c>
      <c r="L207" s="26">
        <v>31583</v>
      </c>
      <c r="M207" s="26">
        <v>24745</v>
      </c>
      <c r="N207" s="26">
        <v>25105</v>
      </c>
      <c r="O207" s="26">
        <v>23464</v>
      </c>
      <c r="P207" s="26">
        <v>36941</v>
      </c>
      <c r="Q207" s="26">
        <v>30896</v>
      </c>
      <c r="R207" s="26">
        <v>30912</v>
      </c>
      <c r="S207" s="26">
        <v>31444</v>
      </c>
      <c r="T207" s="26">
        <v>33039</v>
      </c>
      <c r="U207" s="26">
        <v>29100</v>
      </c>
      <c r="V207" s="26">
        <v>34706</v>
      </c>
      <c r="W207" s="26">
        <v>31535</v>
      </c>
      <c r="X207" s="26">
        <v>34003</v>
      </c>
      <c r="Y207" s="26">
        <v>28121</v>
      </c>
      <c r="Z207" s="26">
        <v>23516</v>
      </c>
      <c r="AA207" s="26">
        <v>24320</v>
      </c>
      <c r="AB207" s="26">
        <v>29884</v>
      </c>
      <c r="AC207" s="26">
        <v>26442</v>
      </c>
      <c r="AD207" s="26">
        <v>25142</v>
      </c>
      <c r="AE207" s="26">
        <v>26633</v>
      </c>
      <c r="AF207" s="26">
        <v>27870</v>
      </c>
      <c r="AG207" s="26">
        <v>25272</v>
      </c>
      <c r="AH207" s="26">
        <v>30905</v>
      </c>
      <c r="AI207" s="26">
        <v>27124</v>
      </c>
      <c r="AJ207" s="26">
        <v>28071</v>
      </c>
      <c r="AK207" s="26">
        <v>26340</v>
      </c>
      <c r="AL207" s="26">
        <v>28466</v>
      </c>
      <c r="AM207" s="26">
        <v>26370</v>
      </c>
      <c r="AN207" s="26">
        <v>37105</v>
      </c>
      <c r="AO207" s="26">
        <v>32837</v>
      </c>
      <c r="AP207" s="26">
        <v>31039</v>
      </c>
      <c r="AQ207" s="26">
        <f t="shared" si="9"/>
        <v>365890</v>
      </c>
      <c r="AR207" s="26">
        <f t="shared" si="10"/>
        <v>323300</v>
      </c>
      <c r="AS207" s="26">
        <f t="shared" si="11"/>
        <v>182157</v>
      </c>
    </row>
    <row r="208" spans="2:45" x14ac:dyDescent="0.25">
      <c r="B208" s="39" t="s">
        <v>275</v>
      </c>
      <c r="C208" s="39" t="s">
        <v>621</v>
      </c>
      <c r="D208" s="39" t="s">
        <v>408</v>
      </c>
      <c r="E208" s="39" t="s">
        <v>404</v>
      </c>
      <c r="F208" s="39" t="s">
        <v>403</v>
      </c>
      <c r="G208" s="27">
        <v>34643</v>
      </c>
      <c r="H208" s="27">
        <v>36540</v>
      </c>
      <c r="I208" s="27">
        <v>35291</v>
      </c>
      <c r="J208" s="27">
        <v>39525</v>
      </c>
      <c r="K208" s="27">
        <v>35754</v>
      </c>
      <c r="L208" s="27">
        <v>38685</v>
      </c>
      <c r="M208" s="27">
        <v>34817</v>
      </c>
      <c r="N208" s="27">
        <v>30260</v>
      </c>
      <c r="O208" s="27">
        <v>27450</v>
      </c>
      <c r="P208" s="27">
        <v>39410</v>
      </c>
      <c r="Q208" s="27">
        <v>35194</v>
      </c>
      <c r="R208" s="27">
        <v>33207</v>
      </c>
      <c r="S208" s="27">
        <v>35002</v>
      </c>
      <c r="T208" s="27">
        <v>35028</v>
      </c>
      <c r="U208" s="27">
        <v>30254</v>
      </c>
      <c r="V208" s="27">
        <v>35796</v>
      </c>
      <c r="W208" s="27">
        <v>33490</v>
      </c>
      <c r="X208" s="27">
        <v>34355</v>
      </c>
      <c r="Y208" s="27">
        <v>28849</v>
      </c>
      <c r="Z208" s="27">
        <v>25612</v>
      </c>
      <c r="AA208" s="27">
        <v>25029</v>
      </c>
      <c r="AB208" s="27">
        <v>29285</v>
      </c>
      <c r="AC208" s="27">
        <v>27055</v>
      </c>
      <c r="AD208" s="27">
        <v>24841</v>
      </c>
      <c r="AE208" s="27">
        <v>26722</v>
      </c>
      <c r="AF208" s="27">
        <v>25877</v>
      </c>
      <c r="AG208" s="27">
        <v>26731</v>
      </c>
      <c r="AH208" s="27">
        <v>29094</v>
      </c>
      <c r="AI208" s="27">
        <v>27092</v>
      </c>
      <c r="AJ208" s="27">
        <v>26752</v>
      </c>
      <c r="AK208" s="27">
        <v>26395</v>
      </c>
      <c r="AL208" s="27">
        <v>23509</v>
      </c>
      <c r="AM208" s="27">
        <v>25767</v>
      </c>
      <c r="AN208" s="27">
        <v>30749</v>
      </c>
      <c r="AO208" s="27">
        <v>24802</v>
      </c>
      <c r="AP208" s="27">
        <v>25198</v>
      </c>
      <c r="AQ208" s="27">
        <f t="shared" si="9"/>
        <v>404263</v>
      </c>
      <c r="AR208" s="27">
        <f t="shared" si="10"/>
        <v>322939</v>
      </c>
      <c r="AS208" s="27">
        <f t="shared" si="11"/>
        <v>156420</v>
      </c>
    </row>
    <row r="209" spans="2:45" x14ac:dyDescent="0.25">
      <c r="B209" s="39" t="s">
        <v>276</v>
      </c>
      <c r="C209" s="39" t="s">
        <v>453</v>
      </c>
      <c r="D209" s="39" t="s">
        <v>402</v>
      </c>
      <c r="E209" s="39" t="s">
        <v>425</v>
      </c>
      <c r="F209" s="39" t="s">
        <v>403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18">
        <v>0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9">
        <v>310621</v>
      </c>
      <c r="AK209" s="27">
        <v>20738</v>
      </c>
      <c r="AL209" s="27">
        <v>51768</v>
      </c>
      <c r="AM209" s="27">
        <v>79540</v>
      </c>
      <c r="AN209" s="19">
        <v>151816</v>
      </c>
      <c r="AO209" s="19">
        <v>133970</v>
      </c>
      <c r="AP209" s="19">
        <v>146244</v>
      </c>
      <c r="AQ209" s="19">
        <f t="shared" si="9"/>
        <v>0</v>
      </c>
      <c r="AR209" s="19">
        <f t="shared" si="10"/>
        <v>310621</v>
      </c>
      <c r="AS209" s="19">
        <f t="shared" si="11"/>
        <v>584076</v>
      </c>
    </row>
    <row r="210" spans="2:45" x14ac:dyDescent="0.25">
      <c r="B210" s="39" t="s">
        <v>277</v>
      </c>
      <c r="C210" s="39" t="s">
        <v>593</v>
      </c>
      <c r="D210" s="39" t="s">
        <v>431</v>
      </c>
      <c r="E210" s="39" t="s">
        <v>421</v>
      </c>
      <c r="F210" s="39" t="s">
        <v>403</v>
      </c>
      <c r="G210" s="29">
        <v>7515</v>
      </c>
      <c r="H210" s="27">
        <v>21139</v>
      </c>
      <c r="I210" s="27">
        <v>26490</v>
      </c>
      <c r="J210" s="27">
        <v>29795</v>
      </c>
      <c r="K210" s="27">
        <v>33461</v>
      </c>
      <c r="L210" s="27">
        <v>50279</v>
      </c>
      <c r="M210" s="27">
        <v>30229</v>
      </c>
      <c r="N210" s="27">
        <v>20470</v>
      </c>
      <c r="O210" s="27">
        <v>24133</v>
      </c>
      <c r="P210" s="27">
        <v>25010</v>
      </c>
      <c r="Q210" s="27">
        <v>25745</v>
      </c>
      <c r="R210" s="27">
        <v>33683</v>
      </c>
      <c r="S210" s="27">
        <v>21398</v>
      </c>
      <c r="T210" s="27">
        <v>21931</v>
      </c>
      <c r="U210" s="27">
        <v>25336</v>
      </c>
      <c r="V210" s="27">
        <v>31530</v>
      </c>
      <c r="W210" s="27">
        <v>39505</v>
      </c>
      <c r="X210" s="27">
        <v>42519</v>
      </c>
      <c r="Y210" s="27">
        <v>21667</v>
      </c>
      <c r="Z210" s="27">
        <v>23217</v>
      </c>
      <c r="AA210" s="27">
        <v>21093</v>
      </c>
      <c r="AB210" s="27">
        <v>25442</v>
      </c>
      <c r="AC210" s="27">
        <v>22148</v>
      </c>
      <c r="AD210" s="27">
        <v>25709</v>
      </c>
      <c r="AE210" s="27">
        <v>21317</v>
      </c>
      <c r="AF210" s="27">
        <v>31848</v>
      </c>
      <c r="AG210" s="27">
        <v>15429</v>
      </c>
      <c r="AH210" s="27">
        <v>32947</v>
      </c>
      <c r="AI210" s="27">
        <v>33851</v>
      </c>
      <c r="AJ210" s="27">
        <v>35496</v>
      </c>
      <c r="AK210" s="27">
        <v>34638</v>
      </c>
      <c r="AL210" s="27">
        <v>23103</v>
      </c>
      <c r="AM210" s="27">
        <v>27633</v>
      </c>
      <c r="AN210" s="27">
        <v>24232</v>
      </c>
      <c r="AO210" s="27">
        <v>26670</v>
      </c>
      <c r="AP210" s="27">
        <v>33404</v>
      </c>
      <c r="AQ210" s="27">
        <f t="shared" si="9"/>
        <v>341489</v>
      </c>
      <c r="AR210" s="27">
        <f t="shared" si="10"/>
        <v>310164</v>
      </c>
      <c r="AS210" s="27">
        <f t="shared" si="11"/>
        <v>169680</v>
      </c>
    </row>
    <row r="211" spans="2:45" x14ac:dyDescent="0.25">
      <c r="B211" s="38" t="s">
        <v>278</v>
      </c>
      <c r="C211" s="38" t="s">
        <v>634</v>
      </c>
      <c r="D211" s="38" t="s">
        <v>402</v>
      </c>
      <c r="E211" s="38" t="s">
        <v>542</v>
      </c>
      <c r="F211" s="38" t="s">
        <v>403</v>
      </c>
      <c r="G211" s="26">
        <v>14377</v>
      </c>
      <c r="H211" s="26">
        <v>14328</v>
      </c>
      <c r="I211" s="26">
        <v>16082</v>
      </c>
      <c r="J211" s="26">
        <v>18687</v>
      </c>
      <c r="K211" s="26">
        <v>18008</v>
      </c>
      <c r="L211" s="26">
        <v>19655</v>
      </c>
      <c r="M211" s="26">
        <v>20800</v>
      </c>
      <c r="N211" s="26">
        <v>25985</v>
      </c>
      <c r="O211" s="26">
        <v>42380</v>
      </c>
      <c r="P211" s="26">
        <v>34915</v>
      </c>
      <c r="Q211" s="26">
        <v>26342</v>
      </c>
      <c r="R211" s="26">
        <v>21886</v>
      </c>
      <c r="S211" s="26">
        <v>22550</v>
      </c>
      <c r="T211" s="26">
        <v>21963</v>
      </c>
      <c r="U211" s="26">
        <v>19401</v>
      </c>
      <c r="V211" s="26">
        <v>26764</v>
      </c>
      <c r="W211" s="26">
        <v>23393</v>
      </c>
      <c r="X211" s="26">
        <v>24617</v>
      </c>
      <c r="Y211" s="26">
        <v>23500</v>
      </c>
      <c r="Z211" s="26">
        <v>31907</v>
      </c>
      <c r="AA211" s="26">
        <v>63073</v>
      </c>
      <c r="AB211" s="26">
        <v>30341</v>
      </c>
      <c r="AC211" s="26">
        <v>20754</v>
      </c>
      <c r="AD211" s="26">
        <v>17440</v>
      </c>
      <c r="AE211" s="26">
        <v>20307</v>
      </c>
      <c r="AF211" s="26">
        <v>18062</v>
      </c>
      <c r="AG211" s="26">
        <v>18205</v>
      </c>
      <c r="AH211" s="26">
        <v>21628</v>
      </c>
      <c r="AI211" s="26">
        <v>20650</v>
      </c>
      <c r="AJ211" s="26">
        <v>21304</v>
      </c>
      <c r="AK211" s="26">
        <v>22301</v>
      </c>
      <c r="AL211" s="26">
        <v>29254</v>
      </c>
      <c r="AM211" s="26">
        <v>49668</v>
      </c>
      <c r="AN211" s="26">
        <v>39936</v>
      </c>
      <c r="AO211" s="26">
        <v>25051</v>
      </c>
      <c r="AP211" s="26">
        <v>22408</v>
      </c>
      <c r="AQ211" s="26">
        <f t="shared" si="9"/>
        <v>310996</v>
      </c>
      <c r="AR211" s="26">
        <f t="shared" si="10"/>
        <v>307171</v>
      </c>
      <c r="AS211" s="26">
        <f t="shared" si="11"/>
        <v>188618</v>
      </c>
    </row>
    <row r="212" spans="2:45" x14ac:dyDescent="0.25">
      <c r="B212" s="39" t="s">
        <v>279</v>
      </c>
      <c r="C212" s="39" t="s">
        <v>617</v>
      </c>
      <c r="D212" s="39" t="s">
        <v>402</v>
      </c>
      <c r="E212" s="39" t="s">
        <v>436</v>
      </c>
      <c r="F212" s="39" t="s">
        <v>403</v>
      </c>
      <c r="G212" s="27">
        <v>24838</v>
      </c>
      <c r="H212" s="27">
        <v>27391</v>
      </c>
      <c r="I212" s="27">
        <v>24165</v>
      </c>
      <c r="J212" s="27">
        <v>27132</v>
      </c>
      <c r="K212" s="27">
        <v>25482</v>
      </c>
      <c r="L212" s="27">
        <v>30322</v>
      </c>
      <c r="M212" s="27">
        <v>23257</v>
      </c>
      <c r="N212" s="27">
        <v>25045</v>
      </c>
      <c r="O212" s="27">
        <v>24114</v>
      </c>
      <c r="P212" s="27">
        <v>31338</v>
      </c>
      <c r="Q212" s="27">
        <v>29157</v>
      </c>
      <c r="R212" s="27">
        <v>28379</v>
      </c>
      <c r="S212" s="27">
        <v>31277</v>
      </c>
      <c r="T212" s="27">
        <v>29547</v>
      </c>
      <c r="U212" s="27">
        <v>28335</v>
      </c>
      <c r="V212" s="27">
        <v>31343</v>
      </c>
      <c r="W212" s="27">
        <v>28558</v>
      </c>
      <c r="X212" s="27">
        <v>31526</v>
      </c>
      <c r="Y212" s="27">
        <v>24663</v>
      </c>
      <c r="Z212" s="27">
        <v>23323</v>
      </c>
      <c r="AA212" s="27">
        <v>22935</v>
      </c>
      <c r="AB212" s="27">
        <v>27222</v>
      </c>
      <c r="AC212" s="27">
        <v>25242</v>
      </c>
      <c r="AD212" s="27">
        <v>24224</v>
      </c>
      <c r="AE212" s="27">
        <v>27098</v>
      </c>
      <c r="AF212" s="27">
        <v>25694</v>
      </c>
      <c r="AG212" s="27">
        <v>24143</v>
      </c>
      <c r="AH212" s="27">
        <v>28330</v>
      </c>
      <c r="AI212" s="27">
        <v>24956</v>
      </c>
      <c r="AJ212" s="27">
        <v>28315</v>
      </c>
      <c r="AK212" s="27">
        <v>24254</v>
      </c>
      <c r="AL212" s="27">
        <v>24822</v>
      </c>
      <c r="AM212" s="27">
        <v>28467</v>
      </c>
      <c r="AN212" s="27">
        <v>35403</v>
      </c>
      <c r="AO212" s="27">
        <v>31540</v>
      </c>
      <c r="AP212" s="27">
        <v>31198</v>
      </c>
      <c r="AQ212" s="27">
        <f t="shared" si="9"/>
        <v>341876</v>
      </c>
      <c r="AR212" s="27">
        <f t="shared" si="10"/>
        <v>306145</v>
      </c>
      <c r="AS212" s="27">
        <f t="shared" si="11"/>
        <v>175684</v>
      </c>
    </row>
    <row r="213" spans="2:45" x14ac:dyDescent="0.25">
      <c r="B213" s="38" t="s">
        <v>280</v>
      </c>
      <c r="C213" s="38" t="s">
        <v>610</v>
      </c>
      <c r="D213" s="38" t="s">
        <v>431</v>
      </c>
      <c r="E213" s="38" t="s">
        <v>425</v>
      </c>
      <c r="F213" s="38" t="s">
        <v>403</v>
      </c>
      <c r="G213" s="26">
        <v>39449</v>
      </c>
      <c r="H213" s="26">
        <v>38313</v>
      </c>
      <c r="I213" s="26">
        <v>36675</v>
      </c>
      <c r="J213" s="26">
        <v>35434</v>
      </c>
      <c r="K213" s="26">
        <v>34288</v>
      </c>
      <c r="L213" s="26">
        <v>43887</v>
      </c>
      <c r="M213" s="26">
        <v>31253</v>
      </c>
      <c r="N213" s="26">
        <v>34420</v>
      </c>
      <c r="O213" s="26">
        <v>26869</v>
      </c>
      <c r="P213" s="26">
        <v>37163</v>
      </c>
      <c r="Q213" s="26">
        <v>32685</v>
      </c>
      <c r="R213" s="26">
        <v>29164</v>
      </c>
      <c r="S213" s="26">
        <v>32481</v>
      </c>
      <c r="T213" s="26">
        <v>31183</v>
      </c>
      <c r="U213" s="26">
        <v>32844</v>
      </c>
      <c r="V213" s="26">
        <v>34229</v>
      </c>
      <c r="W213" s="26">
        <v>34442</v>
      </c>
      <c r="X213" s="26">
        <v>37057</v>
      </c>
      <c r="Y213" s="26">
        <v>25317</v>
      </c>
      <c r="Z213" s="26">
        <v>24388</v>
      </c>
      <c r="AA213" s="26">
        <v>23541</v>
      </c>
      <c r="AB213" s="26">
        <v>23237</v>
      </c>
      <c r="AC213" s="26">
        <v>27731</v>
      </c>
      <c r="AD213" s="26">
        <v>24425</v>
      </c>
      <c r="AE213" s="26">
        <v>23054</v>
      </c>
      <c r="AF213" s="26">
        <v>24566</v>
      </c>
      <c r="AG213" s="26">
        <v>22783</v>
      </c>
      <c r="AH213" s="26">
        <v>28354</v>
      </c>
      <c r="AI213" s="26">
        <v>20829</v>
      </c>
      <c r="AJ213" s="26">
        <v>31493</v>
      </c>
      <c r="AK213" s="26">
        <v>18660</v>
      </c>
      <c r="AL213" s="26">
        <v>18010</v>
      </c>
      <c r="AM213" s="26">
        <v>19621</v>
      </c>
      <c r="AN213" s="26">
        <v>25243</v>
      </c>
      <c r="AO213" s="26">
        <v>22632</v>
      </c>
      <c r="AP213" s="26">
        <v>22431</v>
      </c>
      <c r="AQ213" s="26">
        <f t="shared" si="9"/>
        <v>393790</v>
      </c>
      <c r="AR213" s="26">
        <f t="shared" si="10"/>
        <v>299718</v>
      </c>
      <c r="AS213" s="26">
        <f t="shared" si="11"/>
        <v>126597</v>
      </c>
    </row>
    <row r="214" spans="2:45" x14ac:dyDescent="0.25">
      <c r="B214" s="39" t="s">
        <v>281</v>
      </c>
      <c r="C214" s="39" t="s">
        <v>619</v>
      </c>
      <c r="D214" s="39" t="s">
        <v>402</v>
      </c>
      <c r="E214" s="39" t="s">
        <v>404</v>
      </c>
      <c r="F214" s="39" t="s">
        <v>403</v>
      </c>
      <c r="G214" s="27">
        <v>26800</v>
      </c>
      <c r="H214" s="27">
        <v>27938</v>
      </c>
      <c r="I214" s="27">
        <v>28317</v>
      </c>
      <c r="J214" s="27">
        <v>28660</v>
      </c>
      <c r="K214" s="27">
        <v>27725</v>
      </c>
      <c r="L214" s="27">
        <v>32083</v>
      </c>
      <c r="M214" s="27">
        <v>26042</v>
      </c>
      <c r="N214" s="27">
        <v>26224</v>
      </c>
      <c r="O214" s="27">
        <v>25373</v>
      </c>
      <c r="P214" s="27">
        <v>31005</v>
      </c>
      <c r="Q214" s="27">
        <v>28511</v>
      </c>
      <c r="R214" s="27">
        <v>27654</v>
      </c>
      <c r="S214" s="27">
        <v>29917</v>
      </c>
      <c r="T214" s="27">
        <v>28475</v>
      </c>
      <c r="U214" s="27">
        <v>26983</v>
      </c>
      <c r="V214" s="27">
        <v>31404</v>
      </c>
      <c r="W214" s="27">
        <v>28396</v>
      </c>
      <c r="X214" s="27">
        <v>30225</v>
      </c>
      <c r="Y214" s="27">
        <v>24588</v>
      </c>
      <c r="Z214" s="27">
        <v>23095</v>
      </c>
      <c r="AA214" s="27">
        <v>23167</v>
      </c>
      <c r="AB214" s="27">
        <v>26664</v>
      </c>
      <c r="AC214" s="27">
        <v>23993</v>
      </c>
      <c r="AD214" s="27">
        <v>22473</v>
      </c>
      <c r="AE214" s="27">
        <v>25458</v>
      </c>
      <c r="AF214" s="27">
        <v>24589</v>
      </c>
      <c r="AG214" s="27">
        <v>23389</v>
      </c>
      <c r="AH214" s="27">
        <v>27639</v>
      </c>
      <c r="AI214" s="27">
        <v>24858</v>
      </c>
      <c r="AJ214" s="27">
        <v>27331</v>
      </c>
      <c r="AK214" s="27">
        <v>26512</v>
      </c>
      <c r="AL214" s="27">
        <v>24678</v>
      </c>
      <c r="AM214" s="27">
        <v>36551</v>
      </c>
      <c r="AN214" s="27">
        <v>37631</v>
      </c>
      <c r="AO214" s="27">
        <v>34360</v>
      </c>
      <c r="AP214" s="27">
        <v>35945</v>
      </c>
      <c r="AQ214" s="27">
        <f t="shared" si="9"/>
        <v>340209</v>
      </c>
      <c r="AR214" s="27">
        <f t="shared" si="10"/>
        <v>297244</v>
      </c>
      <c r="AS214" s="27">
        <f t="shared" si="11"/>
        <v>195677</v>
      </c>
    </row>
    <row r="215" spans="2:45" x14ac:dyDescent="0.25">
      <c r="B215" s="39" t="s">
        <v>282</v>
      </c>
      <c r="C215" s="39" t="s">
        <v>616</v>
      </c>
      <c r="D215" s="39" t="s">
        <v>402</v>
      </c>
      <c r="E215" s="39" t="s">
        <v>425</v>
      </c>
      <c r="F215" s="39" t="s">
        <v>403</v>
      </c>
      <c r="G215" s="29">
        <v>8149</v>
      </c>
      <c r="H215" s="29">
        <v>8276</v>
      </c>
      <c r="I215" s="29">
        <v>8421</v>
      </c>
      <c r="J215" s="27">
        <v>13122</v>
      </c>
      <c r="K215" s="27">
        <v>15244</v>
      </c>
      <c r="L215" s="27">
        <v>18863</v>
      </c>
      <c r="M215" s="27">
        <v>15516</v>
      </c>
      <c r="N215" s="27">
        <v>17014</v>
      </c>
      <c r="O215" s="27">
        <v>15088</v>
      </c>
      <c r="P215" s="27">
        <v>21231</v>
      </c>
      <c r="Q215" s="27">
        <v>25735</v>
      </c>
      <c r="R215" s="27">
        <v>21431</v>
      </c>
      <c r="S215" s="27">
        <v>19488</v>
      </c>
      <c r="T215" s="27">
        <v>16764</v>
      </c>
      <c r="U215" s="27">
        <v>17995</v>
      </c>
      <c r="V215" s="27">
        <v>28591</v>
      </c>
      <c r="W215" s="27">
        <v>36730</v>
      </c>
      <c r="X215" s="27">
        <v>35207</v>
      </c>
      <c r="Y215" s="27">
        <v>30342</v>
      </c>
      <c r="Z215" s="27">
        <v>22056</v>
      </c>
      <c r="AA215" s="27">
        <v>24310</v>
      </c>
      <c r="AB215" s="27">
        <v>25392</v>
      </c>
      <c r="AC215" s="27">
        <v>24161</v>
      </c>
      <c r="AD215" s="27">
        <v>18975</v>
      </c>
      <c r="AE215" s="27">
        <v>19817</v>
      </c>
      <c r="AF215" s="27">
        <v>18105</v>
      </c>
      <c r="AG215" s="27">
        <v>19409</v>
      </c>
      <c r="AH215" s="27">
        <v>27491</v>
      </c>
      <c r="AI215" s="27">
        <v>30852</v>
      </c>
      <c r="AJ215" s="27">
        <v>29005</v>
      </c>
      <c r="AK215" s="27">
        <v>27332</v>
      </c>
      <c r="AL215" s="27">
        <v>26572</v>
      </c>
      <c r="AM215" s="27">
        <v>27761</v>
      </c>
      <c r="AN215" s="27">
        <v>34790</v>
      </c>
      <c r="AO215" s="27">
        <v>32149</v>
      </c>
      <c r="AP215" s="27">
        <v>26548</v>
      </c>
      <c r="AQ215" s="27">
        <f t="shared" si="9"/>
        <v>270790</v>
      </c>
      <c r="AR215" s="27">
        <f t="shared" si="10"/>
        <v>289915</v>
      </c>
      <c r="AS215" s="27">
        <f t="shared" si="11"/>
        <v>175152</v>
      </c>
    </row>
    <row r="216" spans="2:45" x14ac:dyDescent="0.25">
      <c r="B216" s="39" t="s">
        <v>283</v>
      </c>
      <c r="C216" s="39" t="s">
        <v>599</v>
      </c>
      <c r="D216" s="39" t="s">
        <v>402</v>
      </c>
      <c r="E216" s="39" t="s">
        <v>406</v>
      </c>
      <c r="F216" s="39" t="s">
        <v>403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27">
        <v>12189</v>
      </c>
      <c r="Z216" s="27">
        <v>14740</v>
      </c>
      <c r="AA216" s="27">
        <v>16725</v>
      </c>
      <c r="AB216" s="27">
        <v>23537</v>
      </c>
      <c r="AC216" s="27">
        <v>21986</v>
      </c>
      <c r="AD216" s="27">
        <v>21897</v>
      </c>
      <c r="AE216" s="27">
        <v>24749</v>
      </c>
      <c r="AF216" s="27">
        <v>26765</v>
      </c>
      <c r="AG216" s="27">
        <v>24567</v>
      </c>
      <c r="AH216" s="27">
        <v>32882</v>
      </c>
      <c r="AI216" s="27">
        <v>29845</v>
      </c>
      <c r="AJ216" s="27">
        <v>34098</v>
      </c>
      <c r="AK216" s="27">
        <v>32997</v>
      </c>
      <c r="AL216" s="27">
        <v>35032</v>
      </c>
      <c r="AM216" s="27">
        <v>46731</v>
      </c>
      <c r="AN216" s="27">
        <v>61283</v>
      </c>
      <c r="AO216" s="27">
        <v>58178</v>
      </c>
      <c r="AP216" s="27">
        <v>57914</v>
      </c>
      <c r="AQ216" s="27">
        <f t="shared" si="9"/>
        <v>0</v>
      </c>
      <c r="AR216" s="27">
        <f t="shared" si="10"/>
        <v>283980</v>
      </c>
      <c r="AS216" s="27">
        <f t="shared" si="11"/>
        <v>292135</v>
      </c>
    </row>
    <row r="217" spans="2:45" x14ac:dyDescent="0.25">
      <c r="B217" s="39" t="s">
        <v>284</v>
      </c>
      <c r="C217" s="39" t="s">
        <v>650</v>
      </c>
      <c r="D217" s="39" t="s">
        <v>597</v>
      </c>
      <c r="E217" s="39" t="s">
        <v>598</v>
      </c>
      <c r="F217" s="39" t="s">
        <v>403</v>
      </c>
      <c r="G217" s="29">
        <v>5368</v>
      </c>
      <c r="H217" s="29">
        <v>5408</v>
      </c>
      <c r="I217" s="29">
        <v>5484</v>
      </c>
      <c r="J217" s="29">
        <v>7155</v>
      </c>
      <c r="K217" s="29">
        <v>5685</v>
      </c>
      <c r="L217" s="29">
        <v>5224</v>
      </c>
      <c r="M217" s="29">
        <v>8565</v>
      </c>
      <c r="N217" s="27">
        <v>15502</v>
      </c>
      <c r="O217" s="27">
        <v>31544</v>
      </c>
      <c r="P217" s="27">
        <v>23720</v>
      </c>
      <c r="Q217" s="27">
        <v>13849</v>
      </c>
      <c r="R217" s="27">
        <v>13161</v>
      </c>
      <c r="S217" s="27">
        <v>13262</v>
      </c>
      <c r="T217" s="27">
        <v>12700</v>
      </c>
      <c r="U217" s="27">
        <v>13297</v>
      </c>
      <c r="V217" s="27">
        <v>15468</v>
      </c>
      <c r="W217" s="27">
        <v>12993</v>
      </c>
      <c r="X217" s="27">
        <v>13497</v>
      </c>
      <c r="Y217" s="27">
        <v>18577</v>
      </c>
      <c r="Z217" s="27">
        <v>46928</v>
      </c>
      <c r="AA217" s="19">
        <v>101955</v>
      </c>
      <c r="AB217" s="27">
        <v>14996</v>
      </c>
      <c r="AC217" s="29">
        <v>9572</v>
      </c>
      <c r="AD217" s="29">
        <v>8895</v>
      </c>
      <c r="AE217" s="27">
        <v>13704</v>
      </c>
      <c r="AF217" s="27">
        <v>12682</v>
      </c>
      <c r="AG217" s="27">
        <v>12939</v>
      </c>
      <c r="AH217" s="27">
        <v>15290</v>
      </c>
      <c r="AI217" s="27">
        <v>12364</v>
      </c>
      <c r="AJ217" s="27">
        <v>14569</v>
      </c>
      <c r="AK217" s="27">
        <v>20550</v>
      </c>
      <c r="AL217" s="27">
        <v>38231</v>
      </c>
      <c r="AM217" s="27">
        <v>85440</v>
      </c>
      <c r="AN217" s="27">
        <v>46882</v>
      </c>
      <c r="AO217" s="27">
        <v>26461</v>
      </c>
      <c r="AP217" s="27">
        <v>29376</v>
      </c>
      <c r="AQ217" s="27">
        <f t="shared" si="9"/>
        <v>187558</v>
      </c>
      <c r="AR217" s="27">
        <f t="shared" si="10"/>
        <v>282471</v>
      </c>
      <c r="AS217" s="27">
        <f t="shared" si="11"/>
        <v>246940</v>
      </c>
    </row>
    <row r="218" spans="2:45" x14ac:dyDescent="0.25">
      <c r="B218" s="38" t="s">
        <v>285</v>
      </c>
      <c r="C218" s="38" t="s">
        <v>628</v>
      </c>
      <c r="D218" s="38" t="s">
        <v>402</v>
      </c>
      <c r="E218" s="38" t="s">
        <v>406</v>
      </c>
      <c r="F218" s="38" t="s">
        <v>403</v>
      </c>
      <c r="G218" s="26">
        <v>25215</v>
      </c>
      <c r="H218" s="26">
        <v>27001</v>
      </c>
      <c r="I218" s="26">
        <v>25825</v>
      </c>
      <c r="J218" s="26">
        <v>27228</v>
      </c>
      <c r="K218" s="26">
        <v>25022</v>
      </c>
      <c r="L218" s="26">
        <v>28227</v>
      </c>
      <c r="M218" s="26">
        <v>24513</v>
      </c>
      <c r="N218" s="26">
        <v>24051</v>
      </c>
      <c r="O218" s="26">
        <v>21968</v>
      </c>
      <c r="P218" s="26">
        <v>31641</v>
      </c>
      <c r="Q218" s="26">
        <v>27431</v>
      </c>
      <c r="R218" s="26">
        <v>28968</v>
      </c>
      <c r="S218" s="26">
        <v>30177</v>
      </c>
      <c r="T218" s="26">
        <v>29673</v>
      </c>
      <c r="U218" s="26">
        <v>26259</v>
      </c>
      <c r="V218" s="26">
        <v>31332</v>
      </c>
      <c r="W218" s="26">
        <v>28547</v>
      </c>
      <c r="X218" s="26">
        <v>29657</v>
      </c>
      <c r="Y218" s="26">
        <v>25123</v>
      </c>
      <c r="Z218" s="26">
        <v>21263</v>
      </c>
      <c r="AA218" s="26">
        <v>22078</v>
      </c>
      <c r="AB218" s="26">
        <v>26398</v>
      </c>
      <c r="AC218" s="26">
        <v>21471</v>
      </c>
      <c r="AD218" s="26">
        <v>21595</v>
      </c>
      <c r="AE218" s="26">
        <v>23926</v>
      </c>
      <c r="AF218" s="26">
        <v>22878</v>
      </c>
      <c r="AG218" s="26">
        <v>20334</v>
      </c>
      <c r="AH218" s="26">
        <v>26062</v>
      </c>
      <c r="AI218" s="26">
        <v>22567</v>
      </c>
      <c r="AJ218" s="26">
        <v>23997</v>
      </c>
      <c r="AK218" s="26">
        <v>22480</v>
      </c>
      <c r="AL218" s="26">
        <v>20325</v>
      </c>
      <c r="AM218" s="26">
        <v>22908</v>
      </c>
      <c r="AN218" s="26">
        <v>25712</v>
      </c>
      <c r="AO218" s="26">
        <v>23105</v>
      </c>
      <c r="AP218" s="26">
        <v>24542</v>
      </c>
      <c r="AQ218" s="26">
        <f t="shared" si="9"/>
        <v>334217</v>
      </c>
      <c r="AR218" s="26">
        <f t="shared" si="10"/>
        <v>277692</v>
      </c>
      <c r="AS218" s="26">
        <f t="shared" si="11"/>
        <v>139072</v>
      </c>
    </row>
    <row r="219" spans="2:45" x14ac:dyDescent="0.25">
      <c r="B219" s="38" t="s">
        <v>286</v>
      </c>
      <c r="C219" s="38" t="s">
        <v>622</v>
      </c>
      <c r="D219" s="38" t="s">
        <v>623</v>
      </c>
      <c r="E219" s="38" t="s">
        <v>428</v>
      </c>
      <c r="F219" s="38" t="s">
        <v>403</v>
      </c>
      <c r="G219" s="26">
        <v>18089</v>
      </c>
      <c r="H219" s="26">
        <v>18260</v>
      </c>
      <c r="I219" s="26">
        <v>22464</v>
      </c>
      <c r="J219" s="26">
        <v>29699</v>
      </c>
      <c r="K219" s="26">
        <v>28582</v>
      </c>
      <c r="L219" s="26">
        <v>32063</v>
      </c>
      <c r="M219" s="26">
        <v>19197</v>
      </c>
      <c r="N219" s="26">
        <v>20253</v>
      </c>
      <c r="O219" s="26">
        <v>20640</v>
      </c>
      <c r="P219" s="26">
        <v>26633</v>
      </c>
      <c r="Q219" s="26">
        <v>27822</v>
      </c>
      <c r="R219" s="26">
        <v>24430</v>
      </c>
      <c r="S219" s="26">
        <v>25175</v>
      </c>
      <c r="T219" s="26">
        <v>20598</v>
      </c>
      <c r="U219" s="26">
        <v>24203</v>
      </c>
      <c r="V219" s="26">
        <v>37021</v>
      </c>
      <c r="W219" s="26">
        <v>34674</v>
      </c>
      <c r="X219" s="26">
        <v>35529</v>
      </c>
      <c r="Y219" s="26">
        <v>19205</v>
      </c>
      <c r="Z219" s="26">
        <v>20030</v>
      </c>
      <c r="AA219" s="26">
        <v>24293</v>
      </c>
      <c r="AB219" s="26">
        <v>23912</v>
      </c>
      <c r="AC219" s="26">
        <v>23291</v>
      </c>
      <c r="AD219" s="26">
        <v>19451</v>
      </c>
      <c r="AE219" s="26">
        <v>18807</v>
      </c>
      <c r="AF219" s="26">
        <v>18876</v>
      </c>
      <c r="AG219" s="26">
        <v>22356</v>
      </c>
      <c r="AH219" s="26">
        <v>29293</v>
      </c>
      <c r="AI219" s="26">
        <v>27385</v>
      </c>
      <c r="AJ219" s="26">
        <v>26602</v>
      </c>
      <c r="AK219" s="26">
        <v>17143</v>
      </c>
      <c r="AL219" s="26">
        <v>19140</v>
      </c>
      <c r="AM219" s="26">
        <v>24941</v>
      </c>
      <c r="AN219" s="26">
        <v>27351</v>
      </c>
      <c r="AO219" s="26">
        <v>24426</v>
      </c>
      <c r="AP219" s="26">
        <v>24885</v>
      </c>
      <c r="AQ219" s="26">
        <f t="shared" si="9"/>
        <v>316175</v>
      </c>
      <c r="AR219" s="26">
        <f t="shared" si="10"/>
        <v>273501</v>
      </c>
      <c r="AS219" s="26">
        <f t="shared" si="11"/>
        <v>137886</v>
      </c>
    </row>
    <row r="220" spans="2:45" x14ac:dyDescent="0.25">
      <c r="B220" s="39" t="s">
        <v>287</v>
      </c>
      <c r="C220" s="39" t="s">
        <v>624</v>
      </c>
      <c r="D220" s="39" t="s">
        <v>431</v>
      </c>
      <c r="E220" s="39" t="s">
        <v>625</v>
      </c>
      <c r="F220" s="39" t="s">
        <v>403</v>
      </c>
      <c r="G220" s="27">
        <v>25891</v>
      </c>
      <c r="H220" s="27">
        <v>28296</v>
      </c>
      <c r="I220" s="27">
        <v>27715</v>
      </c>
      <c r="J220" s="27">
        <v>28967</v>
      </c>
      <c r="K220" s="27">
        <v>27085</v>
      </c>
      <c r="L220" s="27">
        <v>33961</v>
      </c>
      <c r="M220" s="27">
        <v>22065</v>
      </c>
      <c r="N220" s="27">
        <v>25313</v>
      </c>
      <c r="O220" s="27">
        <v>25875</v>
      </c>
      <c r="P220" s="27">
        <v>27287</v>
      </c>
      <c r="Q220" s="27">
        <v>24398</v>
      </c>
      <c r="R220" s="27">
        <v>25474</v>
      </c>
      <c r="S220" s="27">
        <v>27157</v>
      </c>
      <c r="T220" s="27">
        <v>27704</v>
      </c>
      <c r="U220" s="27">
        <v>23606</v>
      </c>
      <c r="V220" s="27">
        <v>31093</v>
      </c>
      <c r="W220" s="27">
        <v>27991</v>
      </c>
      <c r="X220" s="27">
        <v>33974</v>
      </c>
      <c r="Y220" s="27">
        <v>22782</v>
      </c>
      <c r="Z220" s="27">
        <v>20734</v>
      </c>
      <c r="AA220" s="27">
        <v>19943</v>
      </c>
      <c r="AB220" s="27">
        <v>25517</v>
      </c>
      <c r="AC220" s="27">
        <v>20150</v>
      </c>
      <c r="AD220" s="27">
        <v>19192</v>
      </c>
      <c r="AE220" s="27">
        <v>23127</v>
      </c>
      <c r="AF220" s="27">
        <v>23909</v>
      </c>
      <c r="AG220" s="27">
        <v>22177</v>
      </c>
      <c r="AH220" s="27">
        <v>24517</v>
      </c>
      <c r="AI220" s="27">
        <v>21154</v>
      </c>
      <c r="AJ220" s="27">
        <v>26430</v>
      </c>
      <c r="AK220" s="27">
        <v>16972</v>
      </c>
      <c r="AL220" s="27">
        <v>21941</v>
      </c>
      <c r="AM220" s="27">
        <v>23393</v>
      </c>
      <c r="AN220" s="27">
        <v>25243</v>
      </c>
      <c r="AO220" s="27">
        <v>23120</v>
      </c>
      <c r="AP220" s="27">
        <v>23447</v>
      </c>
      <c r="AQ220" s="27">
        <f t="shared" si="9"/>
        <v>321937</v>
      </c>
      <c r="AR220" s="27">
        <f t="shared" si="10"/>
        <v>269632</v>
      </c>
      <c r="AS220" s="27">
        <f t="shared" si="11"/>
        <v>134116</v>
      </c>
    </row>
    <row r="221" spans="2:45" x14ac:dyDescent="0.25">
      <c r="B221" s="39" t="s">
        <v>193</v>
      </c>
      <c r="C221" s="39" t="s">
        <v>627</v>
      </c>
      <c r="D221" s="39" t="s">
        <v>565</v>
      </c>
      <c r="E221" s="39" t="s">
        <v>428</v>
      </c>
      <c r="F221" s="39" t="s">
        <v>403</v>
      </c>
      <c r="G221" s="27">
        <v>27168</v>
      </c>
      <c r="H221" s="27">
        <v>26662</v>
      </c>
      <c r="I221" s="27">
        <v>28159</v>
      </c>
      <c r="J221" s="27">
        <v>39196</v>
      </c>
      <c r="K221" s="27">
        <v>36099</v>
      </c>
      <c r="L221" s="27">
        <v>41865</v>
      </c>
      <c r="M221" s="27">
        <v>27477</v>
      </c>
      <c r="N221" s="27">
        <v>31564</v>
      </c>
      <c r="O221" s="27">
        <v>39163</v>
      </c>
      <c r="P221" s="27">
        <v>36175</v>
      </c>
      <c r="Q221" s="27">
        <v>34896</v>
      </c>
      <c r="R221" s="27">
        <v>27067</v>
      </c>
      <c r="S221" s="27">
        <v>25559</v>
      </c>
      <c r="T221" s="27">
        <v>21233</v>
      </c>
      <c r="U221" s="27">
        <v>20123</v>
      </c>
      <c r="V221" s="27">
        <v>33646</v>
      </c>
      <c r="W221" s="27">
        <v>30553</v>
      </c>
      <c r="X221" s="27">
        <v>32711</v>
      </c>
      <c r="Y221" s="27">
        <v>21039</v>
      </c>
      <c r="Z221" s="27">
        <v>24221</v>
      </c>
      <c r="AA221" s="27">
        <v>34455</v>
      </c>
      <c r="AB221" s="27">
        <v>27571</v>
      </c>
      <c r="AC221" s="27">
        <v>21592</v>
      </c>
      <c r="AD221" s="27">
        <v>17523</v>
      </c>
      <c r="AE221" s="27">
        <v>18122</v>
      </c>
      <c r="AF221" s="27">
        <v>15762</v>
      </c>
      <c r="AG221" s="27">
        <v>15830</v>
      </c>
      <c r="AH221" s="27">
        <v>20738</v>
      </c>
      <c r="AI221" s="27">
        <v>23744</v>
      </c>
      <c r="AJ221" s="27">
        <v>24891</v>
      </c>
      <c r="AK221" s="27">
        <v>16776</v>
      </c>
      <c r="AL221" s="27">
        <v>18733</v>
      </c>
      <c r="AM221" s="27">
        <v>25196</v>
      </c>
      <c r="AN221" s="27">
        <v>25992</v>
      </c>
      <c r="AO221" s="27">
        <v>19876</v>
      </c>
      <c r="AP221" s="27">
        <v>17030</v>
      </c>
      <c r="AQ221" s="27">
        <f t="shared" si="9"/>
        <v>360167</v>
      </c>
      <c r="AR221" s="27">
        <f t="shared" si="10"/>
        <v>265488</v>
      </c>
      <c r="AS221" s="27">
        <f t="shared" si="11"/>
        <v>123603</v>
      </c>
    </row>
    <row r="222" spans="2:45" x14ac:dyDescent="0.25">
      <c r="B222" s="38" t="s">
        <v>288</v>
      </c>
      <c r="C222" s="38" t="s">
        <v>626</v>
      </c>
      <c r="D222" s="38" t="s">
        <v>402</v>
      </c>
      <c r="E222" s="38" t="s">
        <v>436</v>
      </c>
      <c r="F222" s="38" t="s">
        <v>403</v>
      </c>
      <c r="G222" s="26">
        <v>21657</v>
      </c>
      <c r="H222" s="26">
        <v>22288</v>
      </c>
      <c r="I222" s="26">
        <v>20943</v>
      </c>
      <c r="J222" s="26">
        <v>22555</v>
      </c>
      <c r="K222" s="26">
        <v>23139</v>
      </c>
      <c r="L222" s="26">
        <v>22376</v>
      </c>
      <c r="M222" s="26">
        <v>18827</v>
      </c>
      <c r="N222" s="26">
        <v>19155</v>
      </c>
      <c r="O222" s="26">
        <v>20471</v>
      </c>
      <c r="P222" s="26">
        <v>26904</v>
      </c>
      <c r="Q222" s="26">
        <v>24657</v>
      </c>
      <c r="R222" s="26">
        <v>24585</v>
      </c>
      <c r="S222" s="26">
        <v>24988</v>
      </c>
      <c r="T222" s="26">
        <v>25475</v>
      </c>
      <c r="U222" s="26">
        <v>22988</v>
      </c>
      <c r="V222" s="26">
        <v>24730</v>
      </c>
      <c r="W222" s="26">
        <v>23808</v>
      </c>
      <c r="X222" s="26">
        <v>26662</v>
      </c>
      <c r="Y222" s="26">
        <v>20071</v>
      </c>
      <c r="Z222" s="26">
        <v>20436</v>
      </c>
      <c r="AA222" s="26">
        <v>21431</v>
      </c>
      <c r="AB222" s="26">
        <v>23404</v>
      </c>
      <c r="AC222" s="26">
        <v>20640</v>
      </c>
      <c r="AD222" s="26">
        <v>19984</v>
      </c>
      <c r="AE222" s="26">
        <v>21612</v>
      </c>
      <c r="AF222" s="26">
        <v>21717</v>
      </c>
      <c r="AG222" s="26">
        <v>19760</v>
      </c>
      <c r="AH222" s="26">
        <v>24693</v>
      </c>
      <c r="AI222" s="26">
        <v>22762</v>
      </c>
      <c r="AJ222" s="26">
        <v>25340</v>
      </c>
      <c r="AK222" s="26">
        <v>20986</v>
      </c>
      <c r="AL222" s="26">
        <v>21368</v>
      </c>
      <c r="AM222" s="26">
        <v>23623</v>
      </c>
      <c r="AN222" s="26">
        <v>30390</v>
      </c>
      <c r="AO222" s="26">
        <v>25027</v>
      </c>
      <c r="AP222" s="26">
        <v>27028</v>
      </c>
      <c r="AQ222" s="26">
        <f t="shared" si="9"/>
        <v>283250</v>
      </c>
      <c r="AR222" s="26">
        <f t="shared" si="10"/>
        <v>261850</v>
      </c>
      <c r="AS222" s="26">
        <f t="shared" si="11"/>
        <v>148422</v>
      </c>
    </row>
    <row r="223" spans="2:45" x14ac:dyDescent="0.25">
      <c r="B223" s="38" t="s">
        <v>289</v>
      </c>
      <c r="C223" s="38" t="s">
        <v>636</v>
      </c>
      <c r="D223" s="38" t="s">
        <v>431</v>
      </c>
      <c r="E223" s="38" t="s">
        <v>542</v>
      </c>
      <c r="F223" s="38" t="s">
        <v>403</v>
      </c>
      <c r="G223" s="26">
        <v>32057</v>
      </c>
      <c r="H223" s="26">
        <v>34348</v>
      </c>
      <c r="I223" s="26">
        <v>31867</v>
      </c>
      <c r="J223" s="26">
        <v>33228</v>
      </c>
      <c r="K223" s="26">
        <v>32403</v>
      </c>
      <c r="L223" s="26">
        <v>32075</v>
      </c>
      <c r="M223" s="26">
        <v>30314</v>
      </c>
      <c r="N223" s="26">
        <v>28657</v>
      </c>
      <c r="O223" s="26">
        <v>31358</v>
      </c>
      <c r="P223" s="26">
        <v>28164</v>
      </c>
      <c r="Q223" s="26">
        <v>29817</v>
      </c>
      <c r="R223" s="26">
        <v>28607</v>
      </c>
      <c r="S223" s="26">
        <v>29491</v>
      </c>
      <c r="T223" s="26">
        <v>28235</v>
      </c>
      <c r="U223" s="26">
        <v>26311</v>
      </c>
      <c r="V223" s="26">
        <v>30699</v>
      </c>
      <c r="W223" s="26">
        <v>25915</v>
      </c>
      <c r="X223" s="26">
        <v>24568</v>
      </c>
      <c r="Y223" s="26">
        <v>22349</v>
      </c>
      <c r="Z223" s="26">
        <v>20038</v>
      </c>
      <c r="AA223" s="26">
        <v>21595</v>
      </c>
      <c r="AB223" s="26">
        <v>22988</v>
      </c>
      <c r="AC223" s="26">
        <v>22591</v>
      </c>
      <c r="AD223" s="26">
        <v>20636</v>
      </c>
      <c r="AE223" s="26">
        <v>23950</v>
      </c>
      <c r="AF223" s="26">
        <v>20943</v>
      </c>
      <c r="AG223" s="26">
        <v>20980</v>
      </c>
      <c r="AH223" s="26">
        <v>22367</v>
      </c>
      <c r="AI223" s="26">
        <v>18782</v>
      </c>
      <c r="AJ223" s="26">
        <v>20574</v>
      </c>
      <c r="AK223" s="26">
        <v>18972</v>
      </c>
      <c r="AL223" s="26">
        <v>18272</v>
      </c>
      <c r="AM223" s="26">
        <v>21631</v>
      </c>
      <c r="AN223" s="26">
        <v>19999</v>
      </c>
      <c r="AO223" s="26">
        <v>18498</v>
      </c>
      <c r="AP223" s="26">
        <v>18029</v>
      </c>
      <c r="AQ223" s="26">
        <f t="shared" si="9"/>
        <v>342136</v>
      </c>
      <c r="AR223" s="26">
        <f t="shared" si="10"/>
        <v>257793</v>
      </c>
      <c r="AS223" s="26">
        <f t="shared" si="11"/>
        <v>115401</v>
      </c>
    </row>
    <row r="224" spans="2:45" x14ac:dyDescent="0.25">
      <c r="B224" s="39" t="s">
        <v>290</v>
      </c>
      <c r="C224" s="39" t="s">
        <v>633</v>
      </c>
      <c r="D224" s="39" t="s">
        <v>402</v>
      </c>
      <c r="E224" s="39" t="s">
        <v>421</v>
      </c>
      <c r="F224" s="39" t="s">
        <v>403</v>
      </c>
      <c r="G224" s="27">
        <v>32924</v>
      </c>
      <c r="H224" s="27">
        <v>36162</v>
      </c>
      <c r="I224" s="27">
        <v>32746</v>
      </c>
      <c r="J224" s="27">
        <v>34172</v>
      </c>
      <c r="K224" s="27">
        <v>34090</v>
      </c>
      <c r="L224" s="27">
        <v>38934</v>
      </c>
      <c r="M224" s="27">
        <v>29374</v>
      </c>
      <c r="N224" s="27">
        <v>30065</v>
      </c>
      <c r="O224" s="27">
        <v>26545</v>
      </c>
      <c r="P224" s="27">
        <v>33162</v>
      </c>
      <c r="Q224" s="27">
        <v>32839</v>
      </c>
      <c r="R224" s="27">
        <v>28969</v>
      </c>
      <c r="S224" s="27">
        <v>31547</v>
      </c>
      <c r="T224" s="27">
        <v>30017</v>
      </c>
      <c r="U224" s="27">
        <v>27077</v>
      </c>
      <c r="V224" s="27">
        <v>32972</v>
      </c>
      <c r="W224" s="27">
        <v>27839</v>
      </c>
      <c r="X224" s="27">
        <v>26309</v>
      </c>
      <c r="Y224" s="27">
        <v>24681</v>
      </c>
      <c r="Z224" s="27">
        <v>20136</v>
      </c>
      <c r="AA224" s="27">
        <v>22150</v>
      </c>
      <c r="AB224" s="27">
        <v>23295</v>
      </c>
      <c r="AC224" s="27">
        <v>21068</v>
      </c>
      <c r="AD224" s="27">
        <v>18566</v>
      </c>
      <c r="AE224" s="27">
        <v>22076</v>
      </c>
      <c r="AF224" s="27">
        <v>21201</v>
      </c>
      <c r="AG224" s="27">
        <v>19228</v>
      </c>
      <c r="AH224" s="27">
        <v>22799</v>
      </c>
      <c r="AI224" s="27">
        <v>20431</v>
      </c>
      <c r="AJ224" s="27">
        <v>21531</v>
      </c>
      <c r="AK224" s="27">
        <v>19511</v>
      </c>
      <c r="AL224" s="27">
        <v>18209</v>
      </c>
      <c r="AM224" s="27">
        <v>17572</v>
      </c>
      <c r="AN224" s="27">
        <v>21806</v>
      </c>
      <c r="AO224" s="27">
        <v>19075</v>
      </c>
      <c r="AP224" s="27">
        <v>18364</v>
      </c>
      <c r="AQ224" s="27">
        <f t="shared" si="9"/>
        <v>356715</v>
      </c>
      <c r="AR224" s="27">
        <f t="shared" si="10"/>
        <v>257162</v>
      </c>
      <c r="AS224" s="27">
        <f t="shared" si="11"/>
        <v>114537</v>
      </c>
    </row>
    <row r="225" spans="2:45" x14ac:dyDescent="0.25">
      <c r="B225" s="39" t="s">
        <v>291</v>
      </c>
      <c r="C225" s="39" t="s">
        <v>578</v>
      </c>
      <c r="D225" s="39" t="s">
        <v>408</v>
      </c>
      <c r="E225" s="39" t="s">
        <v>404</v>
      </c>
      <c r="F225" s="39" t="s">
        <v>403</v>
      </c>
      <c r="G225" s="27">
        <v>16852</v>
      </c>
      <c r="H225" s="27">
        <v>19356</v>
      </c>
      <c r="I225" s="27">
        <v>17032</v>
      </c>
      <c r="J225" s="27">
        <v>19885</v>
      </c>
      <c r="K225" s="27">
        <v>17883</v>
      </c>
      <c r="L225" s="27">
        <v>20479</v>
      </c>
      <c r="M225" s="27">
        <v>18058</v>
      </c>
      <c r="N225" s="27">
        <v>16889</v>
      </c>
      <c r="O225" s="27">
        <v>16851</v>
      </c>
      <c r="P225" s="27">
        <v>18591</v>
      </c>
      <c r="Q225" s="27">
        <v>20511</v>
      </c>
      <c r="R225" s="27">
        <v>18144</v>
      </c>
      <c r="S225" s="27">
        <v>19562</v>
      </c>
      <c r="T225" s="27">
        <v>17901</v>
      </c>
      <c r="U225" s="27">
        <v>18856</v>
      </c>
      <c r="V225" s="27">
        <v>20411</v>
      </c>
      <c r="W225" s="27">
        <v>17287</v>
      </c>
      <c r="X225" s="27">
        <v>18851</v>
      </c>
      <c r="Y225" s="27">
        <v>16356</v>
      </c>
      <c r="Z225" s="27">
        <v>15477</v>
      </c>
      <c r="AA225" s="27">
        <v>14642</v>
      </c>
      <c r="AB225" s="27">
        <v>16527</v>
      </c>
      <c r="AC225" s="27">
        <v>16210</v>
      </c>
      <c r="AD225" s="27">
        <v>16097</v>
      </c>
      <c r="AE225" s="27">
        <v>19320</v>
      </c>
      <c r="AF225" s="27">
        <v>18162</v>
      </c>
      <c r="AG225" s="27">
        <v>18991</v>
      </c>
      <c r="AH225" s="27">
        <v>24850</v>
      </c>
      <c r="AI225" s="27">
        <v>34980</v>
      </c>
      <c r="AJ225" s="27">
        <v>43747</v>
      </c>
      <c r="AK225" s="27">
        <v>44280</v>
      </c>
      <c r="AL225" s="27">
        <v>40730</v>
      </c>
      <c r="AM225" s="27">
        <v>42339</v>
      </c>
      <c r="AN225" s="27">
        <v>52777</v>
      </c>
      <c r="AO225" s="27">
        <v>41257</v>
      </c>
      <c r="AP225" s="27">
        <v>38951</v>
      </c>
      <c r="AQ225" s="27">
        <f t="shared" si="9"/>
        <v>221912</v>
      </c>
      <c r="AR225" s="27">
        <f t="shared" si="10"/>
        <v>255359</v>
      </c>
      <c r="AS225" s="27">
        <f t="shared" si="11"/>
        <v>260334</v>
      </c>
    </row>
    <row r="226" spans="2:45" x14ac:dyDescent="0.25">
      <c r="B226" s="39" t="s">
        <v>292</v>
      </c>
      <c r="C226" s="39" t="s">
        <v>629</v>
      </c>
      <c r="D226" s="39" t="s">
        <v>565</v>
      </c>
      <c r="E226" s="39" t="s">
        <v>406</v>
      </c>
      <c r="F226" s="39" t="s">
        <v>403</v>
      </c>
      <c r="G226" s="27">
        <v>27762</v>
      </c>
      <c r="H226" s="27">
        <v>27960</v>
      </c>
      <c r="I226" s="27">
        <v>28286</v>
      </c>
      <c r="J226" s="27">
        <v>30144</v>
      </c>
      <c r="K226" s="27">
        <v>30561</v>
      </c>
      <c r="L226" s="27">
        <v>34483</v>
      </c>
      <c r="M226" s="27">
        <v>26114</v>
      </c>
      <c r="N226" s="27">
        <v>26939</v>
      </c>
      <c r="O226" s="27">
        <v>23710</v>
      </c>
      <c r="P226" s="27">
        <v>31237</v>
      </c>
      <c r="Q226" s="27">
        <v>26845</v>
      </c>
      <c r="R226" s="27">
        <v>26188</v>
      </c>
      <c r="S226" s="27">
        <v>27541</v>
      </c>
      <c r="T226" s="27">
        <v>27309</v>
      </c>
      <c r="U226" s="27">
        <v>25315</v>
      </c>
      <c r="V226" s="27">
        <v>28519</v>
      </c>
      <c r="W226" s="27">
        <v>27819</v>
      </c>
      <c r="X226" s="27">
        <v>29910</v>
      </c>
      <c r="Y226" s="27">
        <v>23399</v>
      </c>
      <c r="Z226" s="27">
        <v>20655</v>
      </c>
      <c r="AA226" s="27">
        <v>20221</v>
      </c>
      <c r="AB226" s="27">
        <v>22174</v>
      </c>
      <c r="AC226" s="27">
        <v>21681</v>
      </c>
      <c r="AD226" s="27">
        <v>18483</v>
      </c>
      <c r="AE226" s="27">
        <v>22051</v>
      </c>
      <c r="AF226" s="27">
        <v>19865</v>
      </c>
      <c r="AG226" s="27">
        <v>19441</v>
      </c>
      <c r="AH226" s="27">
        <v>21844</v>
      </c>
      <c r="AI226" s="27">
        <v>21064</v>
      </c>
      <c r="AJ226" s="27">
        <v>23156</v>
      </c>
      <c r="AK226" s="27">
        <v>20370</v>
      </c>
      <c r="AL226" s="27">
        <v>19873</v>
      </c>
      <c r="AM226" s="27">
        <v>19343</v>
      </c>
      <c r="AN226" s="27">
        <v>23923</v>
      </c>
      <c r="AO226" s="27">
        <v>21622</v>
      </c>
      <c r="AP226" s="27">
        <v>21011</v>
      </c>
      <c r="AQ226" s="27">
        <f t="shared" si="9"/>
        <v>327446</v>
      </c>
      <c r="AR226" s="27">
        <f t="shared" si="10"/>
        <v>254034</v>
      </c>
      <c r="AS226" s="27">
        <f t="shared" si="11"/>
        <v>126142</v>
      </c>
    </row>
    <row r="227" spans="2:45" x14ac:dyDescent="0.25">
      <c r="B227" s="38" t="s">
        <v>193</v>
      </c>
      <c r="C227" s="38" t="s">
        <v>627</v>
      </c>
      <c r="D227" s="38" t="s">
        <v>577</v>
      </c>
      <c r="E227" s="38" t="s">
        <v>428</v>
      </c>
      <c r="F227" s="38" t="s">
        <v>403</v>
      </c>
      <c r="G227" s="26">
        <v>13211</v>
      </c>
      <c r="H227" s="26">
        <v>13980</v>
      </c>
      <c r="I227" s="26">
        <v>15014</v>
      </c>
      <c r="J227" s="26">
        <v>25777</v>
      </c>
      <c r="K227" s="26">
        <v>19976</v>
      </c>
      <c r="L227" s="26">
        <v>22564</v>
      </c>
      <c r="M227" s="26">
        <v>25039</v>
      </c>
      <c r="N227" s="26">
        <v>32340</v>
      </c>
      <c r="O227" s="26">
        <v>48709</v>
      </c>
      <c r="P227" s="26">
        <v>32820</v>
      </c>
      <c r="Q227" s="26">
        <v>22969</v>
      </c>
      <c r="R227" s="26">
        <v>18372</v>
      </c>
      <c r="S227" s="26">
        <v>16603</v>
      </c>
      <c r="T227" s="26">
        <v>13982</v>
      </c>
      <c r="U227" s="26">
        <v>13340</v>
      </c>
      <c r="V227" s="26">
        <v>26909</v>
      </c>
      <c r="W227" s="26">
        <v>19819</v>
      </c>
      <c r="X227" s="26">
        <v>22022</v>
      </c>
      <c r="Y227" s="26">
        <v>18753</v>
      </c>
      <c r="Z227" s="26">
        <v>33245</v>
      </c>
      <c r="AA227" s="26">
        <v>58756</v>
      </c>
      <c r="AB227" s="26">
        <v>23114</v>
      </c>
      <c r="AC227" s="26">
        <v>15985</v>
      </c>
      <c r="AD227" s="26">
        <v>10522</v>
      </c>
      <c r="AE227" s="26">
        <v>12538</v>
      </c>
      <c r="AF227" s="26">
        <v>10223</v>
      </c>
      <c r="AG227" s="26">
        <v>12341</v>
      </c>
      <c r="AH227" s="26">
        <v>17915</v>
      </c>
      <c r="AI227" s="26">
        <v>19366</v>
      </c>
      <c r="AJ227" s="26">
        <v>16963</v>
      </c>
      <c r="AK227" s="26">
        <v>16253</v>
      </c>
      <c r="AL227" s="26">
        <v>23867</v>
      </c>
      <c r="AM227" s="26">
        <v>38567</v>
      </c>
      <c r="AN227" s="26">
        <v>26563</v>
      </c>
      <c r="AO227" s="26">
        <v>15414</v>
      </c>
      <c r="AP227" s="26">
        <v>12019</v>
      </c>
      <c r="AQ227" s="26">
        <f t="shared" si="9"/>
        <v>292924</v>
      </c>
      <c r="AR227" s="26">
        <f t="shared" si="10"/>
        <v>249721</v>
      </c>
      <c r="AS227" s="26">
        <f t="shared" si="11"/>
        <v>132683</v>
      </c>
    </row>
    <row r="228" spans="2:45" x14ac:dyDescent="0.25">
      <c r="B228" s="39" t="s">
        <v>294</v>
      </c>
      <c r="C228" s="39" t="s">
        <v>635</v>
      </c>
      <c r="D228" s="39" t="s">
        <v>402</v>
      </c>
      <c r="E228" s="39" t="s">
        <v>421</v>
      </c>
      <c r="F228" s="39" t="s">
        <v>403</v>
      </c>
      <c r="G228" s="27">
        <v>27659</v>
      </c>
      <c r="H228" s="27">
        <v>29120</v>
      </c>
      <c r="I228" s="27">
        <v>26721</v>
      </c>
      <c r="J228" s="27">
        <v>29656</v>
      </c>
      <c r="K228" s="27">
        <v>26718</v>
      </c>
      <c r="L228" s="27">
        <v>32709</v>
      </c>
      <c r="M228" s="27">
        <v>23943</v>
      </c>
      <c r="N228" s="27">
        <v>25592</v>
      </c>
      <c r="O228" s="27">
        <v>23059</v>
      </c>
      <c r="P228" s="27">
        <v>32064</v>
      </c>
      <c r="Q228" s="27">
        <v>30115</v>
      </c>
      <c r="R228" s="27">
        <v>29433</v>
      </c>
      <c r="S228" s="27">
        <v>25206</v>
      </c>
      <c r="T228" s="27">
        <v>27819</v>
      </c>
      <c r="U228" s="27">
        <v>25128</v>
      </c>
      <c r="V228" s="27">
        <v>28923</v>
      </c>
      <c r="W228" s="27">
        <v>26271</v>
      </c>
      <c r="X228" s="27">
        <v>27514</v>
      </c>
      <c r="Y228" s="27">
        <v>20690</v>
      </c>
      <c r="Z228" s="27">
        <v>20127</v>
      </c>
      <c r="AA228" s="27">
        <v>17773</v>
      </c>
      <c r="AB228" s="27">
        <v>23063</v>
      </c>
      <c r="AC228" s="27">
        <v>19391</v>
      </c>
      <c r="AD228" s="27">
        <v>19735</v>
      </c>
      <c r="AE228" s="27">
        <v>21375</v>
      </c>
      <c r="AF228" s="27">
        <v>20403</v>
      </c>
      <c r="AG228" s="27">
        <v>18474</v>
      </c>
      <c r="AH228" s="27">
        <v>22142</v>
      </c>
      <c r="AI228" s="27">
        <v>20505</v>
      </c>
      <c r="AJ228" s="27">
        <v>20761</v>
      </c>
      <c r="AK228" s="27">
        <v>18675</v>
      </c>
      <c r="AL228" s="27">
        <v>17971</v>
      </c>
      <c r="AM228" s="27">
        <v>18853</v>
      </c>
      <c r="AN228" s="27">
        <v>23349</v>
      </c>
      <c r="AO228" s="27">
        <v>21382</v>
      </c>
      <c r="AP228" s="27">
        <v>19453</v>
      </c>
      <c r="AQ228" s="27">
        <f t="shared" si="9"/>
        <v>325067</v>
      </c>
      <c r="AR228" s="27">
        <f t="shared" si="10"/>
        <v>244439</v>
      </c>
      <c r="AS228" s="27">
        <f t="shared" si="11"/>
        <v>119683</v>
      </c>
    </row>
    <row r="229" spans="2:45" x14ac:dyDescent="0.25">
      <c r="B229" s="39" t="s">
        <v>295</v>
      </c>
      <c r="C229" s="39" t="s">
        <v>611</v>
      </c>
      <c r="D229" s="39" t="s">
        <v>431</v>
      </c>
      <c r="E229" s="39" t="s">
        <v>411</v>
      </c>
      <c r="F229" s="39" t="s">
        <v>403</v>
      </c>
      <c r="G229" s="27">
        <v>11728</v>
      </c>
      <c r="H229" s="27">
        <v>19367</v>
      </c>
      <c r="I229" s="27">
        <v>18597</v>
      </c>
      <c r="J229" s="27">
        <v>19778</v>
      </c>
      <c r="K229" s="27">
        <v>24478</v>
      </c>
      <c r="L229" s="27">
        <v>22105</v>
      </c>
      <c r="M229" s="27">
        <v>14915</v>
      </c>
      <c r="N229" s="27">
        <v>18700</v>
      </c>
      <c r="O229" s="27">
        <v>17332</v>
      </c>
      <c r="P229" s="27">
        <v>16132</v>
      </c>
      <c r="Q229" s="27">
        <v>15556</v>
      </c>
      <c r="R229" s="27">
        <v>12707</v>
      </c>
      <c r="S229" s="27">
        <v>15057</v>
      </c>
      <c r="T229" s="27">
        <v>14533</v>
      </c>
      <c r="U229" s="27">
        <v>11798</v>
      </c>
      <c r="V229" s="27">
        <v>13039</v>
      </c>
      <c r="W229" s="27">
        <v>14865</v>
      </c>
      <c r="X229" s="27">
        <v>20711</v>
      </c>
      <c r="Y229" s="27">
        <v>10538</v>
      </c>
      <c r="Z229" s="27">
        <v>14016</v>
      </c>
      <c r="AA229" s="27">
        <v>17590</v>
      </c>
      <c r="AB229" s="27">
        <v>22498</v>
      </c>
      <c r="AC229" s="27">
        <v>16573</v>
      </c>
      <c r="AD229" s="27">
        <v>19117</v>
      </c>
      <c r="AE229" s="27">
        <v>26641</v>
      </c>
      <c r="AF229" s="27">
        <v>21268</v>
      </c>
      <c r="AG229" s="27">
        <v>22414</v>
      </c>
      <c r="AH229" s="27">
        <v>22964</v>
      </c>
      <c r="AI229" s="27">
        <v>19927</v>
      </c>
      <c r="AJ229" s="27">
        <v>30480</v>
      </c>
      <c r="AK229" s="27">
        <v>17362</v>
      </c>
      <c r="AL229" s="27">
        <v>23166</v>
      </c>
      <c r="AM229" s="27">
        <v>23155</v>
      </c>
      <c r="AN229" s="27">
        <v>32435</v>
      </c>
      <c r="AO229" s="27">
        <v>20982</v>
      </c>
      <c r="AP229" s="27">
        <v>28681</v>
      </c>
      <c r="AQ229" s="27">
        <f t="shared" si="9"/>
        <v>185345</v>
      </c>
      <c r="AR229" s="27">
        <f t="shared" si="10"/>
        <v>244026</v>
      </c>
      <c r="AS229" s="27">
        <f t="shared" si="11"/>
        <v>145781</v>
      </c>
    </row>
    <row r="230" spans="2:45" x14ac:dyDescent="0.25">
      <c r="B230" s="39" t="s">
        <v>105</v>
      </c>
      <c r="C230" s="39" t="s">
        <v>433</v>
      </c>
      <c r="D230" s="39" t="s">
        <v>565</v>
      </c>
      <c r="E230" s="39" t="s">
        <v>425</v>
      </c>
      <c r="F230" s="39" t="s">
        <v>403</v>
      </c>
      <c r="G230" s="27">
        <v>17904</v>
      </c>
      <c r="H230" s="27">
        <v>19325</v>
      </c>
      <c r="I230" s="27">
        <v>21924</v>
      </c>
      <c r="J230" s="27">
        <v>27314</v>
      </c>
      <c r="K230" s="27">
        <v>29587</v>
      </c>
      <c r="L230" s="27">
        <v>32282</v>
      </c>
      <c r="M230" s="27">
        <v>20631</v>
      </c>
      <c r="N230" s="27">
        <v>20553</v>
      </c>
      <c r="O230" s="27">
        <v>19183</v>
      </c>
      <c r="P230" s="27">
        <v>27882</v>
      </c>
      <c r="Q230" s="27">
        <v>25035</v>
      </c>
      <c r="R230" s="27">
        <v>20676</v>
      </c>
      <c r="S230" s="27">
        <v>19023</v>
      </c>
      <c r="T230" s="27">
        <v>17524</v>
      </c>
      <c r="U230" s="27">
        <v>20008</v>
      </c>
      <c r="V230" s="27">
        <v>32297</v>
      </c>
      <c r="W230" s="27">
        <v>31515</v>
      </c>
      <c r="X230" s="27">
        <v>31860</v>
      </c>
      <c r="Y230" s="27">
        <v>20911</v>
      </c>
      <c r="Z230" s="27">
        <v>17979</v>
      </c>
      <c r="AA230" s="27">
        <v>19389</v>
      </c>
      <c r="AB230" s="27">
        <v>23239</v>
      </c>
      <c r="AC230" s="27">
        <v>19883</v>
      </c>
      <c r="AD230" s="27">
        <v>15221</v>
      </c>
      <c r="AE230" s="27">
        <v>17136</v>
      </c>
      <c r="AF230" s="27">
        <v>14608</v>
      </c>
      <c r="AG230" s="27">
        <v>17524</v>
      </c>
      <c r="AH230" s="27">
        <v>23829</v>
      </c>
      <c r="AI230" s="27">
        <v>24712</v>
      </c>
      <c r="AJ230" s="27">
        <v>27764</v>
      </c>
      <c r="AK230" s="27">
        <v>19917</v>
      </c>
      <c r="AL230" s="27">
        <v>22411</v>
      </c>
      <c r="AM230" s="27">
        <v>28887</v>
      </c>
      <c r="AN230" s="27">
        <v>34264</v>
      </c>
      <c r="AO230" s="27">
        <v>27734</v>
      </c>
      <c r="AP230" s="27">
        <v>24486</v>
      </c>
      <c r="AQ230" s="27">
        <f t="shared" si="9"/>
        <v>286187</v>
      </c>
      <c r="AR230" s="27">
        <f t="shared" si="10"/>
        <v>242195</v>
      </c>
      <c r="AS230" s="27">
        <f t="shared" si="11"/>
        <v>157699</v>
      </c>
    </row>
    <row r="231" spans="2:45" x14ac:dyDescent="0.25">
      <c r="B231" s="39" t="s">
        <v>296</v>
      </c>
      <c r="C231" s="39" t="s">
        <v>655</v>
      </c>
      <c r="D231" s="39" t="s">
        <v>431</v>
      </c>
      <c r="E231" s="39" t="s">
        <v>425</v>
      </c>
      <c r="F231" s="39" t="s">
        <v>403</v>
      </c>
      <c r="G231" s="27">
        <v>99533</v>
      </c>
      <c r="H231" s="27">
        <v>97815</v>
      </c>
      <c r="I231" s="19">
        <v>103126</v>
      </c>
      <c r="J231" s="19">
        <v>102293</v>
      </c>
      <c r="K231" s="27">
        <v>96550</v>
      </c>
      <c r="L231" s="19">
        <v>144364</v>
      </c>
      <c r="M231" s="27">
        <v>65500</v>
      </c>
      <c r="N231" s="19">
        <v>107990</v>
      </c>
      <c r="O231" s="27">
        <v>78464</v>
      </c>
      <c r="P231" s="19">
        <v>100514</v>
      </c>
      <c r="Q231" s="27">
        <v>85799</v>
      </c>
      <c r="R231" s="27">
        <v>88497</v>
      </c>
      <c r="S231" s="27">
        <v>81109</v>
      </c>
      <c r="T231" s="19">
        <v>102000</v>
      </c>
      <c r="U231" s="27">
        <v>98209</v>
      </c>
      <c r="V231" s="27">
        <v>99872</v>
      </c>
      <c r="W231" s="27">
        <v>97775</v>
      </c>
      <c r="X231" s="19">
        <v>135503</v>
      </c>
      <c r="Y231" s="27">
        <v>81724</v>
      </c>
      <c r="Z231" s="27">
        <v>74036</v>
      </c>
      <c r="AA231" s="27">
        <v>23488</v>
      </c>
      <c r="AB231" s="27">
        <v>12551</v>
      </c>
      <c r="AC231" s="29">
        <v>1499</v>
      </c>
      <c r="AD231" s="29">
        <v>3605</v>
      </c>
      <c r="AE231" s="29">
        <v>4500</v>
      </c>
      <c r="AF231" s="29">
        <v>3471</v>
      </c>
      <c r="AG231" s="29">
        <v>7583</v>
      </c>
      <c r="AH231" s="29">
        <v>5515</v>
      </c>
      <c r="AI231" s="29">
        <v>6995</v>
      </c>
      <c r="AJ231" s="27">
        <v>13384</v>
      </c>
      <c r="AK231" s="29">
        <v>9455</v>
      </c>
      <c r="AL231" s="27">
        <v>16545</v>
      </c>
      <c r="AM231" s="27">
        <v>35923</v>
      </c>
      <c r="AN231" s="27">
        <v>44559</v>
      </c>
      <c r="AO231" s="27">
        <v>41617</v>
      </c>
      <c r="AP231" s="27">
        <v>72787</v>
      </c>
      <c r="AQ231" s="27">
        <f t="shared" si="9"/>
        <v>1141232</v>
      </c>
      <c r="AR231" s="27">
        <f t="shared" si="10"/>
        <v>238351</v>
      </c>
      <c r="AS231" s="27">
        <f t="shared" si="11"/>
        <v>220886</v>
      </c>
    </row>
    <row r="232" spans="2:45" x14ac:dyDescent="0.25">
      <c r="B232" s="38" t="s">
        <v>297</v>
      </c>
      <c r="C232" s="38" t="s">
        <v>632</v>
      </c>
      <c r="D232" s="38" t="s">
        <v>402</v>
      </c>
      <c r="E232" s="38" t="s">
        <v>406</v>
      </c>
      <c r="F232" s="38" t="s">
        <v>403</v>
      </c>
      <c r="G232" s="26">
        <v>22414</v>
      </c>
      <c r="H232" s="26">
        <v>22666</v>
      </c>
      <c r="I232" s="26">
        <v>21723</v>
      </c>
      <c r="J232" s="26">
        <v>22492</v>
      </c>
      <c r="K232" s="26">
        <v>22835</v>
      </c>
      <c r="L232" s="26">
        <v>25119</v>
      </c>
      <c r="M232" s="26">
        <v>19122</v>
      </c>
      <c r="N232" s="26">
        <v>20698</v>
      </c>
      <c r="O232" s="26">
        <v>18169</v>
      </c>
      <c r="P232" s="26">
        <v>26128</v>
      </c>
      <c r="Q232" s="26">
        <v>22702</v>
      </c>
      <c r="R232" s="26">
        <v>21887</v>
      </c>
      <c r="S232" s="26">
        <v>23597</v>
      </c>
      <c r="T232" s="26">
        <v>23839</v>
      </c>
      <c r="U232" s="26">
        <v>20607</v>
      </c>
      <c r="V232" s="26">
        <v>24428</v>
      </c>
      <c r="W232" s="26">
        <v>22968</v>
      </c>
      <c r="X232" s="26">
        <v>23256</v>
      </c>
      <c r="Y232" s="26">
        <v>19711</v>
      </c>
      <c r="Z232" s="26">
        <v>16914</v>
      </c>
      <c r="AA232" s="26">
        <v>17341</v>
      </c>
      <c r="AB232" s="26">
        <v>20435</v>
      </c>
      <c r="AC232" s="26">
        <v>18417</v>
      </c>
      <c r="AD232" s="26">
        <v>18316</v>
      </c>
      <c r="AE232" s="26">
        <v>19598</v>
      </c>
      <c r="AF232" s="26">
        <v>19026</v>
      </c>
      <c r="AG232" s="26">
        <v>17592</v>
      </c>
      <c r="AH232" s="26">
        <v>21685</v>
      </c>
      <c r="AI232" s="26">
        <v>19260</v>
      </c>
      <c r="AJ232" s="26">
        <v>21798</v>
      </c>
      <c r="AK232" s="26">
        <v>17541</v>
      </c>
      <c r="AL232" s="26">
        <v>17946</v>
      </c>
      <c r="AM232" s="26">
        <v>20160</v>
      </c>
      <c r="AN232" s="26">
        <v>25450</v>
      </c>
      <c r="AO232" s="26">
        <v>22063</v>
      </c>
      <c r="AP232" s="26">
        <v>22776</v>
      </c>
      <c r="AQ232" s="26">
        <f t="shared" si="9"/>
        <v>267401</v>
      </c>
      <c r="AR232" s="26">
        <f t="shared" si="10"/>
        <v>230093</v>
      </c>
      <c r="AS232" s="26">
        <f t="shared" si="11"/>
        <v>125936</v>
      </c>
    </row>
    <row r="233" spans="2:45" x14ac:dyDescent="0.25">
      <c r="B233" s="38" t="s">
        <v>298</v>
      </c>
      <c r="C233" s="38" t="s">
        <v>630</v>
      </c>
      <c r="D233" s="38" t="s">
        <v>402</v>
      </c>
      <c r="E233" s="38" t="s">
        <v>428</v>
      </c>
      <c r="F233" s="38" t="s">
        <v>403</v>
      </c>
      <c r="G233" s="26">
        <v>16953</v>
      </c>
      <c r="H233" s="26">
        <v>17100</v>
      </c>
      <c r="I233" s="26">
        <v>17667</v>
      </c>
      <c r="J233" s="26">
        <v>22523</v>
      </c>
      <c r="K233" s="26">
        <v>23032</v>
      </c>
      <c r="L233" s="26">
        <v>27130</v>
      </c>
      <c r="M233" s="26">
        <v>22076</v>
      </c>
      <c r="N233" s="26">
        <v>21743</v>
      </c>
      <c r="O233" s="26">
        <v>18690</v>
      </c>
      <c r="P233" s="26">
        <v>25715</v>
      </c>
      <c r="Q233" s="26">
        <v>23905</v>
      </c>
      <c r="R233" s="26">
        <v>20863</v>
      </c>
      <c r="S233" s="26">
        <v>22539</v>
      </c>
      <c r="T233" s="26">
        <v>20400</v>
      </c>
      <c r="U233" s="26">
        <v>19253</v>
      </c>
      <c r="V233" s="26">
        <v>26701</v>
      </c>
      <c r="W233" s="26">
        <v>28518</v>
      </c>
      <c r="X233" s="26">
        <v>27974</v>
      </c>
      <c r="Y233" s="26">
        <v>23345</v>
      </c>
      <c r="Z233" s="26">
        <v>18788</v>
      </c>
      <c r="AA233" s="26">
        <v>17219</v>
      </c>
      <c r="AB233" s="26">
        <v>21018</v>
      </c>
      <c r="AC233" s="26">
        <v>19553</v>
      </c>
      <c r="AD233" s="26">
        <v>15654</v>
      </c>
      <c r="AE233" s="26">
        <v>17487</v>
      </c>
      <c r="AF233" s="26">
        <v>16310</v>
      </c>
      <c r="AG233" s="26">
        <v>16550</v>
      </c>
      <c r="AH233" s="26">
        <v>20407</v>
      </c>
      <c r="AI233" s="26">
        <v>20942</v>
      </c>
      <c r="AJ233" s="26">
        <v>22615</v>
      </c>
      <c r="AK233" s="26">
        <v>19776</v>
      </c>
      <c r="AL233" s="26">
        <v>19092</v>
      </c>
      <c r="AM233" s="26">
        <v>20018</v>
      </c>
      <c r="AN233" s="26">
        <v>25298</v>
      </c>
      <c r="AO233" s="26">
        <v>21510</v>
      </c>
      <c r="AP233" s="26">
        <v>19220</v>
      </c>
      <c r="AQ233" s="26">
        <f t="shared" si="9"/>
        <v>278377</v>
      </c>
      <c r="AR233" s="26">
        <f t="shared" si="10"/>
        <v>229888</v>
      </c>
      <c r="AS233" s="26">
        <f t="shared" si="11"/>
        <v>124914</v>
      </c>
    </row>
    <row r="234" spans="2:45" x14ac:dyDescent="0.25">
      <c r="B234" s="38" t="s">
        <v>299</v>
      </c>
      <c r="C234" s="38" t="s">
        <v>615</v>
      </c>
      <c r="D234" s="38" t="s">
        <v>431</v>
      </c>
      <c r="E234" s="38" t="s">
        <v>404</v>
      </c>
      <c r="F234" s="38" t="s">
        <v>403</v>
      </c>
      <c r="G234" s="26">
        <v>18856</v>
      </c>
      <c r="H234" s="26">
        <v>20854</v>
      </c>
      <c r="I234" s="26">
        <v>22316</v>
      </c>
      <c r="J234" s="26">
        <v>23922</v>
      </c>
      <c r="K234" s="26">
        <v>24772</v>
      </c>
      <c r="L234" s="26">
        <v>32355</v>
      </c>
      <c r="M234" s="26">
        <v>18711</v>
      </c>
      <c r="N234" s="26">
        <v>24081</v>
      </c>
      <c r="O234" s="26">
        <v>20216</v>
      </c>
      <c r="P234" s="26">
        <v>30522</v>
      </c>
      <c r="Q234" s="26">
        <v>25653</v>
      </c>
      <c r="R234" s="26">
        <v>21255</v>
      </c>
      <c r="S234" s="26">
        <v>24169</v>
      </c>
      <c r="T234" s="26">
        <v>24485</v>
      </c>
      <c r="U234" s="26">
        <v>18782</v>
      </c>
      <c r="V234" s="26">
        <v>22248</v>
      </c>
      <c r="W234" s="26">
        <v>25661</v>
      </c>
      <c r="X234" s="26">
        <v>34443</v>
      </c>
      <c r="Y234" s="26">
        <v>12262</v>
      </c>
      <c r="Z234" s="26">
        <v>18129</v>
      </c>
      <c r="AA234" s="26">
        <v>19727</v>
      </c>
      <c r="AB234" s="26">
        <v>23039</v>
      </c>
      <c r="AC234" s="26">
        <v>19182</v>
      </c>
      <c r="AD234" s="26">
        <v>18859</v>
      </c>
      <c r="AE234" s="26">
        <v>18326</v>
      </c>
      <c r="AF234" s="26">
        <v>17273</v>
      </c>
      <c r="AG234" s="26">
        <v>15674</v>
      </c>
      <c r="AH234" s="26">
        <v>19999</v>
      </c>
      <c r="AI234" s="26">
        <v>18311</v>
      </c>
      <c r="AJ234" s="26">
        <v>29068</v>
      </c>
      <c r="AK234" s="26">
        <v>15799</v>
      </c>
      <c r="AL234" s="26">
        <v>17946</v>
      </c>
      <c r="AM234" s="26">
        <v>16445</v>
      </c>
      <c r="AN234" s="26">
        <v>23310</v>
      </c>
      <c r="AO234" s="26">
        <v>16014</v>
      </c>
      <c r="AP234" s="26">
        <v>18333</v>
      </c>
      <c r="AQ234" s="26">
        <f t="shared" si="9"/>
        <v>290226</v>
      </c>
      <c r="AR234" s="26">
        <f t="shared" si="10"/>
        <v>229849</v>
      </c>
      <c r="AS234" s="26">
        <f t="shared" si="11"/>
        <v>107847</v>
      </c>
    </row>
    <row r="235" spans="2:45" x14ac:dyDescent="0.25">
      <c r="B235" s="38" t="s">
        <v>300</v>
      </c>
      <c r="C235" s="38" t="s">
        <v>638</v>
      </c>
      <c r="D235" s="38" t="s">
        <v>402</v>
      </c>
      <c r="E235" s="38" t="s">
        <v>404</v>
      </c>
      <c r="F235" s="38" t="s">
        <v>403</v>
      </c>
      <c r="G235" s="26">
        <v>24694</v>
      </c>
      <c r="H235" s="26">
        <v>24163</v>
      </c>
      <c r="I235" s="26">
        <v>26722</v>
      </c>
      <c r="J235" s="26">
        <v>27345</v>
      </c>
      <c r="K235" s="26">
        <v>26122</v>
      </c>
      <c r="L235" s="26">
        <v>27517</v>
      </c>
      <c r="M235" s="26">
        <v>24597</v>
      </c>
      <c r="N235" s="26">
        <v>22302</v>
      </c>
      <c r="O235" s="26">
        <v>21624</v>
      </c>
      <c r="P235" s="26">
        <v>26955</v>
      </c>
      <c r="Q235" s="26">
        <v>24944</v>
      </c>
      <c r="R235" s="26">
        <v>21845</v>
      </c>
      <c r="S235" s="26">
        <v>24823</v>
      </c>
      <c r="T235" s="26">
        <v>23712</v>
      </c>
      <c r="U235" s="26">
        <v>19904</v>
      </c>
      <c r="V235" s="26">
        <v>25403</v>
      </c>
      <c r="W235" s="26">
        <v>23930</v>
      </c>
      <c r="X235" s="26">
        <v>24489</v>
      </c>
      <c r="Y235" s="26">
        <v>19840</v>
      </c>
      <c r="Z235" s="26">
        <v>16421</v>
      </c>
      <c r="AA235" s="26">
        <v>17434</v>
      </c>
      <c r="AB235" s="26">
        <v>20652</v>
      </c>
      <c r="AC235" s="26">
        <v>18078</v>
      </c>
      <c r="AD235" s="26">
        <v>17290</v>
      </c>
      <c r="AE235" s="26">
        <v>18480</v>
      </c>
      <c r="AF235" s="26">
        <v>18221</v>
      </c>
      <c r="AG235" s="26">
        <v>16427</v>
      </c>
      <c r="AH235" s="26">
        <v>20572</v>
      </c>
      <c r="AI235" s="26">
        <v>17492</v>
      </c>
      <c r="AJ235" s="26">
        <v>19923</v>
      </c>
      <c r="AK235" s="26">
        <v>17862</v>
      </c>
      <c r="AL235" s="26">
        <v>15806</v>
      </c>
      <c r="AM235" s="26">
        <v>16850</v>
      </c>
      <c r="AN235" s="26">
        <v>22387</v>
      </c>
      <c r="AO235" s="26">
        <v>18177</v>
      </c>
      <c r="AP235" s="26">
        <v>18172</v>
      </c>
      <c r="AQ235" s="26">
        <f t="shared" si="9"/>
        <v>284528</v>
      </c>
      <c r="AR235" s="26">
        <f t="shared" si="10"/>
        <v>220830</v>
      </c>
      <c r="AS235" s="26">
        <f t="shared" si="11"/>
        <v>109254</v>
      </c>
    </row>
    <row r="236" spans="2:45" x14ac:dyDescent="0.25">
      <c r="B236" s="39" t="s">
        <v>301</v>
      </c>
      <c r="C236" s="39" t="s">
        <v>472</v>
      </c>
      <c r="D236" s="39" t="s">
        <v>402</v>
      </c>
      <c r="E236" s="39" t="s">
        <v>425</v>
      </c>
      <c r="F236" s="39" t="s">
        <v>403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9">
        <v>220364</v>
      </c>
      <c r="AK236" s="27">
        <v>-11752</v>
      </c>
      <c r="AL236" s="27">
        <v>20994</v>
      </c>
      <c r="AM236" s="27">
        <v>42116</v>
      </c>
      <c r="AN236" s="27">
        <v>84782</v>
      </c>
      <c r="AO236" s="27">
        <v>84949</v>
      </c>
      <c r="AP236" s="27">
        <v>70005</v>
      </c>
      <c r="AQ236" s="27">
        <f t="shared" si="9"/>
        <v>0</v>
      </c>
      <c r="AR236" s="27">
        <f t="shared" si="10"/>
        <v>220364</v>
      </c>
      <c r="AS236" s="27">
        <f t="shared" si="11"/>
        <v>291094</v>
      </c>
    </row>
    <row r="237" spans="2:45" x14ac:dyDescent="0.25">
      <c r="B237" s="38" t="s">
        <v>160</v>
      </c>
      <c r="C237" s="38" t="s">
        <v>535</v>
      </c>
      <c r="D237" s="38" t="s">
        <v>565</v>
      </c>
      <c r="E237" s="38" t="s">
        <v>425</v>
      </c>
      <c r="F237" s="38" t="s">
        <v>403</v>
      </c>
      <c r="G237" s="26">
        <v>25215</v>
      </c>
      <c r="H237" s="26">
        <v>15866</v>
      </c>
      <c r="I237" s="26">
        <v>14856</v>
      </c>
      <c r="J237" s="26">
        <v>16991</v>
      </c>
      <c r="K237" s="26">
        <v>29504</v>
      </c>
      <c r="L237" s="26">
        <v>51166</v>
      </c>
      <c r="M237" s="26">
        <v>25230</v>
      </c>
      <c r="N237" s="26">
        <v>23192</v>
      </c>
      <c r="O237" s="26">
        <v>18642</v>
      </c>
      <c r="P237" s="26">
        <v>24950</v>
      </c>
      <c r="Q237" s="26">
        <v>26166</v>
      </c>
      <c r="R237" s="26">
        <v>22113</v>
      </c>
      <c r="S237" s="26">
        <v>22227</v>
      </c>
      <c r="T237" s="26">
        <v>14044</v>
      </c>
      <c r="U237" s="25">
        <v>9836</v>
      </c>
      <c r="V237" s="26">
        <v>14099</v>
      </c>
      <c r="W237" s="26">
        <v>24861</v>
      </c>
      <c r="X237" s="26">
        <v>36548</v>
      </c>
      <c r="Y237" s="26">
        <v>28250</v>
      </c>
      <c r="Z237" s="26">
        <v>13507</v>
      </c>
      <c r="AA237" s="26">
        <v>18992</v>
      </c>
      <c r="AB237" s="26">
        <v>17325</v>
      </c>
      <c r="AC237" s="26">
        <v>20754</v>
      </c>
      <c r="AD237" s="26">
        <v>16889</v>
      </c>
      <c r="AE237" s="26">
        <v>16655</v>
      </c>
      <c r="AF237" s="26">
        <v>11045</v>
      </c>
      <c r="AG237" s="26">
        <v>11038</v>
      </c>
      <c r="AH237" s="26">
        <v>11403</v>
      </c>
      <c r="AI237" s="26">
        <v>17287</v>
      </c>
      <c r="AJ237" s="26">
        <v>28807</v>
      </c>
      <c r="AK237" s="26">
        <v>25215</v>
      </c>
      <c r="AL237" s="26">
        <v>12796</v>
      </c>
      <c r="AM237" s="26">
        <v>27173</v>
      </c>
      <c r="AN237" s="26">
        <v>17432</v>
      </c>
      <c r="AO237" s="26">
        <v>19932</v>
      </c>
      <c r="AP237" s="26">
        <v>19643</v>
      </c>
      <c r="AQ237" s="26">
        <f t="shared" si="9"/>
        <v>261908</v>
      </c>
      <c r="AR237" s="26">
        <f t="shared" si="10"/>
        <v>211952</v>
      </c>
      <c r="AS237" s="26">
        <f t="shared" si="11"/>
        <v>122191</v>
      </c>
    </row>
    <row r="238" spans="2:45" x14ac:dyDescent="0.25">
      <c r="B238" s="38" t="s">
        <v>120</v>
      </c>
      <c r="C238" s="38" t="s">
        <v>452</v>
      </c>
      <c r="D238" s="38" t="s">
        <v>431</v>
      </c>
      <c r="E238" s="38" t="s">
        <v>425</v>
      </c>
      <c r="F238" s="38" t="s">
        <v>403</v>
      </c>
      <c r="G238" s="26">
        <v>15429</v>
      </c>
      <c r="H238" s="26">
        <v>17932</v>
      </c>
      <c r="I238" s="26">
        <v>17234</v>
      </c>
      <c r="J238" s="26">
        <v>23171</v>
      </c>
      <c r="K238" s="26">
        <v>20238</v>
      </c>
      <c r="L238" s="26">
        <v>18112</v>
      </c>
      <c r="M238" s="26">
        <v>20145</v>
      </c>
      <c r="N238" s="26">
        <v>19114</v>
      </c>
      <c r="O238" s="26">
        <v>14587</v>
      </c>
      <c r="P238" s="26">
        <v>15305</v>
      </c>
      <c r="Q238" s="25">
        <v>8749</v>
      </c>
      <c r="R238" s="26">
        <v>14680</v>
      </c>
      <c r="S238" s="26">
        <v>15462</v>
      </c>
      <c r="T238" s="26">
        <v>18004</v>
      </c>
      <c r="U238" s="26">
        <v>16160</v>
      </c>
      <c r="V238" s="26">
        <v>22393</v>
      </c>
      <c r="W238" s="26">
        <v>17913</v>
      </c>
      <c r="X238" s="26">
        <v>25673</v>
      </c>
      <c r="Y238" s="26">
        <v>16522</v>
      </c>
      <c r="Z238" s="26">
        <v>21465</v>
      </c>
      <c r="AA238" s="26">
        <v>21059</v>
      </c>
      <c r="AB238" s="26">
        <v>16436</v>
      </c>
      <c r="AC238" s="26">
        <v>16306</v>
      </c>
      <c r="AD238" s="26">
        <v>13810</v>
      </c>
      <c r="AE238" s="26">
        <v>15912</v>
      </c>
      <c r="AF238" s="26">
        <v>17655</v>
      </c>
      <c r="AG238" s="26">
        <v>19376</v>
      </c>
      <c r="AH238" s="26">
        <v>16561</v>
      </c>
      <c r="AI238" s="26">
        <v>15776</v>
      </c>
      <c r="AJ238" s="26">
        <v>18063</v>
      </c>
      <c r="AK238" s="26">
        <v>10846</v>
      </c>
      <c r="AL238" s="26">
        <v>13815</v>
      </c>
      <c r="AM238" s="26">
        <v>16151</v>
      </c>
      <c r="AN238" s="26">
        <v>18156</v>
      </c>
      <c r="AO238" s="26">
        <v>19403</v>
      </c>
      <c r="AP238" s="26">
        <v>15216</v>
      </c>
      <c r="AQ238" s="26">
        <f t="shared" si="9"/>
        <v>208185</v>
      </c>
      <c r="AR238" s="26">
        <f t="shared" si="10"/>
        <v>208941</v>
      </c>
      <c r="AS238" s="26">
        <f t="shared" si="11"/>
        <v>93587</v>
      </c>
    </row>
    <row r="239" spans="2:45" x14ac:dyDescent="0.25">
      <c r="B239" s="39" t="s">
        <v>303</v>
      </c>
      <c r="C239" s="39" t="s">
        <v>641</v>
      </c>
      <c r="D239" s="39" t="s">
        <v>402</v>
      </c>
      <c r="E239" s="39" t="s">
        <v>404</v>
      </c>
      <c r="F239" s="39" t="s">
        <v>403</v>
      </c>
      <c r="G239" s="27">
        <v>17465</v>
      </c>
      <c r="H239" s="27">
        <v>19125</v>
      </c>
      <c r="I239" s="27">
        <v>19822</v>
      </c>
      <c r="J239" s="27">
        <v>19491</v>
      </c>
      <c r="K239" s="27">
        <v>19327</v>
      </c>
      <c r="L239" s="27">
        <v>21042</v>
      </c>
      <c r="M239" s="27">
        <v>17320</v>
      </c>
      <c r="N239" s="27">
        <v>17242</v>
      </c>
      <c r="O239" s="27">
        <v>16831</v>
      </c>
      <c r="P239" s="27">
        <v>23530</v>
      </c>
      <c r="Q239" s="27">
        <v>21632</v>
      </c>
      <c r="R239" s="27">
        <v>20305</v>
      </c>
      <c r="S239" s="27">
        <v>22207</v>
      </c>
      <c r="T239" s="27">
        <v>22473</v>
      </c>
      <c r="U239" s="27">
        <v>20060</v>
      </c>
      <c r="V239" s="27">
        <v>23909</v>
      </c>
      <c r="W239" s="27">
        <v>21267</v>
      </c>
      <c r="X239" s="27">
        <v>23560</v>
      </c>
      <c r="Y239" s="27">
        <v>18558</v>
      </c>
      <c r="Z239" s="27">
        <v>16596</v>
      </c>
      <c r="AA239" s="27">
        <v>16588</v>
      </c>
      <c r="AB239" s="27">
        <v>18581</v>
      </c>
      <c r="AC239" s="27">
        <v>16902</v>
      </c>
      <c r="AD239" s="27">
        <v>15863</v>
      </c>
      <c r="AE239" s="27">
        <v>18628</v>
      </c>
      <c r="AF239" s="27">
        <v>16558</v>
      </c>
      <c r="AG239" s="27">
        <v>16099</v>
      </c>
      <c r="AH239" s="27">
        <v>19193</v>
      </c>
      <c r="AI239" s="27">
        <v>16955</v>
      </c>
      <c r="AJ239" s="27">
        <v>18007</v>
      </c>
      <c r="AK239" s="27">
        <v>16097</v>
      </c>
      <c r="AL239" s="27">
        <v>14444</v>
      </c>
      <c r="AM239" s="27">
        <v>17969</v>
      </c>
      <c r="AN239" s="27">
        <v>19396</v>
      </c>
      <c r="AO239" s="27">
        <v>17408</v>
      </c>
      <c r="AP239" s="27">
        <v>17636</v>
      </c>
      <c r="AQ239" s="27">
        <f t="shared" si="9"/>
        <v>250336</v>
      </c>
      <c r="AR239" s="27">
        <f t="shared" si="10"/>
        <v>208528</v>
      </c>
      <c r="AS239" s="27">
        <f t="shared" si="11"/>
        <v>102950</v>
      </c>
    </row>
    <row r="240" spans="2:45" x14ac:dyDescent="0.25">
      <c r="B240" s="39" t="s">
        <v>304</v>
      </c>
      <c r="C240" s="39" t="s">
        <v>644</v>
      </c>
      <c r="D240" s="39" t="s">
        <v>402</v>
      </c>
      <c r="E240" s="39" t="s">
        <v>404</v>
      </c>
      <c r="F240" s="39" t="s">
        <v>403</v>
      </c>
      <c r="G240" s="27">
        <v>20614</v>
      </c>
      <c r="H240" s="27">
        <v>22129</v>
      </c>
      <c r="I240" s="27">
        <v>20678</v>
      </c>
      <c r="J240" s="27">
        <v>21643</v>
      </c>
      <c r="K240" s="27">
        <v>20970</v>
      </c>
      <c r="L240" s="27">
        <v>23868</v>
      </c>
      <c r="M240" s="27">
        <v>19492</v>
      </c>
      <c r="N240" s="27">
        <v>19093</v>
      </c>
      <c r="O240" s="27">
        <v>18395</v>
      </c>
      <c r="P240" s="27">
        <v>24818</v>
      </c>
      <c r="Q240" s="27">
        <v>22835</v>
      </c>
      <c r="R240" s="27">
        <v>20770</v>
      </c>
      <c r="S240" s="27">
        <v>22799</v>
      </c>
      <c r="T240" s="27">
        <v>23180</v>
      </c>
      <c r="U240" s="27">
        <v>20312</v>
      </c>
      <c r="V240" s="27">
        <v>23785</v>
      </c>
      <c r="W240" s="27">
        <v>21155</v>
      </c>
      <c r="X240" s="27">
        <v>22697</v>
      </c>
      <c r="Y240" s="27">
        <v>18384</v>
      </c>
      <c r="Z240" s="27">
        <v>15856</v>
      </c>
      <c r="AA240" s="27">
        <v>15722</v>
      </c>
      <c r="AB240" s="27">
        <v>19745</v>
      </c>
      <c r="AC240" s="27">
        <v>15863</v>
      </c>
      <c r="AD240" s="27">
        <v>15639</v>
      </c>
      <c r="AE240" s="27">
        <v>17535</v>
      </c>
      <c r="AF240" s="27">
        <v>15247</v>
      </c>
      <c r="AG240" s="27">
        <v>15126</v>
      </c>
      <c r="AH240" s="27">
        <v>17881</v>
      </c>
      <c r="AI240" s="27">
        <v>16638</v>
      </c>
      <c r="AJ240" s="27">
        <v>16852</v>
      </c>
      <c r="AK240" s="27">
        <v>15105</v>
      </c>
      <c r="AL240" s="27">
        <v>13999</v>
      </c>
      <c r="AM240" s="27">
        <v>18454</v>
      </c>
      <c r="AN240" s="27">
        <v>21846</v>
      </c>
      <c r="AO240" s="27">
        <v>18522</v>
      </c>
      <c r="AP240" s="27">
        <v>17932</v>
      </c>
      <c r="AQ240" s="27">
        <f t="shared" si="9"/>
        <v>259331</v>
      </c>
      <c r="AR240" s="27">
        <f t="shared" si="10"/>
        <v>200488</v>
      </c>
      <c r="AS240" s="27">
        <f t="shared" si="11"/>
        <v>105858</v>
      </c>
    </row>
    <row r="241" spans="2:45" x14ac:dyDescent="0.25">
      <c r="B241" s="38" t="s">
        <v>305</v>
      </c>
      <c r="C241" s="38" t="s">
        <v>646</v>
      </c>
      <c r="D241" s="38" t="s">
        <v>597</v>
      </c>
      <c r="E241" s="38" t="s">
        <v>598</v>
      </c>
      <c r="F241" s="38" t="s">
        <v>403</v>
      </c>
      <c r="G241" s="26">
        <v>21627</v>
      </c>
      <c r="H241" s="26">
        <v>21865</v>
      </c>
      <c r="I241" s="26">
        <v>20319</v>
      </c>
      <c r="J241" s="26">
        <v>20245</v>
      </c>
      <c r="K241" s="26">
        <v>22143</v>
      </c>
      <c r="L241" s="26">
        <v>24482</v>
      </c>
      <c r="M241" s="26">
        <v>14629</v>
      </c>
      <c r="N241" s="26">
        <v>17054</v>
      </c>
      <c r="O241" s="26">
        <v>14606</v>
      </c>
      <c r="P241" s="26">
        <v>24859</v>
      </c>
      <c r="Q241" s="26">
        <v>22763</v>
      </c>
      <c r="R241" s="26">
        <v>23882</v>
      </c>
      <c r="S241" s="26">
        <v>21595</v>
      </c>
      <c r="T241" s="26">
        <v>18681</v>
      </c>
      <c r="U241" s="26">
        <v>19054</v>
      </c>
      <c r="V241" s="26">
        <v>21355</v>
      </c>
      <c r="W241" s="26">
        <v>16334</v>
      </c>
      <c r="X241" s="26">
        <v>20603</v>
      </c>
      <c r="Y241" s="26">
        <v>17306</v>
      </c>
      <c r="Z241" s="26">
        <v>15257</v>
      </c>
      <c r="AA241" s="26">
        <v>13423</v>
      </c>
      <c r="AB241" s="26">
        <v>17608</v>
      </c>
      <c r="AC241" s="26">
        <v>16379</v>
      </c>
      <c r="AD241" s="26">
        <v>14453</v>
      </c>
      <c r="AE241" s="26">
        <v>17062</v>
      </c>
      <c r="AF241" s="26">
        <v>16285</v>
      </c>
      <c r="AG241" s="26">
        <v>15765</v>
      </c>
      <c r="AH241" s="26">
        <v>17782</v>
      </c>
      <c r="AI241" s="26">
        <v>15736</v>
      </c>
      <c r="AJ241" s="26">
        <v>16052</v>
      </c>
      <c r="AK241" s="26">
        <v>13158</v>
      </c>
      <c r="AL241" s="26">
        <v>12256</v>
      </c>
      <c r="AM241" s="26">
        <v>15572</v>
      </c>
      <c r="AN241" s="26">
        <v>24098</v>
      </c>
      <c r="AO241" s="26">
        <v>22191</v>
      </c>
      <c r="AP241" s="26">
        <v>22576</v>
      </c>
      <c r="AQ241" s="26">
        <f t="shared" si="9"/>
        <v>235415</v>
      </c>
      <c r="AR241" s="26">
        <f t="shared" si="10"/>
        <v>193108</v>
      </c>
      <c r="AS241" s="26">
        <f t="shared" si="11"/>
        <v>109851</v>
      </c>
    </row>
    <row r="242" spans="2:45" x14ac:dyDescent="0.25">
      <c r="B242" s="39" t="s">
        <v>306</v>
      </c>
      <c r="C242" s="39" t="s">
        <v>643</v>
      </c>
      <c r="D242" s="39" t="s">
        <v>402</v>
      </c>
      <c r="E242" s="39" t="s">
        <v>421</v>
      </c>
      <c r="F242" s="39" t="s">
        <v>403</v>
      </c>
      <c r="G242" s="27">
        <v>13773</v>
      </c>
      <c r="H242" s="27">
        <v>16247</v>
      </c>
      <c r="I242" s="27">
        <v>14760</v>
      </c>
      <c r="J242" s="27">
        <v>16132</v>
      </c>
      <c r="K242" s="27">
        <v>15004</v>
      </c>
      <c r="L242" s="27">
        <v>15933</v>
      </c>
      <c r="M242" s="27">
        <v>13680</v>
      </c>
      <c r="N242" s="27">
        <v>13039</v>
      </c>
      <c r="O242" s="27">
        <v>12401</v>
      </c>
      <c r="P242" s="27">
        <v>18803</v>
      </c>
      <c r="Q242" s="27">
        <v>16862</v>
      </c>
      <c r="R242" s="27">
        <v>17317</v>
      </c>
      <c r="S242" s="27">
        <v>18201</v>
      </c>
      <c r="T242" s="27">
        <v>18036</v>
      </c>
      <c r="U242" s="27">
        <v>17629</v>
      </c>
      <c r="V242" s="27">
        <v>20193</v>
      </c>
      <c r="W242" s="27">
        <v>18359</v>
      </c>
      <c r="X242" s="27">
        <v>18058</v>
      </c>
      <c r="Y242" s="27">
        <v>15185</v>
      </c>
      <c r="Z242" s="27">
        <v>13920</v>
      </c>
      <c r="AA242" s="27">
        <v>13949</v>
      </c>
      <c r="AB242" s="27">
        <v>16752</v>
      </c>
      <c r="AC242" s="27">
        <v>15033</v>
      </c>
      <c r="AD242" s="27">
        <v>14370</v>
      </c>
      <c r="AE242" s="27">
        <v>16173</v>
      </c>
      <c r="AF242" s="27">
        <v>15930</v>
      </c>
      <c r="AG242" s="27">
        <v>15347</v>
      </c>
      <c r="AH242" s="27">
        <v>17807</v>
      </c>
      <c r="AI242" s="27">
        <v>16199</v>
      </c>
      <c r="AJ242" s="27">
        <v>17387</v>
      </c>
      <c r="AK242" s="27">
        <v>15018</v>
      </c>
      <c r="AL242" s="27">
        <v>14515</v>
      </c>
      <c r="AM242" s="27">
        <v>19533</v>
      </c>
      <c r="AN242" s="27">
        <v>21218</v>
      </c>
      <c r="AO242" s="27">
        <v>18913</v>
      </c>
      <c r="AP242" s="27">
        <v>19004</v>
      </c>
      <c r="AQ242" s="27">
        <f t="shared" si="9"/>
        <v>202578</v>
      </c>
      <c r="AR242" s="27">
        <f t="shared" si="10"/>
        <v>188052</v>
      </c>
      <c r="AS242" s="27">
        <f t="shared" si="11"/>
        <v>108201</v>
      </c>
    </row>
    <row r="243" spans="2:45" x14ac:dyDescent="0.25">
      <c r="B243" s="39" t="s">
        <v>307</v>
      </c>
      <c r="C243" s="39" t="s">
        <v>645</v>
      </c>
      <c r="D243" s="39" t="s">
        <v>559</v>
      </c>
      <c r="E243" s="39" t="s">
        <v>436</v>
      </c>
      <c r="F243" s="39" t="s">
        <v>403</v>
      </c>
      <c r="G243" s="27">
        <v>15644</v>
      </c>
      <c r="H243" s="27">
        <v>15951</v>
      </c>
      <c r="I243" s="27">
        <v>17962</v>
      </c>
      <c r="J243" s="27">
        <v>16852</v>
      </c>
      <c r="K243" s="27">
        <v>14689</v>
      </c>
      <c r="L243" s="27">
        <v>16693</v>
      </c>
      <c r="M243" s="27">
        <v>13174</v>
      </c>
      <c r="N243" s="27">
        <v>14002</v>
      </c>
      <c r="O243" s="27">
        <v>13051</v>
      </c>
      <c r="P243" s="27">
        <v>17403</v>
      </c>
      <c r="Q243" s="27">
        <v>15977</v>
      </c>
      <c r="R243" s="27">
        <v>17317</v>
      </c>
      <c r="S243" s="27">
        <v>19883</v>
      </c>
      <c r="T243" s="27">
        <v>17889</v>
      </c>
      <c r="U243" s="27">
        <v>17125</v>
      </c>
      <c r="V243" s="27">
        <v>22123</v>
      </c>
      <c r="W243" s="27">
        <v>18238</v>
      </c>
      <c r="X243" s="27">
        <v>19742</v>
      </c>
      <c r="Y243" s="27">
        <v>15830</v>
      </c>
      <c r="Z243" s="27">
        <v>14792</v>
      </c>
      <c r="AA243" s="27">
        <v>14486</v>
      </c>
      <c r="AB243" s="27">
        <v>16859</v>
      </c>
      <c r="AC243" s="27">
        <v>15565</v>
      </c>
      <c r="AD243" s="27">
        <v>14462</v>
      </c>
      <c r="AE243" s="27">
        <v>16736</v>
      </c>
      <c r="AF243" s="27">
        <v>14957</v>
      </c>
      <c r="AG243" s="27">
        <v>14831</v>
      </c>
      <c r="AH243" s="27">
        <v>17009</v>
      </c>
      <c r="AI243" s="27">
        <v>14419</v>
      </c>
      <c r="AJ243" s="27">
        <v>16155</v>
      </c>
      <c r="AK243" s="27">
        <v>13174</v>
      </c>
      <c r="AL243" s="27">
        <v>12279</v>
      </c>
      <c r="AM243" s="27">
        <v>14888</v>
      </c>
      <c r="AN243" s="27">
        <v>17080</v>
      </c>
      <c r="AO243" s="27">
        <v>15518</v>
      </c>
      <c r="AP243" s="27">
        <v>16015</v>
      </c>
      <c r="AQ243" s="27">
        <f t="shared" si="9"/>
        <v>205924</v>
      </c>
      <c r="AR243" s="27">
        <f t="shared" si="10"/>
        <v>186101</v>
      </c>
      <c r="AS243" s="27">
        <f t="shared" si="11"/>
        <v>88954</v>
      </c>
    </row>
    <row r="244" spans="2:45" x14ac:dyDescent="0.25">
      <c r="B244" s="38" t="s">
        <v>308</v>
      </c>
      <c r="C244" s="38" t="s">
        <v>652</v>
      </c>
      <c r="D244" s="38" t="s">
        <v>402</v>
      </c>
      <c r="E244" s="38" t="s">
        <v>406</v>
      </c>
      <c r="F244" s="38" t="s">
        <v>403</v>
      </c>
      <c r="G244" s="26">
        <v>18488</v>
      </c>
      <c r="H244" s="26">
        <v>19778</v>
      </c>
      <c r="I244" s="26">
        <v>18227</v>
      </c>
      <c r="J244" s="26">
        <v>19693</v>
      </c>
      <c r="K244" s="26">
        <v>19390</v>
      </c>
      <c r="L244" s="26">
        <v>20468</v>
      </c>
      <c r="M244" s="26">
        <v>17435</v>
      </c>
      <c r="N244" s="26">
        <v>16816</v>
      </c>
      <c r="O244" s="26">
        <v>14497</v>
      </c>
      <c r="P244" s="26">
        <v>23429</v>
      </c>
      <c r="Q244" s="26">
        <v>20593</v>
      </c>
      <c r="R244" s="26">
        <v>19116</v>
      </c>
      <c r="S244" s="26">
        <v>20941</v>
      </c>
      <c r="T244" s="26">
        <v>20358</v>
      </c>
      <c r="U244" s="26">
        <v>17514</v>
      </c>
      <c r="V244" s="26">
        <v>22570</v>
      </c>
      <c r="W244" s="26">
        <v>18401</v>
      </c>
      <c r="X244" s="26">
        <v>19498</v>
      </c>
      <c r="Y244" s="26">
        <v>16891</v>
      </c>
      <c r="Z244" s="26">
        <v>14378</v>
      </c>
      <c r="AA244" s="26">
        <v>14174</v>
      </c>
      <c r="AB244" s="26">
        <v>16568</v>
      </c>
      <c r="AC244" s="26">
        <v>14284</v>
      </c>
      <c r="AD244" s="26">
        <v>13335</v>
      </c>
      <c r="AE244" s="26">
        <v>15066</v>
      </c>
      <c r="AF244" s="26">
        <v>13770</v>
      </c>
      <c r="AG244" s="26">
        <v>12972</v>
      </c>
      <c r="AH244" s="26">
        <v>15090</v>
      </c>
      <c r="AI244" s="26">
        <v>12940</v>
      </c>
      <c r="AJ244" s="26">
        <v>14199</v>
      </c>
      <c r="AK244" s="26">
        <v>12837</v>
      </c>
      <c r="AL244" s="26">
        <v>12104</v>
      </c>
      <c r="AM244" s="26">
        <v>13961</v>
      </c>
      <c r="AN244" s="26">
        <v>18608</v>
      </c>
      <c r="AO244" s="26">
        <v>16127</v>
      </c>
      <c r="AP244" s="26">
        <v>16152</v>
      </c>
      <c r="AQ244" s="26">
        <f t="shared" si="9"/>
        <v>231168</v>
      </c>
      <c r="AR244" s="26">
        <f t="shared" si="10"/>
        <v>173667</v>
      </c>
      <c r="AS244" s="26">
        <f t="shared" si="11"/>
        <v>89789</v>
      </c>
    </row>
    <row r="245" spans="2:45" x14ac:dyDescent="0.25">
      <c r="B245" s="38" t="s">
        <v>302</v>
      </c>
      <c r="C245" s="38" t="s">
        <v>648</v>
      </c>
      <c r="D245" s="38" t="s">
        <v>408</v>
      </c>
      <c r="E245" s="38" t="s">
        <v>404</v>
      </c>
      <c r="F245" s="38" t="s">
        <v>403</v>
      </c>
      <c r="G245" s="26">
        <v>22148</v>
      </c>
      <c r="H245" s="26">
        <v>22550</v>
      </c>
      <c r="I245" s="26">
        <v>21799</v>
      </c>
      <c r="J245" s="26">
        <v>25121</v>
      </c>
      <c r="K245" s="26">
        <v>20991</v>
      </c>
      <c r="L245" s="26">
        <v>24983</v>
      </c>
      <c r="M245" s="26">
        <v>19967</v>
      </c>
      <c r="N245" s="26">
        <v>21568</v>
      </c>
      <c r="O245" s="26">
        <v>18907</v>
      </c>
      <c r="P245" s="26">
        <v>20889</v>
      </c>
      <c r="Q245" s="26">
        <v>19586</v>
      </c>
      <c r="R245" s="26">
        <v>18889</v>
      </c>
      <c r="S245" s="26">
        <v>19260</v>
      </c>
      <c r="T245" s="26">
        <v>19369</v>
      </c>
      <c r="U245" s="26">
        <v>15897</v>
      </c>
      <c r="V245" s="26">
        <v>21646</v>
      </c>
      <c r="W245" s="26">
        <v>18857</v>
      </c>
      <c r="X245" s="26">
        <v>20114</v>
      </c>
      <c r="Y245" s="26">
        <v>15489</v>
      </c>
      <c r="Z245" s="26">
        <v>13408</v>
      </c>
      <c r="AA245" s="26">
        <v>13138</v>
      </c>
      <c r="AB245" s="26">
        <v>16177</v>
      </c>
      <c r="AC245" s="26">
        <v>13753</v>
      </c>
      <c r="AD245" s="26">
        <v>13035</v>
      </c>
      <c r="AE245" s="26">
        <v>14780</v>
      </c>
      <c r="AF245" s="26">
        <v>14492</v>
      </c>
      <c r="AG245" s="26">
        <v>12686</v>
      </c>
      <c r="AH245" s="26">
        <v>15389</v>
      </c>
      <c r="AI245" s="26">
        <v>13648</v>
      </c>
      <c r="AJ245" s="26">
        <v>15252</v>
      </c>
      <c r="AK245" s="26">
        <v>12620</v>
      </c>
      <c r="AL245" s="26">
        <v>12041</v>
      </c>
      <c r="AM245" s="26">
        <v>12736</v>
      </c>
      <c r="AN245" s="26">
        <v>14288</v>
      </c>
      <c r="AO245" s="26">
        <v>13130</v>
      </c>
      <c r="AP245" s="26">
        <v>13026</v>
      </c>
      <c r="AQ245" s="26">
        <f t="shared" si="9"/>
        <v>234949</v>
      </c>
      <c r="AR245" s="26">
        <f t="shared" si="10"/>
        <v>171247</v>
      </c>
      <c r="AS245" s="26">
        <f t="shared" si="11"/>
        <v>77841</v>
      </c>
    </row>
    <row r="246" spans="2:45" x14ac:dyDescent="0.25">
      <c r="B246" s="39" t="s">
        <v>309</v>
      </c>
      <c r="C246" s="39" t="s">
        <v>639</v>
      </c>
      <c r="D246" s="39" t="s">
        <v>640</v>
      </c>
      <c r="E246" s="39" t="s">
        <v>428</v>
      </c>
      <c r="F246" s="39" t="s">
        <v>403</v>
      </c>
      <c r="G246" s="27">
        <v>11933</v>
      </c>
      <c r="H246" s="27">
        <v>11154</v>
      </c>
      <c r="I246" s="27">
        <v>12479</v>
      </c>
      <c r="J246" s="27">
        <v>21792</v>
      </c>
      <c r="K246" s="27">
        <v>19631</v>
      </c>
      <c r="L246" s="27">
        <v>25275</v>
      </c>
      <c r="M246" s="27">
        <v>19830</v>
      </c>
      <c r="N246" s="27">
        <v>20108</v>
      </c>
      <c r="O246" s="27">
        <v>17155</v>
      </c>
      <c r="P246" s="27">
        <v>15972</v>
      </c>
      <c r="Q246" s="27">
        <v>14589</v>
      </c>
      <c r="R246" s="27">
        <v>13213</v>
      </c>
      <c r="S246" s="27">
        <v>14777</v>
      </c>
      <c r="T246" s="27">
        <v>11846</v>
      </c>
      <c r="U246" s="27">
        <v>12920</v>
      </c>
      <c r="V246" s="27">
        <v>21448</v>
      </c>
      <c r="W246" s="27">
        <v>21601</v>
      </c>
      <c r="X246" s="27">
        <v>23031</v>
      </c>
      <c r="Y246" s="27">
        <v>19555</v>
      </c>
      <c r="Z246" s="27">
        <v>15055</v>
      </c>
      <c r="AA246" s="27">
        <v>13751</v>
      </c>
      <c r="AB246" s="27">
        <v>14364</v>
      </c>
      <c r="AC246" s="27">
        <v>13269</v>
      </c>
      <c r="AD246" s="27">
        <v>10664</v>
      </c>
      <c r="AE246" s="27">
        <v>10997</v>
      </c>
      <c r="AF246" s="27">
        <v>10066</v>
      </c>
      <c r="AG246" s="27">
        <v>11555</v>
      </c>
      <c r="AH246" s="27">
        <v>15132</v>
      </c>
      <c r="AI246" s="27">
        <v>17060</v>
      </c>
      <c r="AJ246" s="27">
        <v>18180</v>
      </c>
      <c r="AK246" s="27">
        <v>16636</v>
      </c>
      <c r="AL246" s="27">
        <v>14397</v>
      </c>
      <c r="AM246" s="27">
        <v>32786</v>
      </c>
      <c r="AN246" s="27">
        <v>12514</v>
      </c>
      <c r="AO246" s="27">
        <v>11055</v>
      </c>
      <c r="AP246" s="27">
        <v>12306</v>
      </c>
      <c r="AQ246" s="27">
        <f t="shared" si="9"/>
        <v>206490</v>
      </c>
      <c r="AR246" s="27">
        <f t="shared" si="10"/>
        <v>169648</v>
      </c>
      <c r="AS246" s="27">
        <f t="shared" si="11"/>
        <v>99694</v>
      </c>
    </row>
    <row r="247" spans="2:45" x14ac:dyDescent="0.25">
      <c r="B247" s="39" t="s">
        <v>293</v>
      </c>
      <c r="C247" s="39" t="s">
        <v>653</v>
      </c>
      <c r="D247" s="39" t="s">
        <v>402</v>
      </c>
      <c r="E247" s="39" t="s">
        <v>428</v>
      </c>
      <c r="F247" s="39" t="s">
        <v>403</v>
      </c>
      <c r="G247" s="27">
        <v>14878</v>
      </c>
      <c r="H247" s="27">
        <v>17037</v>
      </c>
      <c r="I247" s="27">
        <v>15364</v>
      </c>
      <c r="J247" s="27">
        <v>18231</v>
      </c>
      <c r="K247" s="27">
        <v>16845</v>
      </c>
      <c r="L247" s="27">
        <v>19207</v>
      </c>
      <c r="M247" s="27">
        <v>17815</v>
      </c>
      <c r="N247" s="27">
        <v>21246</v>
      </c>
      <c r="O247" s="27">
        <v>25324</v>
      </c>
      <c r="P247" s="27">
        <v>22511</v>
      </c>
      <c r="Q247" s="27">
        <v>16410</v>
      </c>
      <c r="R247" s="27">
        <v>15239</v>
      </c>
      <c r="S247" s="27">
        <v>14435</v>
      </c>
      <c r="T247" s="27">
        <v>14731</v>
      </c>
      <c r="U247" s="27">
        <v>13328</v>
      </c>
      <c r="V247" s="27">
        <v>17482</v>
      </c>
      <c r="W247" s="27">
        <v>15139</v>
      </c>
      <c r="X247" s="27">
        <v>16345</v>
      </c>
      <c r="Y247" s="27">
        <v>14373</v>
      </c>
      <c r="Z247" s="27">
        <v>18498</v>
      </c>
      <c r="AA247" s="27">
        <v>25642</v>
      </c>
      <c r="AB247" s="27">
        <v>17157</v>
      </c>
      <c r="AC247" s="27">
        <v>12132</v>
      </c>
      <c r="AD247" s="27">
        <v>10481</v>
      </c>
      <c r="AE247" s="27">
        <v>11169</v>
      </c>
      <c r="AF247" s="27">
        <v>10556</v>
      </c>
      <c r="AG247" s="27">
        <v>10482</v>
      </c>
      <c r="AH247" s="27">
        <v>13355</v>
      </c>
      <c r="AI247" s="27">
        <v>11299</v>
      </c>
      <c r="AJ247" s="27">
        <v>14114</v>
      </c>
      <c r="AK247" s="27">
        <v>12698</v>
      </c>
      <c r="AL247" s="27">
        <v>15192</v>
      </c>
      <c r="AM247" s="27">
        <v>19597</v>
      </c>
      <c r="AN247" s="27">
        <v>18297</v>
      </c>
      <c r="AO247" s="27">
        <v>12641</v>
      </c>
      <c r="AP247" s="27">
        <v>11204</v>
      </c>
      <c r="AQ247" s="27">
        <f t="shared" si="9"/>
        <v>210005</v>
      </c>
      <c r="AR247" s="27">
        <f t="shared" si="10"/>
        <v>169258</v>
      </c>
      <c r="AS247" s="27">
        <f t="shared" si="11"/>
        <v>89629</v>
      </c>
    </row>
    <row r="248" spans="2:45" x14ac:dyDescent="0.25">
      <c r="B248" s="39" t="s">
        <v>310</v>
      </c>
      <c r="C248" s="39" t="s">
        <v>651</v>
      </c>
      <c r="D248" s="39" t="s">
        <v>402</v>
      </c>
      <c r="E248" s="39" t="s">
        <v>421</v>
      </c>
      <c r="F248" s="39" t="s">
        <v>403</v>
      </c>
      <c r="G248" s="27">
        <v>16881</v>
      </c>
      <c r="H248" s="27">
        <v>18903</v>
      </c>
      <c r="I248" s="27">
        <v>19271</v>
      </c>
      <c r="J248" s="27">
        <v>20287</v>
      </c>
      <c r="K248" s="27">
        <v>17569</v>
      </c>
      <c r="L248" s="27">
        <v>20686</v>
      </c>
      <c r="M248" s="27">
        <v>16930</v>
      </c>
      <c r="N248" s="27">
        <v>15709</v>
      </c>
      <c r="O248" s="27">
        <v>13356</v>
      </c>
      <c r="P248" s="27">
        <v>22883</v>
      </c>
      <c r="Q248" s="27">
        <v>20562</v>
      </c>
      <c r="R248" s="27">
        <v>17182</v>
      </c>
      <c r="S248" s="27">
        <v>18504</v>
      </c>
      <c r="T248" s="27">
        <v>20795</v>
      </c>
      <c r="U248" s="27">
        <v>14607</v>
      </c>
      <c r="V248" s="27">
        <v>20067</v>
      </c>
      <c r="W248" s="27">
        <v>17549</v>
      </c>
      <c r="X248" s="27">
        <v>17933</v>
      </c>
      <c r="Y248" s="27">
        <v>15537</v>
      </c>
      <c r="Z248" s="27">
        <v>11788</v>
      </c>
      <c r="AA248" s="27">
        <v>11078</v>
      </c>
      <c r="AB248" s="27">
        <v>18330</v>
      </c>
      <c r="AC248" s="27">
        <v>12400</v>
      </c>
      <c r="AD248" s="27">
        <v>15103</v>
      </c>
      <c r="AE248" s="27">
        <v>14145</v>
      </c>
      <c r="AF248" s="27">
        <v>13860</v>
      </c>
      <c r="AG248" s="27">
        <v>12750</v>
      </c>
      <c r="AH248" s="27">
        <v>14760</v>
      </c>
      <c r="AI248" s="27">
        <v>13916</v>
      </c>
      <c r="AJ248" s="27">
        <v>14326</v>
      </c>
      <c r="AK248" s="27">
        <v>14799</v>
      </c>
      <c r="AL248" s="29">
        <v>9909</v>
      </c>
      <c r="AM248" s="27">
        <v>16611</v>
      </c>
      <c r="AN248" s="27">
        <v>19920</v>
      </c>
      <c r="AO248" s="27">
        <v>16416</v>
      </c>
      <c r="AP248" s="27">
        <v>13914</v>
      </c>
      <c r="AQ248" s="27">
        <f t="shared" si="9"/>
        <v>216077</v>
      </c>
      <c r="AR248" s="27">
        <f t="shared" si="10"/>
        <v>167993</v>
      </c>
      <c r="AS248" s="27">
        <f t="shared" si="11"/>
        <v>91569</v>
      </c>
    </row>
    <row r="249" spans="2:45" x14ac:dyDescent="0.25">
      <c r="B249" s="39" t="s">
        <v>311</v>
      </c>
      <c r="C249" s="39" t="s">
        <v>637</v>
      </c>
      <c r="D249" s="39" t="s">
        <v>431</v>
      </c>
      <c r="E249" s="39" t="s">
        <v>404</v>
      </c>
      <c r="F249" s="39" t="s">
        <v>403</v>
      </c>
      <c r="G249" s="27">
        <v>13232</v>
      </c>
      <c r="H249" s="27">
        <v>14338</v>
      </c>
      <c r="I249" s="27">
        <v>11844</v>
      </c>
      <c r="J249" s="27">
        <v>12317</v>
      </c>
      <c r="K249" s="27">
        <v>11705</v>
      </c>
      <c r="L249" s="27">
        <v>17642</v>
      </c>
      <c r="M249" s="29">
        <v>9957</v>
      </c>
      <c r="N249" s="27">
        <v>13546</v>
      </c>
      <c r="O249" s="27">
        <v>14351</v>
      </c>
      <c r="P249" s="27">
        <v>18007</v>
      </c>
      <c r="Q249" s="27">
        <v>13973</v>
      </c>
      <c r="R249" s="27">
        <v>14050</v>
      </c>
      <c r="S249" s="27">
        <v>13979</v>
      </c>
      <c r="T249" s="27">
        <v>15316</v>
      </c>
      <c r="U249" s="27">
        <v>12626</v>
      </c>
      <c r="V249" s="27">
        <v>15998</v>
      </c>
      <c r="W249" s="27">
        <v>16729</v>
      </c>
      <c r="X249" s="27">
        <v>22257</v>
      </c>
      <c r="Y249" s="27">
        <v>10308</v>
      </c>
      <c r="Z249" s="27">
        <v>12309</v>
      </c>
      <c r="AA249" s="27">
        <v>12885</v>
      </c>
      <c r="AB249" s="27">
        <v>14980</v>
      </c>
      <c r="AC249" s="27">
        <v>13889</v>
      </c>
      <c r="AD249" s="27">
        <v>13093</v>
      </c>
      <c r="AE249" s="27">
        <v>13597</v>
      </c>
      <c r="AF249" s="27">
        <v>13337</v>
      </c>
      <c r="AG249" s="27">
        <v>11842</v>
      </c>
      <c r="AH249" s="27">
        <v>14874</v>
      </c>
      <c r="AI249" s="27">
        <v>13086</v>
      </c>
      <c r="AJ249" s="27">
        <v>20245</v>
      </c>
      <c r="AK249" s="27">
        <v>11346</v>
      </c>
      <c r="AL249" s="27">
        <v>12272</v>
      </c>
      <c r="AM249" s="27">
        <v>14427</v>
      </c>
      <c r="AN249" s="27">
        <v>17398</v>
      </c>
      <c r="AO249" s="27">
        <v>15950</v>
      </c>
      <c r="AP249" s="27">
        <v>15320</v>
      </c>
      <c r="AQ249" s="27">
        <f t="shared" si="9"/>
        <v>180789</v>
      </c>
      <c r="AR249" s="27">
        <f t="shared" si="10"/>
        <v>164445</v>
      </c>
      <c r="AS249" s="27">
        <f t="shared" si="11"/>
        <v>86713</v>
      </c>
    </row>
    <row r="250" spans="2:45" x14ac:dyDescent="0.25">
      <c r="B250" s="38" t="s">
        <v>312</v>
      </c>
      <c r="C250" s="38" t="s">
        <v>642</v>
      </c>
      <c r="D250" s="38" t="s">
        <v>431</v>
      </c>
      <c r="E250" s="38" t="s">
        <v>625</v>
      </c>
      <c r="F250" s="38" t="s">
        <v>403</v>
      </c>
      <c r="G250" s="26">
        <v>14725</v>
      </c>
      <c r="H250" s="26">
        <v>16932</v>
      </c>
      <c r="I250" s="26">
        <v>18079</v>
      </c>
      <c r="J250" s="26">
        <v>15115</v>
      </c>
      <c r="K250" s="26">
        <v>16563</v>
      </c>
      <c r="L250" s="26">
        <v>20291</v>
      </c>
      <c r="M250" s="26">
        <v>12024</v>
      </c>
      <c r="N250" s="26">
        <v>15027</v>
      </c>
      <c r="O250" s="26">
        <v>14281</v>
      </c>
      <c r="P250" s="26">
        <v>16556</v>
      </c>
      <c r="Q250" s="26">
        <v>12729</v>
      </c>
      <c r="R250" s="26">
        <v>13667</v>
      </c>
      <c r="S250" s="26">
        <v>13729</v>
      </c>
      <c r="T250" s="26">
        <v>14805</v>
      </c>
      <c r="U250" s="26">
        <v>13319</v>
      </c>
      <c r="V250" s="26">
        <v>15458</v>
      </c>
      <c r="W250" s="26">
        <v>14259</v>
      </c>
      <c r="X250" s="26">
        <v>17315</v>
      </c>
      <c r="Y250" s="25">
        <v>9773</v>
      </c>
      <c r="Z250" s="26">
        <v>11974</v>
      </c>
      <c r="AA250" s="26">
        <v>11814</v>
      </c>
      <c r="AB250" s="26">
        <v>14206</v>
      </c>
      <c r="AC250" s="26">
        <v>11618</v>
      </c>
      <c r="AD250" s="26">
        <v>12892</v>
      </c>
      <c r="AE250" s="26">
        <v>14796</v>
      </c>
      <c r="AF250" s="26">
        <v>14400</v>
      </c>
      <c r="AG250" s="26">
        <v>14225</v>
      </c>
      <c r="AH250" s="26">
        <v>15298</v>
      </c>
      <c r="AI250" s="26">
        <v>13266</v>
      </c>
      <c r="AJ250" s="26">
        <v>17874</v>
      </c>
      <c r="AK250" s="25">
        <v>9525</v>
      </c>
      <c r="AL250" s="26">
        <v>11539</v>
      </c>
      <c r="AM250" s="26">
        <v>14452</v>
      </c>
      <c r="AN250" s="26">
        <v>14543</v>
      </c>
      <c r="AO250" s="26">
        <v>12025</v>
      </c>
      <c r="AP250" s="26">
        <v>14201</v>
      </c>
      <c r="AQ250" s="26">
        <f t="shared" si="9"/>
        <v>173169</v>
      </c>
      <c r="AR250" s="26">
        <f t="shared" si="10"/>
        <v>162136</v>
      </c>
      <c r="AS250" s="26">
        <f t="shared" si="11"/>
        <v>76285</v>
      </c>
    </row>
    <row r="251" spans="2:45" x14ac:dyDescent="0.25">
      <c r="B251" s="39" t="s">
        <v>313</v>
      </c>
      <c r="C251" s="39" t="s">
        <v>649</v>
      </c>
      <c r="D251" s="39" t="s">
        <v>431</v>
      </c>
      <c r="E251" s="39" t="s">
        <v>425</v>
      </c>
      <c r="F251" s="39" t="s">
        <v>403</v>
      </c>
      <c r="G251" s="27">
        <v>13211</v>
      </c>
      <c r="H251" s="27">
        <v>11977</v>
      </c>
      <c r="I251" s="27">
        <v>12849</v>
      </c>
      <c r="J251" s="27">
        <v>11246</v>
      </c>
      <c r="K251" s="27">
        <v>15024</v>
      </c>
      <c r="L251" s="27">
        <v>15598</v>
      </c>
      <c r="M251" s="29">
        <v>6139</v>
      </c>
      <c r="N251" s="27">
        <v>11209</v>
      </c>
      <c r="O251" s="27">
        <v>13110</v>
      </c>
      <c r="P251" s="27">
        <v>10853</v>
      </c>
      <c r="Q251" s="27">
        <v>14137</v>
      </c>
      <c r="R251" s="27">
        <v>16304</v>
      </c>
      <c r="S251" s="27">
        <v>13230</v>
      </c>
      <c r="T251" s="27">
        <v>16138</v>
      </c>
      <c r="U251" s="27">
        <v>14073</v>
      </c>
      <c r="V251" s="27">
        <v>13528</v>
      </c>
      <c r="W251" s="27">
        <v>14511</v>
      </c>
      <c r="X251" s="27">
        <v>15670</v>
      </c>
      <c r="Y251" s="27">
        <v>14391</v>
      </c>
      <c r="Z251" s="27">
        <v>15047</v>
      </c>
      <c r="AA251" s="27">
        <v>15109</v>
      </c>
      <c r="AB251" s="27">
        <v>15504</v>
      </c>
      <c r="AC251" s="27">
        <v>14043</v>
      </c>
      <c r="AD251" s="29">
        <v>9021</v>
      </c>
      <c r="AE251" s="27">
        <v>11176</v>
      </c>
      <c r="AF251" s="27">
        <v>12690</v>
      </c>
      <c r="AG251" s="27">
        <v>13667</v>
      </c>
      <c r="AH251" s="27">
        <v>13089</v>
      </c>
      <c r="AI251" s="27">
        <v>12948</v>
      </c>
      <c r="AJ251" s="27">
        <v>13306</v>
      </c>
      <c r="AK251" s="29">
        <v>8735</v>
      </c>
      <c r="AL251" s="27">
        <v>10768</v>
      </c>
      <c r="AM251" s="27">
        <v>15310</v>
      </c>
      <c r="AN251" s="29">
        <v>8879</v>
      </c>
      <c r="AO251" s="29">
        <v>7378</v>
      </c>
      <c r="AP251" s="29">
        <v>8566</v>
      </c>
      <c r="AQ251" s="29">
        <f t="shared" si="9"/>
        <v>158902</v>
      </c>
      <c r="AR251" s="29">
        <f t="shared" si="10"/>
        <v>159991</v>
      </c>
      <c r="AS251" s="29">
        <f t="shared" si="11"/>
        <v>59636</v>
      </c>
    </row>
    <row r="252" spans="2:45" x14ac:dyDescent="0.25">
      <c r="B252" s="39" t="s">
        <v>314</v>
      </c>
      <c r="C252" s="39" t="s">
        <v>647</v>
      </c>
      <c r="D252" s="39" t="s">
        <v>402</v>
      </c>
      <c r="E252" s="39" t="s">
        <v>425</v>
      </c>
      <c r="F252" s="39" t="s">
        <v>403</v>
      </c>
      <c r="G252" s="27">
        <v>14663</v>
      </c>
      <c r="H252" s="27">
        <v>16753</v>
      </c>
      <c r="I252" s="27">
        <v>15352</v>
      </c>
      <c r="J252" s="27">
        <v>20127</v>
      </c>
      <c r="K252" s="27">
        <v>20374</v>
      </c>
      <c r="L252" s="27">
        <v>24264</v>
      </c>
      <c r="M252" s="27">
        <v>18406</v>
      </c>
      <c r="N252" s="27">
        <v>17375</v>
      </c>
      <c r="O252" s="27">
        <v>13652</v>
      </c>
      <c r="P252" s="27">
        <v>16647</v>
      </c>
      <c r="Q252" s="27">
        <v>15361</v>
      </c>
      <c r="R252" s="27">
        <v>13462</v>
      </c>
      <c r="S252" s="27">
        <v>13719</v>
      </c>
      <c r="T252" s="27">
        <v>13930</v>
      </c>
      <c r="U252" s="29">
        <v>9586</v>
      </c>
      <c r="V252" s="27">
        <v>16134</v>
      </c>
      <c r="W252" s="27">
        <v>16942</v>
      </c>
      <c r="X252" s="27">
        <v>16777</v>
      </c>
      <c r="Y252" s="27">
        <v>17112</v>
      </c>
      <c r="Z252" s="27">
        <v>13436</v>
      </c>
      <c r="AA252" s="27">
        <v>11892</v>
      </c>
      <c r="AB252" s="27">
        <v>13573</v>
      </c>
      <c r="AC252" s="27">
        <v>12656</v>
      </c>
      <c r="AD252" s="27">
        <v>10146</v>
      </c>
      <c r="AE252" s="27">
        <v>12236</v>
      </c>
      <c r="AF252" s="27">
        <v>10970</v>
      </c>
      <c r="AG252" s="27">
        <v>11695</v>
      </c>
      <c r="AH252" s="27">
        <v>15183</v>
      </c>
      <c r="AI252" s="27">
        <v>13720</v>
      </c>
      <c r="AJ252" s="27">
        <v>15951</v>
      </c>
      <c r="AK252" s="27">
        <v>14057</v>
      </c>
      <c r="AL252" s="27">
        <v>13154</v>
      </c>
      <c r="AM252" s="27">
        <v>13570</v>
      </c>
      <c r="AN252" s="27">
        <v>14796</v>
      </c>
      <c r="AO252" s="27">
        <v>13530</v>
      </c>
      <c r="AP252" s="27">
        <v>11348</v>
      </c>
      <c r="AQ252" s="27">
        <f t="shared" si="9"/>
        <v>181991</v>
      </c>
      <c r="AR252" s="27">
        <f t="shared" si="10"/>
        <v>158570</v>
      </c>
      <c r="AS252" s="27">
        <f t="shared" si="11"/>
        <v>80455</v>
      </c>
    </row>
    <row r="253" spans="2:45" x14ac:dyDescent="0.25">
      <c r="B253" s="38" t="s">
        <v>315</v>
      </c>
      <c r="C253" s="38" t="s">
        <v>649</v>
      </c>
      <c r="D253" s="38" t="s">
        <v>402</v>
      </c>
      <c r="E253" s="38" t="s">
        <v>425</v>
      </c>
      <c r="F253" s="38" t="s">
        <v>403</v>
      </c>
      <c r="G253" s="26">
        <v>13835</v>
      </c>
      <c r="H253" s="26">
        <v>14264</v>
      </c>
      <c r="I253" s="26">
        <v>16937</v>
      </c>
      <c r="J253" s="26">
        <v>20498</v>
      </c>
      <c r="K253" s="26">
        <v>19390</v>
      </c>
      <c r="L253" s="26">
        <v>24932</v>
      </c>
      <c r="M253" s="26">
        <v>21263</v>
      </c>
      <c r="N253" s="26">
        <v>21328</v>
      </c>
      <c r="O253" s="26">
        <v>14931</v>
      </c>
      <c r="P253" s="26">
        <v>17413</v>
      </c>
      <c r="Q253" s="26">
        <v>16266</v>
      </c>
      <c r="R253" s="26">
        <v>14090</v>
      </c>
      <c r="S253" s="26">
        <v>13863</v>
      </c>
      <c r="T253" s="26">
        <v>13117</v>
      </c>
      <c r="U253" s="26">
        <v>14650</v>
      </c>
      <c r="V253" s="26">
        <v>19809</v>
      </c>
      <c r="W253" s="26">
        <v>20333</v>
      </c>
      <c r="X253" s="26">
        <v>19614</v>
      </c>
      <c r="Y253" s="26">
        <v>17868</v>
      </c>
      <c r="Z253" s="26">
        <v>14738</v>
      </c>
      <c r="AA253" s="26">
        <v>14711</v>
      </c>
      <c r="AB253" s="26">
        <v>12601</v>
      </c>
      <c r="AC253" s="26">
        <v>12867</v>
      </c>
      <c r="AD253" s="26">
        <v>10189</v>
      </c>
      <c r="AE253" s="26">
        <v>10198</v>
      </c>
      <c r="AF253" s="26">
        <v>10571</v>
      </c>
      <c r="AG253" s="26">
        <v>10211</v>
      </c>
      <c r="AH253" s="26">
        <v>14285</v>
      </c>
      <c r="AI253" s="26">
        <v>14078</v>
      </c>
      <c r="AJ253" s="26">
        <v>14608</v>
      </c>
      <c r="AK253" s="26">
        <v>14666</v>
      </c>
      <c r="AL253" s="26">
        <v>13044</v>
      </c>
      <c r="AM253" s="26">
        <v>23439</v>
      </c>
      <c r="AN253" s="26">
        <v>12228</v>
      </c>
      <c r="AO253" s="26">
        <v>10903</v>
      </c>
      <c r="AP253" s="26">
        <v>12219</v>
      </c>
      <c r="AQ253" s="26">
        <f t="shared" si="9"/>
        <v>206677</v>
      </c>
      <c r="AR253" s="26">
        <f t="shared" si="10"/>
        <v>156925</v>
      </c>
      <c r="AS253" s="26">
        <f t="shared" si="11"/>
        <v>86499</v>
      </c>
    </row>
    <row r="254" spans="2:45" x14ac:dyDescent="0.25">
      <c r="B254" s="38" t="s">
        <v>316</v>
      </c>
      <c r="C254" s="38" t="s">
        <v>656</v>
      </c>
      <c r="D254" s="38" t="s">
        <v>402</v>
      </c>
      <c r="E254" s="38" t="s">
        <v>542</v>
      </c>
      <c r="F254" s="38" t="s">
        <v>403</v>
      </c>
      <c r="G254" s="26">
        <v>12085</v>
      </c>
      <c r="H254" s="26">
        <v>12577</v>
      </c>
      <c r="I254" s="26">
        <v>10693</v>
      </c>
      <c r="J254" s="26">
        <v>12476</v>
      </c>
      <c r="K254" s="26">
        <v>10993</v>
      </c>
      <c r="L254" s="26">
        <v>12502</v>
      </c>
      <c r="M254" s="26">
        <v>12952</v>
      </c>
      <c r="N254" s="26">
        <v>11467</v>
      </c>
      <c r="O254" s="26">
        <v>12047</v>
      </c>
      <c r="P254" s="26">
        <v>14622</v>
      </c>
      <c r="Q254" s="26">
        <v>13696</v>
      </c>
      <c r="R254" s="26">
        <v>13100</v>
      </c>
      <c r="S254" s="26">
        <v>14610</v>
      </c>
      <c r="T254" s="26">
        <v>14191</v>
      </c>
      <c r="U254" s="26">
        <v>13317</v>
      </c>
      <c r="V254" s="26">
        <v>15002</v>
      </c>
      <c r="W254" s="26">
        <v>13499</v>
      </c>
      <c r="X254" s="26">
        <v>13869</v>
      </c>
      <c r="Y254" s="26">
        <v>11515</v>
      </c>
      <c r="Z254" s="26">
        <v>10926</v>
      </c>
      <c r="AA254" s="26">
        <v>14667</v>
      </c>
      <c r="AB254" s="26">
        <v>13707</v>
      </c>
      <c r="AC254" s="26">
        <v>11311</v>
      </c>
      <c r="AD254" s="26">
        <v>11890</v>
      </c>
      <c r="AE254" s="26">
        <v>13785</v>
      </c>
      <c r="AF254" s="26">
        <v>13022</v>
      </c>
      <c r="AG254" s="26">
        <v>11580</v>
      </c>
      <c r="AH254" s="26">
        <v>14559</v>
      </c>
      <c r="AI254" s="26">
        <v>12517</v>
      </c>
      <c r="AJ254" s="26">
        <v>13368</v>
      </c>
      <c r="AK254" s="26">
        <v>10525</v>
      </c>
      <c r="AL254" s="26">
        <v>10322</v>
      </c>
      <c r="AM254" s="26">
        <v>15429</v>
      </c>
      <c r="AN254" s="26">
        <v>16365</v>
      </c>
      <c r="AO254" s="26">
        <v>17200</v>
      </c>
      <c r="AP254" s="26">
        <v>16726</v>
      </c>
      <c r="AQ254" s="26">
        <f t="shared" si="9"/>
        <v>162372</v>
      </c>
      <c r="AR254" s="26">
        <f t="shared" si="10"/>
        <v>152847</v>
      </c>
      <c r="AS254" s="26">
        <f t="shared" si="11"/>
        <v>86567</v>
      </c>
    </row>
    <row r="255" spans="2:45" x14ac:dyDescent="0.25">
      <c r="B255" s="38" t="s">
        <v>193</v>
      </c>
      <c r="C255" s="38" t="s">
        <v>627</v>
      </c>
      <c r="D255" s="38" t="s">
        <v>402</v>
      </c>
      <c r="E255" s="38" t="s">
        <v>428</v>
      </c>
      <c r="F255" s="38" t="s">
        <v>403</v>
      </c>
      <c r="G255" s="26">
        <v>12342</v>
      </c>
      <c r="H255" s="26">
        <v>13969</v>
      </c>
      <c r="I255" s="26">
        <v>13535</v>
      </c>
      <c r="J255" s="26">
        <v>15580</v>
      </c>
      <c r="K255" s="26">
        <v>14521</v>
      </c>
      <c r="L255" s="26">
        <v>17027</v>
      </c>
      <c r="M255" s="26">
        <v>13480</v>
      </c>
      <c r="N255" s="26">
        <v>15741</v>
      </c>
      <c r="O255" s="26">
        <v>19331</v>
      </c>
      <c r="P255" s="26">
        <v>20456</v>
      </c>
      <c r="Q255" s="26">
        <v>15875</v>
      </c>
      <c r="R255" s="26">
        <v>13284</v>
      </c>
      <c r="S255" s="26">
        <v>13480</v>
      </c>
      <c r="T255" s="26">
        <v>14044</v>
      </c>
      <c r="U255" s="26">
        <v>11535</v>
      </c>
      <c r="V255" s="26">
        <v>16382</v>
      </c>
      <c r="W255" s="26">
        <v>13175</v>
      </c>
      <c r="X255" s="26">
        <v>14515</v>
      </c>
      <c r="Y255" s="26">
        <v>12659</v>
      </c>
      <c r="Z255" s="26">
        <v>15664</v>
      </c>
      <c r="AA255" s="26">
        <v>20220</v>
      </c>
      <c r="AB255" s="26">
        <v>15013</v>
      </c>
      <c r="AC255" s="26">
        <v>11191</v>
      </c>
      <c r="AD255" s="25">
        <v>9973</v>
      </c>
      <c r="AE255" s="26">
        <v>10704</v>
      </c>
      <c r="AF255" s="26">
        <v>10090</v>
      </c>
      <c r="AG255" s="25">
        <v>9737</v>
      </c>
      <c r="AH255" s="26">
        <v>11195</v>
      </c>
      <c r="AI255" s="26">
        <v>10926</v>
      </c>
      <c r="AJ255" s="26">
        <v>11477</v>
      </c>
      <c r="AK255" s="26">
        <v>10377</v>
      </c>
      <c r="AL255" s="26">
        <v>11891</v>
      </c>
      <c r="AM255" s="26">
        <v>18089</v>
      </c>
      <c r="AN255" s="26">
        <v>14908</v>
      </c>
      <c r="AO255" s="26">
        <v>11961</v>
      </c>
      <c r="AP255" s="26">
        <v>10213</v>
      </c>
      <c r="AQ255" s="26">
        <f t="shared" si="9"/>
        <v>181298</v>
      </c>
      <c r="AR255" s="26">
        <f t="shared" si="10"/>
        <v>148849</v>
      </c>
      <c r="AS255" s="26">
        <f t="shared" si="11"/>
        <v>77439</v>
      </c>
    </row>
    <row r="256" spans="2:45" x14ac:dyDescent="0.25">
      <c r="B256" s="38" t="s">
        <v>317</v>
      </c>
      <c r="C256" s="38" t="s">
        <v>659</v>
      </c>
      <c r="D256" s="38" t="s">
        <v>402</v>
      </c>
      <c r="E256" s="38" t="s">
        <v>406</v>
      </c>
      <c r="F256" s="38" t="s">
        <v>403</v>
      </c>
      <c r="G256" s="26">
        <v>14960</v>
      </c>
      <c r="H256" s="26">
        <v>17322</v>
      </c>
      <c r="I256" s="26">
        <v>17573</v>
      </c>
      <c r="J256" s="26">
        <v>17487</v>
      </c>
      <c r="K256" s="26">
        <v>15841</v>
      </c>
      <c r="L256" s="26">
        <v>22658</v>
      </c>
      <c r="M256" s="26">
        <v>14407</v>
      </c>
      <c r="N256" s="26">
        <v>16506</v>
      </c>
      <c r="O256" s="26">
        <v>14063</v>
      </c>
      <c r="P256" s="26">
        <v>16132</v>
      </c>
      <c r="Q256" s="26">
        <v>16254</v>
      </c>
      <c r="R256" s="26">
        <v>14277</v>
      </c>
      <c r="S256" s="26">
        <v>15846</v>
      </c>
      <c r="T256" s="26">
        <v>15993</v>
      </c>
      <c r="U256" s="26">
        <v>14409</v>
      </c>
      <c r="V256" s="26">
        <v>18052</v>
      </c>
      <c r="W256" s="26">
        <v>15808</v>
      </c>
      <c r="X256" s="26">
        <v>17784</v>
      </c>
      <c r="Y256" s="26">
        <v>14107</v>
      </c>
      <c r="Z256" s="26">
        <v>12283</v>
      </c>
      <c r="AA256" s="26">
        <v>11789</v>
      </c>
      <c r="AB256" s="26">
        <v>13746</v>
      </c>
      <c r="AC256" s="26">
        <v>10942</v>
      </c>
      <c r="AD256" s="26">
        <v>10521</v>
      </c>
      <c r="AE256" s="26">
        <v>10696</v>
      </c>
      <c r="AF256" s="26">
        <v>12166</v>
      </c>
      <c r="AG256" s="26">
        <v>10834</v>
      </c>
      <c r="AH256" s="26">
        <v>13421</v>
      </c>
      <c r="AI256" s="26">
        <v>11422</v>
      </c>
      <c r="AJ256" s="26">
        <v>12584</v>
      </c>
      <c r="AK256" s="26">
        <v>11956</v>
      </c>
      <c r="AL256" s="26">
        <v>11524</v>
      </c>
      <c r="AM256" s="26">
        <v>12975</v>
      </c>
      <c r="AN256" s="26">
        <v>13985</v>
      </c>
      <c r="AO256" s="26">
        <v>11824</v>
      </c>
      <c r="AP256" s="26">
        <v>12644</v>
      </c>
      <c r="AQ256" s="26">
        <f t="shared" si="9"/>
        <v>189531</v>
      </c>
      <c r="AR256" s="26">
        <f t="shared" si="10"/>
        <v>144511</v>
      </c>
      <c r="AS256" s="26">
        <f t="shared" si="11"/>
        <v>74908</v>
      </c>
    </row>
    <row r="257" spans="2:45" x14ac:dyDescent="0.25">
      <c r="B257" s="39" t="s">
        <v>195</v>
      </c>
      <c r="C257" s="39" t="s">
        <v>534</v>
      </c>
      <c r="D257" s="39" t="s">
        <v>559</v>
      </c>
      <c r="E257" s="39" t="s">
        <v>560</v>
      </c>
      <c r="F257" s="39" t="s">
        <v>403</v>
      </c>
      <c r="G257" s="29">
        <v>6534</v>
      </c>
      <c r="H257" s="29">
        <v>7043</v>
      </c>
      <c r="I257" s="29">
        <v>6709</v>
      </c>
      <c r="J257" s="29">
        <v>7293</v>
      </c>
      <c r="K257" s="29">
        <v>7287</v>
      </c>
      <c r="L257" s="29">
        <v>7330</v>
      </c>
      <c r="M257" s="29">
        <v>5769</v>
      </c>
      <c r="N257" s="29">
        <v>5505</v>
      </c>
      <c r="O257" s="29">
        <v>6083</v>
      </c>
      <c r="P257" s="27">
        <v>11306</v>
      </c>
      <c r="Q257" s="27">
        <v>10168</v>
      </c>
      <c r="R257" s="27">
        <v>10555</v>
      </c>
      <c r="S257" s="27">
        <v>12141</v>
      </c>
      <c r="T257" s="27">
        <v>13076</v>
      </c>
      <c r="U257" s="27">
        <v>10539</v>
      </c>
      <c r="V257" s="27">
        <v>14243</v>
      </c>
      <c r="W257" s="27">
        <v>12335</v>
      </c>
      <c r="X257" s="27">
        <v>11853</v>
      </c>
      <c r="Y257" s="29">
        <v>9709</v>
      </c>
      <c r="Z257" s="29">
        <v>9297</v>
      </c>
      <c r="AA257" s="27">
        <v>10637</v>
      </c>
      <c r="AB257" s="27">
        <v>11369</v>
      </c>
      <c r="AC257" s="27">
        <v>10417</v>
      </c>
      <c r="AD257" s="27">
        <v>10973</v>
      </c>
      <c r="AE257" s="27">
        <v>13410</v>
      </c>
      <c r="AF257" s="27">
        <v>13345</v>
      </c>
      <c r="AG257" s="27">
        <v>12226</v>
      </c>
      <c r="AH257" s="27">
        <v>14509</v>
      </c>
      <c r="AI257" s="27">
        <v>12957</v>
      </c>
      <c r="AJ257" s="27">
        <v>14977</v>
      </c>
      <c r="AK257" s="27">
        <v>12753</v>
      </c>
      <c r="AL257" s="27">
        <v>12160</v>
      </c>
      <c r="AM257" s="27">
        <v>16770</v>
      </c>
      <c r="AN257" s="27">
        <v>19069</v>
      </c>
      <c r="AO257" s="27">
        <v>17553</v>
      </c>
      <c r="AP257" s="27">
        <v>18908</v>
      </c>
      <c r="AQ257" s="27">
        <f t="shared" si="9"/>
        <v>123573</v>
      </c>
      <c r="AR257" s="27">
        <f t="shared" si="10"/>
        <v>143826</v>
      </c>
      <c r="AS257" s="27">
        <f t="shared" si="11"/>
        <v>97213</v>
      </c>
    </row>
    <row r="258" spans="2:45" x14ac:dyDescent="0.25">
      <c r="B258" s="39" t="s">
        <v>318</v>
      </c>
      <c r="C258" s="39" t="s">
        <v>658</v>
      </c>
      <c r="D258" s="39" t="s">
        <v>402</v>
      </c>
      <c r="E258" s="39" t="s">
        <v>436</v>
      </c>
      <c r="F258" s="39" t="s">
        <v>403</v>
      </c>
      <c r="G258" s="27">
        <v>12557</v>
      </c>
      <c r="H258" s="27">
        <v>11850</v>
      </c>
      <c r="I258" s="27">
        <v>15660</v>
      </c>
      <c r="J258" s="27">
        <v>13323</v>
      </c>
      <c r="K258" s="27">
        <v>13873</v>
      </c>
      <c r="L258" s="27">
        <v>13305</v>
      </c>
      <c r="M258" s="27">
        <v>12973</v>
      </c>
      <c r="N258" s="27">
        <v>10835</v>
      </c>
      <c r="O258" s="27">
        <v>10729</v>
      </c>
      <c r="P258" s="27">
        <v>15820</v>
      </c>
      <c r="Q258" s="27">
        <v>14908</v>
      </c>
      <c r="R258" s="27">
        <v>12457</v>
      </c>
      <c r="S258" s="27">
        <v>14030</v>
      </c>
      <c r="T258" s="27">
        <v>12805</v>
      </c>
      <c r="U258" s="27">
        <v>11808</v>
      </c>
      <c r="V258" s="27">
        <v>15188</v>
      </c>
      <c r="W258" s="27">
        <v>13114</v>
      </c>
      <c r="X258" s="27">
        <v>13439</v>
      </c>
      <c r="Y258" s="27">
        <v>11552</v>
      </c>
      <c r="Z258" s="29">
        <v>9852</v>
      </c>
      <c r="AA258" s="27">
        <v>10845</v>
      </c>
      <c r="AB258" s="27">
        <v>12517</v>
      </c>
      <c r="AC258" s="27">
        <v>11328</v>
      </c>
      <c r="AD258" s="27">
        <v>10188</v>
      </c>
      <c r="AE258" s="27">
        <v>12261</v>
      </c>
      <c r="AF258" s="27">
        <v>11402</v>
      </c>
      <c r="AG258" s="27">
        <v>10679</v>
      </c>
      <c r="AH258" s="27">
        <v>14068</v>
      </c>
      <c r="AI258" s="27">
        <v>14484</v>
      </c>
      <c r="AJ258" s="27">
        <v>13006</v>
      </c>
      <c r="AK258" s="27">
        <v>14455</v>
      </c>
      <c r="AL258" s="27">
        <v>13799</v>
      </c>
      <c r="AM258" s="27">
        <v>14714</v>
      </c>
      <c r="AN258" s="27">
        <v>19753</v>
      </c>
      <c r="AO258" s="27">
        <v>17928</v>
      </c>
      <c r="AP258" s="27">
        <v>18093</v>
      </c>
      <c r="AQ258" s="27">
        <f t="shared" si="9"/>
        <v>158106</v>
      </c>
      <c r="AR258" s="27">
        <f t="shared" si="10"/>
        <v>142182</v>
      </c>
      <c r="AS258" s="27">
        <f t="shared" si="11"/>
        <v>98742</v>
      </c>
    </row>
    <row r="259" spans="2:45" x14ac:dyDescent="0.25">
      <c r="B259" s="38" t="s">
        <v>237</v>
      </c>
      <c r="C259" s="38" t="s">
        <v>609</v>
      </c>
      <c r="D259" s="38" t="s">
        <v>431</v>
      </c>
      <c r="E259" s="38" t="s">
        <v>406</v>
      </c>
      <c r="F259" s="38" t="s">
        <v>403</v>
      </c>
      <c r="G259" s="26">
        <v>14203</v>
      </c>
      <c r="H259" s="26">
        <v>15940</v>
      </c>
      <c r="I259" s="26">
        <v>15416</v>
      </c>
      <c r="J259" s="26">
        <v>13260</v>
      </c>
      <c r="K259" s="26">
        <v>15442</v>
      </c>
      <c r="L259" s="26">
        <v>18665</v>
      </c>
      <c r="M259" s="26">
        <v>11223</v>
      </c>
      <c r="N259" s="26">
        <v>13133</v>
      </c>
      <c r="O259" s="26">
        <v>13179</v>
      </c>
      <c r="P259" s="26">
        <v>15548</v>
      </c>
      <c r="Q259" s="26">
        <v>13479</v>
      </c>
      <c r="R259" s="26">
        <v>13523</v>
      </c>
      <c r="S259" s="26">
        <v>14756</v>
      </c>
      <c r="T259" s="26">
        <v>14909</v>
      </c>
      <c r="U259" s="26">
        <v>12856</v>
      </c>
      <c r="V259" s="26">
        <v>14534</v>
      </c>
      <c r="W259" s="26">
        <v>14806</v>
      </c>
      <c r="X259" s="26">
        <v>16610</v>
      </c>
      <c r="Y259" s="25">
        <v>9708</v>
      </c>
      <c r="Z259" s="26">
        <v>11120</v>
      </c>
      <c r="AA259" s="26">
        <v>11476</v>
      </c>
      <c r="AB259" s="26">
        <v>12999</v>
      </c>
      <c r="AC259" s="26">
        <v>10917</v>
      </c>
      <c r="AD259" s="26">
        <v>11148</v>
      </c>
      <c r="AE259" s="26">
        <v>11845</v>
      </c>
      <c r="AF259" s="26">
        <v>12075</v>
      </c>
      <c r="AG259" s="26">
        <v>11007</v>
      </c>
      <c r="AH259" s="26">
        <v>12790</v>
      </c>
      <c r="AI259" s="26">
        <v>11600</v>
      </c>
      <c r="AJ259" s="26">
        <v>14373</v>
      </c>
      <c r="AK259" s="25">
        <v>8205</v>
      </c>
      <c r="AL259" s="25">
        <v>9136</v>
      </c>
      <c r="AM259" s="25">
        <v>8822</v>
      </c>
      <c r="AN259" s="26">
        <v>10668</v>
      </c>
      <c r="AO259" s="25">
        <v>8388</v>
      </c>
      <c r="AP259" s="25">
        <v>9158</v>
      </c>
      <c r="AQ259" s="25">
        <f t="shared" ref="AQ259:AQ322" si="12">+SUM(M259:X259)</f>
        <v>168556</v>
      </c>
      <c r="AR259" s="25">
        <f t="shared" ref="AR259:AR322" si="13">+SUM(Y259:AJ259)</f>
        <v>141058</v>
      </c>
      <c r="AS259" s="25">
        <f t="shared" ref="AS259:AS322" si="14">+SUM(AK259:AP259)</f>
        <v>54377</v>
      </c>
    </row>
    <row r="260" spans="2:45" x14ac:dyDescent="0.25">
      <c r="B260" s="39" t="s">
        <v>162</v>
      </c>
      <c r="C260" s="39" t="s">
        <v>496</v>
      </c>
      <c r="D260" s="39" t="s">
        <v>402</v>
      </c>
      <c r="E260" s="39" t="s">
        <v>421</v>
      </c>
      <c r="F260" s="39" t="s">
        <v>403</v>
      </c>
      <c r="G260" s="27">
        <v>14459</v>
      </c>
      <c r="H260" s="27">
        <v>15920</v>
      </c>
      <c r="I260" s="27">
        <v>15047</v>
      </c>
      <c r="J260" s="27">
        <v>15252</v>
      </c>
      <c r="K260" s="27">
        <v>14438</v>
      </c>
      <c r="L260" s="27">
        <v>15828</v>
      </c>
      <c r="M260" s="27">
        <v>12405</v>
      </c>
      <c r="N260" s="27">
        <v>14011</v>
      </c>
      <c r="O260" s="27">
        <v>11101</v>
      </c>
      <c r="P260" s="27">
        <v>18672</v>
      </c>
      <c r="Q260" s="27">
        <v>14972</v>
      </c>
      <c r="R260" s="27">
        <v>14132</v>
      </c>
      <c r="S260" s="27">
        <v>16137</v>
      </c>
      <c r="T260" s="27">
        <v>15305</v>
      </c>
      <c r="U260" s="27">
        <v>12574</v>
      </c>
      <c r="V260" s="27">
        <v>16578</v>
      </c>
      <c r="W260" s="27">
        <v>15392</v>
      </c>
      <c r="X260" s="27">
        <v>14740</v>
      </c>
      <c r="Y260" s="27">
        <v>13193</v>
      </c>
      <c r="Z260" s="27">
        <v>10407</v>
      </c>
      <c r="AA260" s="27">
        <v>10240</v>
      </c>
      <c r="AB260" s="27">
        <v>13132</v>
      </c>
      <c r="AC260" s="27">
        <v>11101</v>
      </c>
      <c r="AD260" s="27">
        <v>11173</v>
      </c>
      <c r="AE260" s="27">
        <v>11428</v>
      </c>
      <c r="AF260" s="27">
        <v>10939</v>
      </c>
      <c r="AG260" s="27">
        <v>10221</v>
      </c>
      <c r="AH260" s="27">
        <v>12500</v>
      </c>
      <c r="AI260" s="27">
        <v>11251</v>
      </c>
      <c r="AJ260" s="27">
        <v>12229</v>
      </c>
      <c r="AK260" s="29">
        <v>9923</v>
      </c>
      <c r="AL260" s="29">
        <v>9908</v>
      </c>
      <c r="AM260" s="27">
        <v>11307</v>
      </c>
      <c r="AN260" s="27">
        <v>13978</v>
      </c>
      <c r="AO260" s="27">
        <v>12031</v>
      </c>
      <c r="AP260" s="27">
        <v>12195</v>
      </c>
      <c r="AQ260" s="27">
        <f t="shared" si="12"/>
        <v>176019</v>
      </c>
      <c r="AR260" s="27">
        <f t="shared" si="13"/>
        <v>137814</v>
      </c>
      <c r="AS260" s="27">
        <f t="shared" si="14"/>
        <v>69342</v>
      </c>
    </row>
    <row r="261" spans="2:45" x14ac:dyDescent="0.25">
      <c r="B261" s="38" t="s">
        <v>211</v>
      </c>
      <c r="C261" s="38" t="s">
        <v>561</v>
      </c>
      <c r="D261" s="38" t="s">
        <v>565</v>
      </c>
      <c r="E261" s="38" t="s">
        <v>425</v>
      </c>
      <c r="F261" s="38" t="s">
        <v>403</v>
      </c>
      <c r="G261" s="25">
        <v>9704</v>
      </c>
      <c r="H261" s="25">
        <v>8171</v>
      </c>
      <c r="I261" s="25">
        <v>9626</v>
      </c>
      <c r="J261" s="26">
        <v>10927</v>
      </c>
      <c r="K261" s="26">
        <v>10909</v>
      </c>
      <c r="L261" s="26">
        <v>11438</v>
      </c>
      <c r="M261" s="25">
        <v>8775</v>
      </c>
      <c r="N261" s="26">
        <v>10182</v>
      </c>
      <c r="O261" s="25">
        <v>9065</v>
      </c>
      <c r="P261" s="26">
        <v>10631</v>
      </c>
      <c r="Q261" s="26">
        <v>10642</v>
      </c>
      <c r="R261" s="26">
        <v>10731</v>
      </c>
      <c r="S261" s="25">
        <v>9827</v>
      </c>
      <c r="T261" s="25">
        <v>8669</v>
      </c>
      <c r="U261" s="25">
        <v>8494</v>
      </c>
      <c r="V261" s="26">
        <v>13714</v>
      </c>
      <c r="W261" s="26">
        <v>12364</v>
      </c>
      <c r="X261" s="26">
        <v>12166</v>
      </c>
      <c r="Y261" s="25">
        <v>6896</v>
      </c>
      <c r="Z261" s="25">
        <v>8215</v>
      </c>
      <c r="AA261" s="25">
        <v>8777</v>
      </c>
      <c r="AB261" s="26">
        <v>11761</v>
      </c>
      <c r="AC261" s="26">
        <v>10892</v>
      </c>
      <c r="AD261" s="25">
        <v>9305</v>
      </c>
      <c r="AE261" s="26">
        <v>11119</v>
      </c>
      <c r="AF261" s="25">
        <v>8039</v>
      </c>
      <c r="AG261" s="26">
        <v>10368</v>
      </c>
      <c r="AH261" s="26">
        <v>12043</v>
      </c>
      <c r="AI261" s="26">
        <v>13112</v>
      </c>
      <c r="AJ261" s="26">
        <v>16249</v>
      </c>
      <c r="AK261" s="26">
        <v>11126</v>
      </c>
      <c r="AL261" s="26">
        <v>14381</v>
      </c>
      <c r="AM261" s="26">
        <v>14237</v>
      </c>
      <c r="AN261" s="26">
        <v>22347</v>
      </c>
      <c r="AO261" s="26">
        <v>19892</v>
      </c>
      <c r="AP261" s="26">
        <v>19963</v>
      </c>
      <c r="AQ261" s="26">
        <f t="shared" si="12"/>
        <v>125260</v>
      </c>
      <c r="AR261" s="26">
        <f t="shared" si="13"/>
        <v>126776</v>
      </c>
      <c r="AS261" s="26">
        <f t="shared" si="14"/>
        <v>101946</v>
      </c>
    </row>
    <row r="262" spans="2:45" x14ac:dyDescent="0.25">
      <c r="B262" s="38" t="s">
        <v>319</v>
      </c>
      <c r="C262" s="38" t="s">
        <v>647</v>
      </c>
      <c r="D262" s="38" t="s">
        <v>597</v>
      </c>
      <c r="E262" s="38" t="s">
        <v>598</v>
      </c>
      <c r="F262" s="38" t="s">
        <v>403</v>
      </c>
      <c r="G262" s="26">
        <v>17996</v>
      </c>
      <c r="H262" s="26">
        <v>17479</v>
      </c>
      <c r="I262" s="26">
        <v>22210</v>
      </c>
      <c r="J262" s="26">
        <v>14892</v>
      </c>
      <c r="K262" s="26">
        <v>14878</v>
      </c>
      <c r="L262" s="26">
        <v>16026</v>
      </c>
      <c r="M262" s="26">
        <v>12140</v>
      </c>
      <c r="N262" s="26">
        <v>13970</v>
      </c>
      <c r="O262" s="26">
        <v>14134</v>
      </c>
      <c r="P262" s="26">
        <v>13039</v>
      </c>
      <c r="Q262" s="26">
        <v>14240</v>
      </c>
      <c r="R262" s="26">
        <v>13822</v>
      </c>
      <c r="S262" s="26">
        <v>15296</v>
      </c>
      <c r="T262" s="26">
        <v>13596</v>
      </c>
      <c r="U262" s="26">
        <v>12427</v>
      </c>
      <c r="V262" s="26">
        <v>13454</v>
      </c>
      <c r="W262" s="26">
        <v>13449</v>
      </c>
      <c r="X262" s="26">
        <v>13694</v>
      </c>
      <c r="Y262" s="25">
        <v>9202</v>
      </c>
      <c r="Z262" s="26">
        <v>10108</v>
      </c>
      <c r="AA262" s="26">
        <v>10127</v>
      </c>
      <c r="AB262" s="25">
        <v>9390</v>
      </c>
      <c r="AC262" s="25">
        <v>9732</v>
      </c>
      <c r="AD262" s="25">
        <v>9747</v>
      </c>
      <c r="AE262" s="26">
        <v>11804</v>
      </c>
      <c r="AF262" s="26">
        <v>11460</v>
      </c>
      <c r="AG262" s="26">
        <v>12185</v>
      </c>
      <c r="AH262" s="26">
        <v>13023</v>
      </c>
      <c r="AI262" s="25">
        <v>9748</v>
      </c>
      <c r="AJ262" s="25">
        <v>9734</v>
      </c>
      <c r="AK262" s="25">
        <v>8266</v>
      </c>
      <c r="AL262" s="25">
        <v>8499</v>
      </c>
      <c r="AM262" s="26">
        <v>13078</v>
      </c>
      <c r="AN262" s="25">
        <v>7232</v>
      </c>
      <c r="AO262" s="25">
        <v>7635</v>
      </c>
      <c r="AP262" s="25">
        <v>9030</v>
      </c>
      <c r="AQ262" s="25">
        <f t="shared" si="12"/>
        <v>163261</v>
      </c>
      <c r="AR262" s="25">
        <f t="shared" si="13"/>
        <v>126260</v>
      </c>
      <c r="AS262" s="25">
        <f t="shared" si="14"/>
        <v>53740</v>
      </c>
    </row>
    <row r="263" spans="2:45" x14ac:dyDescent="0.25">
      <c r="B263" s="38" t="s">
        <v>320</v>
      </c>
      <c r="C263" s="38" t="s">
        <v>664</v>
      </c>
      <c r="D263" s="38" t="s">
        <v>402</v>
      </c>
      <c r="E263" s="38" t="s">
        <v>436</v>
      </c>
      <c r="F263" s="38" t="s">
        <v>403</v>
      </c>
      <c r="G263" s="26">
        <v>13139</v>
      </c>
      <c r="H263" s="26">
        <v>14991</v>
      </c>
      <c r="I263" s="26">
        <v>14708</v>
      </c>
      <c r="J263" s="26">
        <v>13896</v>
      </c>
      <c r="K263" s="26">
        <v>13872</v>
      </c>
      <c r="L263" s="26">
        <v>15266</v>
      </c>
      <c r="M263" s="26">
        <v>12657</v>
      </c>
      <c r="N263" s="26">
        <v>11581</v>
      </c>
      <c r="O263" s="26">
        <v>10128</v>
      </c>
      <c r="P263" s="26">
        <v>15640</v>
      </c>
      <c r="Q263" s="26">
        <v>13366</v>
      </c>
      <c r="R263" s="26">
        <v>13853</v>
      </c>
      <c r="S263" s="26">
        <v>14683</v>
      </c>
      <c r="T263" s="26">
        <v>13013</v>
      </c>
      <c r="U263" s="26">
        <v>11283</v>
      </c>
      <c r="V263" s="26">
        <v>15427</v>
      </c>
      <c r="W263" s="26">
        <v>13843</v>
      </c>
      <c r="X263" s="26">
        <v>12039</v>
      </c>
      <c r="Y263" s="26">
        <v>11507</v>
      </c>
      <c r="Z263" s="25">
        <v>9817</v>
      </c>
      <c r="AA263" s="25">
        <v>8959</v>
      </c>
      <c r="AB263" s="26">
        <v>11070</v>
      </c>
      <c r="AC263" s="26">
        <v>10127</v>
      </c>
      <c r="AD263" s="25">
        <v>8553</v>
      </c>
      <c r="AE263" s="26">
        <v>11176</v>
      </c>
      <c r="AF263" s="26">
        <v>10214</v>
      </c>
      <c r="AG263" s="25">
        <v>8910</v>
      </c>
      <c r="AH263" s="26">
        <v>11154</v>
      </c>
      <c r="AI263" s="25">
        <v>9822</v>
      </c>
      <c r="AJ263" s="25">
        <v>9592</v>
      </c>
      <c r="AK263" s="26">
        <v>10104</v>
      </c>
      <c r="AL263" s="25">
        <v>8180</v>
      </c>
      <c r="AM263" s="25">
        <v>7757</v>
      </c>
      <c r="AN263" s="26">
        <v>11837</v>
      </c>
      <c r="AO263" s="25">
        <v>9461</v>
      </c>
      <c r="AP263" s="25">
        <v>9766</v>
      </c>
      <c r="AQ263" s="25">
        <f t="shared" si="12"/>
        <v>157513</v>
      </c>
      <c r="AR263" s="25">
        <f t="shared" si="13"/>
        <v>120901</v>
      </c>
      <c r="AS263" s="25">
        <f t="shared" si="14"/>
        <v>57105</v>
      </c>
    </row>
    <row r="264" spans="2:45" x14ac:dyDescent="0.25">
      <c r="B264" s="38" t="s">
        <v>321</v>
      </c>
      <c r="C264" s="38" t="s">
        <v>666</v>
      </c>
      <c r="D264" s="38" t="s">
        <v>402</v>
      </c>
      <c r="E264" s="38" t="s">
        <v>404</v>
      </c>
      <c r="F264" s="38" t="s">
        <v>403</v>
      </c>
      <c r="G264" s="26">
        <v>10952</v>
      </c>
      <c r="H264" s="26">
        <v>11165</v>
      </c>
      <c r="I264" s="26">
        <v>11042</v>
      </c>
      <c r="J264" s="26">
        <v>11724</v>
      </c>
      <c r="K264" s="26">
        <v>10836</v>
      </c>
      <c r="L264" s="26">
        <v>12346</v>
      </c>
      <c r="M264" s="26">
        <v>10504</v>
      </c>
      <c r="N264" s="25">
        <v>9688</v>
      </c>
      <c r="O264" s="25">
        <v>8986</v>
      </c>
      <c r="P264" s="26">
        <v>14268</v>
      </c>
      <c r="Q264" s="26">
        <v>12317</v>
      </c>
      <c r="R264" s="26">
        <v>12241</v>
      </c>
      <c r="S264" s="26">
        <v>12900</v>
      </c>
      <c r="T264" s="26">
        <v>12597</v>
      </c>
      <c r="U264" s="26">
        <v>11116</v>
      </c>
      <c r="V264" s="26">
        <v>13672</v>
      </c>
      <c r="W264" s="26">
        <v>12659</v>
      </c>
      <c r="X264" s="26">
        <v>12685</v>
      </c>
      <c r="Y264" s="26">
        <v>10888</v>
      </c>
      <c r="Z264" s="25">
        <v>9298</v>
      </c>
      <c r="AA264" s="25">
        <v>9262</v>
      </c>
      <c r="AB264" s="26">
        <v>11478</v>
      </c>
      <c r="AC264" s="25">
        <v>9570</v>
      </c>
      <c r="AD264" s="25">
        <v>9621</v>
      </c>
      <c r="AE264" s="26">
        <v>10598</v>
      </c>
      <c r="AF264" s="25">
        <v>9659</v>
      </c>
      <c r="AG264" s="25">
        <v>9466</v>
      </c>
      <c r="AH264" s="26">
        <v>11470</v>
      </c>
      <c r="AI264" s="25">
        <v>9627</v>
      </c>
      <c r="AJ264" s="25">
        <v>9490</v>
      </c>
      <c r="AK264" s="25">
        <v>9704</v>
      </c>
      <c r="AL264" s="25">
        <v>8563</v>
      </c>
      <c r="AM264" s="25">
        <v>9489</v>
      </c>
      <c r="AN264" s="26">
        <v>11615</v>
      </c>
      <c r="AO264" s="25">
        <v>9797</v>
      </c>
      <c r="AP264" s="25">
        <v>9781</v>
      </c>
      <c r="AQ264" s="25">
        <f t="shared" si="12"/>
        <v>143633</v>
      </c>
      <c r="AR264" s="25">
        <f t="shared" si="13"/>
        <v>120427</v>
      </c>
      <c r="AS264" s="25">
        <f t="shared" si="14"/>
        <v>58949</v>
      </c>
    </row>
    <row r="265" spans="2:45" x14ac:dyDescent="0.25">
      <c r="B265" s="38" t="s">
        <v>322</v>
      </c>
      <c r="C265" s="38" t="s">
        <v>668</v>
      </c>
      <c r="D265" s="38" t="s">
        <v>402</v>
      </c>
      <c r="E265" s="38" t="s">
        <v>409</v>
      </c>
      <c r="F265" s="38" t="s">
        <v>403</v>
      </c>
      <c r="G265" s="26">
        <v>12403</v>
      </c>
      <c r="H265" s="26">
        <v>14011</v>
      </c>
      <c r="I265" s="26">
        <v>12405</v>
      </c>
      <c r="J265" s="26">
        <v>13874</v>
      </c>
      <c r="K265" s="26">
        <v>13002</v>
      </c>
      <c r="L265" s="26">
        <v>14723</v>
      </c>
      <c r="M265" s="26">
        <v>12226</v>
      </c>
      <c r="N265" s="26">
        <v>11177</v>
      </c>
      <c r="O265" s="26">
        <v>10472</v>
      </c>
      <c r="P265" s="26">
        <v>14268</v>
      </c>
      <c r="Q265" s="26">
        <v>12420</v>
      </c>
      <c r="R265" s="26">
        <v>11590</v>
      </c>
      <c r="S265" s="26">
        <v>12276</v>
      </c>
      <c r="T265" s="26">
        <v>12096</v>
      </c>
      <c r="U265" s="26">
        <v>10550</v>
      </c>
      <c r="V265" s="26">
        <v>13662</v>
      </c>
      <c r="W265" s="26">
        <v>11778</v>
      </c>
      <c r="X265" s="26">
        <v>12137</v>
      </c>
      <c r="Y265" s="26">
        <v>10796</v>
      </c>
      <c r="Z265" s="25">
        <v>8522</v>
      </c>
      <c r="AA265" s="25">
        <v>9141</v>
      </c>
      <c r="AB265" s="26">
        <v>11228</v>
      </c>
      <c r="AC265" s="25">
        <v>8981</v>
      </c>
      <c r="AD265" s="25">
        <v>8412</v>
      </c>
      <c r="AE265" s="25">
        <v>9700</v>
      </c>
      <c r="AF265" s="25">
        <v>9085</v>
      </c>
      <c r="AG265" s="25">
        <v>7952</v>
      </c>
      <c r="AH265" s="25">
        <v>9809</v>
      </c>
      <c r="AI265" s="25">
        <v>8960</v>
      </c>
      <c r="AJ265" s="25">
        <v>9057</v>
      </c>
      <c r="AK265" s="25">
        <v>8315</v>
      </c>
      <c r="AL265" s="25">
        <v>7719</v>
      </c>
      <c r="AM265" s="25">
        <v>7845</v>
      </c>
      <c r="AN265" s="25">
        <v>8894</v>
      </c>
      <c r="AO265" s="25">
        <v>7801</v>
      </c>
      <c r="AP265" s="25">
        <v>7657</v>
      </c>
      <c r="AQ265" s="25">
        <f t="shared" si="12"/>
        <v>144652</v>
      </c>
      <c r="AR265" s="25">
        <f t="shared" si="13"/>
        <v>111643</v>
      </c>
      <c r="AS265" s="25">
        <f t="shared" si="14"/>
        <v>48231</v>
      </c>
    </row>
    <row r="266" spans="2:45" x14ac:dyDescent="0.25">
      <c r="B266" s="39" t="s">
        <v>323</v>
      </c>
      <c r="C266" s="39" t="s">
        <v>663</v>
      </c>
      <c r="D266" s="39" t="s">
        <v>402</v>
      </c>
      <c r="E266" s="39" t="s">
        <v>404</v>
      </c>
      <c r="F266" s="39" t="s">
        <v>403</v>
      </c>
      <c r="G266" s="27">
        <v>10829</v>
      </c>
      <c r="H266" s="27">
        <v>12948</v>
      </c>
      <c r="I266" s="27">
        <v>10546</v>
      </c>
      <c r="J266" s="27">
        <v>11681</v>
      </c>
      <c r="K266" s="27">
        <v>11904</v>
      </c>
      <c r="L266" s="27">
        <v>12410</v>
      </c>
      <c r="M266" s="27">
        <v>10601</v>
      </c>
      <c r="N266" s="27">
        <v>10120</v>
      </c>
      <c r="O266" s="29">
        <v>9153</v>
      </c>
      <c r="P266" s="27">
        <v>14873</v>
      </c>
      <c r="Q266" s="27">
        <v>11915</v>
      </c>
      <c r="R266" s="27">
        <v>12117</v>
      </c>
      <c r="S266" s="27">
        <v>12909</v>
      </c>
      <c r="T266" s="27">
        <v>11784</v>
      </c>
      <c r="U266" s="27">
        <v>11064</v>
      </c>
      <c r="V266" s="27">
        <v>12874</v>
      </c>
      <c r="W266" s="27">
        <v>12162</v>
      </c>
      <c r="X266" s="27">
        <v>11620</v>
      </c>
      <c r="Y266" s="29">
        <v>9854</v>
      </c>
      <c r="Z266" s="29">
        <v>8919</v>
      </c>
      <c r="AA266" s="29">
        <v>8750</v>
      </c>
      <c r="AB266" s="27">
        <v>10472</v>
      </c>
      <c r="AC266" s="29">
        <v>9420</v>
      </c>
      <c r="AD266" s="29">
        <v>8628</v>
      </c>
      <c r="AE266" s="29">
        <v>9643</v>
      </c>
      <c r="AF266" s="29">
        <v>9359</v>
      </c>
      <c r="AG266" s="29">
        <v>8051</v>
      </c>
      <c r="AH266" s="29">
        <v>9676</v>
      </c>
      <c r="AI266" s="29">
        <v>8864</v>
      </c>
      <c r="AJ266" s="29">
        <v>9725</v>
      </c>
      <c r="AK266" s="29">
        <v>7867</v>
      </c>
      <c r="AL266" s="29">
        <v>7655</v>
      </c>
      <c r="AM266" s="29">
        <v>7845</v>
      </c>
      <c r="AN266" s="27">
        <v>11583</v>
      </c>
      <c r="AO266" s="29">
        <v>9365</v>
      </c>
      <c r="AP266" s="29">
        <v>9222</v>
      </c>
      <c r="AQ266" s="29">
        <f t="shared" si="12"/>
        <v>141192</v>
      </c>
      <c r="AR266" s="29">
        <f t="shared" si="13"/>
        <v>111361</v>
      </c>
      <c r="AS266" s="29">
        <f t="shared" si="14"/>
        <v>53537</v>
      </c>
    </row>
    <row r="267" spans="2:45" x14ac:dyDescent="0.25">
      <c r="B267" s="39" t="s">
        <v>324</v>
      </c>
      <c r="C267" s="39" t="s">
        <v>660</v>
      </c>
      <c r="D267" s="39" t="s">
        <v>402</v>
      </c>
      <c r="E267" s="39" t="s">
        <v>406</v>
      </c>
      <c r="F267" s="39" t="s">
        <v>403</v>
      </c>
      <c r="G267" s="29">
        <v>8333</v>
      </c>
      <c r="H267" s="29">
        <v>9795</v>
      </c>
      <c r="I267" s="29">
        <v>9193</v>
      </c>
      <c r="J267" s="29">
        <v>8957</v>
      </c>
      <c r="K267" s="29">
        <v>8626</v>
      </c>
      <c r="L267" s="27">
        <v>11157</v>
      </c>
      <c r="M267" s="27">
        <v>10031</v>
      </c>
      <c r="N267" s="29">
        <v>8621</v>
      </c>
      <c r="O267" s="29">
        <v>8327</v>
      </c>
      <c r="P267" s="27">
        <v>10751</v>
      </c>
      <c r="Q267" s="27">
        <v>10724</v>
      </c>
      <c r="R267" s="29">
        <v>9418</v>
      </c>
      <c r="S267" s="27">
        <v>10387</v>
      </c>
      <c r="T267" s="27">
        <v>11357</v>
      </c>
      <c r="U267" s="29">
        <v>9532</v>
      </c>
      <c r="V267" s="27">
        <v>11616</v>
      </c>
      <c r="W267" s="27">
        <v>11524</v>
      </c>
      <c r="X267" s="27">
        <v>13605</v>
      </c>
      <c r="Y267" s="29">
        <v>9994</v>
      </c>
      <c r="Z267" s="29">
        <v>8935</v>
      </c>
      <c r="AA267" s="29">
        <v>8639</v>
      </c>
      <c r="AB267" s="29">
        <v>9648</v>
      </c>
      <c r="AC267" s="29">
        <v>8982</v>
      </c>
      <c r="AD267" s="29">
        <v>7953</v>
      </c>
      <c r="AE267" s="29">
        <v>9326</v>
      </c>
      <c r="AF267" s="29">
        <v>8877</v>
      </c>
      <c r="AG267" s="29">
        <v>8485</v>
      </c>
      <c r="AH267" s="27">
        <v>10232</v>
      </c>
      <c r="AI267" s="29">
        <v>8904</v>
      </c>
      <c r="AJ267" s="27">
        <v>11193</v>
      </c>
      <c r="AK267" s="29">
        <v>9877</v>
      </c>
      <c r="AL267" s="29">
        <v>8802</v>
      </c>
      <c r="AM267" s="27">
        <v>11450</v>
      </c>
      <c r="AN267" s="27">
        <v>13676</v>
      </c>
      <c r="AO267" s="27">
        <v>12497</v>
      </c>
      <c r="AP267" s="27">
        <v>12698</v>
      </c>
      <c r="AQ267" s="27">
        <f t="shared" si="12"/>
        <v>125893</v>
      </c>
      <c r="AR267" s="27">
        <f t="shared" si="13"/>
        <v>111168</v>
      </c>
      <c r="AS267" s="27">
        <f t="shared" si="14"/>
        <v>69000</v>
      </c>
    </row>
    <row r="268" spans="2:45" x14ac:dyDescent="0.25">
      <c r="B268" s="39" t="s">
        <v>325</v>
      </c>
      <c r="C268" s="39" t="s">
        <v>665</v>
      </c>
      <c r="D268" s="39" t="s">
        <v>402</v>
      </c>
      <c r="E268" s="39" t="s">
        <v>409</v>
      </c>
      <c r="F268" s="39" t="s">
        <v>403</v>
      </c>
      <c r="G268" s="27">
        <v>13324</v>
      </c>
      <c r="H268" s="27">
        <v>11544</v>
      </c>
      <c r="I268" s="27">
        <v>11253</v>
      </c>
      <c r="J268" s="27">
        <v>12486</v>
      </c>
      <c r="K268" s="27">
        <v>12218</v>
      </c>
      <c r="L268" s="27">
        <v>10917</v>
      </c>
      <c r="M268" s="27">
        <v>10389</v>
      </c>
      <c r="N268" s="29">
        <v>8828</v>
      </c>
      <c r="O268" s="29">
        <v>9409</v>
      </c>
      <c r="P268" s="27">
        <v>13220</v>
      </c>
      <c r="Q268" s="27">
        <v>11916</v>
      </c>
      <c r="R268" s="27">
        <v>11879</v>
      </c>
      <c r="S268" s="27">
        <v>12318</v>
      </c>
      <c r="T268" s="27">
        <v>10846</v>
      </c>
      <c r="U268" s="29">
        <v>9322</v>
      </c>
      <c r="V268" s="27">
        <v>14212</v>
      </c>
      <c r="W268" s="27">
        <v>12324</v>
      </c>
      <c r="X268" s="27">
        <v>12509</v>
      </c>
      <c r="Y268" s="29">
        <v>9469</v>
      </c>
      <c r="Z268" s="29">
        <v>8927</v>
      </c>
      <c r="AA268" s="29">
        <v>9236</v>
      </c>
      <c r="AB268" s="27">
        <v>10571</v>
      </c>
      <c r="AC268" s="29">
        <v>8604</v>
      </c>
      <c r="AD268" s="29">
        <v>8946</v>
      </c>
      <c r="AE268" s="27">
        <v>10312</v>
      </c>
      <c r="AF268" s="29">
        <v>8587</v>
      </c>
      <c r="AG268" s="29">
        <v>7166</v>
      </c>
      <c r="AH268" s="27">
        <v>10589</v>
      </c>
      <c r="AI268" s="29">
        <v>8781</v>
      </c>
      <c r="AJ268" s="29">
        <v>9530</v>
      </c>
      <c r="AK268" s="29">
        <v>7947</v>
      </c>
      <c r="AL268" s="29">
        <v>7170</v>
      </c>
      <c r="AM268" s="29">
        <v>7297</v>
      </c>
      <c r="AN268" s="29">
        <v>9682</v>
      </c>
      <c r="AO268" s="29">
        <v>7956</v>
      </c>
      <c r="AP268" s="29">
        <v>7680</v>
      </c>
      <c r="AQ268" s="29">
        <f t="shared" si="12"/>
        <v>137172</v>
      </c>
      <c r="AR268" s="29">
        <f t="shared" si="13"/>
        <v>110718</v>
      </c>
      <c r="AS268" s="29">
        <f t="shared" si="14"/>
        <v>47732</v>
      </c>
    </row>
    <row r="269" spans="2:45" x14ac:dyDescent="0.25">
      <c r="B269" s="39" t="s">
        <v>326</v>
      </c>
      <c r="C269" s="39" t="s">
        <v>669</v>
      </c>
      <c r="D269" s="39" t="s">
        <v>431</v>
      </c>
      <c r="E269" s="39" t="s">
        <v>406</v>
      </c>
      <c r="F269" s="39" t="s">
        <v>403</v>
      </c>
      <c r="G269" s="27">
        <v>14111</v>
      </c>
      <c r="H269" s="27">
        <v>16467</v>
      </c>
      <c r="I269" s="27">
        <v>15121</v>
      </c>
      <c r="J269" s="27">
        <v>13949</v>
      </c>
      <c r="K269" s="27">
        <v>13045</v>
      </c>
      <c r="L269" s="27">
        <v>15432</v>
      </c>
      <c r="M269" s="29">
        <v>9155</v>
      </c>
      <c r="N269" s="27">
        <v>11560</v>
      </c>
      <c r="O269" s="27">
        <v>10286</v>
      </c>
      <c r="P269" s="27">
        <v>12032</v>
      </c>
      <c r="Q269" s="27">
        <v>12338</v>
      </c>
      <c r="R269" s="27">
        <v>12653</v>
      </c>
      <c r="S269" s="27">
        <v>13002</v>
      </c>
      <c r="T269" s="27">
        <v>14211</v>
      </c>
      <c r="U269" s="27">
        <v>10381</v>
      </c>
      <c r="V269" s="27">
        <v>13061</v>
      </c>
      <c r="W269" s="27">
        <v>10573</v>
      </c>
      <c r="X269" s="27">
        <v>12891</v>
      </c>
      <c r="Y269" s="29">
        <v>7791</v>
      </c>
      <c r="Z269" s="29">
        <v>7810</v>
      </c>
      <c r="AA269" s="29">
        <v>8639</v>
      </c>
      <c r="AB269" s="27">
        <v>10079</v>
      </c>
      <c r="AC269" s="29">
        <v>8991</v>
      </c>
      <c r="AD269" s="29">
        <v>8378</v>
      </c>
      <c r="AE269" s="27">
        <v>10614</v>
      </c>
      <c r="AF269" s="29">
        <v>9658</v>
      </c>
      <c r="AG269" s="27">
        <v>10351</v>
      </c>
      <c r="AH269" s="29">
        <v>9328</v>
      </c>
      <c r="AI269" s="29">
        <v>8058</v>
      </c>
      <c r="AJ269" s="29">
        <v>8996</v>
      </c>
      <c r="AK269" s="29">
        <v>6666</v>
      </c>
      <c r="AL269" s="29">
        <v>6789</v>
      </c>
      <c r="AM269" s="29">
        <v>8099</v>
      </c>
      <c r="AN269" s="29">
        <v>8679</v>
      </c>
      <c r="AO269" s="29">
        <v>6857</v>
      </c>
      <c r="AP269" s="29">
        <v>8751</v>
      </c>
      <c r="AQ269" s="29">
        <f t="shared" si="12"/>
        <v>142143</v>
      </c>
      <c r="AR269" s="29">
        <f t="shared" si="13"/>
        <v>108693</v>
      </c>
      <c r="AS269" s="29">
        <f t="shared" si="14"/>
        <v>45841</v>
      </c>
    </row>
    <row r="270" spans="2:45" x14ac:dyDescent="0.25">
      <c r="B270" s="39" t="s">
        <v>327</v>
      </c>
      <c r="C270" s="39" t="s">
        <v>691</v>
      </c>
      <c r="D270" s="39" t="s">
        <v>402</v>
      </c>
      <c r="E270" s="39" t="s">
        <v>404</v>
      </c>
      <c r="F270" s="39" t="s">
        <v>403</v>
      </c>
      <c r="G270" s="27">
        <v>77825</v>
      </c>
      <c r="H270" s="27">
        <v>86608</v>
      </c>
      <c r="I270" s="27">
        <v>85089</v>
      </c>
      <c r="J270" s="27">
        <v>90018</v>
      </c>
      <c r="K270" s="27">
        <v>89295</v>
      </c>
      <c r="L270" s="27">
        <v>93689</v>
      </c>
      <c r="M270" s="27">
        <v>82322</v>
      </c>
      <c r="N270" s="27">
        <v>78176</v>
      </c>
      <c r="O270" s="27">
        <v>74968</v>
      </c>
      <c r="P270" s="27">
        <v>91474</v>
      </c>
      <c r="Q270" s="27">
        <v>86520</v>
      </c>
      <c r="R270" s="27">
        <v>81870</v>
      </c>
      <c r="S270" s="27">
        <v>90322</v>
      </c>
      <c r="T270" s="27">
        <v>88632</v>
      </c>
      <c r="U270" s="27">
        <v>83538</v>
      </c>
      <c r="V270" s="19">
        <v>100765</v>
      </c>
      <c r="W270" s="19">
        <v>112266</v>
      </c>
      <c r="X270" s="27">
        <v>39650</v>
      </c>
      <c r="Y270" s="27">
        <v>27464</v>
      </c>
      <c r="Z270" s="27">
        <v>21386</v>
      </c>
      <c r="AA270" s="27">
        <v>11623</v>
      </c>
      <c r="AB270" s="27">
        <v>10530</v>
      </c>
      <c r="AC270" s="29">
        <v>7388</v>
      </c>
      <c r="AD270" s="29">
        <v>5649</v>
      </c>
      <c r="AE270" s="29">
        <v>5436</v>
      </c>
      <c r="AF270" s="29">
        <v>3995</v>
      </c>
      <c r="AG270" s="29">
        <v>3693</v>
      </c>
      <c r="AH270" s="29">
        <v>3448</v>
      </c>
      <c r="AI270" s="29">
        <v>1072</v>
      </c>
      <c r="AJ270" s="29">
        <v>1021</v>
      </c>
      <c r="AK270" s="29">
        <v>3055</v>
      </c>
      <c r="AL270" s="29">
        <v>5450</v>
      </c>
      <c r="AM270" s="27">
        <v>18691</v>
      </c>
      <c r="AN270" s="27">
        <v>30804</v>
      </c>
      <c r="AO270" s="27">
        <v>39944</v>
      </c>
      <c r="AP270" s="27">
        <v>44617</v>
      </c>
      <c r="AQ270" s="27">
        <f t="shared" si="12"/>
        <v>1010503</v>
      </c>
      <c r="AR270" s="27">
        <f t="shared" si="13"/>
        <v>102705</v>
      </c>
      <c r="AS270" s="27">
        <f t="shared" si="14"/>
        <v>142561</v>
      </c>
    </row>
    <row r="271" spans="2:45" x14ac:dyDescent="0.25">
      <c r="B271" s="39" t="s">
        <v>220</v>
      </c>
      <c r="C271" s="39" t="s">
        <v>553</v>
      </c>
      <c r="D271" s="39" t="s">
        <v>662</v>
      </c>
      <c r="E271" s="39" t="s">
        <v>428</v>
      </c>
      <c r="F271" s="39" t="s">
        <v>403</v>
      </c>
      <c r="G271" s="27">
        <v>11391</v>
      </c>
      <c r="H271" s="27">
        <v>11861</v>
      </c>
      <c r="I271" s="27">
        <v>12859</v>
      </c>
      <c r="J271" s="27">
        <v>17542</v>
      </c>
      <c r="K271" s="27">
        <v>16395</v>
      </c>
      <c r="L271" s="27">
        <v>18018</v>
      </c>
      <c r="M271" s="27">
        <v>10801</v>
      </c>
      <c r="N271" s="27">
        <v>10700</v>
      </c>
      <c r="O271" s="29">
        <v>8690</v>
      </c>
      <c r="P271" s="27">
        <v>14873</v>
      </c>
      <c r="Q271" s="27">
        <v>14168</v>
      </c>
      <c r="R271" s="27">
        <v>10422</v>
      </c>
      <c r="S271" s="27">
        <v>10782</v>
      </c>
      <c r="T271" s="27">
        <v>11575</v>
      </c>
      <c r="U271" s="27">
        <v>10057</v>
      </c>
      <c r="V271" s="27">
        <v>16507</v>
      </c>
      <c r="W271" s="27">
        <v>12659</v>
      </c>
      <c r="X271" s="27">
        <v>14555</v>
      </c>
      <c r="Y271" s="29">
        <v>8685</v>
      </c>
      <c r="Z271" s="29">
        <v>6973</v>
      </c>
      <c r="AA271" s="29">
        <v>6192</v>
      </c>
      <c r="AB271" s="29">
        <v>9183</v>
      </c>
      <c r="AC271" s="29">
        <v>8105</v>
      </c>
      <c r="AD271" s="29">
        <v>6868</v>
      </c>
      <c r="AE271" s="29">
        <v>7793</v>
      </c>
      <c r="AF271" s="29">
        <v>7740</v>
      </c>
      <c r="AG271" s="29">
        <v>8418</v>
      </c>
      <c r="AH271" s="27">
        <v>11461</v>
      </c>
      <c r="AI271" s="27">
        <v>10309</v>
      </c>
      <c r="AJ271" s="27">
        <v>10676</v>
      </c>
      <c r="AK271" s="29">
        <v>7243</v>
      </c>
      <c r="AL271" s="29">
        <v>6717</v>
      </c>
      <c r="AM271" s="29">
        <v>7750</v>
      </c>
      <c r="AN271" s="27">
        <v>11003</v>
      </c>
      <c r="AO271" s="27">
        <v>10599</v>
      </c>
      <c r="AP271" s="29">
        <v>9518</v>
      </c>
      <c r="AQ271" s="29">
        <f t="shared" si="12"/>
        <v>145789</v>
      </c>
      <c r="AR271" s="29">
        <f t="shared" si="13"/>
        <v>102403</v>
      </c>
      <c r="AS271" s="29">
        <f t="shared" si="14"/>
        <v>52830</v>
      </c>
    </row>
    <row r="272" spans="2:45" x14ac:dyDescent="0.25">
      <c r="B272" s="38" t="s">
        <v>328</v>
      </c>
      <c r="C272" s="38" t="s">
        <v>670</v>
      </c>
      <c r="D272" s="38" t="s">
        <v>402</v>
      </c>
      <c r="E272" s="38" t="s">
        <v>404</v>
      </c>
      <c r="F272" s="38" t="s">
        <v>403</v>
      </c>
      <c r="G272" s="25">
        <v>8621</v>
      </c>
      <c r="H272" s="26">
        <v>10437</v>
      </c>
      <c r="I272" s="26">
        <v>10059</v>
      </c>
      <c r="J272" s="26">
        <v>10239</v>
      </c>
      <c r="K272" s="25">
        <v>9391</v>
      </c>
      <c r="L272" s="26">
        <v>11657</v>
      </c>
      <c r="M272" s="25">
        <v>8458</v>
      </c>
      <c r="N272" s="25">
        <v>7844</v>
      </c>
      <c r="O272" s="25">
        <v>7795</v>
      </c>
      <c r="P272" s="26">
        <v>12051</v>
      </c>
      <c r="Q272" s="26">
        <v>10117</v>
      </c>
      <c r="R272" s="26">
        <v>10307</v>
      </c>
      <c r="S272" s="26">
        <v>10252</v>
      </c>
      <c r="T272" s="26">
        <v>11356</v>
      </c>
      <c r="U272" s="25">
        <v>9596</v>
      </c>
      <c r="V272" s="26">
        <v>11004</v>
      </c>
      <c r="W272" s="26">
        <v>10329</v>
      </c>
      <c r="X272" s="26">
        <v>10306</v>
      </c>
      <c r="Y272" s="25">
        <v>8215</v>
      </c>
      <c r="Z272" s="25">
        <v>7458</v>
      </c>
      <c r="AA272" s="25">
        <v>6677</v>
      </c>
      <c r="AB272" s="26">
        <v>10162</v>
      </c>
      <c r="AC272" s="25">
        <v>8032</v>
      </c>
      <c r="AD272" s="25">
        <v>8085</v>
      </c>
      <c r="AE272" s="25">
        <v>9009</v>
      </c>
      <c r="AF272" s="25">
        <v>8446</v>
      </c>
      <c r="AG272" s="25">
        <v>8107</v>
      </c>
      <c r="AH272" s="25">
        <v>9585</v>
      </c>
      <c r="AI272" s="25">
        <v>8464</v>
      </c>
      <c r="AJ272" s="25">
        <v>8910</v>
      </c>
      <c r="AK272" s="25">
        <v>7408</v>
      </c>
      <c r="AL272" s="25">
        <v>6717</v>
      </c>
      <c r="AM272" s="25">
        <v>6964</v>
      </c>
      <c r="AN272" s="25">
        <v>9436</v>
      </c>
      <c r="AO272" s="25">
        <v>8131</v>
      </c>
      <c r="AP272" s="25">
        <v>8422</v>
      </c>
      <c r="AQ272" s="25">
        <f t="shared" si="12"/>
        <v>119415</v>
      </c>
      <c r="AR272" s="25">
        <f t="shared" si="13"/>
        <v>101150</v>
      </c>
      <c r="AS272" s="25">
        <f t="shared" si="14"/>
        <v>47078</v>
      </c>
    </row>
    <row r="273" spans="2:45" x14ac:dyDescent="0.25">
      <c r="B273" s="39" t="s">
        <v>329</v>
      </c>
      <c r="C273" s="39" t="s">
        <v>667</v>
      </c>
      <c r="D273" s="39" t="s">
        <v>431</v>
      </c>
      <c r="E273" s="39" t="s">
        <v>409</v>
      </c>
      <c r="F273" s="39" t="s">
        <v>403</v>
      </c>
      <c r="G273" s="29">
        <v>5491</v>
      </c>
      <c r="H273" s="29">
        <v>6378</v>
      </c>
      <c r="I273" s="29">
        <v>8939</v>
      </c>
      <c r="J273" s="29">
        <v>8161</v>
      </c>
      <c r="K273" s="29">
        <v>7308</v>
      </c>
      <c r="L273" s="29">
        <v>9113</v>
      </c>
      <c r="M273" s="29">
        <v>6476</v>
      </c>
      <c r="N273" s="29">
        <v>5195</v>
      </c>
      <c r="O273" s="29">
        <v>9350</v>
      </c>
      <c r="P273" s="29">
        <v>7195</v>
      </c>
      <c r="Q273" s="29">
        <v>6148</v>
      </c>
      <c r="R273" s="29">
        <v>8198</v>
      </c>
      <c r="S273" s="27">
        <v>10543</v>
      </c>
      <c r="T273" s="27">
        <v>11440</v>
      </c>
      <c r="U273" s="29">
        <v>9743</v>
      </c>
      <c r="V273" s="27">
        <v>12178</v>
      </c>
      <c r="W273" s="27">
        <v>11839</v>
      </c>
      <c r="X273" s="27">
        <v>18146</v>
      </c>
      <c r="Y273" s="29">
        <v>3817</v>
      </c>
      <c r="Z273" s="29">
        <v>5661</v>
      </c>
      <c r="AA273" s="29">
        <v>7706</v>
      </c>
      <c r="AB273" s="29">
        <v>8758</v>
      </c>
      <c r="AC273" s="29">
        <v>7574</v>
      </c>
      <c r="AD273" s="29">
        <v>8720</v>
      </c>
      <c r="AE273" s="29">
        <v>9839</v>
      </c>
      <c r="AF273" s="29">
        <v>7773</v>
      </c>
      <c r="AG273" s="29">
        <v>8689</v>
      </c>
      <c r="AH273" s="27">
        <v>10216</v>
      </c>
      <c r="AI273" s="29">
        <v>9229</v>
      </c>
      <c r="AJ273" s="29">
        <v>9207</v>
      </c>
      <c r="AK273" s="29">
        <v>5876</v>
      </c>
      <c r="AL273" s="29">
        <v>6343</v>
      </c>
      <c r="AM273" s="29">
        <v>8385</v>
      </c>
      <c r="AN273" s="29">
        <v>8679</v>
      </c>
      <c r="AO273" s="29">
        <v>8772</v>
      </c>
      <c r="AP273" s="27">
        <v>10093</v>
      </c>
      <c r="AQ273" s="27">
        <f t="shared" si="12"/>
        <v>116451</v>
      </c>
      <c r="AR273" s="27">
        <f t="shared" si="13"/>
        <v>97189</v>
      </c>
      <c r="AS273" s="27">
        <f t="shared" si="14"/>
        <v>48148</v>
      </c>
    </row>
    <row r="274" spans="2:45" x14ac:dyDescent="0.25">
      <c r="B274" s="39" t="s">
        <v>330</v>
      </c>
      <c r="C274" s="39" t="s">
        <v>603</v>
      </c>
      <c r="D274" s="39" t="s">
        <v>402</v>
      </c>
      <c r="E274" s="39" t="s">
        <v>436</v>
      </c>
      <c r="F274" s="39" t="s">
        <v>403</v>
      </c>
      <c r="G274" s="18">
        <v>0</v>
      </c>
      <c r="H274" s="18">
        <v>0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27">
        <v>10772</v>
      </c>
      <c r="AG274" s="29">
        <v>7609</v>
      </c>
      <c r="AH274" s="27">
        <v>19119</v>
      </c>
      <c r="AI274" s="27">
        <v>26524</v>
      </c>
      <c r="AJ274" s="27">
        <v>33000</v>
      </c>
      <c r="AK274" s="27">
        <v>33897</v>
      </c>
      <c r="AL274" s="27">
        <v>38686</v>
      </c>
      <c r="AM274" s="27">
        <v>55345</v>
      </c>
      <c r="AN274" s="27">
        <v>74272</v>
      </c>
      <c r="AO274" s="27">
        <v>75623</v>
      </c>
      <c r="AP274" s="27">
        <v>74225</v>
      </c>
      <c r="AQ274" s="27">
        <f t="shared" si="12"/>
        <v>0</v>
      </c>
      <c r="AR274" s="27">
        <f t="shared" si="13"/>
        <v>97024</v>
      </c>
      <c r="AS274" s="27">
        <f t="shared" si="14"/>
        <v>352048</v>
      </c>
    </row>
    <row r="275" spans="2:45" x14ac:dyDescent="0.25">
      <c r="B275" s="39" t="s">
        <v>331</v>
      </c>
      <c r="C275" s="39" t="s">
        <v>430</v>
      </c>
      <c r="D275" s="39" t="s">
        <v>402</v>
      </c>
      <c r="E275" s="39" t="s">
        <v>404</v>
      </c>
      <c r="F275" s="39" t="s">
        <v>403</v>
      </c>
      <c r="G275" s="29">
        <v>7504</v>
      </c>
      <c r="H275" s="29">
        <v>8708</v>
      </c>
      <c r="I275" s="29">
        <v>8136</v>
      </c>
      <c r="J275" s="29">
        <v>9201</v>
      </c>
      <c r="K275" s="27">
        <v>10761</v>
      </c>
      <c r="L275" s="27">
        <v>12408</v>
      </c>
      <c r="M275" s="27">
        <v>10875</v>
      </c>
      <c r="N275" s="29">
        <v>9397</v>
      </c>
      <c r="O275" s="29">
        <v>8396</v>
      </c>
      <c r="P275" s="27">
        <v>12746</v>
      </c>
      <c r="Q275" s="27">
        <v>11382</v>
      </c>
      <c r="R275" s="27">
        <v>10246</v>
      </c>
      <c r="S275" s="27">
        <v>11362</v>
      </c>
      <c r="T275" s="27">
        <v>10387</v>
      </c>
      <c r="U275" s="27">
        <v>10476</v>
      </c>
      <c r="V275" s="27">
        <v>11222</v>
      </c>
      <c r="W275" s="27">
        <v>10705</v>
      </c>
      <c r="X275" s="27">
        <v>11218</v>
      </c>
      <c r="Y275" s="29">
        <v>8492</v>
      </c>
      <c r="Z275" s="29">
        <v>7589</v>
      </c>
      <c r="AA275" s="29">
        <v>7420</v>
      </c>
      <c r="AB275" s="29">
        <v>9331</v>
      </c>
      <c r="AC275" s="29">
        <v>7991</v>
      </c>
      <c r="AD275" s="29">
        <v>7342</v>
      </c>
      <c r="AE275" s="29">
        <v>8071</v>
      </c>
      <c r="AF275" s="29">
        <v>7856</v>
      </c>
      <c r="AG275" s="29">
        <v>6708</v>
      </c>
      <c r="AH275" s="29">
        <v>8621</v>
      </c>
      <c r="AI275" s="29">
        <v>7239</v>
      </c>
      <c r="AJ275" s="29">
        <v>8093</v>
      </c>
      <c r="AK275" s="29">
        <v>6767</v>
      </c>
      <c r="AL275" s="29">
        <v>6430</v>
      </c>
      <c r="AM275" s="29">
        <v>7067</v>
      </c>
      <c r="AN275" s="29">
        <v>8338</v>
      </c>
      <c r="AO275" s="29">
        <v>6528</v>
      </c>
      <c r="AP275" s="29">
        <v>6849</v>
      </c>
      <c r="AQ275" s="29">
        <f t="shared" si="12"/>
        <v>128412</v>
      </c>
      <c r="AR275" s="29">
        <f t="shared" si="13"/>
        <v>94753</v>
      </c>
      <c r="AS275" s="29">
        <f t="shared" si="14"/>
        <v>41979</v>
      </c>
    </row>
    <row r="276" spans="2:45" x14ac:dyDescent="0.25">
      <c r="B276" s="38" t="s">
        <v>247</v>
      </c>
      <c r="C276" s="38" t="s">
        <v>589</v>
      </c>
      <c r="D276" s="38" t="s">
        <v>565</v>
      </c>
      <c r="E276" s="38" t="s">
        <v>425</v>
      </c>
      <c r="F276" s="38" t="s">
        <v>403</v>
      </c>
      <c r="G276" s="25">
        <v>9592</v>
      </c>
      <c r="H276" s="25">
        <v>8856</v>
      </c>
      <c r="I276" s="26">
        <v>14444</v>
      </c>
      <c r="J276" s="26">
        <v>12423</v>
      </c>
      <c r="K276" s="26">
        <v>16155</v>
      </c>
      <c r="L276" s="26">
        <v>16287</v>
      </c>
      <c r="M276" s="25">
        <v>8238</v>
      </c>
      <c r="N276" s="26">
        <v>12739</v>
      </c>
      <c r="O276" s="26">
        <v>17490</v>
      </c>
      <c r="P276" s="26">
        <v>16283</v>
      </c>
      <c r="Q276" s="26">
        <v>10662</v>
      </c>
      <c r="R276" s="25">
        <v>8612</v>
      </c>
      <c r="S276" s="26">
        <v>14300</v>
      </c>
      <c r="T276" s="26">
        <v>11346</v>
      </c>
      <c r="U276" s="25">
        <v>5170</v>
      </c>
      <c r="V276" s="26">
        <v>14130</v>
      </c>
      <c r="W276" s="26">
        <v>10846</v>
      </c>
      <c r="X276" s="26">
        <v>15817</v>
      </c>
      <c r="Y276" s="26">
        <v>10344</v>
      </c>
      <c r="Z276" s="25">
        <v>6436</v>
      </c>
      <c r="AA276" s="25">
        <v>7057</v>
      </c>
      <c r="AB276" s="26">
        <v>10047</v>
      </c>
      <c r="AC276" s="25">
        <v>7259</v>
      </c>
      <c r="AD276" s="25">
        <v>9371</v>
      </c>
      <c r="AE276" s="25">
        <v>3604</v>
      </c>
      <c r="AF276" s="25">
        <v>7482</v>
      </c>
      <c r="AG276" s="25">
        <v>5430</v>
      </c>
      <c r="AH276" s="25">
        <v>7906</v>
      </c>
      <c r="AI276" s="25">
        <v>7319</v>
      </c>
      <c r="AJ276" s="26">
        <v>12018</v>
      </c>
      <c r="AK276" s="26">
        <v>11830</v>
      </c>
      <c r="AL276" s="25">
        <v>8802</v>
      </c>
      <c r="AM276" s="25">
        <v>5265</v>
      </c>
      <c r="AN276" s="25">
        <v>8663</v>
      </c>
      <c r="AO276" s="25">
        <v>3638</v>
      </c>
      <c r="AP276" s="25">
        <v>7736</v>
      </c>
      <c r="AQ276" s="25">
        <f t="shared" si="12"/>
        <v>145633</v>
      </c>
      <c r="AR276" s="25">
        <f t="shared" si="13"/>
        <v>94273</v>
      </c>
      <c r="AS276" s="25">
        <f t="shared" si="14"/>
        <v>45934</v>
      </c>
    </row>
    <row r="277" spans="2:45" x14ac:dyDescent="0.25">
      <c r="B277" s="38" t="s">
        <v>332</v>
      </c>
      <c r="C277" s="38" t="s">
        <v>679</v>
      </c>
      <c r="D277" s="38" t="s">
        <v>559</v>
      </c>
      <c r="E277" s="38" t="s">
        <v>436</v>
      </c>
      <c r="F277" s="38" t="s">
        <v>403</v>
      </c>
      <c r="G277" s="26">
        <v>12117</v>
      </c>
      <c r="H277" s="26">
        <v>11101</v>
      </c>
      <c r="I277" s="26">
        <v>12394</v>
      </c>
      <c r="J277" s="26">
        <v>14977</v>
      </c>
      <c r="K277" s="26">
        <v>11401</v>
      </c>
      <c r="L277" s="26">
        <v>12231</v>
      </c>
      <c r="M277" s="26">
        <v>10347</v>
      </c>
      <c r="N277" s="25">
        <v>7069</v>
      </c>
      <c r="O277" s="25">
        <v>8602</v>
      </c>
      <c r="P277" s="26">
        <v>12143</v>
      </c>
      <c r="Q277" s="26">
        <v>11094</v>
      </c>
      <c r="R277" s="26">
        <v>12344</v>
      </c>
      <c r="S277" s="26">
        <v>12505</v>
      </c>
      <c r="T277" s="26">
        <v>11252</v>
      </c>
      <c r="U277" s="25">
        <v>8305</v>
      </c>
      <c r="V277" s="26">
        <v>13590</v>
      </c>
      <c r="W277" s="26">
        <v>11160</v>
      </c>
      <c r="X277" s="26">
        <v>10111</v>
      </c>
      <c r="Y277" s="25">
        <v>7938</v>
      </c>
      <c r="Z277" s="25">
        <v>7379</v>
      </c>
      <c r="AA277" s="25">
        <v>7646</v>
      </c>
      <c r="AB277" s="25">
        <v>8791</v>
      </c>
      <c r="AC277" s="25">
        <v>7678</v>
      </c>
      <c r="AD277" s="25">
        <v>8144</v>
      </c>
      <c r="AE277" s="25">
        <v>7207</v>
      </c>
      <c r="AF277" s="25">
        <v>8487</v>
      </c>
      <c r="AG277" s="25">
        <v>7239</v>
      </c>
      <c r="AH277" s="25">
        <v>8970</v>
      </c>
      <c r="AI277" s="25">
        <v>7831</v>
      </c>
      <c r="AJ277" s="25">
        <v>6672</v>
      </c>
      <c r="AK277" s="25">
        <v>6454</v>
      </c>
      <c r="AL277" s="25">
        <v>5849</v>
      </c>
      <c r="AM277" s="25">
        <v>6019</v>
      </c>
      <c r="AN277" s="25">
        <v>6364</v>
      </c>
      <c r="AO277" s="25">
        <v>4766</v>
      </c>
      <c r="AP277" s="25">
        <v>5825</v>
      </c>
      <c r="AQ277" s="25">
        <f t="shared" si="12"/>
        <v>128522</v>
      </c>
      <c r="AR277" s="25">
        <f t="shared" si="13"/>
        <v>93982</v>
      </c>
      <c r="AS277" s="25">
        <f t="shared" si="14"/>
        <v>35277</v>
      </c>
    </row>
    <row r="278" spans="2:45" x14ac:dyDescent="0.25">
      <c r="B278" s="38" t="s">
        <v>333</v>
      </c>
      <c r="C278" s="38" t="s">
        <v>673</v>
      </c>
      <c r="D278" s="38" t="s">
        <v>402</v>
      </c>
      <c r="E278" s="38" t="s">
        <v>404</v>
      </c>
      <c r="F278" s="38" t="s">
        <v>403</v>
      </c>
      <c r="G278" s="25">
        <v>6462</v>
      </c>
      <c r="H278" s="25">
        <v>7612</v>
      </c>
      <c r="I278" s="25">
        <v>6636</v>
      </c>
      <c r="J278" s="25">
        <v>8299</v>
      </c>
      <c r="K278" s="25">
        <v>6931</v>
      </c>
      <c r="L278" s="25">
        <v>8394</v>
      </c>
      <c r="M278" s="25">
        <v>6739</v>
      </c>
      <c r="N278" s="25">
        <v>6809</v>
      </c>
      <c r="O278" s="25">
        <v>6506</v>
      </c>
      <c r="P278" s="25">
        <v>9896</v>
      </c>
      <c r="Q278" s="25">
        <v>9110</v>
      </c>
      <c r="R278" s="25">
        <v>8416</v>
      </c>
      <c r="S278" s="25">
        <v>8809</v>
      </c>
      <c r="T278" s="25">
        <v>9720</v>
      </c>
      <c r="U278" s="25">
        <v>7729</v>
      </c>
      <c r="V278" s="25">
        <v>9614</v>
      </c>
      <c r="W278" s="25">
        <v>9276</v>
      </c>
      <c r="X278" s="25">
        <v>9220</v>
      </c>
      <c r="Y278" s="25">
        <v>7957</v>
      </c>
      <c r="Z278" s="25">
        <v>7035</v>
      </c>
      <c r="AA278" s="25">
        <v>6753</v>
      </c>
      <c r="AB278" s="25">
        <v>8750</v>
      </c>
      <c r="AC278" s="25">
        <v>7348</v>
      </c>
      <c r="AD278" s="25">
        <v>6601</v>
      </c>
      <c r="AE278" s="25">
        <v>7043</v>
      </c>
      <c r="AF278" s="25">
        <v>7217</v>
      </c>
      <c r="AG278" s="25">
        <v>6814</v>
      </c>
      <c r="AH278" s="25">
        <v>8256</v>
      </c>
      <c r="AI278" s="25">
        <v>7156</v>
      </c>
      <c r="AJ278" s="25">
        <v>7827</v>
      </c>
      <c r="AK278" s="25">
        <v>7462</v>
      </c>
      <c r="AL278" s="25">
        <v>6724</v>
      </c>
      <c r="AM278" s="25">
        <v>8298</v>
      </c>
      <c r="AN278" s="26">
        <v>12196</v>
      </c>
      <c r="AO278" s="25">
        <v>9999</v>
      </c>
      <c r="AP278" s="26">
        <v>10581</v>
      </c>
      <c r="AQ278" s="26">
        <f t="shared" si="12"/>
        <v>101844</v>
      </c>
      <c r="AR278" s="26">
        <f t="shared" si="13"/>
        <v>88757</v>
      </c>
      <c r="AS278" s="26">
        <f t="shared" si="14"/>
        <v>55260</v>
      </c>
    </row>
    <row r="279" spans="2:45" x14ac:dyDescent="0.25">
      <c r="B279" s="38" t="s">
        <v>334</v>
      </c>
      <c r="C279" s="38" t="s">
        <v>672</v>
      </c>
      <c r="D279" s="38" t="s">
        <v>431</v>
      </c>
      <c r="E279" s="38" t="s">
        <v>436</v>
      </c>
      <c r="F279" s="38" t="s">
        <v>403</v>
      </c>
      <c r="G279" s="26">
        <v>10337</v>
      </c>
      <c r="H279" s="25">
        <v>9436</v>
      </c>
      <c r="I279" s="26">
        <v>12024</v>
      </c>
      <c r="J279" s="25">
        <v>9381</v>
      </c>
      <c r="K279" s="25">
        <v>9454</v>
      </c>
      <c r="L279" s="26">
        <v>10208</v>
      </c>
      <c r="M279" s="25">
        <v>7331</v>
      </c>
      <c r="N279" s="25">
        <v>7089</v>
      </c>
      <c r="O279" s="25">
        <v>6427</v>
      </c>
      <c r="P279" s="25">
        <v>8424</v>
      </c>
      <c r="Q279" s="26">
        <v>10004</v>
      </c>
      <c r="R279" s="25">
        <v>7185</v>
      </c>
      <c r="S279" s="25">
        <v>9422</v>
      </c>
      <c r="T279" s="25">
        <v>7668</v>
      </c>
      <c r="U279" s="25">
        <v>8085</v>
      </c>
      <c r="V279" s="25">
        <v>9541</v>
      </c>
      <c r="W279" s="25">
        <v>9124</v>
      </c>
      <c r="X279" s="25">
        <v>7879</v>
      </c>
      <c r="Y279" s="25">
        <v>7487</v>
      </c>
      <c r="Z279" s="25">
        <v>5846</v>
      </c>
      <c r="AA279" s="25">
        <v>6642</v>
      </c>
      <c r="AB279" s="25">
        <v>6588</v>
      </c>
      <c r="AC279" s="25">
        <v>7823</v>
      </c>
      <c r="AD279" s="25">
        <v>6776</v>
      </c>
      <c r="AE279" s="25">
        <v>6620</v>
      </c>
      <c r="AF279" s="25">
        <v>6253</v>
      </c>
      <c r="AG279" s="25">
        <v>6928</v>
      </c>
      <c r="AH279" s="25">
        <v>8081</v>
      </c>
      <c r="AI279" s="25">
        <v>6312</v>
      </c>
      <c r="AJ279" s="25">
        <v>8344</v>
      </c>
      <c r="AK279" s="25">
        <v>6158</v>
      </c>
      <c r="AL279" s="25">
        <v>6494</v>
      </c>
      <c r="AM279" s="25">
        <v>5987</v>
      </c>
      <c r="AN279" s="25">
        <v>6499</v>
      </c>
      <c r="AO279" s="25">
        <v>7250</v>
      </c>
      <c r="AP279" s="25">
        <v>7408</v>
      </c>
      <c r="AQ279" s="25">
        <f t="shared" si="12"/>
        <v>98179</v>
      </c>
      <c r="AR279" s="25">
        <f t="shared" si="13"/>
        <v>83700</v>
      </c>
      <c r="AS279" s="25">
        <f t="shared" si="14"/>
        <v>39796</v>
      </c>
    </row>
    <row r="280" spans="2:45" x14ac:dyDescent="0.25">
      <c r="B280" s="39" t="s">
        <v>335</v>
      </c>
      <c r="C280" s="39" t="s">
        <v>675</v>
      </c>
      <c r="D280" s="39" t="s">
        <v>402</v>
      </c>
      <c r="E280" s="39" t="s">
        <v>404</v>
      </c>
      <c r="F280" s="39" t="s">
        <v>403</v>
      </c>
      <c r="G280" s="29">
        <v>7433</v>
      </c>
      <c r="H280" s="29">
        <v>8623</v>
      </c>
      <c r="I280" s="29">
        <v>8116</v>
      </c>
      <c r="J280" s="29">
        <v>8309</v>
      </c>
      <c r="K280" s="29">
        <v>8020</v>
      </c>
      <c r="L280" s="29">
        <v>9113</v>
      </c>
      <c r="M280" s="29">
        <v>7785</v>
      </c>
      <c r="N280" s="29">
        <v>6810</v>
      </c>
      <c r="O280" s="29">
        <v>7018</v>
      </c>
      <c r="P280" s="29">
        <v>8938</v>
      </c>
      <c r="Q280" s="29">
        <v>8493</v>
      </c>
      <c r="R280" s="29">
        <v>7506</v>
      </c>
      <c r="S280" s="29">
        <v>9391</v>
      </c>
      <c r="T280" s="29">
        <v>7783</v>
      </c>
      <c r="U280" s="29">
        <v>7991</v>
      </c>
      <c r="V280" s="29">
        <v>8430</v>
      </c>
      <c r="W280" s="29">
        <v>7859</v>
      </c>
      <c r="X280" s="29">
        <v>8672</v>
      </c>
      <c r="Y280" s="29">
        <v>7219</v>
      </c>
      <c r="Z280" s="29">
        <v>6261</v>
      </c>
      <c r="AA280" s="29">
        <v>6045</v>
      </c>
      <c r="AB280" s="29">
        <v>7892</v>
      </c>
      <c r="AC280" s="29">
        <v>7016</v>
      </c>
      <c r="AD280" s="29">
        <v>5958</v>
      </c>
      <c r="AE280" s="29">
        <v>7320</v>
      </c>
      <c r="AF280" s="29">
        <v>6809</v>
      </c>
      <c r="AG280" s="29">
        <v>6453</v>
      </c>
      <c r="AH280" s="29">
        <v>7401</v>
      </c>
      <c r="AI280" s="29">
        <v>6817</v>
      </c>
      <c r="AJ280" s="29">
        <v>7010</v>
      </c>
      <c r="AK280" s="29">
        <v>6635</v>
      </c>
      <c r="AL280" s="29">
        <v>6230</v>
      </c>
      <c r="AM280" s="29">
        <v>7671</v>
      </c>
      <c r="AN280" s="29">
        <v>6960</v>
      </c>
      <c r="AO280" s="29">
        <v>7297</v>
      </c>
      <c r="AP280" s="29">
        <v>6474</v>
      </c>
      <c r="AQ280" s="29">
        <f t="shared" si="12"/>
        <v>96676</v>
      </c>
      <c r="AR280" s="29">
        <f t="shared" si="13"/>
        <v>82201</v>
      </c>
      <c r="AS280" s="29">
        <f t="shared" si="14"/>
        <v>41267</v>
      </c>
    </row>
    <row r="281" spans="2:45" x14ac:dyDescent="0.25">
      <c r="B281" s="38" t="s">
        <v>336</v>
      </c>
      <c r="C281" s="38" t="s">
        <v>674</v>
      </c>
      <c r="D281" s="38" t="s">
        <v>559</v>
      </c>
      <c r="E281" s="38" t="s">
        <v>436</v>
      </c>
      <c r="F281" s="38" t="s">
        <v>403</v>
      </c>
      <c r="G281" s="25">
        <v>8047</v>
      </c>
      <c r="H281" s="25">
        <v>8667</v>
      </c>
      <c r="I281" s="25">
        <v>8569</v>
      </c>
      <c r="J281" s="25">
        <v>8278</v>
      </c>
      <c r="K281" s="25">
        <v>8794</v>
      </c>
      <c r="L281" s="26">
        <v>10051</v>
      </c>
      <c r="M281" s="25">
        <v>7299</v>
      </c>
      <c r="N281" s="25">
        <v>7586</v>
      </c>
      <c r="O281" s="25">
        <v>6408</v>
      </c>
      <c r="P281" s="25">
        <v>9623</v>
      </c>
      <c r="Q281" s="26">
        <v>10374</v>
      </c>
      <c r="R281" s="25">
        <v>9304</v>
      </c>
      <c r="S281" s="26">
        <v>10750</v>
      </c>
      <c r="T281" s="26">
        <v>11242</v>
      </c>
      <c r="U281" s="25">
        <v>9501</v>
      </c>
      <c r="V281" s="26">
        <v>11150</v>
      </c>
      <c r="W281" s="25">
        <v>8244</v>
      </c>
      <c r="X281" s="25">
        <v>8290</v>
      </c>
      <c r="Y281" s="25">
        <v>6002</v>
      </c>
      <c r="Z281" s="25">
        <v>5732</v>
      </c>
      <c r="AA281" s="25">
        <v>6106</v>
      </c>
      <c r="AB281" s="25">
        <v>6811</v>
      </c>
      <c r="AC281" s="25">
        <v>7170</v>
      </c>
      <c r="AD281" s="25">
        <v>6292</v>
      </c>
      <c r="AE281" s="25">
        <v>6987</v>
      </c>
      <c r="AF281" s="25">
        <v>6710</v>
      </c>
      <c r="AG281" s="25">
        <v>6978</v>
      </c>
      <c r="AH281" s="25">
        <v>8513</v>
      </c>
      <c r="AI281" s="25">
        <v>7757</v>
      </c>
      <c r="AJ281" s="25">
        <v>7025</v>
      </c>
      <c r="AK281" s="25">
        <v>6322</v>
      </c>
      <c r="AL281" s="25">
        <v>6135</v>
      </c>
      <c r="AM281" s="25">
        <v>7369</v>
      </c>
      <c r="AN281" s="26">
        <v>10430</v>
      </c>
      <c r="AO281" s="25">
        <v>9750</v>
      </c>
      <c r="AP281" s="25">
        <v>9765</v>
      </c>
      <c r="AQ281" s="25">
        <f t="shared" si="12"/>
        <v>109771</v>
      </c>
      <c r="AR281" s="25">
        <f t="shared" si="13"/>
        <v>82083</v>
      </c>
      <c r="AS281" s="25">
        <f t="shared" si="14"/>
        <v>49771</v>
      </c>
    </row>
    <row r="282" spans="2:45" x14ac:dyDescent="0.25">
      <c r="B282" s="38" t="s">
        <v>293</v>
      </c>
      <c r="C282" s="38" t="s">
        <v>653</v>
      </c>
      <c r="D282" s="38" t="s">
        <v>565</v>
      </c>
      <c r="E282" s="38" t="s">
        <v>428</v>
      </c>
      <c r="F282" s="38" t="s">
        <v>403</v>
      </c>
      <c r="G282" s="25">
        <v>7597</v>
      </c>
      <c r="H282" s="25">
        <v>7179</v>
      </c>
      <c r="I282" s="25">
        <v>7439</v>
      </c>
      <c r="J282" s="26">
        <v>10558</v>
      </c>
      <c r="K282" s="25">
        <v>9212</v>
      </c>
      <c r="L282" s="26">
        <v>11197</v>
      </c>
      <c r="M282" s="25">
        <v>7226</v>
      </c>
      <c r="N282" s="25">
        <v>8642</v>
      </c>
      <c r="O282" s="26">
        <v>10167</v>
      </c>
      <c r="P282" s="26">
        <v>10569</v>
      </c>
      <c r="Q282" s="26">
        <v>10611</v>
      </c>
      <c r="R282" s="25">
        <v>8549</v>
      </c>
      <c r="S282" s="25">
        <v>8062</v>
      </c>
      <c r="T282" s="25">
        <v>7460</v>
      </c>
      <c r="U282" s="25">
        <v>6313</v>
      </c>
      <c r="V282" s="26">
        <v>11566</v>
      </c>
      <c r="W282" s="25">
        <v>9530</v>
      </c>
      <c r="X282" s="26">
        <v>10003</v>
      </c>
      <c r="Y282" s="25">
        <v>6204</v>
      </c>
      <c r="Z282" s="25">
        <v>7017</v>
      </c>
      <c r="AA282" s="25">
        <v>9582</v>
      </c>
      <c r="AB282" s="25">
        <v>8690</v>
      </c>
      <c r="AC282" s="25">
        <v>6630</v>
      </c>
      <c r="AD282" s="25">
        <v>6216</v>
      </c>
      <c r="AE282" s="25">
        <v>6359</v>
      </c>
      <c r="AF282" s="25">
        <v>5149</v>
      </c>
      <c r="AG282" s="25">
        <v>5126</v>
      </c>
      <c r="AH282" s="25">
        <v>7109</v>
      </c>
      <c r="AI282" s="25">
        <v>6394</v>
      </c>
      <c r="AJ282" s="25">
        <v>6977</v>
      </c>
      <c r="AK282" s="25">
        <v>4899</v>
      </c>
      <c r="AL282" s="25">
        <v>5635</v>
      </c>
      <c r="AM282" s="25">
        <v>6940</v>
      </c>
      <c r="AN282" s="25">
        <v>7621</v>
      </c>
      <c r="AO282" s="25">
        <v>6088</v>
      </c>
      <c r="AP282" s="25">
        <v>5131</v>
      </c>
      <c r="AQ282" s="25">
        <f t="shared" si="12"/>
        <v>108698</v>
      </c>
      <c r="AR282" s="25">
        <f t="shared" si="13"/>
        <v>81453</v>
      </c>
      <c r="AS282" s="25">
        <f t="shared" si="14"/>
        <v>36314</v>
      </c>
    </row>
    <row r="283" spans="2:45" x14ac:dyDescent="0.25">
      <c r="B283" s="38" t="s">
        <v>337</v>
      </c>
      <c r="C283" s="38" t="s">
        <v>677</v>
      </c>
      <c r="D283" s="38" t="s">
        <v>402</v>
      </c>
      <c r="E283" s="38" t="s">
        <v>421</v>
      </c>
      <c r="F283" s="38" t="s">
        <v>403</v>
      </c>
      <c r="G283" s="25">
        <v>9643</v>
      </c>
      <c r="H283" s="26">
        <v>10047</v>
      </c>
      <c r="I283" s="25">
        <v>9320</v>
      </c>
      <c r="J283" s="25">
        <v>9137</v>
      </c>
      <c r="K283" s="25">
        <v>9056</v>
      </c>
      <c r="L283" s="26">
        <v>10948</v>
      </c>
      <c r="M283" s="25">
        <v>7974</v>
      </c>
      <c r="N283" s="25">
        <v>7969</v>
      </c>
      <c r="O283" s="25">
        <v>7785</v>
      </c>
      <c r="P283" s="26">
        <v>10238</v>
      </c>
      <c r="Q283" s="25">
        <v>8585</v>
      </c>
      <c r="R283" s="25">
        <v>8333</v>
      </c>
      <c r="S283" s="25">
        <v>8572</v>
      </c>
      <c r="T283" s="25">
        <v>8543</v>
      </c>
      <c r="U283" s="25">
        <v>7257</v>
      </c>
      <c r="V283" s="25">
        <v>9208</v>
      </c>
      <c r="W283" s="25">
        <v>7717</v>
      </c>
      <c r="X283" s="25">
        <v>8123</v>
      </c>
      <c r="Y283" s="25">
        <v>7431</v>
      </c>
      <c r="Z283" s="25">
        <v>5837</v>
      </c>
      <c r="AA283" s="25">
        <v>5751</v>
      </c>
      <c r="AB283" s="25">
        <v>7652</v>
      </c>
      <c r="AC283" s="25">
        <v>6357</v>
      </c>
      <c r="AD283" s="25">
        <v>5841</v>
      </c>
      <c r="AE283" s="25">
        <v>7003</v>
      </c>
      <c r="AF283" s="25">
        <v>6353</v>
      </c>
      <c r="AG283" s="25">
        <v>5995</v>
      </c>
      <c r="AH283" s="25">
        <v>7275</v>
      </c>
      <c r="AI283" s="25">
        <v>6596</v>
      </c>
      <c r="AJ283" s="25">
        <v>6869</v>
      </c>
      <c r="AK283" s="25">
        <v>6696</v>
      </c>
      <c r="AL283" s="25">
        <v>5603</v>
      </c>
      <c r="AM283" s="25">
        <v>6051</v>
      </c>
      <c r="AN283" s="25">
        <v>8345</v>
      </c>
      <c r="AO283" s="25">
        <v>7154</v>
      </c>
      <c r="AP283" s="25">
        <v>6497</v>
      </c>
      <c r="AQ283" s="25">
        <f t="shared" si="12"/>
        <v>100304</v>
      </c>
      <c r="AR283" s="25">
        <f t="shared" si="13"/>
        <v>78960</v>
      </c>
      <c r="AS283" s="25">
        <f t="shared" si="14"/>
        <v>40346</v>
      </c>
    </row>
    <row r="284" spans="2:45" x14ac:dyDescent="0.25">
      <c r="B284" s="39" t="s">
        <v>338</v>
      </c>
      <c r="C284" s="39" t="s">
        <v>678</v>
      </c>
      <c r="D284" s="39" t="s">
        <v>402</v>
      </c>
      <c r="E284" s="39" t="s">
        <v>406</v>
      </c>
      <c r="F284" s="39" t="s">
        <v>403</v>
      </c>
      <c r="G284" s="29">
        <v>5573</v>
      </c>
      <c r="H284" s="29">
        <v>5007</v>
      </c>
      <c r="I284" s="29">
        <v>6085</v>
      </c>
      <c r="J284" s="29">
        <v>5310</v>
      </c>
      <c r="K284" s="29">
        <v>6093</v>
      </c>
      <c r="L284" s="29">
        <v>7215</v>
      </c>
      <c r="M284" s="29">
        <v>6044</v>
      </c>
      <c r="N284" s="29">
        <v>6126</v>
      </c>
      <c r="O284" s="29">
        <v>5551</v>
      </c>
      <c r="P284" s="29">
        <v>6710</v>
      </c>
      <c r="Q284" s="29">
        <v>7927</v>
      </c>
      <c r="R284" s="29">
        <v>6523</v>
      </c>
      <c r="S284" s="29">
        <v>6880</v>
      </c>
      <c r="T284" s="29">
        <v>7179</v>
      </c>
      <c r="U284" s="29">
        <v>6155</v>
      </c>
      <c r="V284" s="29">
        <v>8606</v>
      </c>
      <c r="W284" s="29">
        <v>7676</v>
      </c>
      <c r="X284" s="29">
        <v>9789</v>
      </c>
      <c r="Y284" s="29">
        <v>7928</v>
      </c>
      <c r="Z284" s="29">
        <v>7123</v>
      </c>
      <c r="AA284" s="29">
        <v>6849</v>
      </c>
      <c r="AB284" s="29">
        <v>7028</v>
      </c>
      <c r="AC284" s="29">
        <v>6195</v>
      </c>
      <c r="AD284" s="29">
        <v>5832</v>
      </c>
      <c r="AE284" s="29">
        <v>6416</v>
      </c>
      <c r="AF284" s="29">
        <v>6220</v>
      </c>
      <c r="AG284" s="29">
        <v>6240</v>
      </c>
      <c r="AH284" s="29">
        <v>6495</v>
      </c>
      <c r="AI284" s="29">
        <v>5622</v>
      </c>
      <c r="AJ284" s="29">
        <v>6751</v>
      </c>
      <c r="AK284" s="29">
        <v>6892</v>
      </c>
      <c r="AL284" s="29">
        <v>5778</v>
      </c>
      <c r="AM284" s="29">
        <v>6376</v>
      </c>
      <c r="AN284" s="29">
        <v>5983</v>
      </c>
      <c r="AO284" s="29">
        <v>5319</v>
      </c>
      <c r="AP284" s="29">
        <v>5530</v>
      </c>
      <c r="AQ284" s="29">
        <f t="shared" si="12"/>
        <v>85166</v>
      </c>
      <c r="AR284" s="29">
        <f t="shared" si="13"/>
        <v>78699</v>
      </c>
      <c r="AS284" s="29">
        <f t="shared" si="14"/>
        <v>35878</v>
      </c>
    </row>
    <row r="285" spans="2:45" x14ac:dyDescent="0.25">
      <c r="B285" s="38" t="s">
        <v>339</v>
      </c>
      <c r="C285" s="38" t="s">
        <v>680</v>
      </c>
      <c r="D285" s="38" t="s">
        <v>402</v>
      </c>
      <c r="E285" s="38" t="s">
        <v>411</v>
      </c>
      <c r="F285" s="38" t="s">
        <v>403</v>
      </c>
      <c r="G285" s="25">
        <v>7210</v>
      </c>
      <c r="H285" s="25">
        <v>7928</v>
      </c>
      <c r="I285" s="25">
        <v>7532</v>
      </c>
      <c r="J285" s="25">
        <v>8076</v>
      </c>
      <c r="K285" s="25">
        <v>8354</v>
      </c>
      <c r="L285" s="25">
        <v>8353</v>
      </c>
      <c r="M285" s="25">
        <v>7595</v>
      </c>
      <c r="N285" s="25">
        <v>7462</v>
      </c>
      <c r="O285" s="25">
        <v>6810</v>
      </c>
      <c r="P285" s="25">
        <v>9926</v>
      </c>
      <c r="Q285" s="25">
        <v>8246</v>
      </c>
      <c r="R285" s="25">
        <v>8106</v>
      </c>
      <c r="S285" s="25">
        <v>8427</v>
      </c>
      <c r="T285" s="25">
        <v>8949</v>
      </c>
      <c r="U285" s="25">
        <v>7340</v>
      </c>
      <c r="V285" s="25">
        <v>8814</v>
      </c>
      <c r="W285" s="25">
        <v>8446</v>
      </c>
      <c r="X285" s="25">
        <v>8015</v>
      </c>
      <c r="Y285" s="25">
        <v>7119</v>
      </c>
      <c r="Z285" s="25">
        <v>6595</v>
      </c>
      <c r="AA285" s="25">
        <v>5932</v>
      </c>
      <c r="AB285" s="25">
        <v>7452</v>
      </c>
      <c r="AC285" s="25">
        <v>5889</v>
      </c>
      <c r="AD285" s="25">
        <v>6475</v>
      </c>
      <c r="AE285" s="25">
        <v>6580</v>
      </c>
      <c r="AF285" s="25">
        <v>6511</v>
      </c>
      <c r="AG285" s="25">
        <v>5897</v>
      </c>
      <c r="AH285" s="25">
        <v>7335</v>
      </c>
      <c r="AI285" s="25">
        <v>6337</v>
      </c>
      <c r="AJ285" s="25">
        <v>6515</v>
      </c>
      <c r="AK285" s="25">
        <v>6369</v>
      </c>
      <c r="AL285" s="25">
        <v>4894</v>
      </c>
      <c r="AM285" s="25">
        <v>6447</v>
      </c>
      <c r="AN285" s="25">
        <v>6292</v>
      </c>
      <c r="AO285" s="25">
        <v>6048</v>
      </c>
      <c r="AP285" s="25">
        <v>5906</v>
      </c>
      <c r="AQ285" s="25">
        <f t="shared" si="12"/>
        <v>98136</v>
      </c>
      <c r="AR285" s="25">
        <f t="shared" si="13"/>
        <v>78637</v>
      </c>
      <c r="AS285" s="25">
        <f t="shared" si="14"/>
        <v>35956</v>
      </c>
    </row>
    <row r="286" spans="2:45" x14ac:dyDescent="0.25">
      <c r="B286" s="39" t="s">
        <v>340</v>
      </c>
      <c r="C286" s="39" t="s">
        <v>676</v>
      </c>
      <c r="D286" s="39" t="s">
        <v>402</v>
      </c>
      <c r="E286" s="39" t="s">
        <v>425</v>
      </c>
      <c r="F286" s="39" t="s">
        <v>403</v>
      </c>
      <c r="G286" s="29">
        <v>7843</v>
      </c>
      <c r="H286" s="29">
        <v>8634</v>
      </c>
      <c r="I286" s="29">
        <v>8189</v>
      </c>
      <c r="J286" s="27">
        <v>10006</v>
      </c>
      <c r="K286" s="29">
        <v>9642</v>
      </c>
      <c r="L286" s="27">
        <v>11637</v>
      </c>
      <c r="M286" s="27">
        <v>10305</v>
      </c>
      <c r="N286" s="27">
        <v>10163</v>
      </c>
      <c r="O286" s="29">
        <v>7697</v>
      </c>
      <c r="P286" s="29">
        <v>9209</v>
      </c>
      <c r="Q286" s="29">
        <v>8245</v>
      </c>
      <c r="R286" s="29">
        <v>7505</v>
      </c>
      <c r="S286" s="29">
        <v>7700</v>
      </c>
      <c r="T286" s="29">
        <v>7981</v>
      </c>
      <c r="U286" s="29">
        <v>6701</v>
      </c>
      <c r="V286" s="29">
        <v>9686</v>
      </c>
      <c r="W286" s="29">
        <v>9337</v>
      </c>
      <c r="X286" s="27">
        <v>10356</v>
      </c>
      <c r="Y286" s="29">
        <v>8049</v>
      </c>
      <c r="Z286" s="29">
        <v>6339</v>
      </c>
      <c r="AA286" s="29">
        <v>6011</v>
      </c>
      <c r="AB286" s="29">
        <v>5988</v>
      </c>
      <c r="AC286" s="29">
        <v>6002</v>
      </c>
      <c r="AD286" s="29">
        <v>4823</v>
      </c>
      <c r="AE286" s="29">
        <v>5567</v>
      </c>
      <c r="AF286" s="29">
        <v>5125</v>
      </c>
      <c r="AG286" s="29">
        <v>5152</v>
      </c>
      <c r="AH286" s="29">
        <v>6172</v>
      </c>
      <c r="AI286" s="29">
        <v>6710</v>
      </c>
      <c r="AJ286" s="29">
        <v>6954</v>
      </c>
      <c r="AK286" s="29">
        <v>6735</v>
      </c>
      <c r="AL286" s="29">
        <v>5547</v>
      </c>
      <c r="AM286" s="29">
        <v>6019</v>
      </c>
      <c r="AN286" s="29">
        <v>5959</v>
      </c>
      <c r="AO286" s="29">
        <v>5232</v>
      </c>
      <c r="AP286" s="29">
        <v>5042</v>
      </c>
      <c r="AQ286" s="29">
        <f t="shared" si="12"/>
        <v>104885</v>
      </c>
      <c r="AR286" s="29">
        <f t="shared" si="13"/>
        <v>72892</v>
      </c>
      <c r="AS286" s="29">
        <f t="shared" si="14"/>
        <v>34534</v>
      </c>
    </row>
    <row r="287" spans="2:45" x14ac:dyDescent="0.25">
      <c r="B287" s="38" t="s">
        <v>341</v>
      </c>
      <c r="C287" s="38" t="s">
        <v>682</v>
      </c>
      <c r="D287" s="38" t="s">
        <v>431</v>
      </c>
      <c r="E287" s="38" t="s">
        <v>425</v>
      </c>
      <c r="F287" s="38" t="s">
        <v>403</v>
      </c>
      <c r="G287" s="25">
        <v>9224</v>
      </c>
      <c r="H287" s="25">
        <v>5451</v>
      </c>
      <c r="I287" s="25">
        <v>9774</v>
      </c>
      <c r="J287" s="26">
        <v>16673</v>
      </c>
      <c r="K287" s="26">
        <v>11789</v>
      </c>
      <c r="L287" s="26">
        <v>16078</v>
      </c>
      <c r="M287" s="25">
        <v>9114</v>
      </c>
      <c r="N287" s="26">
        <v>10370</v>
      </c>
      <c r="O287" s="25">
        <v>6752</v>
      </c>
      <c r="P287" s="26">
        <v>10198</v>
      </c>
      <c r="Q287" s="25">
        <v>9736</v>
      </c>
      <c r="R287" s="26">
        <v>10690</v>
      </c>
      <c r="S287" s="25">
        <v>6226</v>
      </c>
      <c r="T287" s="25">
        <v>9710</v>
      </c>
      <c r="U287" s="25">
        <v>8494</v>
      </c>
      <c r="V287" s="26">
        <v>13662</v>
      </c>
      <c r="W287" s="26">
        <v>11717</v>
      </c>
      <c r="X287" s="26">
        <v>12235</v>
      </c>
      <c r="Y287" s="25">
        <v>7597</v>
      </c>
      <c r="Z287" s="25">
        <v>7572</v>
      </c>
      <c r="AA287" s="25">
        <v>6573</v>
      </c>
      <c r="AB287" s="25">
        <v>7336</v>
      </c>
      <c r="AC287" s="25">
        <v>5366</v>
      </c>
      <c r="AD287" s="25">
        <v>7060</v>
      </c>
      <c r="AE287" s="25">
        <v>4304</v>
      </c>
      <c r="AF287" s="25">
        <v>5224</v>
      </c>
      <c r="AG287" s="25">
        <v>5331</v>
      </c>
      <c r="AH287" s="25">
        <v>6063</v>
      </c>
      <c r="AI287" s="25">
        <v>4346</v>
      </c>
      <c r="AJ287" s="25">
        <v>4765</v>
      </c>
      <c r="AK287" s="25">
        <v>4688</v>
      </c>
      <c r="AL287" s="25">
        <v>3223</v>
      </c>
      <c r="AM287" s="25">
        <v>5281</v>
      </c>
      <c r="AN287" s="25">
        <v>6969</v>
      </c>
      <c r="AO287" s="25">
        <v>4815</v>
      </c>
      <c r="AP287" s="25">
        <v>4858</v>
      </c>
      <c r="AQ287" s="25">
        <f t="shared" si="12"/>
        <v>118904</v>
      </c>
      <c r="AR287" s="25">
        <f t="shared" si="13"/>
        <v>71537</v>
      </c>
      <c r="AS287" s="25">
        <f t="shared" si="14"/>
        <v>29834</v>
      </c>
    </row>
    <row r="288" spans="2:45" x14ac:dyDescent="0.25">
      <c r="B288" s="38" t="s">
        <v>342</v>
      </c>
      <c r="C288" s="38" t="s">
        <v>414</v>
      </c>
      <c r="D288" s="38" t="s">
        <v>402</v>
      </c>
      <c r="E288" s="38" t="s">
        <v>406</v>
      </c>
      <c r="F288" s="38" t="s">
        <v>403</v>
      </c>
      <c r="G288" s="25">
        <v>6012</v>
      </c>
      <c r="H288" s="25">
        <v>8139</v>
      </c>
      <c r="I288" s="25">
        <v>6878</v>
      </c>
      <c r="J288" s="25">
        <v>6858</v>
      </c>
      <c r="K288" s="25">
        <v>6616</v>
      </c>
      <c r="L288" s="25">
        <v>7175</v>
      </c>
      <c r="M288" s="25">
        <v>6477</v>
      </c>
      <c r="N288" s="25">
        <v>6478</v>
      </c>
      <c r="O288" s="25">
        <v>5777</v>
      </c>
      <c r="P288" s="25">
        <v>8877</v>
      </c>
      <c r="Q288" s="25">
        <v>7865</v>
      </c>
      <c r="R288" s="25">
        <v>6348</v>
      </c>
      <c r="S288" s="25">
        <v>7628</v>
      </c>
      <c r="T288" s="25">
        <v>7659</v>
      </c>
      <c r="U288" s="25">
        <v>6554</v>
      </c>
      <c r="V288" s="25">
        <v>8420</v>
      </c>
      <c r="W288" s="25">
        <v>6857</v>
      </c>
      <c r="X288" s="25">
        <v>7763</v>
      </c>
      <c r="Y288" s="25">
        <v>6130</v>
      </c>
      <c r="Z288" s="25">
        <v>5951</v>
      </c>
      <c r="AA288" s="25">
        <v>5804</v>
      </c>
      <c r="AB288" s="25">
        <v>6880</v>
      </c>
      <c r="AC288" s="25">
        <v>5631</v>
      </c>
      <c r="AD288" s="25">
        <v>4748</v>
      </c>
      <c r="AE288" s="25">
        <v>5559</v>
      </c>
      <c r="AF288" s="25">
        <v>5423</v>
      </c>
      <c r="AG288" s="25">
        <v>4978</v>
      </c>
      <c r="AH288" s="25">
        <v>5921</v>
      </c>
      <c r="AI288" s="25">
        <v>4841</v>
      </c>
      <c r="AJ288" s="25">
        <v>4960</v>
      </c>
      <c r="AK288" s="25">
        <v>4329</v>
      </c>
      <c r="AL288" s="25">
        <v>4600</v>
      </c>
      <c r="AM288" s="25">
        <v>3812</v>
      </c>
      <c r="AN288" s="25">
        <v>4717</v>
      </c>
      <c r="AO288" s="25">
        <v>4197</v>
      </c>
      <c r="AP288" s="25">
        <v>3500</v>
      </c>
      <c r="AQ288" s="25">
        <f t="shared" si="12"/>
        <v>86703</v>
      </c>
      <c r="AR288" s="25">
        <f t="shared" si="13"/>
        <v>66826</v>
      </c>
      <c r="AS288" s="25">
        <f t="shared" si="14"/>
        <v>25155</v>
      </c>
    </row>
    <row r="289" spans="2:45" x14ac:dyDescent="0.25">
      <c r="B289" s="38" t="s">
        <v>343</v>
      </c>
      <c r="C289" s="38" t="s">
        <v>657</v>
      </c>
      <c r="D289" s="38" t="s">
        <v>402</v>
      </c>
      <c r="E289" s="38" t="s">
        <v>421</v>
      </c>
      <c r="F289" s="38" t="s">
        <v>403</v>
      </c>
      <c r="G289" s="23">
        <v>0</v>
      </c>
      <c r="H289" s="23">
        <v>0</v>
      </c>
      <c r="I289" s="23"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5">
        <v>9754</v>
      </c>
      <c r="AE289" s="25">
        <v>4704</v>
      </c>
      <c r="AF289" s="25">
        <v>8013</v>
      </c>
      <c r="AG289" s="25">
        <v>6756</v>
      </c>
      <c r="AH289" s="26">
        <v>12990</v>
      </c>
      <c r="AI289" s="26">
        <v>10552</v>
      </c>
      <c r="AJ289" s="26">
        <v>13281</v>
      </c>
      <c r="AK289" s="26">
        <v>11564</v>
      </c>
      <c r="AL289" s="26">
        <v>10090</v>
      </c>
      <c r="AM289" s="26">
        <v>10021</v>
      </c>
      <c r="AN289" s="26">
        <v>15777</v>
      </c>
      <c r="AO289" s="26">
        <v>13578</v>
      </c>
      <c r="AP289" s="26">
        <v>13658</v>
      </c>
      <c r="AQ289" s="26">
        <f t="shared" si="12"/>
        <v>0</v>
      </c>
      <c r="AR289" s="26">
        <f t="shared" si="13"/>
        <v>66050</v>
      </c>
      <c r="AS289" s="26">
        <f t="shared" si="14"/>
        <v>74688</v>
      </c>
    </row>
    <row r="290" spans="2:45" x14ac:dyDescent="0.25">
      <c r="B290" s="39" t="s">
        <v>344</v>
      </c>
      <c r="C290" s="39" t="s">
        <v>681</v>
      </c>
      <c r="D290" s="39" t="s">
        <v>402</v>
      </c>
      <c r="E290" s="39" t="s">
        <v>428</v>
      </c>
      <c r="F290" s="39" t="s">
        <v>403</v>
      </c>
      <c r="G290" s="29">
        <v>4714</v>
      </c>
      <c r="H290" s="29">
        <v>5357</v>
      </c>
      <c r="I290" s="29">
        <v>5030</v>
      </c>
      <c r="J290" s="29">
        <v>5830</v>
      </c>
      <c r="K290" s="29">
        <v>5695</v>
      </c>
      <c r="L290" s="29">
        <v>6601</v>
      </c>
      <c r="M290" s="29">
        <v>5422</v>
      </c>
      <c r="N290" s="29">
        <v>5579</v>
      </c>
      <c r="O290" s="29">
        <v>5088</v>
      </c>
      <c r="P290" s="29">
        <v>7871</v>
      </c>
      <c r="Q290" s="29">
        <v>6489</v>
      </c>
      <c r="R290" s="29">
        <v>6183</v>
      </c>
      <c r="S290" s="29">
        <v>6152</v>
      </c>
      <c r="T290" s="29">
        <v>6378</v>
      </c>
      <c r="U290" s="29">
        <v>5611</v>
      </c>
      <c r="V290" s="29">
        <v>8191</v>
      </c>
      <c r="W290" s="29">
        <v>7119</v>
      </c>
      <c r="X290" s="29">
        <v>7821</v>
      </c>
      <c r="Y290" s="29">
        <v>6121</v>
      </c>
      <c r="Z290" s="29">
        <v>5220</v>
      </c>
      <c r="AA290" s="29">
        <v>4887</v>
      </c>
      <c r="AB290" s="29">
        <v>5789</v>
      </c>
      <c r="AC290" s="29">
        <v>5181</v>
      </c>
      <c r="AD290" s="29">
        <v>4756</v>
      </c>
      <c r="AE290" s="29">
        <v>5022</v>
      </c>
      <c r="AF290" s="29">
        <v>4659</v>
      </c>
      <c r="AG290" s="29">
        <v>4724</v>
      </c>
      <c r="AH290" s="29">
        <v>6128</v>
      </c>
      <c r="AI290" s="29">
        <v>5645</v>
      </c>
      <c r="AJ290" s="29">
        <v>6225</v>
      </c>
      <c r="AK290" s="29">
        <v>5368</v>
      </c>
      <c r="AL290" s="29">
        <v>4815</v>
      </c>
      <c r="AM290" s="29">
        <v>6090</v>
      </c>
      <c r="AN290" s="29">
        <v>6603</v>
      </c>
      <c r="AO290" s="29">
        <v>5848</v>
      </c>
      <c r="AP290" s="29">
        <v>5658</v>
      </c>
      <c r="AQ290" s="29">
        <f t="shared" si="12"/>
        <v>77904</v>
      </c>
      <c r="AR290" s="29">
        <f t="shared" si="13"/>
        <v>64357</v>
      </c>
      <c r="AS290" s="29">
        <f t="shared" si="14"/>
        <v>34382</v>
      </c>
    </row>
    <row r="291" spans="2:45" x14ac:dyDescent="0.25">
      <c r="B291" s="39" t="s">
        <v>93</v>
      </c>
      <c r="C291" s="39" t="s">
        <v>419</v>
      </c>
      <c r="D291" s="39" t="s">
        <v>402</v>
      </c>
      <c r="E291" s="39" t="s">
        <v>404</v>
      </c>
      <c r="F291" s="39" t="s">
        <v>403</v>
      </c>
      <c r="G291" s="29">
        <v>4641</v>
      </c>
      <c r="H291" s="29">
        <v>5420</v>
      </c>
      <c r="I291" s="29">
        <v>5292</v>
      </c>
      <c r="J291" s="29">
        <v>5099</v>
      </c>
      <c r="K291" s="29">
        <v>5508</v>
      </c>
      <c r="L291" s="29">
        <v>6018</v>
      </c>
      <c r="M291" s="29">
        <v>4988</v>
      </c>
      <c r="N291" s="29">
        <v>5134</v>
      </c>
      <c r="O291" s="29">
        <v>4409</v>
      </c>
      <c r="P291" s="29">
        <v>6116</v>
      </c>
      <c r="Q291" s="29">
        <v>5686</v>
      </c>
      <c r="R291" s="29">
        <v>4775</v>
      </c>
      <c r="S291" s="29">
        <v>5333</v>
      </c>
      <c r="T291" s="29">
        <v>5283</v>
      </c>
      <c r="U291" s="29">
        <v>4907</v>
      </c>
      <c r="V291" s="29">
        <v>5824</v>
      </c>
      <c r="W291" s="29">
        <v>5447</v>
      </c>
      <c r="X291" s="29">
        <v>6127</v>
      </c>
      <c r="Y291" s="29">
        <v>4655</v>
      </c>
      <c r="Z291" s="29">
        <v>4227</v>
      </c>
      <c r="AA291" s="29">
        <v>4400</v>
      </c>
      <c r="AB291" s="29">
        <v>5116</v>
      </c>
      <c r="AC291" s="29">
        <v>4447</v>
      </c>
      <c r="AD291" s="29">
        <v>3957</v>
      </c>
      <c r="AE291" s="29">
        <v>4638</v>
      </c>
      <c r="AF291" s="29">
        <v>3993</v>
      </c>
      <c r="AG291" s="29">
        <v>4233</v>
      </c>
      <c r="AH291" s="29">
        <v>5340</v>
      </c>
      <c r="AI291" s="29">
        <v>4639</v>
      </c>
      <c r="AJ291" s="29">
        <v>4764</v>
      </c>
      <c r="AK291" s="29">
        <v>4439</v>
      </c>
      <c r="AL291" s="29">
        <v>4258</v>
      </c>
      <c r="AM291" s="29">
        <v>4964</v>
      </c>
      <c r="AN291" s="29">
        <v>6253</v>
      </c>
      <c r="AO291" s="29">
        <v>5304</v>
      </c>
      <c r="AP291" s="29">
        <v>5378</v>
      </c>
      <c r="AQ291" s="29">
        <f t="shared" si="12"/>
        <v>64029</v>
      </c>
      <c r="AR291" s="29">
        <f t="shared" si="13"/>
        <v>54409</v>
      </c>
      <c r="AS291" s="29">
        <f t="shared" si="14"/>
        <v>30596</v>
      </c>
    </row>
    <row r="292" spans="2:45" x14ac:dyDescent="0.25">
      <c r="B292" s="39" t="s">
        <v>353</v>
      </c>
      <c r="C292" s="39" t="s">
        <v>419</v>
      </c>
      <c r="D292" s="39" t="s">
        <v>402</v>
      </c>
      <c r="E292" s="39" t="s">
        <v>404</v>
      </c>
      <c r="F292" s="39" t="s">
        <v>403</v>
      </c>
      <c r="G292" s="29">
        <v>4215</v>
      </c>
      <c r="H292" s="29">
        <v>4889</v>
      </c>
      <c r="I292" s="29">
        <v>4121</v>
      </c>
      <c r="J292" s="29">
        <v>4630</v>
      </c>
      <c r="K292" s="29">
        <v>5039</v>
      </c>
      <c r="L292" s="29">
        <v>4973</v>
      </c>
      <c r="M292" s="29">
        <v>4542</v>
      </c>
      <c r="N292" s="29">
        <v>4748</v>
      </c>
      <c r="O292" s="29">
        <v>5192</v>
      </c>
      <c r="P292" s="29">
        <v>4477</v>
      </c>
      <c r="Q292" s="29">
        <v>4860</v>
      </c>
      <c r="R292" s="29">
        <v>3810</v>
      </c>
      <c r="S292" s="29">
        <v>3766</v>
      </c>
      <c r="T292" s="29">
        <v>4592</v>
      </c>
      <c r="U292" s="29">
        <v>4047</v>
      </c>
      <c r="V292" s="29">
        <v>4755</v>
      </c>
      <c r="W292" s="29">
        <v>4276</v>
      </c>
      <c r="X292" s="29">
        <v>5396</v>
      </c>
      <c r="Y292" s="29">
        <v>4179</v>
      </c>
      <c r="Z292" s="29">
        <v>3786</v>
      </c>
      <c r="AA292" s="29">
        <v>3944</v>
      </c>
      <c r="AB292" s="29">
        <v>4127</v>
      </c>
      <c r="AC292" s="29">
        <v>4113</v>
      </c>
      <c r="AD292" s="29">
        <v>4050</v>
      </c>
      <c r="AE292" s="29">
        <v>4067</v>
      </c>
      <c r="AF292" s="29">
        <v>4558</v>
      </c>
      <c r="AG292" s="29">
        <v>4376</v>
      </c>
      <c r="AH292" s="29">
        <v>5083</v>
      </c>
      <c r="AI292" s="29">
        <v>5581</v>
      </c>
      <c r="AJ292" s="29">
        <v>4875</v>
      </c>
      <c r="AK292" s="29">
        <v>5105</v>
      </c>
      <c r="AL292" s="29">
        <v>4320</v>
      </c>
      <c r="AM292" s="29">
        <v>4948</v>
      </c>
      <c r="AN292" s="29">
        <v>4496</v>
      </c>
      <c r="AO292" s="29">
        <v>4536</v>
      </c>
      <c r="AP292" s="29">
        <v>1151</v>
      </c>
      <c r="AQ292" s="29">
        <f t="shared" si="12"/>
        <v>54461</v>
      </c>
      <c r="AR292" s="29">
        <f t="shared" si="13"/>
        <v>52739</v>
      </c>
      <c r="AS292" s="29">
        <f t="shared" si="14"/>
        <v>24556</v>
      </c>
    </row>
    <row r="293" spans="2:45" x14ac:dyDescent="0.25">
      <c r="B293" s="38" t="s">
        <v>345</v>
      </c>
      <c r="C293" s="38" t="s">
        <v>683</v>
      </c>
      <c r="D293" s="38" t="s">
        <v>431</v>
      </c>
      <c r="E293" s="38" t="s">
        <v>406</v>
      </c>
      <c r="F293" s="38" t="s">
        <v>403</v>
      </c>
      <c r="G293" s="25">
        <v>6105</v>
      </c>
      <c r="H293" s="25">
        <v>5409</v>
      </c>
      <c r="I293" s="25">
        <v>5029</v>
      </c>
      <c r="J293" s="25">
        <v>5109</v>
      </c>
      <c r="K293" s="25">
        <v>5046</v>
      </c>
      <c r="L293" s="25">
        <v>9384</v>
      </c>
      <c r="M293" s="25">
        <v>6750</v>
      </c>
      <c r="N293" s="25">
        <v>4512</v>
      </c>
      <c r="O293" s="25">
        <v>4389</v>
      </c>
      <c r="P293" s="25">
        <v>2399</v>
      </c>
      <c r="Q293" s="25">
        <v>5923</v>
      </c>
      <c r="R293" s="25">
        <v>7557</v>
      </c>
      <c r="S293" s="25">
        <v>7078</v>
      </c>
      <c r="T293" s="25">
        <v>6731</v>
      </c>
      <c r="U293" s="25">
        <v>5191</v>
      </c>
      <c r="V293" s="25">
        <v>8346</v>
      </c>
      <c r="W293" s="25">
        <v>6472</v>
      </c>
      <c r="X293" s="25">
        <v>4229</v>
      </c>
      <c r="Y293" s="25">
        <v>5468</v>
      </c>
      <c r="Z293" s="25">
        <v>6180</v>
      </c>
      <c r="AA293" s="25">
        <v>4739</v>
      </c>
      <c r="AB293" s="25">
        <v>5266</v>
      </c>
      <c r="AC293" s="25">
        <v>5302</v>
      </c>
      <c r="AD293" s="25">
        <v>1769</v>
      </c>
      <c r="AE293" s="25">
        <v>3138</v>
      </c>
      <c r="AF293" s="25">
        <v>3014</v>
      </c>
      <c r="AG293" s="25">
        <v>3202</v>
      </c>
      <c r="AH293" s="25">
        <v>4078</v>
      </c>
      <c r="AI293" s="25">
        <v>3917</v>
      </c>
      <c r="AJ293" s="25">
        <v>4640</v>
      </c>
      <c r="AK293" s="25">
        <v>2805</v>
      </c>
      <c r="AL293" s="25">
        <v>2977</v>
      </c>
      <c r="AM293" s="25">
        <v>2217</v>
      </c>
      <c r="AN293" s="25">
        <v>2745</v>
      </c>
      <c r="AO293" s="25">
        <v>4615</v>
      </c>
      <c r="AP293" s="25">
        <v>3524</v>
      </c>
      <c r="AQ293" s="25">
        <f t="shared" si="12"/>
        <v>69577</v>
      </c>
      <c r="AR293" s="25">
        <f t="shared" si="13"/>
        <v>50713</v>
      </c>
      <c r="AS293" s="25">
        <f t="shared" si="14"/>
        <v>18883</v>
      </c>
    </row>
    <row r="294" spans="2:45" x14ac:dyDescent="0.25">
      <c r="B294" s="39" t="s">
        <v>223</v>
      </c>
      <c r="C294" s="39" t="s">
        <v>554</v>
      </c>
      <c r="D294" s="39" t="s">
        <v>565</v>
      </c>
      <c r="E294" s="39" t="s">
        <v>406</v>
      </c>
      <c r="F294" s="39" t="s">
        <v>403</v>
      </c>
      <c r="G294" s="29">
        <v>5041</v>
      </c>
      <c r="H294" s="29">
        <v>3215</v>
      </c>
      <c r="I294" s="29">
        <v>4650</v>
      </c>
      <c r="J294" s="29">
        <v>4802</v>
      </c>
      <c r="K294" s="29">
        <v>5089</v>
      </c>
      <c r="L294" s="29">
        <v>9948</v>
      </c>
      <c r="M294" s="29">
        <v>5590</v>
      </c>
      <c r="N294" s="29">
        <v>5124</v>
      </c>
      <c r="O294" s="29">
        <v>4892</v>
      </c>
      <c r="P294" s="29">
        <v>7064</v>
      </c>
      <c r="Q294" s="29">
        <v>6271</v>
      </c>
      <c r="R294" s="29">
        <v>5211</v>
      </c>
      <c r="S294" s="29">
        <v>4183</v>
      </c>
      <c r="T294" s="29">
        <v>4429</v>
      </c>
      <c r="U294" s="29">
        <v>3608</v>
      </c>
      <c r="V294" s="29">
        <v>3893</v>
      </c>
      <c r="W294" s="29">
        <v>7038</v>
      </c>
      <c r="X294" s="29">
        <v>7938</v>
      </c>
      <c r="Y294" s="29">
        <v>4711</v>
      </c>
      <c r="Z294" s="29">
        <v>3311</v>
      </c>
      <c r="AA294" s="29">
        <v>4575</v>
      </c>
      <c r="AB294" s="29">
        <v>4966</v>
      </c>
      <c r="AC294" s="29">
        <v>4117</v>
      </c>
      <c r="AD294" s="29">
        <v>3288</v>
      </c>
      <c r="AE294" s="29">
        <v>3456</v>
      </c>
      <c r="AF294" s="29">
        <v>2608</v>
      </c>
      <c r="AG294" s="29">
        <v>3473</v>
      </c>
      <c r="AH294" s="29">
        <v>3878</v>
      </c>
      <c r="AI294" s="29">
        <v>3802</v>
      </c>
      <c r="AJ294" s="29">
        <v>6664</v>
      </c>
      <c r="AK294" s="29">
        <v>5383</v>
      </c>
      <c r="AL294" s="29">
        <v>3971</v>
      </c>
      <c r="AM294" s="29">
        <v>5614</v>
      </c>
      <c r="AN294" s="29">
        <v>8019</v>
      </c>
      <c r="AO294" s="29">
        <v>7738</v>
      </c>
      <c r="AP294" s="29">
        <v>6665</v>
      </c>
      <c r="AQ294" s="29">
        <f t="shared" si="12"/>
        <v>65241</v>
      </c>
      <c r="AR294" s="29">
        <f t="shared" si="13"/>
        <v>48849</v>
      </c>
      <c r="AS294" s="29">
        <f t="shared" si="14"/>
        <v>37390</v>
      </c>
    </row>
    <row r="295" spans="2:45" x14ac:dyDescent="0.25">
      <c r="B295" s="39" t="s">
        <v>346</v>
      </c>
      <c r="C295" s="39" t="s">
        <v>685</v>
      </c>
      <c r="D295" s="39" t="s">
        <v>431</v>
      </c>
      <c r="E295" s="39" t="s">
        <v>625</v>
      </c>
      <c r="F295" s="39" t="s">
        <v>403</v>
      </c>
      <c r="G295" s="29">
        <v>5982</v>
      </c>
      <c r="H295" s="29">
        <v>5851</v>
      </c>
      <c r="I295" s="29">
        <v>6646</v>
      </c>
      <c r="J295" s="29">
        <v>5045</v>
      </c>
      <c r="K295" s="29">
        <v>5109</v>
      </c>
      <c r="L295" s="29">
        <v>6110</v>
      </c>
      <c r="M295" s="29">
        <v>4830</v>
      </c>
      <c r="N295" s="29">
        <v>4232</v>
      </c>
      <c r="O295" s="29">
        <v>4862</v>
      </c>
      <c r="P295" s="29">
        <v>5109</v>
      </c>
      <c r="Q295" s="29">
        <v>4648</v>
      </c>
      <c r="R295" s="29">
        <v>5180</v>
      </c>
      <c r="S295" s="29">
        <v>5947</v>
      </c>
      <c r="T295" s="29">
        <v>5532</v>
      </c>
      <c r="U295" s="29">
        <v>4866</v>
      </c>
      <c r="V295" s="29">
        <v>5575</v>
      </c>
      <c r="W295" s="29">
        <v>5378</v>
      </c>
      <c r="X295" s="29">
        <v>5079</v>
      </c>
      <c r="Y295" s="29">
        <v>4168</v>
      </c>
      <c r="Z295" s="29">
        <v>3548</v>
      </c>
      <c r="AA295" s="29">
        <v>3589</v>
      </c>
      <c r="AB295" s="29">
        <v>4366</v>
      </c>
      <c r="AC295" s="29">
        <v>3835</v>
      </c>
      <c r="AD295" s="29">
        <v>3713</v>
      </c>
      <c r="AE295" s="29">
        <v>4378</v>
      </c>
      <c r="AF295" s="29">
        <v>3853</v>
      </c>
      <c r="AG295" s="29">
        <v>3947</v>
      </c>
      <c r="AH295" s="29">
        <v>3953</v>
      </c>
      <c r="AI295" s="29">
        <v>3372</v>
      </c>
      <c r="AJ295" s="29">
        <v>3587</v>
      </c>
      <c r="AK295" s="29">
        <v>3008</v>
      </c>
      <c r="AL295" s="29">
        <v>3199</v>
      </c>
      <c r="AM295" s="29">
        <v>4018</v>
      </c>
      <c r="AN295" s="29">
        <v>3787</v>
      </c>
      <c r="AO295" s="29">
        <v>2692</v>
      </c>
      <c r="AP295" s="29">
        <v>3708</v>
      </c>
      <c r="AQ295" s="29">
        <f t="shared" si="12"/>
        <v>61238</v>
      </c>
      <c r="AR295" s="29">
        <f t="shared" si="13"/>
        <v>46309</v>
      </c>
      <c r="AS295" s="29">
        <f t="shared" si="14"/>
        <v>20412</v>
      </c>
    </row>
    <row r="296" spans="2:45" x14ac:dyDescent="0.25">
      <c r="B296" s="39" t="s">
        <v>302</v>
      </c>
      <c r="C296" s="39" t="s">
        <v>648</v>
      </c>
      <c r="D296" s="39" t="s">
        <v>402</v>
      </c>
      <c r="E296" s="39" t="s">
        <v>404</v>
      </c>
      <c r="F296" s="39" t="s">
        <v>403</v>
      </c>
      <c r="G296" s="29">
        <v>5460</v>
      </c>
      <c r="H296" s="29">
        <v>5125</v>
      </c>
      <c r="I296" s="29">
        <v>5188</v>
      </c>
      <c r="J296" s="29">
        <v>5989</v>
      </c>
      <c r="K296" s="29">
        <v>4764</v>
      </c>
      <c r="L296" s="29">
        <v>6099</v>
      </c>
      <c r="M296" s="29">
        <v>4873</v>
      </c>
      <c r="N296" s="29">
        <v>4989</v>
      </c>
      <c r="O296" s="29">
        <v>3594</v>
      </c>
      <c r="P296" s="29">
        <v>5885</v>
      </c>
      <c r="Q296" s="29">
        <v>4648</v>
      </c>
      <c r="R296" s="29">
        <v>4393</v>
      </c>
      <c r="S296" s="29">
        <v>5260</v>
      </c>
      <c r="T296" s="29">
        <v>5281</v>
      </c>
      <c r="U296" s="29">
        <v>3723</v>
      </c>
      <c r="V296" s="29">
        <v>5543</v>
      </c>
      <c r="W296" s="29">
        <v>4213</v>
      </c>
      <c r="X296" s="29">
        <v>4915</v>
      </c>
      <c r="Y296" s="29">
        <v>4213</v>
      </c>
      <c r="Z296" s="29">
        <v>3284</v>
      </c>
      <c r="AA296" s="29">
        <v>3399</v>
      </c>
      <c r="AB296" s="29">
        <v>4533</v>
      </c>
      <c r="AC296" s="29">
        <v>3134</v>
      </c>
      <c r="AD296" s="29">
        <v>3446</v>
      </c>
      <c r="AE296" s="29">
        <v>3888</v>
      </c>
      <c r="AF296" s="29">
        <v>3571</v>
      </c>
      <c r="AG296" s="29">
        <v>3563</v>
      </c>
      <c r="AH296" s="29">
        <v>3821</v>
      </c>
      <c r="AI296" s="29">
        <v>4314</v>
      </c>
      <c r="AJ296" s="29">
        <v>4467</v>
      </c>
      <c r="AK296" s="29">
        <v>3892</v>
      </c>
      <c r="AL296" s="29">
        <v>3709</v>
      </c>
      <c r="AM296" s="29">
        <v>3763</v>
      </c>
      <c r="AN296" s="29">
        <v>5530</v>
      </c>
      <c r="AO296" s="29">
        <v>4303</v>
      </c>
      <c r="AP296" s="29">
        <v>4387</v>
      </c>
      <c r="AQ296" s="29">
        <f t="shared" si="12"/>
        <v>57317</v>
      </c>
      <c r="AR296" s="29">
        <f t="shared" si="13"/>
        <v>45633</v>
      </c>
      <c r="AS296" s="29">
        <f t="shared" si="14"/>
        <v>25584</v>
      </c>
    </row>
    <row r="297" spans="2:45" x14ac:dyDescent="0.25">
      <c r="B297" s="38" t="s">
        <v>347</v>
      </c>
      <c r="C297" s="38" t="s">
        <v>684</v>
      </c>
      <c r="D297" s="38" t="s">
        <v>402</v>
      </c>
      <c r="E297" s="38" t="s">
        <v>404</v>
      </c>
      <c r="F297" s="38" t="s">
        <v>403</v>
      </c>
      <c r="G297" s="25">
        <v>3885</v>
      </c>
      <c r="H297" s="25">
        <v>4175</v>
      </c>
      <c r="I297" s="25">
        <v>4279</v>
      </c>
      <c r="J297" s="25">
        <v>4347</v>
      </c>
      <c r="K297" s="25">
        <v>4282</v>
      </c>
      <c r="L297" s="25">
        <v>4295</v>
      </c>
      <c r="M297" s="25">
        <v>4240</v>
      </c>
      <c r="N297" s="25">
        <v>3374</v>
      </c>
      <c r="O297" s="25">
        <v>3769</v>
      </c>
      <c r="P297" s="25">
        <v>5109</v>
      </c>
      <c r="Q297" s="25">
        <v>4298</v>
      </c>
      <c r="R297" s="25">
        <v>4425</v>
      </c>
      <c r="S297" s="25">
        <v>4939</v>
      </c>
      <c r="T297" s="25">
        <v>4323</v>
      </c>
      <c r="U297" s="25">
        <v>4196</v>
      </c>
      <c r="V297" s="25">
        <v>5138</v>
      </c>
      <c r="W297" s="25">
        <v>4404</v>
      </c>
      <c r="X297" s="25">
        <v>4756</v>
      </c>
      <c r="Y297" s="25">
        <v>3522</v>
      </c>
      <c r="Z297" s="25">
        <v>3443</v>
      </c>
      <c r="AA297" s="25">
        <v>3382</v>
      </c>
      <c r="AB297" s="25">
        <v>4018</v>
      </c>
      <c r="AC297" s="25">
        <v>3617</v>
      </c>
      <c r="AD297" s="25">
        <v>3513</v>
      </c>
      <c r="AE297" s="25">
        <v>3758</v>
      </c>
      <c r="AF297" s="25">
        <v>3397</v>
      </c>
      <c r="AG297" s="25">
        <v>3562</v>
      </c>
      <c r="AH297" s="25">
        <v>4261</v>
      </c>
      <c r="AI297" s="25">
        <v>3509</v>
      </c>
      <c r="AJ297" s="25">
        <v>3753</v>
      </c>
      <c r="AK297" s="25">
        <v>3712</v>
      </c>
      <c r="AL297" s="25">
        <v>3008</v>
      </c>
      <c r="AM297" s="25">
        <v>3518</v>
      </c>
      <c r="AN297" s="25">
        <v>4709</v>
      </c>
      <c r="AO297" s="25">
        <v>4167</v>
      </c>
      <c r="AP297" s="25">
        <v>3708</v>
      </c>
      <c r="AQ297" s="25">
        <f t="shared" si="12"/>
        <v>52971</v>
      </c>
      <c r="AR297" s="25">
        <f t="shared" si="13"/>
        <v>43735</v>
      </c>
      <c r="AS297" s="25">
        <f t="shared" si="14"/>
        <v>22822</v>
      </c>
    </row>
    <row r="298" spans="2:45" x14ac:dyDescent="0.25">
      <c r="B298" s="39" t="s">
        <v>152</v>
      </c>
      <c r="C298" s="39" t="s">
        <v>498</v>
      </c>
      <c r="D298" s="39" t="s">
        <v>565</v>
      </c>
      <c r="E298" s="39" t="s">
        <v>428</v>
      </c>
      <c r="F298" s="39" t="s">
        <v>403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18">
        <v>0</v>
      </c>
      <c r="W298" s="18">
        <v>0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29">
        <v>1602</v>
      </c>
      <c r="AE298" s="29">
        <v>5633</v>
      </c>
      <c r="AF298" s="29">
        <v>3330</v>
      </c>
      <c r="AG298" s="29">
        <v>6633</v>
      </c>
      <c r="AH298" s="29">
        <v>6927</v>
      </c>
      <c r="AI298" s="29">
        <v>6896</v>
      </c>
      <c r="AJ298" s="29">
        <v>7599</v>
      </c>
      <c r="AK298" s="29">
        <v>6697</v>
      </c>
      <c r="AL298" s="29">
        <v>9407</v>
      </c>
      <c r="AM298" s="27">
        <v>21081</v>
      </c>
      <c r="AN298" s="27">
        <v>21727</v>
      </c>
      <c r="AO298" s="27">
        <v>14027</v>
      </c>
      <c r="AP298" s="27">
        <v>12579</v>
      </c>
      <c r="AQ298" s="27">
        <f t="shared" si="12"/>
        <v>0</v>
      </c>
      <c r="AR298" s="27">
        <f t="shared" si="13"/>
        <v>38620</v>
      </c>
      <c r="AS298" s="27">
        <f t="shared" si="14"/>
        <v>85518</v>
      </c>
    </row>
    <row r="299" spans="2:45" x14ac:dyDescent="0.25">
      <c r="B299" s="38" t="s">
        <v>348</v>
      </c>
      <c r="C299" s="38" t="s">
        <v>687</v>
      </c>
      <c r="D299" s="38" t="s">
        <v>559</v>
      </c>
      <c r="E299" s="38" t="s">
        <v>560</v>
      </c>
      <c r="F299" s="38" t="s">
        <v>403</v>
      </c>
      <c r="G299" s="25">
        <v>5439</v>
      </c>
      <c r="H299" s="25">
        <v>5883</v>
      </c>
      <c r="I299" s="25">
        <v>4987</v>
      </c>
      <c r="J299" s="25">
        <v>4865</v>
      </c>
      <c r="K299" s="25">
        <v>5162</v>
      </c>
      <c r="L299" s="25">
        <v>4848</v>
      </c>
      <c r="M299" s="25">
        <v>3650</v>
      </c>
      <c r="N299" s="25">
        <v>2897</v>
      </c>
      <c r="O299" s="25">
        <v>3267</v>
      </c>
      <c r="P299" s="25">
        <v>3929</v>
      </c>
      <c r="Q299" s="25">
        <v>5100</v>
      </c>
      <c r="R299" s="25">
        <v>5386</v>
      </c>
      <c r="S299" s="25">
        <v>5853</v>
      </c>
      <c r="T299" s="25">
        <v>5887</v>
      </c>
      <c r="U299" s="25">
        <v>4363</v>
      </c>
      <c r="V299" s="25">
        <v>5077</v>
      </c>
      <c r="W299" s="25">
        <v>3828</v>
      </c>
      <c r="X299" s="25">
        <v>2790</v>
      </c>
      <c r="Y299" s="25">
        <v>2286</v>
      </c>
      <c r="Z299" s="25">
        <v>2237</v>
      </c>
      <c r="AA299" s="25">
        <v>2258</v>
      </c>
      <c r="AB299" s="25">
        <v>2886</v>
      </c>
      <c r="AC299" s="25">
        <v>2796</v>
      </c>
      <c r="AD299" s="25">
        <v>3313</v>
      </c>
      <c r="AE299" s="25">
        <v>4548</v>
      </c>
      <c r="AF299" s="25">
        <v>3812</v>
      </c>
      <c r="AG299" s="25">
        <v>3505</v>
      </c>
      <c r="AH299" s="25">
        <v>3247</v>
      </c>
      <c r="AI299" s="25">
        <v>2925</v>
      </c>
      <c r="AJ299" s="25">
        <v>2575</v>
      </c>
      <c r="AK299" s="25">
        <v>3250</v>
      </c>
      <c r="AL299" s="25">
        <v>2363</v>
      </c>
      <c r="AM299" s="25">
        <v>2954</v>
      </c>
      <c r="AN299" s="25">
        <v>3309</v>
      </c>
      <c r="AO299" s="25">
        <v>3557</v>
      </c>
      <c r="AP299" s="25">
        <v>4172</v>
      </c>
      <c r="AQ299" s="25">
        <f t="shared" si="12"/>
        <v>52027</v>
      </c>
      <c r="AR299" s="25">
        <f t="shared" si="13"/>
        <v>36388</v>
      </c>
      <c r="AS299" s="25">
        <f t="shared" si="14"/>
        <v>19605</v>
      </c>
    </row>
    <row r="300" spans="2:45" x14ac:dyDescent="0.25">
      <c r="B300" s="38" t="s">
        <v>349</v>
      </c>
      <c r="C300" s="38" t="s">
        <v>686</v>
      </c>
      <c r="D300" s="38" t="s">
        <v>431</v>
      </c>
      <c r="E300" s="38" t="s">
        <v>436</v>
      </c>
      <c r="F300" s="38" t="s">
        <v>403</v>
      </c>
      <c r="G300" s="25">
        <v>2915</v>
      </c>
      <c r="H300" s="25">
        <v>2182</v>
      </c>
      <c r="I300" s="25">
        <v>2873</v>
      </c>
      <c r="J300" s="25">
        <v>1569</v>
      </c>
      <c r="K300" s="25">
        <v>2031</v>
      </c>
      <c r="L300" s="25">
        <v>2158</v>
      </c>
      <c r="M300" s="25">
        <v>1508</v>
      </c>
      <c r="N300" s="24">
        <v>735</v>
      </c>
      <c r="O300" s="25">
        <v>1900</v>
      </c>
      <c r="P300" s="25">
        <v>2056</v>
      </c>
      <c r="Q300" s="25">
        <v>2324</v>
      </c>
      <c r="R300" s="25">
        <v>1427</v>
      </c>
      <c r="S300" s="24">
        <v>913</v>
      </c>
      <c r="T300" s="25">
        <v>2115</v>
      </c>
      <c r="U300" s="25">
        <v>1845</v>
      </c>
      <c r="V300" s="25">
        <v>1828</v>
      </c>
      <c r="W300" s="25">
        <v>1944</v>
      </c>
      <c r="X300" s="25">
        <v>2359</v>
      </c>
      <c r="Y300" s="25">
        <v>1614</v>
      </c>
      <c r="Z300" s="25">
        <v>1163</v>
      </c>
      <c r="AA300" s="25">
        <v>2421</v>
      </c>
      <c r="AB300" s="25">
        <v>3700</v>
      </c>
      <c r="AC300" s="25">
        <v>2610</v>
      </c>
      <c r="AD300" s="25">
        <v>3387</v>
      </c>
      <c r="AE300" s="25">
        <v>2911</v>
      </c>
      <c r="AF300" s="25">
        <v>3920</v>
      </c>
      <c r="AG300" s="25">
        <v>2121</v>
      </c>
      <c r="AH300" s="25">
        <v>2974</v>
      </c>
      <c r="AI300" s="25">
        <v>1609</v>
      </c>
      <c r="AJ300" s="25">
        <v>3249</v>
      </c>
      <c r="AK300" s="24">
        <v>907</v>
      </c>
      <c r="AL300" s="25">
        <v>2491</v>
      </c>
      <c r="AM300" s="25">
        <v>3065</v>
      </c>
      <c r="AN300" s="25">
        <v>3190</v>
      </c>
      <c r="AO300" s="25">
        <v>2092</v>
      </c>
      <c r="AP300" s="25">
        <v>2678</v>
      </c>
      <c r="AQ300" s="25">
        <f t="shared" si="12"/>
        <v>20954</v>
      </c>
      <c r="AR300" s="25">
        <f t="shared" si="13"/>
        <v>31679</v>
      </c>
      <c r="AS300" s="25">
        <f t="shared" si="14"/>
        <v>14423</v>
      </c>
    </row>
    <row r="301" spans="2:45" x14ac:dyDescent="0.25">
      <c r="B301" s="39" t="s">
        <v>207</v>
      </c>
      <c r="C301" s="39" t="s">
        <v>550</v>
      </c>
      <c r="D301" s="39" t="s">
        <v>597</v>
      </c>
      <c r="E301" s="39" t="s">
        <v>598</v>
      </c>
      <c r="F301" s="39" t="s">
        <v>403</v>
      </c>
      <c r="G301" s="29">
        <v>3007</v>
      </c>
      <c r="H301" s="29">
        <v>3680</v>
      </c>
      <c r="I301" s="29">
        <v>4131</v>
      </c>
      <c r="J301" s="29">
        <v>4282</v>
      </c>
      <c r="K301" s="29">
        <v>5110</v>
      </c>
      <c r="L301" s="29">
        <v>2774</v>
      </c>
      <c r="M301" s="29">
        <v>3533</v>
      </c>
      <c r="N301" s="29">
        <v>3322</v>
      </c>
      <c r="O301" s="29">
        <v>2746</v>
      </c>
      <c r="P301" s="29">
        <v>4212</v>
      </c>
      <c r="Q301" s="29">
        <v>4688</v>
      </c>
      <c r="R301" s="29">
        <v>3928</v>
      </c>
      <c r="S301" s="29">
        <v>3414</v>
      </c>
      <c r="T301" s="29">
        <v>4751</v>
      </c>
      <c r="U301" s="29">
        <v>3052</v>
      </c>
      <c r="V301" s="29">
        <v>3561</v>
      </c>
      <c r="W301" s="29">
        <v>3463</v>
      </c>
      <c r="X301" s="29">
        <v>3475</v>
      </c>
      <c r="Y301" s="29">
        <v>1982</v>
      </c>
      <c r="Z301" s="29">
        <v>1893</v>
      </c>
      <c r="AA301" s="29">
        <v>2629</v>
      </c>
      <c r="AB301" s="29">
        <v>3060</v>
      </c>
      <c r="AC301" s="29">
        <v>2651</v>
      </c>
      <c r="AD301" s="29">
        <v>2754</v>
      </c>
      <c r="AE301" s="29">
        <v>2381</v>
      </c>
      <c r="AF301" s="29">
        <v>1470</v>
      </c>
      <c r="AG301" s="29">
        <v>2490</v>
      </c>
      <c r="AH301" s="29">
        <v>3057</v>
      </c>
      <c r="AI301" s="29">
        <v>2364</v>
      </c>
      <c r="AJ301" s="29">
        <v>3085</v>
      </c>
      <c r="AK301" s="29">
        <v>3367</v>
      </c>
      <c r="AL301" s="29">
        <v>2722</v>
      </c>
      <c r="AM301" s="29">
        <v>1810</v>
      </c>
      <c r="AN301" s="29">
        <v>3858</v>
      </c>
      <c r="AO301" s="29">
        <v>2932</v>
      </c>
      <c r="AP301" s="29">
        <v>2645</v>
      </c>
      <c r="AQ301" s="29">
        <f t="shared" si="12"/>
        <v>44145</v>
      </c>
      <c r="AR301" s="29">
        <f t="shared" si="13"/>
        <v>29816</v>
      </c>
      <c r="AS301" s="29">
        <f t="shared" si="14"/>
        <v>17334</v>
      </c>
    </row>
    <row r="302" spans="2:45" x14ac:dyDescent="0.25">
      <c r="B302" s="38" t="s">
        <v>376</v>
      </c>
      <c r="C302" s="38" t="s">
        <v>496</v>
      </c>
      <c r="D302" s="38" t="s">
        <v>402</v>
      </c>
      <c r="E302" s="38" t="s">
        <v>421</v>
      </c>
      <c r="F302" s="38" t="s">
        <v>403</v>
      </c>
      <c r="G302" s="25">
        <v>3832</v>
      </c>
      <c r="H302" s="25">
        <v>3894</v>
      </c>
      <c r="I302" s="25">
        <v>3436</v>
      </c>
      <c r="J302" s="25">
        <v>4272</v>
      </c>
      <c r="K302" s="25">
        <v>4479</v>
      </c>
      <c r="L302" s="25">
        <v>3055</v>
      </c>
      <c r="M302" s="25">
        <v>3228</v>
      </c>
      <c r="N302" s="25">
        <v>3198</v>
      </c>
      <c r="O302" s="25">
        <v>6051</v>
      </c>
      <c r="P302" s="25">
        <v>5494</v>
      </c>
      <c r="Q302" s="25">
        <v>5584</v>
      </c>
      <c r="R302" s="25">
        <v>2751</v>
      </c>
      <c r="S302" s="25">
        <v>2803</v>
      </c>
      <c r="T302" s="25">
        <v>2894</v>
      </c>
      <c r="U302" s="25">
        <v>2706</v>
      </c>
      <c r="V302" s="25">
        <v>2817</v>
      </c>
      <c r="W302" s="25">
        <v>2762</v>
      </c>
      <c r="X302" s="25">
        <v>2720</v>
      </c>
      <c r="Y302" s="25">
        <v>2667</v>
      </c>
      <c r="Z302" s="25">
        <v>2558</v>
      </c>
      <c r="AA302" s="25">
        <v>2549</v>
      </c>
      <c r="AB302" s="25">
        <v>2691</v>
      </c>
      <c r="AC302" s="25">
        <v>2581</v>
      </c>
      <c r="AD302" s="25">
        <v>2542</v>
      </c>
      <c r="AE302" s="25">
        <v>2378</v>
      </c>
      <c r="AF302" s="25">
        <v>2365</v>
      </c>
      <c r="AG302" s="25">
        <v>2397</v>
      </c>
      <c r="AH302" s="25">
        <v>1309</v>
      </c>
      <c r="AI302" s="25">
        <v>1220</v>
      </c>
      <c r="AJ302" s="25">
        <v>1214</v>
      </c>
      <c r="AK302" s="25">
        <v>1214</v>
      </c>
      <c r="AL302" s="25">
        <v>1188</v>
      </c>
      <c r="AM302" s="25">
        <v>1177</v>
      </c>
      <c r="AN302" s="25">
        <v>1142</v>
      </c>
      <c r="AO302" s="25">
        <v>1069</v>
      </c>
      <c r="AP302" s="33"/>
      <c r="AQ302" s="33">
        <f t="shared" si="12"/>
        <v>43008</v>
      </c>
      <c r="AR302" s="33">
        <f t="shared" si="13"/>
        <v>26471</v>
      </c>
      <c r="AS302" s="33">
        <f t="shared" si="14"/>
        <v>5790</v>
      </c>
    </row>
    <row r="303" spans="2:45" x14ac:dyDescent="0.25">
      <c r="B303" s="39" t="s">
        <v>350</v>
      </c>
      <c r="C303" s="39" t="s">
        <v>688</v>
      </c>
      <c r="D303" s="39" t="s">
        <v>402</v>
      </c>
      <c r="E303" s="39" t="s">
        <v>436</v>
      </c>
      <c r="F303" s="39" t="s">
        <v>403</v>
      </c>
      <c r="G303" s="29">
        <v>3824</v>
      </c>
      <c r="H303" s="29">
        <v>3764</v>
      </c>
      <c r="I303" s="29">
        <v>3476</v>
      </c>
      <c r="J303" s="29">
        <v>3689</v>
      </c>
      <c r="K303" s="29">
        <v>3549</v>
      </c>
      <c r="L303" s="29">
        <v>4472</v>
      </c>
      <c r="M303" s="29">
        <v>2858</v>
      </c>
      <c r="N303" s="29">
        <v>2692</v>
      </c>
      <c r="O303" s="29">
        <v>2903</v>
      </c>
      <c r="P303" s="29">
        <v>3627</v>
      </c>
      <c r="Q303" s="29">
        <v>3630</v>
      </c>
      <c r="R303" s="29">
        <v>2936</v>
      </c>
      <c r="S303" s="29">
        <v>3310</v>
      </c>
      <c r="T303" s="29">
        <v>3116</v>
      </c>
      <c r="U303" s="29">
        <v>3147</v>
      </c>
      <c r="V303" s="29">
        <v>3364</v>
      </c>
      <c r="W303" s="29">
        <v>3322</v>
      </c>
      <c r="X303" s="29">
        <v>3064</v>
      </c>
      <c r="Y303" s="29">
        <v>2388</v>
      </c>
      <c r="Z303" s="29">
        <v>2271</v>
      </c>
      <c r="AA303" s="29">
        <v>1928</v>
      </c>
      <c r="AB303" s="29">
        <v>2611</v>
      </c>
      <c r="AC303" s="29">
        <v>2321</v>
      </c>
      <c r="AD303" s="29">
        <v>2086</v>
      </c>
      <c r="AE303" s="29">
        <v>2234</v>
      </c>
      <c r="AF303" s="29">
        <v>2010</v>
      </c>
      <c r="AG303" s="29">
        <v>1778</v>
      </c>
      <c r="AH303" s="29">
        <v>2268</v>
      </c>
      <c r="AI303" s="29">
        <v>2291</v>
      </c>
      <c r="AJ303" s="29">
        <v>2190</v>
      </c>
      <c r="AK303" s="29">
        <v>2023</v>
      </c>
      <c r="AL303" s="29">
        <v>1695</v>
      </c>
      <c r="AM303" s="29">
        <v>2009</v>
      </c>
      <c r="AN303" s="29">
        <v>2275</v>
      </c>
      <c r="AO303" s="29">
        <v>2106</v>
      </c>
      <c r="AP303" s="29">
        <v>2206</v>
      </c>
      <c r="AQ303" s="29">
        <f t="shared" si="12"/>
        <v>37969</v>
      </c>
      <c r="AR303" s="29">
        <f t="shared" si="13"/>
        <v>26376</v>
      </c>
      <c r="AS303" s="29">
        <f t="shared" si="14"/>
        <v>12314</v>
      </c>
    </row>
    <row r="304" spans="2:45" x14ac:dyDescent="0.25">
      <c r="B304" s="39" t="s">
        <v>351</v>
      </c>
      <c r="C304" s="39" t="s">
        <v>690</v>
      </c>
      <c r="D304" s="39" t="s">
        <v>402</v>
      </c>
      <c r="E304" s="39" t="s">
        <v>406</v>
      </c>
      <c r="F304" s="39" t="s">
        <v>403</v>
      </c>
      <c r="G304" s="29">
        <v>2413</v>
      </c>
      <c r="H304" s="29">
        <v>1971</v>
      </c>
      <c r="I304" s="29">
        <v>2557</v>
      </c>
      <c r="J304" s="29">
        <v>2100</v>
      </c>
      <c r="K304" s="29">
        <v>2356</v>
      </c>
      <c r="L304" s="29">
        <v>2607</v>
      </c>
      <c r="M304" s="29">
        <v>2077</v>
      </c>
      <c r="N304" s="29">
        <v>1925</v>
      </c>
      <c r="O304" s="29">
        <v>1751</v>
      </c>
      <c r="P304" s="29">
        <v>2166</v>
      </c>
      <c r="Q304" s="29">
        <v>2611</v>
      </c>
      <c r="R304" s="29">
        <v>1851</v>
      </c>
      <c r="S304" s="29">
        <v>2460</v>
      </c>
      <c r="T304" s="29">
        <v>2281</v>
      </c>
      <c r="U304" s="29">
        <v>2202</v>
      </c>
      <c r="V304" s="29">
        <v>2305</v>
      </c>
      <c r="W304" s="29">
        <v>2015</v>
      </c>
      <c r="X304" s="29">
        <v>2565</v>
      </c>
      <c r="Y304" s="29">
        <v>1576</v>
      </c>
      <c r="Z304" s="29">
        <v>1734</v>
      </c>
      <c r="AA304" s="29">
        <v>1790</v>
      </c>
      <c r="AB304" s="29">
        <v>1930</v>
      </c>
      <c r="AC304" s="29">
        <v>1707</v>
      </c>
      <c r="AD304" s="29">
        <v>1761</v>
      </c>
      <c r="AE304" s="29">
        <v>1769</v>
      </c>
      <c r="AF304" s="29">
        <v>1695</v>
      </c>
      <c r="AG304" s="29">
        <v>1662</v>
      </c>
      <c r="AH304" s="29">
        <v>1876</v>
      </c>
      <c r="AI304" s="29">
        <v>1649</v>
      </c>
      <c r="AJ304" s="29">
        <v>1594</v>
      </c>
      <c r="AK304" s="29">
        <v>1821</v>
      </c>
      <c r="AL304" s="29">
        <v>1536</v>
      </c>
      <c r="AM304" s="29">
        <v>1485</v>
      </c>
      <c r="AN304" s="29">
        <v>2395</v>
      </c>
      <c r="AO304" s="29">
        <v>2155</v>
      </c>
      <c r="AP304" s="29">
        <v>1798</v>
      </c>
      <c r="AQ304" s="29">
        <f t="shared" si="12"/>
        <v>26209</v>
      </c>
      <c r="AR304" s="29">
        <f t="shared" si="13"/>
        <v>20743</v>
      </c>
      <c r="AS304" s="29">
        <f t="shared" si="14"/>
        <v>11190</v>
      </c>
    </row>
    <row r="305" spans="2:45" x14ac:dyDescent="0.25">
      <c r="B305" s="38" t="s">
        <v>352</v>
      </c>
      <c r="C305" s="38" t="s">
        <v>692</v>
      </c>
      <c r="D305" s="38" t="s">
        <v>402</v>
      </c>
      <c r="E305" s="38" t="s">
        <v>447</v>
      </c>
      <c r="F305" s="38" t="s">
        <v>403</v>
      </c>
      <c r="G305" s="25">
        <v>3180</v>
      </c>
      <c r="H305" s="25">
        <v>2161</v>
      </c>
      <c r="I305" s="25">
        <v>3074</v>
      </c>
      <c r="J305" s="25">
        <v>2321</v>
      </c>
      <c r="K305" s="25">
        <v>2805</v>
      </c>
      <c r="L305" s="25">
        <v>2816</v>
      </c>
      <c r="M305" s="25">
        <v>1804</v>
      </c>
      <c r="N305" s="25">
        <v>2204</v>
      </c>
      <c r="O305" s="25">
        <v>1830</v>
      </c>
      <c r="P305" s="25">
        <v>3648</v>
      </c>
      <c r="Q305" s="25">
        <v>2354</v>
      </c>
      <c r="R305" s="25">
        <v>1179</v>
      </c>
      <c r="S305" s="25">
        <v>1370</v>
      </c>
      <c r="T305" s="25">
        <v>1875</v>
      </c>
      <c r="U305" s="25">
        <v>1164</v>
      </c>
      <c r="V305" s="25">
        <v>2264</v>
      </c>
      <c r="W305" s="25">
        <v>1681</v>
      </c>
      <c r="X305" s="25">
        <v>1223</v>
      </c>
      <c r="Y305" s="25">
        <v>2315</v>
      </c>
      <c r="Z305" s="25">
        <v>1418</v>
      </c>
      <c r="AA305" s="25">
        <v>1444</v>
      </c>
      <c r="AB305" s="25">
        <v>1863</v>
      </c>
      <c r="AC305" s="25">
        <v>1016</v>
      </c>
      <c r="AD305" s="25">
        <v>1486</v>
      </c>
      <c r="AE305" s="25">
        <v>1663</v>
      </c>
      <c r="AF305" s="25">
        <v>1246</v>
      </c>
      <c r="AG305" s="25">
        <v>1539</v>
      </c>
      <c r="AH305" s="25">
        <v>1271</v>
      </c>
      <c r="AI305" s="25">
        <v>1706</v>
      </c>
      <c r="AJ305" s="24">
        <v>879</v>
      </c>
      <c r="AK305" s="25">
        <v>1102</v>
      </c>
      <c r="AL305" s="24">
        <v>629</v>
      </c>
      <c r="AM305" s="25">
        <v>1420</v>
      </c>
      <c r="AN305" s="25">
        <v>1456</v>
      </c>
      <c r="AO305" s="25">
        <v>1306</v>
      </c>
      <c r="AP305" s="24">
        <v>696</v>
      </c>
      <c r="AQ305" s="24">
        <f t="shared" si="12"/>
        <v>22596</v>
      </c>
      <c r="AR305" s="24">
        <f t="shared" si="13"/>
        <v>17846</v>
      </c>
      <c r="AS305" s="24">
        <f t="shared" si="14"/>
        <v>6609</v>
      </c>
    </row>
    <row r="306" spans="2:45" x14ac:dyDescent="0.25">
      <c r="B306" s="38" t="s">
        <v>354</v>
      </c>
      <c r="C306" s="38" t="s">
        <v>654</v>
      </c>
      <c r="D306" s="38" t="s">
        <v>402</v>
      </c>
      <c r="E306" s="38" t="s">
        <v>428</v>
      </c>
      <c r="F306" s="38" t="s">
        <v>403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  <c r="AI306" s="23">
        <v>0</v>
      </c>
      <c r="AJ306" s="26">
        <v>14058</v>
      </c>
      <c r="AK306" s="26">
        <v>33468</v>
      </c>
      <c r="AL306" s="26">
        <v>62749</v>
      </c>
      <c r="AM306" s="22">
        <v>136496</v>
      </c>
      <c r="AN306" s="26">
        <v>90510</v>
      </c>
      <c r="AO306" s="26">
        <v>63897</v>
      </c>
      <c r="AP306" s="26">
        <v>57979</v>
      </c>
      <c r="AQ306" s="26">
        <f t="shared" si="12"/>
        <v>0</v>
      </c>
      <c r="AR306" s="26">
        <f t="shared" si="13"/>
        <v>14058</v>
      </c>
      <c r="AS306" s="26">
        <f t="shared" si="14"/>
        <v>445099</v>
      </c>
    </row>
    <row r="307" spans="2:45" x14ac:dyDescent="0.25">
      <c r="B307" s="39" t="s">
        <v>355</v>
      </c>
      <c r="C307" s="39" t="s">
        <v>693</v>
      </c>
      <c r="D307" s="39" t="s">
        <v>402</v>
      </c>
      <c r="E307" s="39" t="s">
        <v>447</v>
      </c>
      <c r="F307" s="39" t="s">
        <v>403</v>
      </c>
      <c r="G307" s="30">
        <v>777</v>
      </c>
      <c r="H307" s="30">
        <v>886</v>
      </c>
      <c r="I307" s="30">
        <v>920</v>
      </c>
      <c r="J307" s="30">
        <v>996</v>
      </c>
      <c r="K307" s="30">
        <v>985</v>
      </c>
      <c r="L307" s="29">
        <v>1085</v>
      </c>
      <c r="M307" s="30">
        <v>991</v>
      </c>
      <c r="N307" s="29">
        <v>1087</v>
      </c>
      <c r="O307" s="30">
        <v>827</v>
      </c>
      <c r="P307" s="29">
        <v>1139</v>
      </c>
      <c r="Q307" s="30">
        <v>956</v>
      </c>
      <c r="R307" s="30">
        <v>662</v>
      </c>
      <c r="S307" s="30">
        <v>924</v>
      </c>
      <c r="T307" s="30">
        <v>844</v>
      </c>
      <c r="U307" s="30">
        <v>671</v>
      </c>
      <c r="V307" s="30">
        <v>789</v>
      </c>
      <c r="W307" s="30">
        <v>973</v>
      </c>
      <c r="X307" s="30">
        <v>891</v>
      </c>
      <c r="Y307" s="30">
        <v>839</v>
      </c>
      <c r="Z307" s="30">
        <v>643</v>
      </c>
      <c r="AA307" s="30">
        <v>596</v>
      </c>
      <c r="AB307" s="30">
        <v>823</v>
      </c>
      <c r="AC307" s="30">
        <v>733</v>
      </c>
      <c r="AD307" s="30">
        <v>801</v>
      </c>
      <c r="AE307" s="30">
        <v>742</v>
      </c>
      <c r="AF307" s="30">
        <v>673</v>
      </c>
      <c r="AG307" s="30">
        <v>729</v>
      </c>
      <c r="AH307" s="30">
        <v>855</v>
      </c>
      <c r="AI307" s="30">
        <v>593</v>
      </c>
      <c r="AJ307" s="30">
        <v>714</v>
      </c>
      <c r="AK307" s="30">
        <v>711</v>
      </c>
      <c r="AL307" s="30">
        <v>573</v>
      </c>
      <c r="AM307" s="30">
        <v>587</v>
      </c>
      <c r="AN307" s="30">
        <v>700</v>
      </c>
      <c r="AO307" s="30">
        <v>801</v>
      </c>
      <c r="AP307" s="30">
        <v>663</v>
      </c>
      <c r="AQ307" s="30">
        <f t="shared" si="12"/>
        <v>10754</v>
      </c>
      <c r="AR307" s="30">
        <f t="shared" si="13"/>
        <v>8741</v>
      </c>
      <c r="AS307" s="30">
        <f t="shared" si="14"/>
        <v>4035</v>
      </c>
    </row>
    <row r="308" spans="2:45" x14ac:dyDescent="0.25">
      <c r="B308" s="38" t="s">
        <v>182</v>
      </c>
      <c r="C308" s="38" t="s">
        <v>520</v>
      </c>
      <c r="D308" s="38" t="s">
        <v>565</v>
      </c>
      <c r="E308" s="38" t="s">
        <v>421</v>
      </c>
      <c r="F308" s="38" t="s">
        <v>403</v>
      </c>
      <c r="G308" s="25">
        <v>1329</v>
      </c>
      <c r="H308" s="25">
        <v>1413</v>
      </c>
      <c r="I308" s="25">
        <v>1680</v>
      </c>
      <c r="J308" s="25">
        <v>1759</v>
      </c>
      <c r="K308" s="25">
        <v>1309</v>
      </c>
      <c r="L308" s="25">
        <v>2430</v>
      </c>
      <c r="M308" s="25">
        <v>1024</v>
      </c>
      <c r="N308" s="25">
        <v>1283</v>
      </c>
      <c r="O308" s="25">
        <v>1358</v>
      </c>
      <c r="P308" s="25">
        <v>1693</v>
      </c>
      <c r="Q308" s="25">
        <v>1347</v>
      </c>
      <c r="R308" s="25">
        <v>1333</v>
      </c>
      <c r="S308" s="25">
        <v>2055</v>
      </c>
      <c r="T308" s="25">
        <v>1114</v>
      </c>
      <c r="U308" s="25">
        <v>1060</v>
      </c>
      <c r="V308" s="25">
        <v>1142</v>
      </c>
      <c r="W308" s="25">
        <v>1408</v>
      </c>
      <c r="X308" s="25">
        <v>1596</v>
      </c>
      <c r="Y308" s="24">
        <v>784</v>
      </c>
      <c r="Z308" s="24">
        <v>898</v>
      </c>
      <c r="AA308" s="25">
        <v>1107</v>
      </c>
      <c r="AB308" s="24">
        <v>808</v>
      </c>
      <c r="AC308" s="24">
        <v>404</v>
      </c>
      <c r="AD308" s="24">
        <v>567</v>
      </c>
      <c r="AE308" s="24">
        <v>717</v>
      </c>
      <c r="AF308" s="24">
        <v>589</v>
      </c>
      <c r="AG308" s="24">
        <v>483</v>
      </c>
      <c r="AH308" s="24">
        <v>738</v>
      </c>
      <c r="AI308" s="24">
        <v>691</v>
      </c>
      <c r="AJ308" s="24">
        <v>502</v>
      </c>
      <c r="AK308" s="24">
        <v>485</v>
      </c>
      <c r="AL308" s="24">
        <v>334</v>
      </c>
      <c r="AM308" s="23">
        <v>0</v>
      </c>
      <c r="AN308" s="23">
        <v>0</v>
      </c>
      <c r="AO308" s="23">
        <v>0</v>
      </c>
      <c r="AP308" s="23">
        <v>0</v>
      </c>
      <c r="AQ308" s="23">
        <f t="shared" si="12"/>
        <v>16413</v>
      </c>
      <c r="AR308" s="23">
        <f t="shared" si="13"/>
        <v>8288</v>
      </c>
      <c r="AS308" s="23">
        <f t="shared" si="14"/>
        <v>819</v>
      </c>
    </row>
    <row r="309" spans="2:45" x14ac:dyDescent="0.25">
      <c r="B309" s="39" t="s">
        <v>377</v>
      </c>
      <c r="C309" s="39" t="s">
        <v>502</v>
      </c>
      <c r="D309" s="39" t="s">
        <v>402</v>
      </c>
      <c r="E309" s="39" t="s">
        <v>404</v>
      </c>
      <c r="F309" s="39" t="s">
        <v>403</v>
      </c>
      <c r="G309" s="29">
        <v>2646</v>
      </c>
      <c r="H309" s="29">
        <v>2599</v>
      </c>
      <c r="I309" s="29">
        <v>2508</v>
      </c>
      <c r="J309" s="29">
        <v>2664</v>
      </c>
      <c r="K309" s="29">
        <v>2772</v>
      </c>
      <c r="L309" s="29">
        <v>2773</v>
      </c>
      <c r="M309" s="29">
        <v>2649</v>
      </c>
      <c r="N309" s="30">
        <v>405</v>
      </c>
      <c r="O309" s="30">
        <v>252</v>
      </c>
      <c r="P309" s="30">
        <v>438</v>
      </c>
      <c r="Q309" s="30">
        <v>681</v>
      </c>
      <c r="R309" s="30">
        <v>280</v>
      </c>
      <c r="S309" s="30">
        <v>248</v>
      </c>
      <c r="T309" s="30">
        <v>293</v>
      </c>
      <c r="U309" s="30">
        <v>374</v>
      </c>
      <c r="V309" s="30">
        <v>327</v>
      </c>
      <c r="W309" s="30">
        <v>233</v>
      </c>
      <c r="X309" s="30">
        <v>265</v>
      </c>
      <c r="Y309" s="30">
        <v>580</v>
      </c>
      <c r="Z309" s="30">
        <v>242</v>
      </c>
      <c r="AA309" s="30">
        <v>326</v>
      </c>
      <c r="AB309" s="30">
        <v>387</v>
      </c>
      <c r="AC309" s="30">
        <v>334</v>
      </c>
      <c r="AD309" s="30">
        <v>333</v>
      </c>
      <c r="AE309" s="30">
        <v>297</v>
      </c>
      <c r="AF309" s="30">
        <v>329</v>
      </c>
      <c r="AG309" s="30">
        <v>373</v>
      </c>
      <c r="AH309" s="30">
        <v>244</v>
      </c>
      <c r="AI309" s="30">
        <v>329</v>
      </c>
      <c r="AJ309" s="30">
        <v>317</v>
      </c>
      <c r="AK309" s="30">
        <v>229</v>
      </c>
      <c r="AL309" s="30">
        <v>447</v>
      </c>
      <c r="AM309" s="30">
        <v>302</v>
      </c>
      <c r="AN309" s="30">
        <v>299</v>
      </c>
      <c r="AO309" s="30">
        <v>371</v>
      </c>
      <c r="AP309" s="32"/>
      <c r="AQ309" s="32">
        <f t="shared" si="12"/>
        <v>6445</v>
      </c>
      <c r="AR309" s="32">
        <f t="shared" si="13"/>
        <v>4091</v>
      </c>
      <c r="AS309" s="32">
        <f t="shared" si="14"/>
        <v>1648</v>
      </c>
    </row>
    <row r="310" spans="2:45" x14ac:dyDescent="0.25">
      <c r="B310" s="38" t="s">
        <v>356</v>
      </c>
      <c r="C310" s="38" t="s">
        <v>689</v>
      </c>
      <c r="D310" s="38" t="s">
        <v>431</v>
      </c>
      <c r="E310" s="38" t="s">
        <v>447</v>
      </c>
      <c r="F310" s="38" t="s">
        <v>403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3">
        <v>0</v>
      </c>
      <c r="AJ310" s="25">
        <v>1602</v>
      </c>
      <c r="AK310" s="26">
        <v>17674</v>
      </c>
      <c r="AL310" s="26">
        <v>40770</v>
      </c>
      <c r="AM310" s="22">
        <v>172667</v>
      </c>
      <c r="AN310" s="22">
        <v>208316</v>
      </c>
      <c r="AO310" s="22">
        <v>254257</v>
      </c>
      <c r="AP310" s="22">
        <v>386099</v>
      </c>
      <c r="AQ310" s="22">
        <f t="shared" si="12"/>
        <v>0</v>
      </c>
      <c r="AR310" s="22">
        <f t="shared" si="13"/>
        <v>1602</v>
      </c>
      <c r="AS310" s="22">
        <f t="shared" si="14"/>
        <v>1079783</v>
      </c>
    </row>
    <row r="311" spans="2:45" x14ac:dyDescent="0.25">
      <c r="B311" s="38" t="s">
        <v>353</v>
      </c>
      <c r="C311" s="38" t="s">
        <v>419</v>
      </c>
      <c r="D311" s="38" t="s">
        <v>408</v>
      </c>
      <c r="E311" s="38" t="s">
        <v>404</v>
      </c>
      <c r="F311" s="38" t="s">
        <v>403</v>
      </c>
      <c r="G311" s="28">
        <v>61</v>
      </c>
      <c r="H311" s="28">
        <v>63</v>
      </c>
      <c r="I311" s="24">
        <v>148</v>
      </c>
      <c r="J311" s="28">
        <v>21</v>
      </c>
      <c r="K311" s="28">
        <v>42</v>
      </c>
      <c r="L311" s="24">
        <v>104</v>
      </c>
      <c r="M311" s="23">
        <v>0</v>
      </c>
      <c r="N311" s="28">
        <v>72</v>
      </c>
      <c r="O311" s="28">
        <v>98</v>
      </c>
      <c r="P311" s="28">
        <v>30</v>
      </c>
      <c r="Q311" s="28">
        <v>52</v>
      </c>
      <c r="R311" s="28">
        <v>21</v>
      </c>
      <c r="S311" s="28">
        <v>42</v>
      </c>
      <c r="T311" s="28">
        <v>31</v>
      </c>
      <c r="U311" s="28">
        <v>52</v>
      </c>
      <c r="V311" s="28">
        <v>52</v>
      </c>
      <c r="W311" s="28">
        <v>30</v>
      </c>
      <c r="X311" s="28">
        <v>49</v>
      </c>
      <c r="Y311" s="28">
        <v>46</v>
      </c>
      <c r="Z311" s="28">
        <v>18</v>
      </c>
      <c r="AA311" s="28">
        <v>35</v>
      </c>
      <c r="AB311" s="28">
        <v>25</v>
      </c>
      <c r="AC311" s="28">
        <v>48</v>
      </c>
      <c r="AD311" s="23">
        <v>0</v>
      </c>
      <c r="AE311" s="23">
        <v>0</v>
      </c>
      <c r="AF311" s="28">
        <v>25</v>
      </c>
      <c r="AG311" s="28">
        <v>25</v>
      </c>
      <c r="AH311" s="28">
        <v>42</v>
      </c>
      <c r="AI311" s="23">
        <v>0</v>
      </c>
      <c r="AJ311" s="28">
        <v>24</v>
      </c>
      <c r="AK311" s="28">
        <v>16</v>
      </c>
      <c r="AL311" s="28">
        <v>80</v>
      </c>
      <c r="AM311" s="28">
        <v>16</v>
      </c>
      <c r="AN311" s="28">
        <v>48</v>
      </c>
      <c r="AO311" s="23">
        <v>0</v>
      </c>
      <c r="AP311" s="23">
        <v>0</v>
      </c>
      <c r="AQ311" s="23">
        <f t="shared" si="12"/>
        <v>529</v>
      </c>
      <c r="AR311" s="23">
        <f t="shared" si="13"/>
        <v>288</v>
      </c>
      <c r="AS311" s="23">
        <f t="shared" si="14"/>
        <v>160</v>
      </c>
    </row>
    <row r="312" spans="2:45" x14ac:dyDescent="0.25">
      <c r="B312" s="39" t="s">
        <v>357</v>
      </c>
      <c r="C312" s="39" t="s">
        <v>694</v>
      </c>
      <c r="D312" s="39" t="s">
        <v>402</v>
      </c>
      <c r="E312" s="39" t="s">
        <v>406</v>
      </c>
      <c r="F312" s="39" t="s">
        <v>403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31">
        <v>-10</v>
      </c>
      <c r="R312" s="18">
        <v>0</v>
      </c>
      <c r="S312" s="18">
        <v>0</v>
      </c>
      <c r="T312" s="18">
        <v>0</v>
      </c>
      <c r="U312" s="18">
        <v>0</v>
      </c>
      <c r="V312" s="18">
        <v>0</v>
      </c>
      <c r="W312" s="18">
        <v>0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f t="shared" si="12"/>
        <v>-10</v>
      </c>
      <c r="AR312" s="18">
        <f t="shared" si="13"/>
        <v>0</v>
      </c>
      <c r="AS312" s="18">
        <f t="shared" si="14"/>
        <v>0</v>
      </c>
    </row>
    <row r="313" spans="2:45" x14ac:dyDescent="0.25">
      <c r="B313" s="39" t="s">
        <v>358</v>
      </c>
      <c r="C313" s="39" t="s">
        <v>696</v>
      </c>
      <c r="D313" s="39" t="s">
        <v>565</v>
      </c>
      <c r="E313" s="39" t="s">
        <v>428</v>
      </c>
      <c r="F313" s="39" t="s">
        <v>403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31">
        <v>-10</v>
      </c>
      <c r="M313" s="18">
        <v>0</v>
      </c>
      <c r="N313" s="18">
        <v>0</v>
      </c>
      <c r="O313" s="31">
        <v>-10</v>
      </c>
      <c r="P313" s="18">
        <v>0</v>
      </c>
      <c r="Q313" s="18">
        <v>0</v>
      </c>
      <c r="R313" s="18">
        <v>0</v>
      </c>
      <c r="S313" s="18">
        <v>0</v>
      </c>
      <c r="T313" s="31">
        <v>-10</v>
      </c>
      <c r="U313" s="18">
        <v>0</v>
      </c>
      <c r="V313" s="18">
        <v>0</v>
      </c>
      <c r="W313" s="18">
        <v>0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f t="shared" si="12"/>
        <v>-20</v>
      </c>
      <c r="AR313" s="18">
        <f t="shared" si="13"/>
        <v>0</v>
      </c>
      <c r="AS313" s="18">
        <f t="shared" si="14"/>
        <v>0</v>
      </c>
    </row>
    <row r="314" spans="2:45" x14ac:dyDescent="0.25">
      <c r="B314" s="38" t="s">
        <v>359</v>
      </c>
      <c r="C314" s="38" t="s">
        <v>697</v>
      </c>
      <c r="D314" s="38" t="s">
        <v>431</v>
      </c>
      <c r="E314" s="38" t="s">
        <v>411</v>
      </c>
      <c r="F314" s="38" t="s">
        <v>403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4">
        <v>-262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3">
        <v>0</v>
      </c>
      <c r="AJ314" s="23">
        <v>0</v>
      </c>
      <c r="AK314" s="23">
        <v>0</v>
      </c>
      <c r="AL314" s="23">
        <v>0</v>
      </c>
      <c r="AM314" s="23">
        <v>0</v>
      </c>
      <c r="AN314" s="23">
        <v>0</v>
      </c>
      <c r="AO314" s="23">
        <v>0</v>
      </c>
      <c r="AP314" s="23">
        <v>0</v>
      </c>
      <c r="AQ314" s="23">
        <f t="shared" si="12"/>
        <v>-262</v>
      </c>
      <c r="AR314" s="23">
        <f t="shared" si="13"/>
        <v>0</v>
      </c>
      <c r="AS314" s="23">
        <f t="shared" si="14"/>
        <v>0</v>
      </c>
    </row>
    <row r="315" spans="2:45" x14ac:dyDescent="0.25">
      <c r="B315" s="39" t="s">
        <v>360</v>
      </c>
      <c r="C315" s="39" t="s">
        <v>698</v>
      </c>
      <c r="D315" s="39" t="s">
        <v>402</v>
      </c>
      <c r="E315" s="39" t="s">
        <v>406</v>
      </c>
      <c r="F315" s="39" t="s">
        <v>403</v>
      </c>
      <c r="G315" s="18">
        <v>0</v>
      </c>
      <c r="H315" s="31">
        <v>-63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30">
        <v>-113</v>
      </c>
      <c r="R315" s="18">
        <v>0</v>
      </c>
      <c r="S315" s="18">
        <v>0</v>
      </c>
      <c r="T315" s="18">
        <v>0</v>
      </c>
      <c r="U315" s="18">
        <v>0</v>
      </c>
      <c r="V315" s="18">
        <v>0</v>
      </c>
      <c r="W315" s="18">
        <v>0</v>
      </c>
      <c r="X315" s="18">
        <v>0</v>
      </c>
      <c r="Y315" s="18">
        <v>0</v>
      </c>
      <c r="Z315" s="18">
        <v>0</v>
      </c>
      <c r="AA315" s="18">
        <v>0</v>
      </c>
      <c r="AB315" s="18">
        <v>0</v>
      </c>
      <c r="AC315" s="18">
        <v>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f t="shared" si="12"/>
        <v>-113</v>
      </c>
      <c r="AR315" s="18">
        <f t="shared" si="13"/>
        <v>0</v>
      </c>
      <c r="AS315" s="18">
        <f t="shared" si="14"/>
        <v>0</v>
      </c>
    </row>
    <row r="316" spans="2:45" x14ac:dyDescent="0.25">
      <c r="B316" s="38" t="s">
        <v>361</v>
      </c>
      <c r="C316" s="38" t="s">
        <v>459</v>
      </c>
      <c r="D316" s="38" t="s">
        <v>402</v>
      </c>
      <c r="E316" s="38" t="s">
        <v>425</v>
      </c>
      <c r="F316" s="38" t="s">
        <v>403</v>
      </c>
      <c r="G316" s="25">
        <v>1360</v>
      </c>
      <c r="H316" s="25">
        <v>2119</v>
      </c>
      <c r="I316" s="25">
        <v>1733</v>
      </c>
      <c r="J316" s="25">
        <v>1939</v>
      </c>
      <c r="K316" s="24">
        <v>-126</v>
      </c>
      <c r="L316" s="24">
        <v>438</v>
      </c>
      <c r="M316" s="23">
        <v>0</v>
      </c>
      <c r="N316" s="23">
        <v>0</v>
      </c>
      <c r="O316" s="24">
        <v>-826</v>
      </c>
      <c r="P316" s="23">
        <v>0</v>
      </c>
      <c r="Q316" s="23">
        <v>0</v>
      </c>
      <c r="R316" s="24">
        <v>-434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23">
        <v>0</v>
      </c>
      <c r="AJ316" s="23">
        <v>0</v>
      </c>
      <c r="AK316" s="23">
        <v>0</v>
      </c>
      <c r="AL316" s="23">
        <v>0</v>
      </c>
      <c r="AM316" s="23">
        <v>0</v>
      </c>
      <c r="AN316" s="23">
        <v>0</v>
      </c>
      <c r="AO316" s="23">
        <v>0</v>
      </c>
      <c r="AP316" s="23">
        <v>0</v>
      </c>
      <c r="AQ316" s="23">
        <f t="shared" si="12"/>
        <v>-1260</v>
      </c>
      <c r="AR316" s="23">
        <f t="shared" si="13"/>
        <v>0</v>
      </c>
      <c r="AS316" s="23">
        <f t="shared" si="14"/>
        <v>0</v>
      </c>
    </row>
    <row r="317" spans="2:45" x14ac:dyDescent="0.25">
      <c r="B317" s="39" t="s">
        <v>362</v>
      </c>
      <c r="C317" s="39" t="s">
        <v>699</v>
      </c>
      <c r="D317" s="39" t="s">
        <v>402</v>
      </c>
      <c r="E317" s="39" t="s">
        <v>447</v>
      </c>
      <c r="F317" s="39" t="s">
        <v>403</v>
      </c>
      <c r="G317" s="27">
        <v>20972</v>
      </c>
      <c r="H317" s="27">
        <v>26810</v>
      </c>
      <c r="I317" s="27">
        <v>17329</v>
      </c>
      <c r="J317" s="27">
        <v>20000</v>
      </c>
      <c r="K317" s="27">
        <v>19327</v>
      </c>
      <c r="L317" s="27">
        <v>21814</v>
      </c>
      <c r="M317" s="27">
        <v>14714</v>
      </c>
      <c r="N317" s="27">
        <v>14644</v>
      </c>
      <c r="O317" s="30">
        <v>404</v>
      </c>
      <c r="P317" s="29">
        <v>-2892</v>
      </c>
      <c r="Q317" s="30">
        <v>-853</v>
      </c>
      <c r="R317" s="18">
        <v>0</v>
      </c>
      <c r="S317" s="18">
        <v>0</v>
      </c>
      <c r="T317" s="18">
        <v>0</v>
      </c>
      <c r="U317" s="18">
        <v>0</v>
      </c>
      <c r="V317" s="18">
        <v>0</v>
      </c>
      <c r="W317" s="18">
        <v>0</v>
      </c>
      <c r="X317" s="18">
        <v>0</v>
      </c>
      <c r="Y317" s="18">
        <v>0</v>
      </c>
      <c r="Z317" s="18">
        <v>0</v>
      </c>
      <c r="AA317" s="18">
        <v>0</v>
      </c>
      <c r="AB317" s="18">
        <v>0</v>
      </c>
      <c r="AC317" s="18">
        <v>0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f t="shared" si="12"/>
        <v>26017</v>
      </c>
      <c r="AR317" s="18">
        <f t="shared" si="13"/>
        <v>0</v>
      </c>
      <c r="AS317" s="18">
        <f t="shared" si="14"/>
        <v>0</v>
      </c>
    </row>
    <row r="318" spans="2:45" x14ac:dyDescent="0.25">
      <c r="B318" s="38" t="s">
        <v>363</v>
      </c>
      <c r="C318" s="38" t="s">
        <v>700</v>
      </c>
      <c r="D318" s="38" t="s">
        <v>431</v>
      </c>
      <c r="E318" s="38" t="s">
        <v>447</v>
      </c>
      <c r="F318" s="38" t="s">
        <v>403</v>
      </c>
      <c r="G318" s="25">
        <v>6238</v>
      </c>
      <c r="H318" s="25">
        <v>3311</v>
      </c>
      <c r="I318" s="25">
        <v>3508</v>
      </c>
      <c r="J318" s="25">
        <v>2735</v>
      </c>
      <c r="K318" s="26">
        <v>25923</v>
      </c>
      <c r="L318" s="24">
        <v>959</v>
      </c>
      <c r="M318" s="24">
        <v>971</v>
      </c>
      <c r="N318" s="25">
        <v>1335</v>
      </c>
      <c r="O318" s="24">
        <v>177</v>
      </c>
      <c r="P318" s="24">
        <v>-181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3">
        <v>0</v>
      </c>
      <c r="AJ318" s="23">
        <v>0</v>
      </c>
      <c r="AK318" s="23">
        <v>0</v>
      </c>
      <c r="AL318" s="23">
        <v>0</v>
      </c>
      <c r="AM318" s="23">
        <v>0</v>
      </c>
      <c r="AN318" s="23">
        <v>0</v>
      </c>
      <c r="AO318" s="23">
        <v>0</v>
      </c>
      <c r="AP318" s="23">
        <v>0</v>
      </c>
      <c r="AQ318" s="23">
        <f t="shared" si="12"/>
        <v>2302</v>
      </c>
      <c r="AR318" s="23">
        <f t="shared" si="13"/>
        <v>0</v>
      </c>
      <c r="AS318" s="23">
        <f t="shared" si="14"/>
        <v>0</v>
      </c>
    </row>
    <row r="319" spans="2:45" x14ac:dyDescent="0.25">
      <c r="B319" s="39" t="s">
        <v>364</v>
      </c>
      <c r="C319" s="39" t="s">
        <v>701</v>
      </c>
      <c r="D319" s="39" t="s">
        <v>402</v>
      </c>
      <c r="E319" s="39" t="s">
        <v>404</v>
      </c>
      <c r="F319" s="39" t="s">
        <v>403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18">
        <v>0</v>
      </c>
      <c r="W319" s="18">
        <v>0</v>
      </c>
      <c r="X319" s="18">
        <v>0</v>
      </c>
      <c r="Y319" s="18">
        <v>0</v>
      </c>
      <c r="Z319" s="18">
        <v>0</v>
      </c>
      <c r="AA319" s="18">
        <v>0</v>
      </c>
      <c r="AB319" s="18">
        <v>0</v>
      </c>
      <c r="AC319" s="18">
        <v>0</v>
      </c>
      <c r="AD319" s="18">
        <v>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9">
        <v>267186</v>
      </c>
      <c r="AQ319" s="19">
        <f t="shared" si="12"/>
        <v>0</v>
      </c>
      <c r="AR319" s="19">
        <f t="shared" si="13"/>
        <v>0</v>
      </c>
      <c r="AS319" s="19">
        <f t="shared" si="14"/>
        <v>267186</v>
      </c>
    </row>
    <row r="320" spans="2:45" x14ac:dyDescent="0.25">
      <c r="B320" s="38" t="s">
        <v>352</v>
      </c>
      <c r="C320" s="38" t="s">
        <v>692</v>
      </c>
      <c r="D320" s="38" t="s">
        <v>565</v>
      </c>
      <c r="E320" s="38" t="s">
        <v>447</v>
      </c>
      <c r="F320" s="38" t="s">
        <v>403</v>
      </c>
      <c r="G320" s="28">
        <v>72</v>
      </c>
      <c r="H320" s="28">
        <v>-74</v>
      </c>
      <c r="I320" s="28">
        <v>74</v>
      </c>
      <c r="J320" s="23">
        <v>0</v>
      </c>
      <c r="K320" s="23">
        <v>0</v>
      </c>
      <c r="L320" s="28">
        <v>73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3">
        <v>0</v>
      </c>
      <c r="AJ320" s="23">
        <v>0</v>
      </c>
      <c r="AK320" s="23">
        <v>0</v>
      </c>
      <c r="AL320" s="23">
        <v>0</v>
      </c>
      <c r="AM320" s="23">
        <v>0</v>
      </c>
      <c r="AN320" s="23">
        <v>0</v>
      </c>
      <c r="AO320" s="23">
        <v>0</v>
      </c>
      <c r="AP320" s="23">
        <v>0</v>
      </c>
      <c r="AQ320" s="23">
        <f t="shared" si="12"/>
        <v>0</v>
      </c>
      <c r="AR320" s="23">
        <f t="shared" si="13"/>
        <v>0</v>
      </c>
      <c r="AS320" s="23">
        <f t="shared" si="14"/>
        <v>0</v>
      </c>
    </row>
    <row r="321" spans="2:45" x14ac:dyDescent="0.25">
      <c r="B321" s="38" t="s">
        <v>344</v>
      </c>
      <c r="C321" s="38" t="s">
        <v>681</v>
      </c>
      <c r="D321" s="38" t="s">
        <v>565</v>
      </c>
      <c r="E321" s="38" t="s">
        <v>428</v>
      </c>
      <c r="F321" s="38" t="s">
        <v>403</v>
      </c>
      <c r="G321" s="23">
        <v>0</v>
      </c>
      <c r="H321" s="23">
        <v>0</v>
      </c>
      <c r="I321" s="28">
        <v>-21</v>
      </c>
      <c r="J321" s="23">
        <v>0</v>
      </c>
      <c r="K321" s="23">
        <v>0</v>
      </c>
      <c r="L321" s="23">
        <v>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3">
        <v>0</v>
      </c>
      <c r="AJ321" s="23">
        <v>0</v>
      </c>
      <c r="AK321" s="23">
        <v>0</v>
      </c>
      <c r="AL321" s="23">
        <v>0</v>
      </c>
      <c r="AM321" s="23">
        <v>0</v>
      </c>
      <c r="AN321" s="23">
        <v>0</v>
      </c>
      <c r="AO321" s="23">
        <v>0</v>
      </c>
      <c r="AP321" s="23">
        <v>0</v>
      </c>
      <c r="AQ321" s="23">
        <f t="shared" si="12"/>
        <v>0</v>
      </c>
      <c r="AR321" s="23">
        <f t="shared" si="13"/>
        <v>0</v>
      </c>
      <c r="AS321" s="23">
        <f t="shared" si="14"/>
        <v>0</v>
      </c>
    </row>
    <row r="322" spans="2:45" x14ac:dyDescent="0.25">
      <c r="B322" s="39" t="s">
        <v>365</v>
      </c>
      <c r="C322" s="39" t="s">
        <v>703</v>
      </c>
      <c r="D322" s="39" t="s">
        <v>402</v>
      </c>
      <c r="E322" s="39" t="s">
        <v>404</v>
      </c>
      <c r="F322" s="39" t="s">
        <v>403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31">
        <v>-10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8">
        <v>0</v>
      </c>
      <c r="W322" s="18">
        <v>0</v>
      </c>
      <c r="X322" s="18">
        <v>0</v>
      </c>
      <c r="Y322" s="18">
        <v>0</v>
      </c>
      <c r="Z322" s="18">
        <v>0</v>
      </c>
      <c r="AA322" s="18">
        <v>0</v>
      </c>
      <c r="AB322" s="18">
        <v>0</v>
      </c>
      <c r="AC322" s="18">
        <v>0</v>
      </c>
      <c r="AD322" s="18">
        <v>0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f t="shared" si="12"/>
        <v>-10</v>
      </c>
      <c r="AR322" s="18">
        <f t="shared" si="13"/>
        <v>0</v>
      </c>
      <c r="AS322" s="18">
        <f t="shared" si="14"/>
        <v>0</v>
      </c>
    </row>
    <row r="323" spans="2:45" x14ac:dyDescent="0.25">
      <c r="B323" s="38" t="s">
        <v>366</v>
      </c>
      <c r="C323" s="38" t="s">
        <v>704</v>
      </c>
      <c r="D323" s="38" t="s">
        <v>402</v>
      </c>
      <c r="E323" s="38" t="s">
        <v>493</v>
      </c>
      <c r="F323" s="38" t="s">
        <v>403</v>
      </c>
      <c r="G323" s="28">
        <v>-20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  <c r="AH323" s="23">
        <v>0</v>
      </c>
      <c r="AI323" s="23">
        <v>0</v>
      </c>
      <c r="AJ323" s="23">
        <v>0</v>
      </c>
      <c r="AK323" s="23">
        <v>0</v>
      </c>
      <c r="AL323" s="23">
        <v>0</v>
      </c>
      <c r="AM323" s="23">
        <v>0</v>
      </c>
      <c r="AN323" s="23">
        <v>0</v>
      </c>
      <c r="AO323" s="23">
        <v>0</v>
      </c>
      <c r="AP323" s="23">
        <v>0</v>
      </c>
      <c r="AQ323" s="23">
        <f t="shared" ref="AQ323:AQ333" si="15">+SUM(M323:X323)</f>
        <v>0</v>
      </c>
      <c r="AR323" s="23">
        <f t="shared" ref="AR323:AR333" si="16">+SUM(Y323:AJ323)</f>
        <v>0</v>
      </c>
      <c r="AS323" s="23">
        <f t="shared" ref="AS323:AS333" si="17">+SUM(AK323:AP323)</f>
        <v>0</v>
      </c>
    </row>
    <row r="324" spans="2:45" x14ac:dyDescent="0.25">
      <c r="B324" s="39" t="s">
        <v>366</v>
      </c>
      <c r="C324" s="39" t="s">
        <v>704</v>
      </c>
      <c r="D324" s="39" t="s">
        <v>565</v>
      </c>
      <c r="E324" s="39" t="s">
        <v>493</v>
      </c>
      <c r="F324" s="39" t="s">
        <v>403</v>
      </c>
      <c r="G324" s="18">
        <v>0</v>
      </c>
      <c r="H324" s="18">
        <v>0</v>
      </c>
      <c r="I324" s="31">
        <v>-11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18">
        <v>0</v>
      </c>
      <c r="W324" s="18">
        <v>0</v>
      </c>
      <c r="X324" s="18">
        <v>0</v>
      </c>
      <c r="Y324" s="18">
        <v>0</v>
      </c>
      <c r="Z324" s="18">
        <v>0</v>
      </c>
      <c r="AA324" s="18">
        <v>0</v>
      </c>
      <c r="AB324" s="18">
        <v>0</v>
      </c>
      <c r="AC324" s="18">
        <v>0</v>
      </c>
      <c r="AD324" s="18">
        <v>0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f t="shared" si="15"/>
        <v>0</v>
      </c>
      <c r="AR324" s="18">
        <f t="shared" si="16"/>
        <v>0</v>
      </c>
      <c r="AS324" s="18">
        <f t="shared" si="17"/>
        <v>0</v>
      </c>
    </row>
    <row r="325" spans="2:45" x14ac:dyDescent="0.25">
      <c r="B325" s="38" t="s">
        <v>367</v>
      </c>
      <c r="C325" s="38" t="s">
        <v>705</v>
      </c>
      <c r="D325" s="38" t="s">
        <v>402</v>
      </c>
      <c r="E325" s="38" t="s">
        <v>493</v>
      </c>
      <c r="F325" s="38" t="s">
        <v>403</v>
      </c>
      <c r="G325" s="24">
        <v>-112</v>
      </c>
      <c r="H325" s="24">
        <v>-337</v>
      </c>
      <c r="I325" s="24">
        <v>-169</v>
      </c>
      <c r="J325" s="26">
        <v>-10482</v>
      </c>
      <c r="K325" s="25">
        <v>-3684</v>
      </c>
      <c r="L325" s="28">
        <v>-41</v>
      </c>
      <c r="M325" s="28">
        <v>-32</v>
      </c>
      <c r="N325" s="24">
        <v>-114</v>
      </c>
      <c r="O325" s="28">
        <v>-69</v>
      </c>
      <c r="P325" s="23">
        <v>0</v>
      </c>
      <c r="Q325" s="23">
        <v>0</v>
      </c>
      <c r="R325" s="23">
        <v>0</v>
      </c>
      <c r="S325" s="28">
        <v>-21</v>
      </c>
      <c r="T325" s="28">
        <v>-10</v>
      </c>
      <c r="U325" s="23">
        <v>0</v>
      </c>
      <c r="V325" s="28">
        <v>-10</v>
      </c>
      <c r="W325" s="23">
        <v>0</v>
      </c>
      <c r="X325" s="23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23">
        <v>0</v>
      </c>
      <c r="AF325" s="23">
        <v>0</v>
      </c>
      <c r="AG325" s="23">
        <v>0</v>
      </c>
      <c r="AH325" s="23">
        <v>0</v>
      </c>
      <c r="AI325" s="23">
        <v>0</v>
      </c>
      <c r="AJ325" s="23">
        <v>0</v>
      </c>
      <c r="AK325" s="23">
        <v>0</v>
      </c>
      <c r="AL325" s="23">
        <v>0</v>
      </c>
      <c r="AM325" s="23">
        <v>0</v>
      </c>
      <c r="AN325" s="23">
        <v>0</v>
      </c>
      <c r="AO325" s="23">
        <v>0</v>
      </c>
      <c r="AP325" s="23">
        <v>0</v>
      </c>
      <c r="AQ325" s="23">
        <f t="shared" si="15"/>
        <v>-256</v>
      </c>
      <c r="AR325" s="23">
        <f t="shared" si="16"/>
        <v>0</v>
      </c>
      <c r="AS325" s="23">
        <f t="shared" si="17"/>
        <v>0</v>
      </c>
    </row>
    <row r="326" spans="2:45" x14ac:dyDescent="0.25">
      <c r="B326" s="39" t="s">
        <v>368</v>
      </c>
      <c r="C326" s="39" t="s">
        <v>706</v>
      </c>
      <c r="D326" s="39" t="s">
        <v>402</v>
      </c>
      <c r="E326" s="39" t="s">
        <v>447</v>
      </c>
      <c r="F326" s="39" t="s">
        <v>403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8">
        <v>0</v>
      </c>
      <c r="M326" s="18">
        <v>0</v>
      </c>
      <c r="N326" s="18">
        <v>0</v>
      </c>
      <c r="O326" s="31">
        <v>-20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0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f t="shared" si="15"/>
        <v>-20</v>
      </c>
      <c r="AR326" s="18">
        <f t="shared" si="16"/>
        <v>0</v>
      </c>
      <c r="AS326" s="18">
        <f t="shared" si="17"/>
        <v>0</v>
      </c>
    </row>
    <row r="327" spans="2:45" x14ac:dyDescent="0.25">
      <c r="B327" s="38" t="s">
        <v>369</v>
      </c>
      <c r="C327" s="38" t="s">
        <v>707</v>
      </c>
      <c r="D327" s="38" t="s">
        <v>402</v>
      </c>
      <c r="E327" s="38" t="s">
        <v>421</v>
      </c>
      <c r="F327" s="38" t="s">
        <v>403</v>
      </c>
      <c r="G327" s="23">
        <v>0</v>
      </c>
      <c r="H327" s="28">
        <v>-32</v>
      </c>
      <c r="I327" s="28">
        <v>63</v>
      </c>
      <c r="J327" s="23">
        <v>0</v>
      </c>
      <c r="K327" s="23">
        <v>0</v>
      </c>
      <c r="L327" s="23">
        <v>0</v>
      </c>
      <c r="M327" s="28">
        <v>-32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8">
        <v>-31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  <c r="AI327" s="23">
        <v>0</v>
      </c>
      <c r="AJ327" s="23">
        <v>0</v>
      </c>
      <c r="AK327" s="23">
        <v>0</v>
      </c>
      <c r="AL327" s="23">
        <v>0</v>
      </c>
      <c r="AM327" s="23">
        <v>0</v>
      </c>
      <c r="AN327" s="23">
        <v>0</v>
      </c>
      <c r="AO327" s="23">
        <v>0</v>
      </c>
      <c r="AP327" s="23">
        <v>0</v>
      </c>
      <c r="AQ327" s="23">
        <f t="shared" si="15"/>
        <v>-63</v>
      </c>
      <c r="AR327" s="23">
        <f t="shared" si="16"/>
        <v>0</v>
      </c>
      <c r="AS327" s="23">
        <f t="shared" si="17"/>
        <v>0</v>
      </c>
    </row>
    <row r="328" spans="2:45" x14ac:dyDescent="0.25">
      <c r="B328" s="39" t="s">
        <v>370</v>
      </c>
      <c r="C328" s="39" t="s">
        <v>708</v>
      </c>
      <c r="D328" s="39" t="s">
        <v>559</v>
      </c>
      <c r="E328" s="39" t="s">
        <v>560</v>
      </c>
      <c r="F328" s="39" t="s">
        <v>403</v>
      </c>
      <c r="G328" s="18">
        <v>0</v>
      </c>
      <c r="H328" s="18">
        <v>0</v>
      </c>
      <c r="I328" s="18">
        <v>0</v>
      </c>
      <c r="J328" s="31">
        <v>-32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18">
        <v>0</v>
      </c>
      <c r="W328" s="18">
        <v>0</v>
      </c>
      <c r="X328" s="18">
        <v>0</v>
      </c>
      <c r="Y328" s="18">
        <v>0</v>
      </c>
      <c r="Z328" s="18">
        <v>0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f t="shared" si="15"/>
        <v>0</v>
      </c>
      <c r="AR328" s="18">
        <f t="shared" si="16"/>
        <v>0</v>
      </c>
      <c r="AS328" s="18">
        <f t="shared" si="17"/>
        <v>0</v>
      </c>
    </row>
    <row r="329" spans="2:45" x14ac:dyDescent="0.25">
      <c r="B329" s="38" t="s">
        <v>371</v>
      </c>
      <c r="C329" s="38" t="s">
        <v>709</v>
      </c>
      <c r="D329" s="38" t="s">
        <v>402</v>
      </c>
      <c r="E329" s="38" t="s">
        <v>404</v>
      </c>
      <c r="F329" s="38" t="s">
        <v>403</v>
      </c>
      <c r="G329" s="23">
        <v>0</v>
      </c>
      <c r="H329" s="23">
        <v>0</v>
      </c>
      <c r="I329" s="23"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3">
        <v>0</v>
      </c>
      <c r="AK329" s="23">
        <v>0</v>
      </c>
      <c r="AL329" s="23">
        <v>0</v>
      </c>
      <c r="AM329" s="23">
        <v>0</v>
      </c>
      <c r="AN329" s="23">
        <v>0</v>
      </c>
      <c r="AO329" s="23">
        <v>0</v>
      </c>
      <c r="AP329" s="22">
        <v>596913</v>
      </c>
      <c r="AQ329" s="22">
        <f t="shared" si="15"/>
        <v>0</v>
      </c>
      <c r="AR329" s="22">
        <f t="shared" si="16"/>
        <v>0</v>
      </c>
      <c r="AS329" s="22">
        <f t="shared" si="17"/>
        <v>596913</v>
      </c>
    </row>
    <row r="330" spans="2:45" x14ac:dyDescent="0.25">
      <c r="B330" s="39" t="s">
        <v>372</v>
      </c>
      <c r="C330" s="39" t="s">
        <v>710</v>
      </c>
      <c r="D330" s="39" t="s">
        <v>431</v>
      </c>
      <c r="E330" s="39" t="s">
        <v>436</v>
      </c>
      <c r="F330" s="39" t="s">
        <v>403</v>
      </c>
      <c r="G330" s="18">
        <v>0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18">
        <v>0</v>
      </c>
      <c r="W330" s="18">
        <v>0</v>
      </c>
      <c r="X330" s="18">
        <v>0</v>
      </c>
      <c r="Y330" s="18">
        <v>0</v>
      </c>
      <c r="Z330" s="18">
        <v>0</v>
      </c>
      <c r="AA330" s="18">
        <v>0</v>
      </c>
      <c r="AB330" s="18">
        <v>0</v>
      </c>
      <c r="AC330" s="18">
        <v>0</v>
      </c>
      <c r="AD330" s="18">
        <v>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30">
        <v>288</v>
      </c>
      <c r="AQ330" s="30">
        <f t="shared" si="15"/>
        <v>0</v>
      </c>
      <c r="AR330" s="30">
        <f t="shared" si="16"/>
        <v>0</v>
      </c>
      <c r="AS330" s="30">
        <f t="shared" si="17"/>
        <v>288</v>
      </c>
    </row>
    <row r="331" spans="2:45" x14ac:dyDescent="0.25">
      <c r="B331" s="38" t="s">
        <v>373</v>
      </c>
      <c r="C331" s="38" t="s">
        <v>711</v>
      </c>
      <c r="D331" s="38" t="s">
        <v>402</v>
      </c>
      <c r="E331" s="38" t="s">
        <v>404</v>
      </c>
      <c r="F331" s="38" t="s">
        <v>403</v>
      </c>
      <c r="G331" s="23">
        <v>0</v>
      </c>
      <c r="H331" s="23">
        <v>0</v>
      </c>
      <c r="I331" s="23"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3">
        <v>-8</v>
      </c>
      <c r="AK331" s="23">
        <v>0</v>
      </c>
      <c r="AL331" s="23">
        <v>0</v>
      </c>
      <c r="AM331" s="23">
        <v>0</v>
      </c>
      <c r="AN331" s="23">
        <v>0</v>
      </c>
      <c r="AO331" s="23">
        <v>0</v>
      </c>
      <c r="AP331" s="23">
        <v>0</v>
      </c>
      <c r="AQ331" s="23">
        <f t="shared" si="15"/>
        <v>0</v>
      </c>
      <c r="AR331" s="23">
        <f t="shared" si="16"/>
        <v>-8</v>
      </c>
      <c r="AS331" s="23">
        <f t="shared" si="17"/>
        <v>0</v>
      </c>
    </row>
    <row r="332" spans="2:45" x14ac:dyDescent="0.25">
      <c r="B332" s="39" t="s">
        <v>221</v>
      </c>
      <c r="C332" s="39" t="s">
        <v>702</v>
      </c>
      <c r="D332" s="39" t="s">
        <v>402</v>
      </c>
      <c r="E332" s="39" t="s">
        <v>406</v>
      </c>
      <c r="F332" s="39" t="s">
        <v>403</v>
      </c>
      <c r="G332" s="27">
        <v>17373</v>
      </c>
      <c r="H332" s="29">
        <v>8265</v>
      </c>
      <c r="I332" s="29">
        <v>1817</v>
      </c>
      <c r="J332" s="30">
        <v>435</v>
      </c>
      <c r="K332" s="30">
        <v>178</v>
      </c>
      <c r="L332" s="31">
        <v>32</v>
      </c>
      <c r="M332" s="31">
        <v>-32</v>
      </c>
      <c r="N332" s="31">
        <v>-72</v>
      </c>
      <c r="O332" s="31">
        <v>-89</v>
      </c>
      <c r="P332" s="30">
        <v>-120</v>
      </c>
      <c r="Q332" s="31">
        <v>-83</v>
      </c>
      <c r="R332" s="31">
        <v>-10</v>
      </c>
      <c r="S332" s="31">
        <v>-10</v>
      </c>
      <c r="T332" s="31">
        <v>-21</v>
      </c>
      <c r="U332" s="31">
        <v>-10</v>
      </c>
      <c r="V332" s="31">
        <v>-21</v>
      </c>
      <c r="W332" s="18">
        <v>0</v>
      </c>
      <c r="X332" s="18">
        <v>0</v>
      </c>
      <c r="Y332" s="18">
        <v>0</v>
      </c>
      <c r="Z332" s="18">
        <v>0</v>
      </c>
      <c r="AA332" s="18">
        <v>0</v>
      </c>
      <c r="AB332" s="18">
        <v>0</v>
      </c>
      <c r="AC332" s="18">
        <v>0</v>
      </c>
      <c r="AD332" s="18">
        <v>0</v>
      </c>
      <c r="AE332" s="18">
        <v>-8</v>
      </c>
      <c r="AF332" s="18">
        <v>-8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18">
        <f t="shared" si="15"/>
        <v>-468</v>
      </c>
      <c r="AR332" s="18">
        <f t="shared" si="16"/>
        <v>-16</v>
      </c>
      <c r="AS332" s="18">
        <f t="shared" si="17"/>
        <v>0</v>
      </c>
    </row>
    <row r="333" spans="2:45" x14ac:dyDescent="0.25">
      <c r="B333" s="38" t="s">
        <v>374</v>
      </c>
      <c r="C333" s="38" t="s">
        <v>695</v>
      </c>
      <c r="D333" s="38" t="s">
        <v>402</v>
      </c>
      <c r="E333" s="38" t="s">
        <v>425</v>
      </c>
      <c r="F333" s="38" t="s">
        <v>403</v>
      </c>
      <c r="G333" s="26">
        <v>39847</v>
      </c>
      <c r="H333" s="26">
        <v>44122</v>
      </c>
      <c r="I333" s="26">
        <v>48488</v>
      </c>
      <c r="J333" s="26">
        <v>48407</v>
      </c>
      <c r="K333" s="26">
        <v>27483</v>
      </c>
      <c r="L333" s="25">
        <v>6339</v>
      </c>
      <c r="M333" s="25">
        <v>4177</v>
      </c>
      <c r="N333" s="25">
        <v>2546</v>
      </c>
      <c r="O333" s="24">
        <v>-226</v>
      </c>
      <c r="P333" s="24">
        <v>-877</v>
      </c>
      <c r="Q333" s="24">
        <v>-175</v>
      </c>
      <c r="R333" s="28">
        <v>-72</v>
      </c>
      <c r="S333" s="24">
        <v>-114</v>
      </c>
      <c r="T333" s="23">
        <v>0</v>
      </c>
      <c r="U333" s="28">
        <v>-31</v>
      </c>
      <c r="V333" s="28">
        <v>-31</v>
      </c>
      <c r="W333" s="23">
        <v>0</v>
      </c>
      <c r="X333" s="23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23">
        <v>0</v>
      </c>
      <c r="AF333" s="23">
        <v>0</v>
      </c>
      <c r="AG333" s="28">
        <v>-25</v>
      </c>
      <c r="AH333" s="23">
        <v>0</v>
      </c>
      <c r="AI333" s="23">
        <v>0</v>
      </c>
      <c r="AJ333" s="23">
        <v>0</v>
      </c>
      <c r="AK333" s="23">
        <v>0</v>
      </c>
      <c r="AL333" s="23">
        <v>0</v>
      </c>
      <c r="AM333" s="23">
        <v>0</v>
      </c>
      <c r="AN333" s="23">
        <v>0</v>
      </c>
      <c r="AO333" s="23">
        <v>0</v>
      </c>
      <c r="AP333" s="23">
        <v>0</v>
      </c>
      <c r="AQ333" s="23">
        <f t="shared" si="15"/>
        <v>5197</v>
      </c>
      <c r="AR333" s="23">
        <f t="shared" si="16"/>
        <v>-25</v>
      </c>
      <c r="AS333" s="23">
        <f t="shared" si="17"/>
        <v>0</v>
      </c>
    </row>
    <row r="334" spans="2:45" x14ac:dyDescent="0.25">
      <c r="B334" s="39"/>
      <c r="C334" s="32"/>
      <c r="D334" s="32"/>
      <c r="E334" s="32"/>
      <c r="F334" s="32"/>
      <c r="G334" s="40">
        <v>39384748</v>
      </c>
      <c r="H334" s="40">
        <v>42820849</v>
      </c>
      <c r="I334" s="40">
        <v>41323775</v>
      </c>
      <c r="J334" s="40">
        <v>44473697</v>
      </c>
      <c r="K334" s="40">
        <v>45193865</v>
      </c>
      <c r="L334" s="40">
        <v>53480944</v>
      </c>
      <c r="M334" s="40">
        <v>43844900</v>
      </c>
      <c r="N334" s="40">
        <v>45345588</v>
      </c>
      <c r="O334" s="40">
        <v>44914161</v>
      </c>
      <c r="P334" s="40">
        <v>54433287</v>
      </c>
      <c r="Q334" s="40">
        <v>50797126</v>
      </c>
      <c r="R334" s="40">
        <v>49326880</v>
      </c>
      <c r="S334" s="40">
        <v>52314715</v>
      </c>
      <c r="T334" s="40">
        <v>52858235</v>
      </c>
      <c r="U334" s="40">
        <v>48208125</v>
      </c>
      <c r="V334" s="40">
        <v>58345046</v>
      </c>
      <c r="W334" s="40">
        <v>55039546</v>
      </c>
      <c r="X334" s="40">
        <v>58632693</v>
      </c>
      <c r="Y334" s="40">
        <v>47224510</v>
      </c>
      <c r="Z334" s="40">
        <v>44868933</v>
      </c>
      <c r="AA334" s="40">
        <v>46985671</v>
      </c>
      <c r="AB334" s="40">
        <v>51320706</v>
      </c>
      <c r="AC334" s="40">
        <v>45654142</v>
      </c>
      <c r="AD334" s="40">
        <v>44342421</v>
      </c>
      <c r="AE334" s="40">
        <v>49135175</v>
      </c>
      <c r="AF334" s="40">
        <v>48081998</v>
      </c>
      <c r="AG334" s="40">
        <v>44948338</v>
      </c>
      <c r="AH334" s="40">
        <v>54288765</v>
      </c>
      <c r="AI334" s="40">
        <v>50190857</v>
      </c>
      <c r="AJ334" s="40">
        <v>56344072</v>
      </c>
      <c r="AK334" s="40">
        <v>49273953</v>
      </c>
      <c r="AL334" s="40">
        <v>48335073</v>
      </c>
      <c r="AM334" s="40">
        <v>56352500</v>
      </c>
      <c r="AN334" s="40">
        <v>60150229</v>
      </c>
      <c r="AO334" s="40">
        <v>54111753</v>
      </c>
      <c r="AP334" s="40">
        <v>55601394</v>
      </c>
      <c r="AQ334" s="40"/>
      <c r="AR334" s="40"/>
      <c r="AS334" s="40"/>
    </row>
  </sheetData>
  <autoFilter ref="A2:AS334">
    <sortState ref="A3:AT334">
      <sortCondition descending="1" ref="AR2:AR334"/>
    </sortState>
  </autoFilter>
  <conditionalFormatting sqref="B3:AP334">
    <cfRule type="expression" dxfId="3" priority="3">
      <formula>MOD(ROW(),2)=1</formula>
    </cfRule>
    <cfRule type="expression" dxfId="2" priority="4">
      <formula>MOD(ROW(),2)=0</formula>
    </cfRule>
  </conditionalFormatting>
  <conditionalFormatting sqref="AQ3:AS334">
    <cfRule type="expression" dxfId="1" priority="1">
      <formula>MOD(ROW(),2)=1</formula>
    </cfRule>
    <cfRule type="expression" dxfId="0" priority="2">
      <formula>MOD(ROW(),2)=0</formula>
    </cfRule>
  </conditionalFormatting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Urrutia</dc:creator>
  <cp:lastModifiedBy>Martin</cp:lastModifiedBy>
  <dcterms:created xsi:type="dcterms:W3CDTF">2014-08-07T13:58:25Z</dcterms:created>
  <dcterms:modified xsi:type="dcterms:W3CDTF">2014-11-23T21:54:51Z</dcterms:modified>
</cp:coreProperties>
</file>