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ropbox (Turing Pharma)\TuringPharma Shared Drive\Models\"/>
    </mc:Choice>
  </mc:AlternateContent>
  <bookViews>
    <workbookView xWindow="0" yWindow="0" windowWidth="28800" windowHeight="12480" activeTab="1"/>
  </bookViews>
  <sheets>
    <sheet name="Main" sheetId="1" r:id="rId1"/>
    <sheet name="Mode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1" i="2" s="1"/>
  <c r="I11" i="2"/>
  <c r="I9" i="2"/>
  <c r="I8" i="2"/>
  <c r="I4" i="2"/>
  <c r="I5" i="2" s="1"/>
  <c r="E4" i="2"/>
  <c r="E5" i="2"/>
  <c r="C5" i="1"/>
  <c r="C4" i="1"/>
  <c r="C7" i="1" l="1"/>
</calcChain>
</file>

<file path=xl/sharedStrings.xml><?xml version="1.0" encoding="utf-8"?>
<sst xmlns="http://schemas.openxmlformats.org/spreadsheetml/2006/main" count="27" uniqueCount="24">
  <si>
    <t>Price HKD</t>
  </si>
  <si>
    <t>Shares</t>
  </si>
  <si>
    <t>MC HKD</t>
  </si>
  <si>
    <t>EV HKD</t>
  </si>
  <si>
    <t>Q314</t>
  </si>
  <si>
    <t>Cash CNY</t>
  </si>
  <si>
    <t>Debt CNY</t>
  </si>
  <si>
    <t>Turnover</t>
  </si>
  <si>
    <t>Q113</t>
  </si>
  <si>
    <t>Q213</t>
  </si>
  <si>
    <t>Q313</t>
  </si>
  <si>
    <t>Q413</t>
  </si>
  <si>
    <t>Q114</t>
  </si>
  <si>
    <t>Q214</t>
  </si>
  <si>
    <t>Q414</t>
  </si>
  <si>
    <t>COGS</t>
  </si>
  <si>
    <t>Net Income</t>
  </si>
  <si>
    <t>Taxes</t>
  </si>
  <si>
    <t>Pretax Income</t>
  </si>
  <si>
    <t>Operating Expenses</t>
  </si>
  <si>
    <t>G&amp;A</t>
  </si>
  <si>
    <t>S&amp;D</t>
  </si>
  <si>
    <t>Gross Profit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</si>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</sst>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0</xdr:rowOff>
    </xdr:from>
    <xdr:to>
      <xdr:col>9</xdr:col>
      <xdr:colOff>28575</xdr:colOff>
      <xdr:row>36</xdr:row>
      <xdr:rowOff>57150</xdr:rowOff>
    </xdr:to>
    <xdr:cxnSp macro="">
      <xdr:nvCxnSpPr>
        <xdr:cNvPr id="3" name="Straight Connector 2"/>
        <xdr:cNvCxnSpPr/>
      </xdr:nvCxnSpPr>
      <xdr:spPr>
        <a:xfrm>
          <a:off x="6115050" y="0"/>
          <a:ext cx="0" cy="5886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C6" sqref="C6"/>
    </sheetView>
  </sheetViews>
  <sheetFormatPr defaultRowHeight="12.75" x14ac:dyDescent="0.2"/>
  <cols>
    <col min="2" max="2" width="10" customWidth="1"/>
  </cols>
  <sheetData>
    <row r="2" spans="2:4" x14ac:dyDescent="0.2">
      <c r="B2" t="s">
        <v>0</v>
      </c>
      <c r="C2">
        <v>17.86</v>
      </c>
    </row>
    <row r="3" spans="2:4" x14ac:dyDescent="0.2">
      <c r="B3" t="s">
        <v>1</v>
      </c>
      <c r="C3" s="1">
        <v>609</v>
      </c>
      <c r="D3" s="2" t="s">
        <v>4</v>
      </c>
    </row>
    <row r="4" spans="2:4" x14ac:dyDescent="0.2">
      <c r="B4" t="s">
        <v>2</v>
      </c>
      <c r="C4" s="1">
        <f>+C2*C3</f>
        <v>10876.74</v>
      </c>
    </row>
    <row r="5" spans="2:4" x14ac:dyDescent="0.2">
      <c r="B5" t="s">
        <v>5</v>
      </c>
      <c r="C5" s="1">
        <f>41.427+1285+26.25</f>
        <v>1352.6769999999999</v>
      </c>
      <c r="D5" s="2" t="s">
        <v>4</v>
      </c>
    </row>
    <row r="6" spans="2:4" x14ac:dyDescent="0.2">
      <c r="B6" t="s">
        <v>6</v>
      </c>
      <c r="C6" s="1">
        <v>0</v>
      </c>
      <c r="D6" s="2" t="s">
        <v>4</v>
      </c>
    </row>
    <row r="7" spans="2:4" x14ac:dyDescent="0.2">
      <c r="B7" t="s">
        <v>3</v>
      </c>
      <c r="C7" s="1">
        <f>+C4-C5+C6</f>
        <v>9524.0630000000001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2"/>
  </cols>
  <sheetData>
    <row r="1" spans="1:10" x14ac:dyDescent="0.2">
      <c r="A1" s="4" t="s">
        <v>23</v>
      </c>
    </row>
    <row r="2" spans="1:10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4</v>
      </c>
      <c r="J2" s="2" t="s">
        <v>14</v>
      </c>
    </row>
    <row r="3" spans="1:10" s="1" customFormat="1" x14ac:dyDescent="0.2">
      <c r="B3" s="1" t="s">
        <v>7</v>
      </c>
      <c r="C3" s="3"/>
      <c r="D3" s="3"/>
      <c r="E3" s="3">
        <v>624.89099999999996</v>
      </c>
      <c r="F3" s="3"/>
      <c r="G3" s="3"/>
      <c r="H3" s="3"/>
      <c r="I3" s="3">
        <v>657.91499999999996</v>
      </c>
      <c r="J3" s="3"/>
    </row>
    <row r="4" spans="1:10" s="1" customFormat="1" x14ac:dyDescent="0.2">
      <c r="B4" s="1" t="s">
        <v>15</v>
      </c>
      <c r="C4" s="3"/>
      <c r="D4" s="3"/>
      <c r="E4" s="3">
        <f>248.219-8.814-2.16</f>
        <v>237.245</v>
      </c>
      <c r="F4" s="3"/>
      <c r="G4" s="3"/>
      <c r="H4" s="3"/>
      <c r="I4" s="3">
        <f>184.54-3.132-17.846</f>
        <v>163.56199999999998</v>
      </c>
      <c r="J4" s="3"/>
    </row>
    <row r="5" spans="1:10" s="1" customFormat="1" x14ac:dyDescent="0.2">
      <c r="B5" s="1" t="s">
        <v>22</v>
      </c>
      <c r="C5" s="3"/>
      <c r="D5" s="3"/>
      <c r="E5" s="3">
        <f>+E3-E4</f>
        <v>387.64599999999996</v>
      </c>
      <c r="F5" s="3"/>
      <c r="G5" s="3"/>
      <c r="H5" s="3"/>
      <c r="I5" s="3">
        <f>+I3-I4</f>
        <v>494.35299999999995</v>
      </c>
      <c r="J5" s="3"/>
    </row>
    <row r="6" spans="1:10" s="1" customFormat="1" x14ac:dyDescent="0.2">
      <c r="B6" s="1" t="s">
        <v>21</v>
      </c>
      <c r="C6" s="3"/>
      <c r="D6" s="3"/>
      <c r="E6" s="3">
        <v>238.471</v>
      </c>
      <c r="F6" s="3"/>
      <c r="G6" s="3"/>
      <c r="H6" s="3"/>
      <c r="I6" s="3">
        <v>340.68</v>
      </c>
      <c r="J6" s="3"/>
    </row>
    <row r="7" spans="1:10" s="1" customFormat="1" x14ac:dyDescent="0.2">
      <c r="B7" s="1" t="s">
        <v>20</v>
      </c>
      <c r="C7" s="3"/>
      <c r="D7" s="3"/>
      <c r="E7" s="3">
        <v>35.006</v>
      </c>
      <c r="F7" s="3"/>
      <c r="G7" s="3"/>
      <c r="H7" s="3"/>
      <c r="I7" s="3">
        <v>45.887999999999998</v>
      </c>
      <c r="J7" s="3"/>
    </row>
    <row r="8" spans="1:10" s="1" customFormat="1" x14ac:dyDescent="0.2">
      <c r="B8" s="1" t="s">
        <v>19</v>
      </c>
      <c r="C8" s="3"/>
      <c r="D8" s="3"/>
      <c r="E8" s="3">
        <f>+E6+E7</f>
        <v>273.47699999999998</v>
      </c>
      <c r="F8" s="3"/>
      <c r="G8" s="3"/>
      <c r="H8" s="3"/>
      <c r="I8" s="3">
        <f>+I6+I7</f>
        <v>386.56799999999998</v>
      </c>
      <c r="J8" s="3"/>
    </row>
    <row r="9" spans="1:10" s="1" customFormat="1" x14ac:dyDescent="0.2">
      <c r="B9" s="1" t="s">
        <v>18</v>
      </c>
      <c r="C9" s="3"/>
      <c r="D9" s="3"/>
      <c r="E9" s="3">
        <f>+E5-E8</f>
        <v>114.16899999999998</v>
      </c>
      <c r="F9" s="3"/>
      <c r="G9" s="3"/>
      <c r="H9" s="3"/>
      <c r="I9" s="3">
        <f>+I5-I8</f>
        <v>107.78499999999997</v>
      </c>
      <c r="J9" s="3"/>
    </row>
    <row r="10" spans="1:10" s="1" customFormat="1" x14ac:dyDescent="0.2">
      <c r="B10" s="1" t="s">
        <v>17</v>
      </c>
      <c r="C10" s="3"/>
      <c r="D10" s="3"/>
      <c r="E10" s="3">
        <v>16.581</v>
      </c>
      <c r="F10" s="3"/>
      <c r="G10" s="3"/>
      <c r="H10" s="3"/>
      <c r="I10" s="3">
        <v>19.317</v>
      </c>
      <c r="J10" s="3"/>
    </row>
    <row r="11" spans="1:10" s="1" customFormat="1" x14ac:dyDescent="0.2">
      <c r="B11" s="1" t="s">
        <v>16</v>
      </c>
      <c r="C11" s="3"/>
      <c r="D11" s="3"/>
      <c r="E11" s="3">
        <f>+E9-E10</f>
        <v>97.58799999999998</v>
      </c>
      <c r="F11" s="3"/>
      <c r="G11" s="3"/>
      <c r="H11" s="3"/>
      <c r="I11" s="3">
        <f>+I9-I10</f>
        <v>88.467999999999961</v>
      </c>
      <c r="J11" s="3"/>
    </row>
    <row r="12" spans="1:10" s="1" customFormat="1" x14ac:dyDescent="0.2">
      <c r="C12" s="3"/>
      <c r="D12" s="3"/>
      <c r="E12" s="3"/>
      <c r="F12" s="3"/>
      <c r="G12" s="3"/>
      <c r="H12" s="3"/>
      <c r="I12" s="3"/>
      <c r="J12" s="3"/>
    </row>
    <row r="13" spans="1:10" s="1" customFormat="1" x14ac:dyDescent="0.2">
      <c r="C13" s="3"/>
      <c r="D13" s="3"/>
      <c r="E13" s="3"/>
      <c r="F13" s="3"/>
      <c r="G13" s="3"/>
      <c r="H13" s="3"/>
      <c r="I13" s="3"/>
      <c r="J13" s="3"/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2014-11-23T13:49:10Z</dcterms:created>
  <dcterms:modified xsi:type="dcterms:W3CDTF">2014-11-23T13:58:46Z</dcterms:modified>
</cp:coreProperties>
</file>