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c\Dropbox (Turing Pharma)\TuringPharma Shared Drive\MODELS\"/>
    </mc:Choice>
  </mc:AlternateContent>
  <bookViews>
    <workbookView xWindow="0" yWindow="0" windowWidth="23040" windowHeight="9405" activeTab="1"/>
  </bookViews>
  <sheets>
    <sheet name="Main" sheetId="1" r:id="rId1"/>
    <sheet name="AVA10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4" i="1"/>
  <c r="L7" i="1" s="1"/>
</calcChain>
</file>

<file path=xl/comments1.xml><?xml version="1.0" encoding="utf-8"?>
<comments xmlns="http://schemas.openxmlformats.org/spreadsheetml/2006/main">
  <authors>
    <author>patrick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 Juvenile X-linked Retinoschisis (XLRS)</t>
        </r>
      </text>
    </comment>
  </commentList>
</comments>
</file>

<file path=xl/sharedStrings.xml><?xml version="1.0" encoding="utf-8"?>
<sst xmlns="http://schemas.openxmlformats.org/spreadsheetml/2006/main" count="46" uniqueCount="33">
  <si>
    <t>Name</t>
  </si>
  <si>
    <t>Indication</t>
  </si>
  <si>
    <t>Phase</t>
  </si>
  <si>
    <t>Mechanism</t>
  </si>
  <si>
    <t>IP</t>
  </si>
  <si>
    <t>Competition</t>
  </si>
  <si>
    <t>Economics</t>
  </si>
  <si>
    <t>Admin</t>
  </si>
  <si>
    <t>Price</t>
  </si>
  <si>
    <t>wet AMD</t>
  </si>
  <si>
    <t>Shares</t>
  </si>
  <si>
    <t>Q314</t>
  </si>
  <si>
    <t>MC</t>
  </si>
  <si>
    <t>Cash</t>
  </si>
  <si>
    <t>Debt</t>
  </si>
  <si>
    <t>Main</t>
  </si>
  <si>
    <t>Brand Name</t>
  </si>
  <si>
    <t>Generic Name</t>
  </si>
  <si>
    <t>Administration</t>
  </si>
  <si>
    <t>Clinical Trials</t>
  </si>
  <si>
    <t>AVA-101</t>
  </si>
  <si>
    <t>II</t>
  </si>
  <si>
    <t>VEGF</t>
  </si>
  <si>
    <t>Lucentis, Eylea</t>
  </si>
  <si>
    <t>2015: AVA-101 is currently being studied in a Phase 2a trial with top-line results expected in mid-2015.</t>
  </si>
  <si>
    <t>anti-VEGF via AV2 vector, which contains a gene encoding sFLT-1</t>
  </si>
  <si>
    <t>AVA-201</t>
  </si>
  <si>
    <t>PC</t>
  </si>
  <si>
    <t>Intravitreal</t>
  </si>
  <si>
    <t>AVA-311</t>
  </si>
  <si>
    <t>XLRS</t>
  </si>
  <si>
    <t>REGN</t>
  </si>
  <si>
    <t>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</si>
</sst>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3" borderId="4" xfId="1" applyFont="1" applyFill="1" applyBorder="1" applyAlignment="1" applyProtection="1"/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0" xfId="0" applyFont="1" applyFill="1" applyBorder="1"/>
    <xf numFmtId="0" fontId="2" fillId="3" borderId="1" xfId="0" applyFont="1" applyFill="1" applyBorder="1"/>
    <xf numFmtId="4" fontId="2" fillId="3" borderId="0" xfId="0" applyNumberFormat="1" applyFont="1" applyFill="1" applyBorder="1"/>
    <xf numFmtId="3" fontId="2" fillId="3" borderId="0" xfId="0" applyNumberFormat="1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5" fillId="0" borderId="0" xfId="0" applyFont="1"/>
    <xf numFmtId="0" fontId="2" fillId="2" borderId="0" xfId="0" applyFont="1" applyFill="1"/>
    <xf numFmtId="9" fontId="2" fillId="3" borderId="0" xfId="0" applyNumberFormat="1" applyFont="1" applyFill="1" applyBorder="1" applyAlignment="1">
      <alignment horizontal="center"/>
    </xf>
    <xf numFmtId="0" fontId="3" fillId="2" borderId="0" xfId="1" applyFont="1" applyFill="1" applyAlignment="1" applyProtection="1"/>
    <xf numFmtId="0" fontId="1" fillId="2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showGridLines="0" workbookViewId="0">
      <selection activeCell="E6" sqref="E6"/>
    </sheetView>
  </sheetViews>
  <sheetFormatPr defaultColWidth="8.85546875" defaultRowHeight="12.75" x14ac:dyDescent="0.2"/>
  <cols>
    <col min="1" max="4" width="8.85546875" style="15"/>
    <col min="5" max="5" width="10.28515625" style="15" bestFit="1" customWidth="1"/>
    <col min="6" max="6" width="2.7109375" style="15" bestFit="1" customWidth="1"/>
    <col min="7" max="16384" width="8.85546875" style="15"/>
  </cols>
  <sheetData>
    <row r="1" spans="1:13" x14ac:dyDescent="0.2">
      <c r="A1" s="9"/>
      <c r="B1" s="9"/>
      <c r="C1" s="4"/>
      <c r="D1" s="4"/>
      <c r="E1" s="4"/>
      <c r="F1" s="4"/>
      <c r="G1" s="9"/>
      <c r="H1" s="9"/>
      <c r="I1" s="9"/>
      <c r="J1" s="9"/>
      <c r="K1" s="9"/>
      <c r="L1" s="9"/>
      <c r="M1" s="9"/>
    </row>
    <row r="2" spans="1:13" x14ac:dyDescent="0.2">
      <c r="A2" s="9"/>
      <c r="B2" s="10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9"/>
      <c r="K2" s="9" t="s">
        <v>8</v>
      </c>
      <c r="L2" s="11">
        <v>50.49</v>
      </c>
      <c r="M2" s="9"/>
    </row>
    <row r="3" spans="1:13" x14ac:dyDescent="0.2">
      <c r="A3" s="9"/>
      <c r="B3" s="3" t="s">
        <v>20</v>
      </c>
      <c r="C3" s="4" t="s">
        <v>9</v>
      </c>
      <c r="D3" s="4" t="s">
        <v>21</v>
      </c>
      <c r="E3" s="4" t="s">
        <v>22</v>
      </c>
      <c r="F3" s="4"/>
      <c r="G3" s="4" t="s">
        <v>23</v>
      </c>
      <c r="H3" s="17">
        <v>1</v>
      </c>
      <c r="I3" s="5" t="s">
        <v>28</v>
      </c>
      <c r="J3" s="9"/>
      <c r="K3" s="9" t="s">
        <v>10</v>
      </c>
      <c r="L3" s="12">
        <v>22.47</v>
      </c>
      <c r="M3" s="6" t="s">
        <v>11</v>
      </c>
    </row>
    <row r="4" spans="1:13" x14ac:dyDescent="0.2">
      <c r="A4" s="9"/>
      <c r="B4" s="3" t="s">
        <v>26</v>
      </c>
      <c r="C4" s="4" t="s">
        <v>9</v>
      </c>
      <c r="D4" s="4" t="s">
        <v>27</v>
      </c>
      <c r="E4" s="4" t="s">
        <v>22</v>
      </c>
      <c r="F4" s="4"/>
      <c r="G4" s="4" t="s">
        <v>23</v>
      </c>
      <c r="H4" s="17">
        <v>1</v>
      </c>
      <c r="I4" s="5" t="s">
        <v>28</v>
      </c>
      <c r="J4" s="9"/>
      <c r="K4" s="9" t="s">
        <v>12</v>
      </c>
      <c r="L4" s="12">
        <f>L3*L2</f>
        <v>1134.5102999999999</v>
      </c>
      <c r="M4" s="9"/>
    </row>
    <row r="5" spans="1:13" x14ac:dyDescent="0.2">
      <c r="A5" s="9"/>
      <c r="B5" s="7" t="s">
        <v>29</v>
      </c>
      <c r="C5" s="4" t="s">
        <v>30</v>
      </c>
      <c r="D5" s="4" t="s">
        <v>27</v>
      </c>
      <c r="E5" s="4" t="s">
        <v>32</v>
      </c>
      <c r="F5" s="4"/>
      <c r="G5" s="4"/>
      <c r="H5" s="4" t="s">
        <v>31</v>
      </c>
      <c r="I5" s="5"/>
      <c r="J5" s="9"/>
      <c r="K5" s="9" t="s">
        <v>13</v>
      </c>
      <c r="L5" s="12">
        <v>165.32900000000001</v>
      </c>
      <c r="M5" s="6" t="s">
        <v>11</v>
      </c>
    </row>
    <row r="6" spans="1:13" x14ac:dyDescent="0.2">
      <c r="A6" s="9"/>
      <c r="B6" s="8"/>
      <c r="C6" s="13"/>
      <c r="D6" s="13"/>
      <c r="E6" s="13"/>
      <c r="F6" s="13"/>
      <c r="G6" s="13"/>
      <c r="H6" s="13"/>
      <c r="I6" s="14"/>
      <c r="J6" s="9"/>
      <c r="K6" s="9" t="s">
        <v>14</v>
      </c>
      <c r="L6" s="12">
        <f>0</f>
        <v>0</v>
      </c>
      <c r="M6" s="6" t="s">
        <v>11</v>
      </c>
    </row>
    <row r="7" spans="1:13" x14ac:dyDescent="0.2">
      <c r="A7" s="9"/>
      <c r="B7" s="9"/>
      <c r="C7" s="4"/>
      <c r="D7" s="4"/>
      <c r="E7" s="4"/>
      <c r="F7" s="4"/>
      <c r="G7" s="9"/>
      <c r="H7" s="9"/>
      <c r="I7" s="9"/>
      <c r="J7" s="9"/>
      <c r="K7" s="9" t="s">
        <v>12</v>
      </c>
      <c r="L7" s="12">
        <f>L4-L5+L6</f>
        <v>969.18129999999996</v>
      </c>
      <c r="M7" s="9"/>
    </row>
    <row r="8" spans="1:13" x14ac:dyDescent="0.2">
      <c r="A8" s="9"/>
      <c r="B8" s="9"/>
      <c r="C8" s="4"/>
      <c r="D8" s="4"/>
      <c r="E8" s="4"/>
      <c r="F8" s="4"/>
      <c r="G8" s="9"/>
      <c r="H8" s="9"/>
      <c r="I8" s="9"/>
      <c r="J8" s="9"/>
      <c r="K8" s="9"/>
      <c r="L8" s="9"/>
      <c r="M8" s="9"/>
    </row>
    <row r="9" spans="1:13" x14ac:dyDescent="0.2">
      <c r="B9" s="15" t="s">
        <v>24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showGridLines="0" tabSelected="1" workbookViewId="0">
      <selection activeCell="F21" sqref="A1:XFD1048576"/>
    </sheetView>
  </sheetViews>
  <sheetFormatPr defaultRowHeight="12.75" x14ac:dyDescent="0.2"/>
  <cols>
    <col min="1" max="1" width="5" style="19" bestFit="1" customWidth="1"/>
    <col min="2" max="2" width="13.28515625" style="19" customWidth="1"/>
    <col min="3" max="16384" width="9.140625" style="20"/>
  </cols>
  <sheetData>
    <row r="1" spans="1:3" x14ac:dyDescent="0.2">
      <c r="A1" s="18" t="s">
        <v>15</v>
      </c>
    </row>
    <row r="2" spans="1:3" x14ac:dyDescent="0.2">
      <c r="B2" s="19" t="s">
        <v>16</v>
      </c>
      <c r="C2" s="20" t="s">
        <v>20</v>
      </c>
    </row>
    <row r="3" spans="1:3" x14ac:dyDescent="0.2">
      <c r="B3" s="19" t="s">
        <v>17</v>
      </c>
    </row>
    <row r="4" spans="1:3" x14ac:dyDescent="0.2">
      <c r="B4" s="19" t="s">
        <v>3</v>
      </c>
      <c r="C4" s="20" t="s">
        <v>25</v>
      </c>
    </row>
    <row r="5" spans="1:3" x14ac:dyDescent="0.2">
      <c r="B5" s="19" t="s">
        <v>1</v>
      </c>
    </row>
    <row r="6" spans="1:3" x14ac:dyDescent="0.2">
      <c r="B6" s="19" t="s">
        <v>5</v>
      </c>
    </row>
    <row r="7" spans="1:3" x14ac:dyDescent="0.2">
      <c r="B7" s="19" t="s">
        <v>6</v>
      </c>
    </row>
    <row r="8" spans="1:3" x14ac:dyDescent="0.2">
      <c r="B8" s="16" t="s">
        <v>18</v>
      </c>
    </row>
    <row r="9" spans="1:3" x14ac:dyDescent="0.2">
      <c r="B9" s="16" t="s">
        <v>19</v>
      </c>
    </row>
    <row r="40" spans="2:2" x14ac:dyDescent="0.2">
      <c r="B40" s="20"/>
    </row>
  </sheetData>
  <hyperlinks>
    <hyperlink ref="A1" location="Main!A1" display="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AVA101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C</cp:lastModifiedBy>
  <dcterms:created xsi:type="dcterms:W3CDTF">2014-12-14T17:03:24Z</dcterms:created>
  <dcterms:modified xsi:type="dcterms:W3CDTF">2014-12-18T19:29:26Z</dcterms:modified>
</cp:coreProperties>
</file>