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220" windowHeight="1200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80" i="1"/>
  <c r="G59" i="1"/>
  <c r="G12" i="1"/>
  <c r="G160" i="1" l="1"/>
  <c r="G134" i="1"/>
  <c r="G167" i="1"/>
  <c r="G152" i="1"/>
  <c r="G135" i="1"/>
  <c r="G119" i="1"/>
  <c r="G103" i="1"/>
  <c r="G89" i="1"/>
  <c r="G57" i="1"/>
  <c r="G53" i="1"/>
  <c r="G44" i="1"/>
  <c r="G33" i="1"/>
  <c r="G36" i="1"/>
  <c r="G25" i="1"/>
  <c r="G17" i="1"/>
  <c r="G21" i="1"/>
  <c r="G85" i="1" l="1"/>
  <c r="J2" i="1" l="1"/>
  <c r="I85" i="1" l="1"/>
  <c r="H85" i="1" s="1"/>
  <c r="I80" i="1"/>
  <c r="H80" i="1" s="1"/>
</calcChain>
</file>

<file path=xl/sharedStrings.xml><?xml version="1.0" encoding="utf-8"?>
<sst xmlns="http://schemas.openxmlformats.org/spreadsheetml/2006/main" count="201" uniqueCount="198">
  <si>
    <t>VRX</t>
  </si>
  <si>
    <t>AFMD</t>
  </si>
  <si>
    <t>CELG</t>
  </si>
  <si>
    <t>CBLI</t>
  </si>
  <si>
    <t>AMAG</t>
  </si>
  <si>
    <t>ZYNE</t>
  </si>
  <si>
    <t>VYGR</t>
  </si>
  <si>
    <t>ONTY</t>
  </si>
  <si>
    <t>PBYI</t>
  </si>
  <si>
    <t>AKBA</t>
  </si>
  <si>
    <t>ARNA</t>
  </si>
  <si>
    <t>MDXG</t>
  </si>
  <si>
    <t>GBSN</t>
  </si>
  <si>
    <t>BIEI</t>
  </si>
  <si>
    <t>MNKD</t>
  </si>
  <si>
    <t>WGBS</t>
  </si>
  <si>
    <t>MACK</t>
  </si>
  <si>
    <t>RPRX</t>
  </si>
  <si>
    <t>SGEN</t>
  </si>
  <si>
    <t>RLYP</t>
  </si>
  <si>
    <t>BLUE</t>
  </si>
  <si>
    <t>ABUS</t>
  </si>
  <si>
    <t>TRIL</t>
  </si>
  <si>
    <t>APPY</t>
  </si>
  <si>
    <t>OPHT</t>
  </si>
  <si>
    <t>CBAY</t>
  </si>
  <si>
    <t>MSTX</t>
  </si>
  <si>
    <t>IPXL</t>
  </si>
  <si>
    <t>RITT</t>
  </si>
  <si>
    <t>DNAI</t>
  </si>
  <si>
    <t>ALDX</t>
  </si>
  <si>
    <t>XOMA</t>
  </si>
  <si>
    <t>SYN</t>
  </si>
  <si>
    <t>LPTN</t>
  </si>
  <si>
    <t>NSPH</t>
  </si>
  <si>
    <t>AQXP</t>
  </si>
  <si>
    <t>MSL</t>
  </si>
  <si>
    <t>GBIM</t>
  </si>
  <si>
    <t>BDSI</t>
  </si>
  <si>
    <t>BTHE</t>
  </si>
  <si>
    <t>CANF</t>
  </si>
  <si>
    <t>AEGR</t>
  </si>
  <si>
    <t>DEPO</t>
  </si>
  <si>
    <t>NVAX</t>
  </si>
  <si>
    <t>DYEL</t>
  </si>
  <si>
    <t>AEZS</t>
  </si>
  <si>
    <t>LOXO</t>
  </si>
  <si>
    <t>JUNO</t>
  </si>
  <si>
    <t>TLOG</t>
  </si>
  <si>
    <t>ELGX</t>
  </si>
  <si>
    <t>NSPR</t>
  </si>
  <si>
    <t>FATE</t>
  </si>
  <si>
    <t>CNAT</t>
  </si>
  <si>
    <t>CTRV</t>
  </si>
  <si>
    <t>SNGL</t>
  </si>
  <si>
    <t>PBMD</t>
  </si>
  <si>
    <t>DCTH</t>
  </si>
  <si>
    <t>RTRX</t>
  </si>
  <si>
    <t>IMMY</t>
  </si>
  <si>
    <t>BMRN</t>
  </si>
  <si>
    <t>ETRM</t>
  </si>
  <si>
    <t>ABIO</t>
  </si>
  <si>
    <t>IBIO</t>
  </si>
  <si>
    <t>CLSN</t>
  </si>
  <si>
    <t>CVM</t>
  </si>
  <si>
    <t>IMNP</t>
  </si>
  <si>
    <t>PRAN</t>
  </si>
  <si>
    <t>HZNP</t>
  </si>
  <si>
    <t>CLDX</t>
  </si>
  <si>
    <t>OPXA</t>
  </si>
  <si>
    <t>CLDN</t>
  </si>
  <si>
    <t>ARIA</t>
  </si>
  <si>
    <t>ORMP</t>
  </si>
  <si>
    <t>BIOD</t>
  </si>
  <si>
    <t>CYCC</t>
  </si>
  <si>
    <t>GENE</t>
  </si>
  <si>
    <t>TGTX</t>
  </si>
  <si>
    <t>ZERO</t>
  </si>
  <si>
    <t>I WILL GO HAM AT 1.50</t>
  </si>
  <si>
    <t>LOOKED GOOD</t>
  </si>
  <si>
    <t>Opinion</t>
  </si>
  <si>
    <t>Last Review</t>
  </si>
  <si>
    <t>MRNA</t>
  </si>
  <si>
    <t>VTL</t>
  </si>
  <si>
    <t>PIRS</t>
  </si>
  <si>
    <t>INO</t>
  </si>
  <si>
    <t>IMUC</t>
  </si>
  <si>
    <t>CDTX</t>
  </si>
  <si>
    <t>DVAX</t>
  </si>
  <si>
    <t>ACOR</t>
  </si>
  <si>
    <t>LPCN</t>
  </si>
  <si>
    <t>EPZM</t>
  </si>
  <si>
    <t>CUR</t>
  </si>
  <si>
    <t>ACAD</t>
  </si>
  <si>
    <t>MIRN</t>
  </si>
  <si>
    <t>MRNS</t>
  </si>
  <si>
    <t>BLCM</t>
  </si>
  <si>
    <t>NEOT</t>
  </si>
  <si>
    <t>SMMT</t>
  </si>
  <si>
    <t>OMER</t>
  </si>
  <si>
    <t>ENZN</t>
  </si>
  <si>
    <t>CORT</t>
  </si>
  <si>
    <t>CRIS</t>
  </si>
  <si>
    <t>FPRX</t>
  </si>
  <si>
    <t>PDLI</t>
  </si>
  <si>
    <t>FGEN</t>
  </si>
  <si>
    <t>FWP</t>
  </si>
  <si>
    <t>PMCB</t>
  </si>
  <si>
    <t>HART</t>
  </si>
  <si>
    <t>Stay away or short</t>
  </si>
  <si>
    <t>Price at Review</t>
  </si>
  <si>
    <t>CAPN</t>
  </si>
  <si>
    <t>Intrinsically worthless (0)</t>
  </si>
  <si>
    <t>AVXL</t>
  </si>
  <si>
    <t>THLD</t>
  </si>
  <si>
    <t>Current Price</t>
  </si>
  <si>
    <t>CYTK</t>
  </si>
  <si>
    <t>AMBS</t>
  </si>
  <si>
    <t>CYTR</t>
  </si>
  <si>
    <t>LBIO</t>
  </si>
  <si>
    <t>OHRP</t>
  </si>
  <si>
    <t>EARS</t>
  </si>
  <si>
    <t>PFNX</t>
  </si>
  <si>
    <t>NVIV</t>
  </si>
  <si>
    <t>EYES</t>
  </si>
  <si>
    <t>FOLD</t>
  </si>
  <si>
    <t>ATOS</t>
  </si>
  <si>
    <t>VSAR</t>
  </si>
  <si>
    <t>CYTX</t>
  </si>
  <si>
    <t>EGLT</t>
  </si>
  <si>
    <t>SPHS</t>
  </si>
  <si>
    <t>INFI</t>
  </si>
  <si>
    <t>TBPH</t>
  </si>
  <si>
    <t>SAGE</t>
  </si>
  <si>
    <t>Very intruiging ALS data</t>
  </si>
  <si>
    <t>XON</t>
  </si>
  <si>
    <t>SRPT</t>
  </si>
  <si>
    <t>GERN</t>
  </si>
  <si>
    <t>AAVL</t>
  </si>
  <si>
    <t>NVS</t>
  </si>
  <si>
    <t>STEM</t>
  </si>
  <si>
    <t>ZSPH</t>
  </si>
  <si>
    <t>ACHN</t>
  </si>
  <si>
    <t>GEN DC</t>
  </si>
  <si>
    <t>Change</t>
  </si>
  <si>
    <t>IRR</t>
  </si>
  <si>
    <t>ESRX</t>
  </si>
  <si>
    <t>THR BB</t>
  </si>
  <si>
    <t>GSK</t>
  </si>
  <si>
    <t>Days</t>
  </si>
  <si>
    <t>CXRX</t>
  </si>
  <si>
    <t>RLMD</t>
  </si>
  <si>
    <t>NEPT</t>
  </si>
  <si>
    <t>CUV</t>
  </si>
  <si>
    <t>ABLX</t>
  </si>
  <si>
    <t>Intriguing -- large potential for RSV</t>
  </si>
  <si>
    <t>ATRS</t>
  </si>
  <si>
    <t>TNXP</t>
  </si>
  <si>
    <t>LJPC</t>
  </si>
  <si>
    <t>NWBO</t>
  </si>
  <si>
    <t>VBLT</t>
  </si>
  <si>
    <t>TKAI</t>
  </si>
  <si>
    <t>XENE</t>
  </si>
  <si>
    <t>LIFE</t>
  </si>
  <si>
    <t>PRQR</t>
  </si>
  <si>
    <t>SBBP</t>
  </si>
  <si>
    <t>DRTX</t>
  </si>
  <si>
    <t>Hurts my brain to look at</t>
  </si>
  <si>
    <t>BPMC</t>
  </si>
  <si>
    <t>Fairly valued?</t>
  </si>
  <si>
    <t>Probably worthless, website doesn't work</t>
  </si>
  <si>
    <t>Avoid</t>
  </si>
  <si>
    <t>TPIV</t>
  </si>
  <si>
    <t>004 program very interesting</t>
  </si>
  <si>
    <t>Common equity likely worthless</t>
  </si>
  <si>
    <t>ACST</t>
  </si>
  <si>
    <t>AXN</t>
  </si>
  <si>
    <t>Looks pretty bad, have to learn more about compounding</t>
  </si>
  <si>
    <t>ELTP</t>
  </si>
  <si>
    <t>KTOV</t>
  </si>
  <si>
    <t>Too Chinese</t>
  </si>
  <si>
    <t>WORTH LOOKING AT FURTHER</t>
  </si>
  <si>
    <t xml:space="preserve">Brain damage. Zero. </t>
  </si>
  <si>
    <t>IMGN</t>
  </si>
  <si>
    <t>GALE</t>
  </si>
  <si>
    <t>CBMX</t>
  </si>
  <si>
    <t>CEMP</t>
  </si>
  <si>
    <t>MDVN</t>
  </si>
  <si>
    <t>VKTX</t>
  </si>
  <si>
    <t>NBIX</t>
  </si>
  <si>
    <t>NVCR</t>
  </si>
  <si>
    <t>EYEG</t>
  </si>
  <si>
    <t>Interesting, close to 0 EV</t>
  </si>
  <si>
    <t>KAN SS</t>
  </si>
  <si>
    <t>JAZZ</t>
  </si>
  <si>
    <t>Must examine depression drug</t>
  </si>
  <si>
    <t>Still ugly</t>
  </si>
  <si>
    <t>SCMP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</si>
</sst>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" fillId="0" borderId="0" xfId="1"/>
    <xf numFmtId="0" fontId="3" fillId="0" borderId="0" xfId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4" fillId="0" borderId="0" xfId="1" applyFont="1"/>
    <xf numFmtId="9" fontId="1" fillId="0" borderId="0" xfId="0" applyNumberFormat="1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GBSN.xlsx" TargetMode="External"/><Relationship Id="rId2" Type="http://schemas.openxmlformats.org/officeDocument/2006/relationships/hyperlink" Target="HART.xlsx" TargetMode="External"/><Relationship Id="rId1" Type="http://schemas.openxmlformats.org/officeDocument/2006/relationships/hyperlink" Target="SRPT\SRPT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3"/>
  <sheetViews>
    <sheetView tabSelected="1" workbookViewId="0">
      <pane xSplit="2" ySplit="2" topLeftCell="C132" activePane="bottomRight" state="frozen"/>
      <selection pane="topRight" activeCell="C1" sqref="C1"/>
      <selection pane="bottomLeft" activeCell="A3" sqref="A3"/>
      <selection pane="bottomRight" activeCell="H140" sqref="H140"/>
    </sheetView>
  </sheetViews>
  <sheetFormatPr defaultRowHeight="12.75" x14ac:dyDescent="0.2"/>
  <cols>
    <col min="1" max="1" width="3.5703125" customWidth="1"/>
    <col min="3" max="3" width="14.5703125" style="1" customWidth="1"/>
    <col min="4" max="4" width="35.85546875" style="1" bestFit="1" customWidth="1"/>
    <col min="5" max="5" width="13.85546875" style="1" bestFit="1" customWidth="1"/>
    <col min="6" max="6" width="11.85546875" style="1" bestFit="1" customWidth="1"/>
    <col min="7" max="7" width="9.140625" style="1"/>
    <col min="8" max="8" width="9.7109375" style="1" bestFit="1" customWidth="1"/>
    <col min="9" max="10" width="9.140625" style="1"/>
  </cols>
  <sheetData>
    <row r="2" spans="2:10" x14ac:dyDescent="0.2">
      <c r="B2" s="3">
        <f ca="1">RANDBETWEEN(3,171)</f>
        <v>135</v>
      </c>
      <c r="C2" s="1" t="s">
        <v>81</v>
      </c>
      <c r="D2" s="1" t="s">
        <v>80</v>
      </c>
      <c r="E2" s="1" t="s">
        <v>110</v>
      </c>
      <c r="F2" s="1" t="s">
        <v>115</v>
      </c>
      <c r="G2" s="1" t="s">
        <v>144</v>
      </c>
      <c r="H2" s="1" t="s">
        <v>145</v>
      </c>
      <c r="I2" s="1" t="s">
        <v>149</v>
      </c>
      <c r="J2" s="2">
        <f ca="1">TODAY()</f>
        <v>42428</v>
      </c>
    </row>
    <row r="3" spans="2:10" x14ac:dyDescent="0.2">
      <c r="B3" s="3" t="s">
        <v>138</v>
      </c>
    </row>
    <row r="4" spans="2:10" x14ac:dyDescent="0.2">
      <c r="B4" t="s">
        <v>61</v>
      </c>
    </row>
    <row r="5" spans="2:10" x14ac:dyDescent="0.2">
      <c r="B5" t="s">
        <v>154</v>
      </c>
    </row>
    <row r="6" spans="2:10" x14ac:dyDescent="0.2">
      <c r="B6" t="s">
        <v>21</v>
      </c>
    </row>
    <row r="7" spans="2:10" x14ac:dyDescent="0.2">
      <c r="B7" t="s">
        <v>93</v>
      </c>
    </row>
    <row r="8" spans="2:10" x14ac:dyDescent="0.2">
      <c r="B8" t="s">
        <v>142</v>
      </c>
    </row>
    <row r="9" spans="2:10" x14ac:dyDescent="0.2">
      <c r="B9" t="s">
        <v>89</v>
      </c>
    </row>
    <row r="10" spans="2:10" x14ac:dyDescent="0.2">
      <c r="B10" t="s">
        <v>175</v>
      </c>
    </row>
    <row r="11" spans="2:10" x14ac:dyDescent="0.2">
      <c r="B11" t="s">
        <v>41</v>
      </c>
    </row>
    <row r="12" spans="2:10" x14ac:dyDescent="0.2">
      <c r="B12" t="s">
        <v>45</v>
      </c>
      <c r="C12" s="2">
        <v>42337</v>
      </c>
      <c r="D12" s="1" t="s">
        <v>77</v>
      </c>
      <c r="E12" s="1">
        <v>11.06</v>
      </c>
      <c r="F12" s="4">
        <v>3</v>
      </c>
      <c r="G12" s="13">
        <f>+F12/E12-1</f>
        <v>-0.72875226039783003</v>
      </c>
    </row>
    <row r="13" spans="2:10" x14ac:dyDescent="0.2">
      <c r="B13" t="s">
        <v>1</v>
      </c>
    </row>
    <row r="14" spans="2:10" x14ac:dyDescent="0.2">
      <c r="B14" t="s">
        <v>9</v>
      </c>
    </row>
    <row r="15" spans="2:10" x14ac:dyDescent="0.2">
      <c r="B15" t="s">
        <v>30</v>
      </c>
    </row>
    <row r="16" spans="2:10" x14ac:dyDescent="0.2">
      <c r="B16" t="s">
        <v>4</v>
      </c>
    </row>
    <row r="17" spans="2:7" x14ac:dyDescent="0.2">
      <c r="B17" t="s">
        <v>117</v>
      </c>
      <c r="C17" s="2">
        <v>42346</v>
      </c>
      <c r="D17" s="1" t="s">
        <v>174</v>
      </c>
      <c r="E17" s="4">
        <v>0.76500000000000001</v>
      </c>
      <c r="F17" s="4">
        <v>0.1</v>
      </c>
      <c r="G17" s="13">
        <f>+F17/E17-1</f>
        <v>-0.86928104575163401</v>
      </c>
    </row>
    <row r="18" spans="2:7" x14ac:dyDescent="0.2">
      <c r="B18" t="s">
        <v>23</v>
      </c>
    </row>
    <row r="19" spans="2:7" x14ac:dyDescent="0.2">
      <c r="B19" t="s">
        <v>35</v>
      </c>
    </row>
    <row r="20" spans="2:7" x14ac:dyDescent="0.2">
      <c r="B20" t="s">
        <v>71</v>
      </c>
    </row>
    <row r="21" spans="2:7" x14ac:dyDescent="0.2">
      <c r="B21" t="s">
        <v>10</v>
      </c>
      <c r="C21" s="2">
        <v>42338</v>
      </c>
      <c r="D21" s="1" t="s">
        <v>78</v>
      </c>
      <c r="E21" s="1">
        <v>2.39</v>
      </c>
      <c r="F21" s="1">
        <v>1.53</v>
      </c>
      <c r="G21" s="13">
        <f>+F21/E21-1</f>
        <v>-0.35983263598326365</v>
      </c>
    </row>
    <row r="22" spans="2:7" x14ac:dyDescent="0.2">
      <c r="B22" t="s">
        <v>126</v>
      </c>
      <c r="C22" s="2"/>
    </row>
    <row r="23" spans="2:7" x14ac:dyDescent="0.2">
      <c r="B23" t="s">
        <v>156</v>
      </c>
      <c r="C23" s="2"/>
    </row>
    <row r="24" spans="2:7" x14ac:dyDescent="0.2">
      <c r="B24" t="s">
        <v>113</v>
      </c>
      <c r="C24" s="2"/>
    </row>
    <row r="25" spans="2:7" x14ac:dyDescent="0.2">
      <c r="B25" t="s">
        <v>176</v>
      </c>
      <c r="C25" s="2">
        <v>42353</v>
      </c>
      <c r="D25" s="1" t="s">
        <v>180</v>
      </c>
      <c r="E25" s="1">
        <v>1.03</v>
      </c>
      <c r="F25" s="1">
        <v>0.74</v>
      </c>
      <c r="G25" s="13">
        <f>+F25/E25-1</f>
        <v>-0.28155339805825241</v>
      </c>
    </row>
    <row r="26" spans="2:7" x14ac:dyDescent="0.2">
      <c r="B26" t="s">
        <v>38</v>
      </c>
    </row>
    <row r="27" spans="2:7" x14ac:dyDescent="0.2">
      <c r="B27" t="s">
        <v>13</v>
      </c>
    </row>
    <row r="28" spans="2:7" x14ac:dyDescent="0.2">
      <c r="B28" t="s">
        <v>73</v>
      </c>
    </row>
    <row r="29" spans="2:7" x14ac:dyDescent="0.2">
      <c r="B29" t="s">
        <v>96</v>
      </c>
    </row>
    <row r="30" spans="2:7" x14ac:dyDescent="0.2">
      <c r="B30" t="s">
        <v>20</v>
      </c>
    </row>
    <row r="31" spans="2:7" x14ac:dyDescent="0.2">
      <c r="B31" t="s">
        <v>59</v>
      </c>
    </row>
    <row r="32" spans="2:7" x14ac:dyDescent="0.2">
      <c r="B32" t="s">
        <v>168</v>
      </c>
    </row>
    <row r="33" spans="2:7" x14ac:dyDescent="0.2">
      <c r="B33" t="s">
        <v>39</v>
      </c>
      <c r="C33" s="2">
        <v>42338</v>
      </c>
      <c r="D33" s="1" t="s">
        <v>77</v>
      </c>
      <c r="E33" s="1">
        <v>0.09</v>
      </c>
      <c r="F33" s="1">
        <v>0.15</v>
      </c>
      <c r="G33" s="13">
        <f>+F33/E33-1</f>
        <v>0.66666666666666674</v>
      </c>
    </row>
    <row r="34" spans="2:7" x14ac:dyDescent="0.2">
      <c r="B34" t="s">
        <v>40</v>
      </c>
    </row>
    <row r="35" spans="2:7" x14ac:dyDescent="0.2">
      <c r="B35" t="s">
        <v>111</v>
      </c>
    </row>
    <row r="36" spans="2:7" x14ac:dyDescent="0.2">
      <c r="B36" t="s">
        <v>25</v>
      </c>
      <c r="C36" s="2">
        <v>42344</v>
      </c>
      <c r="D36" s="1" t="s">
        <v>171</v>
      </c>
      <c r="E36" s="1">
        <v>1.44</v>
      </c>
      <c r="F36" s="4">
        <v>1.19</v>
      </c>
      <c r="G36" s="13">
        <f>+F36/E36-1</f>
        <v>-0.17361111111111116</v>
      </c>
    </row>
    <row r="37" spans="2:7" x14ac:dyDescent="0.2">
      <c r="B37" t="s">
        <v>3</v>
      </c>
    </row>
    <row r="38" spans="2:7" x14ac:dyDescent="0.2">
      <c r="B38" t="s">
        <v>185</v>
      </c>
    </row>
    <row r="39" spans="2:7" x14ac:dyDescent="0.2">
      <c r="B39" t="s">
        <v>87</v>
      </c>
    </row>
    <row r="40" spans="2:7" x14ac:dyDescent="0.2">
      <c r="B40" t="s">
        <v>2</v>
      </c>
    </row>
    <row r="41" spans="2:7" x14ac:dyDescent="0.2">
      <c r="B41" t="s">
        <v>186</v>
      </c>
    </row>
    <row r="42" spans="2:7" x14ac:dyDescent="0.2">
      <c r="B42" t="s">
        <v>68</v>
      </c>
    </row>
    <row r="43" spans="2:7" x14ac:dyDescent="0.2">
      <c r="B43" t="s">
        <v>70</v>
      </c>
    </row>
    <row r="44" spans="2:7" x14ac:dyDescent="0.2">
      <c r="B44" t="s">
        <v>63</v>
      </c>
      <c r="C44" s="2">
        <v>42339</v>
      </c>
      <c r="D44" s="1" t="s">
        <v>77</v>
      </c>
      <c r="E44" s="1">
        <v>2.19</v>
      </c>
      <c r="F44" s="1">
        <v>1.29</v>
      </c>
      <c r="G44" s="13">
        <f>+F44/E44-1</f>
        <v>-0.41095890410958902</v>
      </c>
    </row>
    <row r="45" spans="2:7" x14ac:dyDescent="0.2">
      <c r="B45" t="s">
        <v>52</v>
      </c>
    </row>
    <row r="46" spans="2:7" x14ac:dyDescent="0.2">
      <c r="B46" t="s">
        <v>101</v>
      </c>
    </row>
    <row r="47" spans="2:7" x14ac:dyDescent="0.2">
      <c r="B47" t="s">
        <v>102</v>
      </c>
    </row>
    <row r="48" spans="2:7" x14ac:dyDescent="0.2">
      <c r="B48" t="s">
        <v>53</v>
      </c>
    </row>
    <row r="49" spans="2:7" x14ac:dyDescent="0.2">
      <c r="B49" t="s">
        <v>92</v>
      </c>
      <c r="C49" s="2">
        <v>42428</v>
      </c>
      <c r="D49" s="1" t="s">
        <v>195</v>
      </c>
      <c r="E49" s="1">
        <v>0.99</v>
      </c>
      <c r="F49" s="1">
        <v>0.99</v>
      </c>
    </row>
    <row r="50" spans="2:7" x14ac:dyDescent="0.2">
      <c r="B50" t="s">
        <v>153</v>
      </c>
    </row>
    <row r="51" spans="2:7" x14ac:dyDescent="0.2">
      <c r="B51" t="s">
        <v>64</v>
      </c>
    </row>
    <row r="52" spans="2:7" x14ac:dyDescent="0.2">
      <c r="B52" t="s">
        <v>150</v>
      </c>
    </row>
    <row r="53" spans="2:7" x14ac:dyDescent="0.2">
      <c r="B53" t="s">
        <v>74</v>
      </c>
      <c r="C53" s="2">
        <v>42337</v>
      </c>
      <c r="D53" s="1" t="s">
        <v>77</v>
      </c>
      <c r="E53" s="1">
        <v>1.02</v>
      </c>
      <c r="F53" s="4">
        <v>0.3589</v>
      </c>
      <c r="G53" s="13">
        <f>+F53/E53-1</f>
        <v>-0.64813725490196084</v>
      </c>
    </row>
    <row r="54" spans="2:7" x14ac:dyDescent="0.2">
      <c r="B54" t="s">
        <v>116</v>
      </c>
      <c r="C54" s="2"/>
    </row>
    <row r="55" spans="2:7" x14ac:dyDescent="0.2">
      <c r="B55" t="s">
        <v>118</v>
      </c>
      <c r="C55" s="2"/>
    </row>
    <row r="56" spans="2:7" x14ac:dyDescent="0.2">
      <c r="B56" t="s">
        <v>128</v>
      </c>
      <c r="C56" s="2">
        <v>42428</v>
      </c>
      <c r="D56" s="1" t="s">
        <v>196</v>
      </c>
      <c r="E56" s="4">
        <v>0.2</v>
      </c>
      <c r="F56" s="4">
        <v>0.2</v>
      </c>
    </row>
    <row r="57" spans="2:7" x14ac:dyDescent="0.2">
      <c r="B57" t="s">
        <v>56</v>
      </c>
      <c r="C57" s="2">
        <v>42344</v>
      </c>
      <c r="D57" s="1" t="s">
        <v>170</v>
      </c>
      <c r="E57" s="1">
        <v>0.44</v>
      </c>
      <c r="F57" s="4">
        <v>0.27</v>
      </c>
      <c r="G57" s="13">
        <f>+F57/E57-1</f>
        <v>-0.38636363636363635</v>
      </c>
    </row>
    <row r="58" spans="2:7" x14ac:dyDescent="0.2">
      <c r="B58" t="s">
        <v>42</v>
      </c>
    </row>
    <row r="59" spans="2:7" x14ac:dyDescent="0.2">
      <c r="B59" t="s">
        <v>29</v>
      </c>
      <c r="C59" s="2">
        <v>42337</v>
      </c>
      <c r="D59" s="1" t="s">
        <v>79</v>
      </c>
      <c r="E59" s="1">
        <v>18.309999999999999</v>
      </c>
      <c r="F59" s="1">
        <v>6.04</v>
      </c>
      <c r="G59" s="13">
        <f>+F59/E59-1</f>
        <v>-0.67012561441835061</v>
      </c>
    </row>
    <row r="60" spans="2:7" x14ac:dyDescent="0.2">
      <c r="B60" t="s">
        <v>166</v>
      </c>
      <c r="C60" s="2"/>
    </row>
    <row r="61" spans="2:7" x14ac:dyDescent="0.2">
      <c r="B61" t="s">
        <v>88</v>
      </c>
      <c r="C61" s="2"/>
    </row>
    <row r="62" spans="2:7" x14ac:dyDescent="0.2">
      <c r="B62" t="s">
        <v>44</v>
      </c>
    </row>
    <row r="63" spans="2:7" x14ac:dyDescent="0.2">
      <c r="B63" t="s">
        <v>121</v>
      </c>
    </row>
    <row r="64" spans="2:7" x14ac:dyDescent="0.2">
      <c r="B64" t="s">
        <v>49</v>
      </c>
    </row>
    <row r="65" spans="2:9" x14ac:dyDescent="0.2">
      <c r="B65" t="s">
        <v>129</v>
      </c>
    </row>
    <row r="66" spans="2:9" x14ac:dyDescent="0.2">
      <c r="B66" s="12" t="s">
        <v>178</v>
      </c>
    </row>
    <row r="67" spans="2:9" x14ac:dyDescent="0.2">
      <c r="B67" t="s">
        <v>100</v>
      </c>
    </row>
    <row r="68" spans="2:9" x14ac:dyDescent="0.2">
      <c r="B68" t="s">
        <v>91</v>
      </c>
    </row>
    <row r="69" spans="2:9" x14ac:dyDescent="0.2">
      <c r="B69" t="s">
        <v>146</v>
      </c>
    </row>
    <row r="70" spans="2:9" x14ac:dyDescent="0.2">
      <c r="B70" t="s">
        <v>60</v>
      </c>
    </row>
    <row r="71" spans="2:9" x14ac:dyDescent="0.2">
      <c r="B71" t="s">
        <v>191</v>
      </c>
    </row>
    <row r="72" spans="2:9" x14ac:dyDescent="0.2">
      <c r="B72" t="s">
        <v>124</v>
      </c>
    </row>
    <row r="73" spans="2:9" x14ac:dyDescent="0.2">
      <c r="B73" t="s">
        <v>51</v>
      </c>
    </row>
    <row r="74" spans="2:9" x14ac:dyDescent="0.2">
      <c r="B74" t="s">
        <v>105</v>
      </c>
    </row>
    <row r="75" spans="2:9" x14ac:dyDescent="0.2">
      <c r="B75" t="s">
        <v>125</v>
      </c>
    </row>
    <row r="76" spans="2:9" x14ac:dyDescent="0.2">
      <c r="B76" t="s">
        <v>103</v>
      </c>
    </row>
    <row r="77" spans="2:9" x14ac:dyDescent="0.2">
      <c r="B77" t="s">
        <v>106</v>
      </c>
    </row>
    <row r="78" spans="2:9" x14ac:dyDescent="0.2">
      <c r="B78" t="s">
        <v>184</v>
      </c>
    </row>
    <row r="79" spans="2:9" x14ac:dyDescent="0.2">
      <c r="B79" t="s">
        <v>37</v>
      </c>
    </row>
    <row r="80" spans="2:9" x14ac:dyDescent="0.2">
      <c r="B80" s="10" t="s">
        <v>12</v>
      </c>
      <c r="C80" s="7">
        <v>42339</v>
      </c>
      <c r="D80" s="8" t="s">
        <v>112</v>
      </c>
      <c r="E80" s="9">
        <v>12.36</v>
      </c>
      <c r="F80" s="9">
        <v>0.188</v>
      </c>
      <c r="G80" s="11">
        <f>(+F80/E80-1)*-1</f>
        <v>0.984789644012945</v>
      </c>
      <c r="H80" s="11">
        <f ca="1">(1+G80)^((252/I80))-1</f>
        <v>5.965733536187015</v>
      </c>
      <c r="I80" s="8">
        <f ca="1">$J$2-C80</f>
        <v>89</v>
      </c>
    </row>
    <row r="81" spans="2:9" x14ac:dyDescent="0.2">
      <c r="B81" t="s">
        <v>143</v>
      </c>
      <c r="C81" s="2"/>
      <c r="E81" s="4"/>
    </row>
    <row r="82" spans="2:9" x14ac:dyDescent="0.2">
      <c r="B82" t="s">
        <v>75</v>
      </c>
    </row>
    <row r="83" spans="2:9" x14ac:dyDescent="0.2">
      <c r="B83" t="s">
        <v>137</v>
      </c>
      <c r="C83" s="2">
        <v>42344</v>
      </c>
      <c r="D83" s="1" t="s">
        <v>169</v>
      </c>
      <c r="E83" s="4">
        <v>5</v>
      </c>
      <c r="F83" s="4">
        <v>2.5</v>
      </c>
      <c r="G83" s="14"/>
    </row>
    <row r="84" spans="2:9" x14ac:dyDescent="0.2">
      <c r="B84" t="s">
        <v>148</v>
      </c>
      <c r="G84" s="11"/>
    </row>
    <row r="85" spans="2:9" x14ac:dyDescent="0.2">
      <c r="B85" s="10" t="s">
        <v>108</v>
      </c>
      <c r="C85" s="7">
        <v>42339</v>
      </c>
      <c r="D85" s="8" t="s">
        <v>109</v>
      </c>
      <c r="E85" s="8">
        <v>2.92</v>
      </c>
      <c r="F85" s="9">
        <v>1.43</v>
      </c>
      <c r="G85" s="11">
        <f>(+F85/E85-1)*-1</f>
        <v>0.51027397260273966</v>
      </c>
      <c r="H85" s="11">
        <f ca="1">(1+G85)^((252/I85))-1</f>
        <v>2.2135812196102691</v>
      </c>
      <c r="I85" s="8">
        <f ca="1">$J$2-C85</f>
        <v>89</v>
      </c>
    </row>
    <row r="86" spans="2:9" x14ac:dyDescent="0.2">
      <c r="B86" t="s">
        <v>67</v>
      </c>
    </row>
    <row r="87" spans="2:9" x14ac:dyDescent="0.2">
      <c r="B87" t="s">
        <v>62</v>
      </c>
    </row>
    <row r="88" spans="2:9" x14ac:dyDescent="0.2">
      <c r="B88" t="s">
        <v>183</v>
      </c>
    </row>
    <row r="89" spans="2:9" x14ac:dyDescent="0.2">
      <c r="B89" t="s">
        <v>58</v>
      </c>
      <c r="C89" s="2">
        <v>42346</v>
      </c>
      <c r="D89" s="1" t="s">
        <v>177</v>
      </c>
      <c r="E89" s="1">
        <v>6.94</v>
      </c>
      <c r="F89" s="1">
        <v>4.08</v>
      </c>
      <c r="G89" s="14">
        <f>(+F89/E89-1)*-1</f>
        <v>0.41210374639769454</v>
      </c>
    </row>
    <row r="90" spans="2:9" x14ac:dyDescent="0.2">
      <c r="B90" t="s">
        <v>65</v>
      </c>
    </row>
    <row r="91" spans="2:9" x14ac:dyDescent="0.2">
      <c r="B91" t="s">
        <v>86</v>
      </c>
    </row>
    <row r="92" spans="2:9" x14ac:dyDescent="0.2">
      <c r="B92" t="s">
        <v>131</v>
      </c>
    </row>
    <row r="93" spans="2:9" x14ac:dyDescent="0.2">
      <c r="B93" t="s">
        <v>85</v>
      </c>
    </row>
    <row r="94" spans="2:9" x14ac:dyDescent="0.2">
      <c r="B94" t="s">
        <v>27</v>
      </c>
    </row>
    <row r="95" spans="2:9" x14ac:dyDescent="0.2">
      <c r="B95" t="s">
        <v>194</v>
      </c>
    </row>
    <row r="96" spans="2:9" x14ac:dyDescent="0.2">
      <c r="B96" t="s">
        <v>47</v>
      </c>
    </row>
    <row r="97" spans="2:7" x14ac:dyDescent="0.2">
      <c r="B97" t="s">
        <v>193</v>
      </c>
    </row>
    <row r="98" spans="2:7" x14ac:dyDescent="0.2">
      <c r="B98" t="s">
        <v>179</v>
      </c>
    </row>
    <row r="99" spans="2:7" x14ac:dyDescent="0.2">
      <c r="B99" t="s">
        <v>119</v>
      </c>
    </row>
    <row r="100" spans="2:7" x14ac:dyDescent="0.2">
      <c r="B100" t="s">
        <v>163</v>
      </c>
    </row>
    <row r="101" spans="2:7" x14ac:dyDescent="0.2">
      <c r="B101" t="s">
        <v>158</v>
      </c>
    </row>
    <row r="102" spans="2:7" x14ac:dyDescent="0.2">
      <c r="B102" t="s">
        <v>46</v>
      </c>
    </row>
    <row r="103" spans="2:7" x14ac:dyDescent="0.2">
      <c r="B103" t="s">
        <v>90</v>
      </c>
      <c r="C103" s="2">
        <v>42343</v>
      </c>
      <c r="E103" s="1">
        <v>12.53</v>
      </c>
      <c r="F103" s="4">
        <v>10.9</v>
      </c>
      <c r="G103" s="13">
        <f>F103/E103-1</f>
        <v>-0.13008778930566633</v>
      </c>
    </row>
    <row r="104" spans="2:7" x14ac:dyDescent="0.2">
      <c r="B104" t="s">
        <v>33</v>
      </c>
    </row>
    <row r="105" spans="2:7" x14ac:dyDescent="0.2">
      <c r="B105" t="s">
        <v>16</v>
      </c>
    </row>
    <row r="106" spans="2:7" x14ac:dyDescent="0.2">
      <c r="B106" t="s">
        <v>187</v>
      </c>
    </row>
    <row r="107" spans="2:7" x14ac:dyDescent="0.2">
      <c r="B107" t="s">
        <v>11</v>
      </c>
    </row>
    <row r="108" spans="2:7" x14ac:dyDescent="0.2">
      <c r="B108" t="s">
        <v>94</v>
      </c>
    </row>
    <row r="109" spans="2:7" x14ac:dyDescent="0.2">
      <c r="B109" t="s">
        <v>14</v>
      </c>
    </row>
    <row r="110" spans="2:7" x14ac:dyDescent="0.2">
      <c r="B110" t="s">
        <v>82</v>
      </c>
    </row>
    <row r="111" spans="2:7" x14ac:dyDescent="0.2">
      <c r="B111" t="s">
        <v>95</v>
      </c>
    </row>
    <row r="112" spans="2:7" x14ac:dyDescent="0.2">
      <c r="B112" t="s">
        <v>36</v>
      </c>
    </row>
    <row r="113" spans="2:7" x14ac:dyDescent="0.2">
      <c r="B113" t="s">
        <v>26</v>
      </c>
    </row>
    <row r="114" spans="2:7" x14ac:dyDescent="0.2">
      <c r="B114" t="s">
        <v>189</v>
      </c>
    </row>
    <row r="115" spans="2:7" x14ac:dyDescent="0.2">
      <c r="B115" t="s">
        <v>152</v>
      </c>
    </row>
    <row r="116" spans="2:7" x14ac:dyDescent="0.2">
      <c r="B116" t="s">
        <v>97</v>
      </c>
    </row>
    <row r="117" spans="2:7" x14ac:dyDescent="0.2">
      <c r="B117" t="s">
        <v>34</v>
      </c>
    </row>
    <row r="118" spans="2:7" x14ac:dyDescent="0.2">
      <c r="B118" t="s">
        <v>50</v>
      </c>
    </row>
    <row r="119" spans="2:7" x14ac:dyDescent="0.2">
      <c r="B119" t="s">
        <v>43</v>
      </c>
      <c r="C119" s="2">
        <v>42343</v>
      </c>
      <c r="D119" s="1" t="s">
        <v>155</v>
      </c>
      <c r="E119" s="4">
        <v>8.7200000000000006</v>
      </c>
      <c r="F119" s="1">
        <v>4.71</v>
      </c>
      <c r="G119" s="13">
        <f>+F119/E119-1</f>
        <v>-0.45986238532110091</v>
      </c>
    </row>
    <row r="120" spans="2:7" x14ac:dyDescent="0.2">
      <c r="B120" t="s">
        <v>190</v>
      </c>
      <c r="C120" s="2"/>
      <c r="E120" s="4"/>
      <c r="G120" s="13"/>
    </row>
    <row r="121" spans="2:7" x14ac:dyDescent="0.2">
      <c r="B121" t="s">
        <v>123</v>
      </c>
    </row>
    <row r="122" spans="2:7" x14ac:dyDescent="0.2">
      <c r="B122" t="s">
        <v>139</v>
      </c>
    </row>
    <row r="123" spans="2:7" x14ac:dyDescent="0.2">
      <c r="B123" t="s">
        <v>159</v>
      </c>
    </row>
    <row r="124" spans="2:7" x14ac:dyDescent="0.2">
      <c r="B124" t="s">
        <v>120</v>
      </c>
    </row>
    <row r="125" spans="2:7" x14ac:dyDescent="0.2">
      <c r="B125" t="s">
        <v>99</v>
      </c>
    </row>
    <row r="126" spans="2:7" x14ac:dyDescent="0.2">
      <c r="B126" t="s">
        <v>7</v>
      </c>
    </row>
    <row r="127" spans="2:7" x14ac:dyDescent="0.2">
      <c r="B127" t="s">
        <v>24</v>
      </c>
    </row>
    <row r="128" spans="2:7" x14ac:dyDescent="0.2">
      <c r="B128" t="s">
        <v>69</v>
      </c>
    </row>
    <row r="129" spans="2:7" x14ac:dyDescent="0.2">
      <c r="B129" t="s">
        <v>72</v>
      </c>
    </row>
    <row r="130" spans="2:7" x14ac:dyDescent="0.2">
      <c r="B130" t="s">
        <v>55</v>
      </c>
    </row>
    <row r="131" spans="2:7" x14ac:dyDescent="0.2">
      <c r="B131" t="s">
        <v>8</v>
      </c>
    </row>
    <row r="132" spans="2:7" x14ac:dyDescent="0.2">
      <c r="B132" t="s">
        <v>104</v>
      </c>
    </row>
    <row r="133" spans="2:7" x14ac:dyDescent="0.2">
      <c r="B133" t="s">
        <v>122</v>
      </c>
    </row>
    <row r="134" spans="2:7" x14ac:dyDescent="0.2">
      <c r="B134" t="s">
        <v>84</v>
      </c>
      <c r="C134" s="2">
        <v>42353</v>
      </c>
      <c r="D134" s="1" t="s">
        <v>181</v>
      </c>
      <c r="E134" s="1">
        <v>2.37</v>
      </c>
      <c r="F134" s="1">
        <v>1.74</v>
      </c>
      <c r="G134" s="13">
        <f>+F134/E134-1</f>
        <v>-0.26582278481012667</v>
      </c>
    </row>
    <row r="135" spans="2:7" x14ac:dyDescent="0.2">
      <c r="B135" t="s">
        <v>107</v>
      </c>
      <c r="C135" s="2">
        <v>42344</v>
      </c>
      <c r="D135" s="1" t="s">
        <v>167</v>
      </c>
      <c r="E135" s="1">
        <v>0.08</v>
      </c>
      <c r="F135" s="4">
        <v>5.9900000000000002E-2</v>
      </c>
      <c r="G135" s="13">
        <f>+F135/E135-1</f>
        <v>-0.25124999999999997</v>
      </c>
    </row>
    <row r="136" spans="2:7" x14ac:dyDescent="0.2">
      <c r="B136" t="s">
        <v>66</v>
      </c>
    </row>
    <row r="137" spans="2:7" x14ac:dyDescent="0.2">
      <c r="B137" t="s">
        <v>164</v>
      </c>
      <c r="C137" s="2">
        <v>42428</v>
      </c>
      <c r="D137" s="1" t="s">
        <v>192</v>
      </c>
      <c r="E137" s="4">
        <v>4.7</v>
      </c>
    </row>
    <row r="138" spans="2:7" x14ac:dyDescent="0.2">
      <c r="B138" t="s">
        <v>28</v>
      </c>
    </row>
    <row r="139" spans="2:7" x14ac:dyDescent="0.2">
      <c r="B139" t="s">
        <v>151</v>
      </c>
    </row>
    <row r="140" spans="2:7" x14ac:dyDescent="0.2">
      <c r="B140" t="s">
        <v>19</v>
      </c>
    </row>
    <row r="141" spans="2:7" x14ac:dyDescent="0.2">
      <c r="B141" t="s">
        <v>17</v>
      </c>
    </row>
    <row r="142" spans="2:7" x14ac:dyDescent="0.2">
      <c r="B142" t="s">
        <v>57</v>
      </c>
    </row>
    <row r="143" spans="2:7" x14ac:dyDescent="0.2">
      <c r="B143" t="s">
        <v>133</v>
      </c>
    </row>
    <row r="144" spans="2:7" x14ac:dyDescent="0.2">
      <c r="B144" t="s">
        <v>165</v>
      </c>
    </row>
    <row r="145" spans="2:7" x14ac:dyDescent="0.2">
      <c r="B145" t="s">
        <v>197</v>
      </c>
    </row>
    <row r="146" spans="2:7" x14ac:dyDescent="0.2">
      <c r="B146" t="s">
        <v>18</v>
      </c>
    </row>
    <row r="147" spans="2:7" x14ac:dyDescent="0.2">
      <c r="B147" t="s">
        <v>98</v>
      </c>
    </row>
    <row r="148" spans="2:7" x14ac:dyDescent="0.2">
      <c r="B148" t="s">
        <v>54</v>
      </c>
    </row>
    <row r="149" spans="2:7" x14ac:dyDescent="0.2">
      <c r="B149" t="s">
        <v>130</v>
      </c>
    </row>
    <row r="150" spans="2:7" x14ac:dyDescent="0.2">
      <c r="B150" s="5" t="s">
        <v>136</v>
      </c>
    </row>
    <row r="151" spans="2:7" x14ac:dyDescent="0.2">
      <c r="B151" s="6" t="s">
        <v>140</v>
      </c>
    </row>
    <row r="152" spans="2:7" x14ac:dyDescent="0.2">
      <c r="B152" t="s">
        <v>32</v>
      </c>
      <c r="C152" s="2">
        <v>42344</v>
      </c>
      <c r="D152" s="1" t="s">
        <v>173</v>
      </c>
      <c r="E152" s="1">
        <v>2.76</v>
      </c>
      <c r="F152" s="4">
        <v>1.71</v>
      </c>
      <c r="G152" s="13">
        <f>F152/E152-1</f>
        <v>-0.38043478260869557</v>
      </c>
    </row>
    <row r="153" spans="2:7" x14ac:dyDescent="0.2">
      <c r="B153" t="s">
        <v>132</v>
      </c>
    </row>
    <row r="154" spans="2:7" x14ac:dyDescent="0.2">
      <c r="B154" t="s">
        <v>76</v>
      </c>
    </row>
    <row r="155" spans="2:7" x14ac:dyDescent="0.2">
      <c r="B155" t="s">
        <v>114</v>
      </c>
    </row>
    <row r="156" spans="2:7" x14ac:dyDescent="0.2">
      <c r="B156" t="s">
        <v>147</v>
      </c>
    </row>
    <row r="157" spans="2:7" x14ac:dyDescent="0.2">
      <c r="B157" t="s">
        <v>48</v>
      </c>
    </row>
    <row r="158" spans="2:7" x14ac:dyDescent="0.2">
      <c r="B158" t="s">
        <v>161</v>
      </c>
    </row>
    <row r="159" spans="2:7" x14ac:dyDescent="0.2">
      <c r="B159" t="s">
        <v>157</v>
      </c>
    </row>
    <row r="160" spans="2:7" x14ac:dyDescent="0.2">
      <c r="B160" s="15" t="s">
        <v>172</v>
      </c>
      <c r="C160" s="2">
        <v>42353</v>
      </c>
      <c r="D160" s="1" t="s">
        <v>182</v>
      </c>
      <c r="E160" s="4">
        <v>0.65500000000000003</v>
      </c>
      <c r="F160" s="4">
        <v>0.61899999999999999</v>
      </c>
      <c r="G160" s="13">
        <f>F160/E160-1</f>
        <v>-5.4961832061068749E-2</v>
      </c>
    </row>
    <row r="161" spans="2:7" x14ac:dyDescent="0.2">
      <c r="B161" t="s">
        <v>22</v>
      </c>
    </row>
    <row r="162" spans="2:7" x14ac:dyDescent="0.2">
      <c r="B162" t="s">
        <v>160</v>
      </c>
    </row>
    <row r="163" spans="2:7" x14ac:dyDescent="0.2">
      <c r="B163" t="s">
        <v>188</v>
      </c>
    </row>
    <row r="164" spans="2:7" x14ac:dyDescent="0.2">
      <c r="B164" t="s">
        <v>0</v>
      </c>
    </row>
    <row r="165" spans="2:7" x14ac:dyDescent="0.2">
      <c r="B165" t="s">
        <v>127</v>
      </c>
    </row>
    <row r="166" spans="2:7" x14ac:dyDescent="0.2">
      <c r="B166" t="s">
        <v>83</v>
      </c>
    </row>
    <row r="167" spans="2:7" x14ac:dyDescent="0.2">
      <c r="B167" t="s">
        <v>6</v>
      </c>
      <c r="C167" s="2">
        <v>42341</v>
      </c>
      <c r="D167" s="1" t="s">
        <v>134</v>
      </c>
      <c r="E167" s="4">
        <v>28</v>
      </c>
      <c r="F167" s="4">
        <v>10</v>
      </c>
      <c r="G167" s="13">
        <f>F167/E167-1</f>
        <v>-0.64285714285714279</v>
      </c>
    </row>
    <row r="168" spans="2:7" x14ac:dyDescent="0.2">
      <c r="B168" t="s">
        <v>15</v>
      </c>
    </row>
    <row r="169" spans="2:7" x14ac:dyDescent="0.2">
      <c r="B169" t="s">
        <v>162</v>
      </c>
    </row>
    <row r="170" spans="2:7" x14ac:dyDescent="0.2">
      <c r="B170" t="s">
        <v>31</v>
      </c>
    </row>
    <row r="171" spans="2:7" x14ac:dyDescent="0.2">
      <c r="B171" t="s">
        <v>135</v>
      </c>
    </row>
    <row r="172" spans="2:7" x14ac:dyDescent="0.2">
      <c r="B172" t="s">
        <v>141</v>
      </c>
    </row>
    <row r="173" spans="2:7" x14ac:dyDescent="0.2">
      <c r="B173" t="s">
        <v>5</v>
      </c>
    </row>
  </sheetData>
  <sortState ref="B2:B15">
    <sortCondition ref="B2:B15"/>
  </sortState>
  <hyperlinks>
    <hyperlink ref="B150" r:id="rId1"/>
    <hyperlink ref="B85" r:id="rId2"/>
    <hyperlink ref="B80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2015-12-01T02:35:56Z</dcterms:created>
  <dcterms:modified xsi:type="dcterms:W3CDTF">2016-02-28T22:17:35Z</dcterms:modified>
</cp:coreProperties>
</file>