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855" windowHeight="12405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2" i="2"/>
  <c r="J7" i="2"/>
  <c r="J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R2" i="2"/>
  <c r="N3" i="1"/>
  <c r="N6" i="1"/>
  <c r="N5" i="1"/>
  <c r="N4" i="1"/>
  <c r="N7" i="1" s="1"/>
</calcChain>
</file>

<file path=xl/sharedStrings.xml><?xml version="1.0" encoding="utf-8"?>
<sst xmlns="http://schemas.openxmlformats.org/spreadsheetml/2006/main" count="33" uniqueCount="30">
  <si>
    <t>Price</t>
  </si>
  <si>
    <t>Shares</t>
  </si>
  <si>
    <t>MC</t>
  </si>
  <si>
    <t>Cash</t>
  </si>
  <si>
    <t>Debt</t>
  </si>
  <si>
    <t>EV</t>
  </si>
  <si>
    <t>Q415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</si>
  <si>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</si>
  <si>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</si>
  <si>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</si>
  <si>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</si>
  <si>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</si>
  <si>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</si>
  <si>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</si>
  <si>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</si>
  <si>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</si>
  <si>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</si>
  <si>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</si>
  <si>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</si>
  <si>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</si>
  <si>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Direct Sales</t>
  </si>
  <si>
    <t>Services</t>
  </si>
  <si>
    <t>COGS</t>
  </si>
  <si>
    <t>Gross Margin</t>
  </si>
  <si>
    <t>Fulfillment</t>
  </si>
  <si>
    <t>Marketing</t>
  </si>
  <si>
    <t>T&amp;C</t>
  </si>
  <si>
    <t>G&amp;A</t>
  </si>
  <si>
    <t>Operating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</si>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</sst>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19050</xdr:rowOff>
    </xdr:from>
    <xdr:to>
      <xdr:col>10</xdr:col>
      <xdr:colOff>66675</xdr:colOff>
      <xdr:row>45</xdr:row>
      <xdr:rowOff>28575</xdr:rowOff>
    </xdr:to>
    <xdr:cxnSp macro="">
      <xdr:nvCxnSpPr>
        <xdr:cNvPr id="3" name="Straight Connector 2"/>
        <xdr:cNvCxnSpPr/>
      </xdr:nvCxnSpPr>
      <xdr:spPr>
        <a:xfrm>
          <a:off x="6486525" y="19050"/>
          <a:ext cx="0" cy="729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0</xdr:rowOff>
    </xdr:from>
    <xdr:to>
      <xdr:col>22</xdr:col>
      <xdr:colOff>38100</xdr:colOff>
      <xdr:row>45</xdr:row>
      <xdr:rowOff>9525</xdr:rowOff>
    </xdr:to>
    <xdr:cxnSp macro="">
      <xdr:nvCxnSpPr>
        <xdr:cNvPr id="4" name="Straight Connector 3"/>
        <xdr:cNvCxnSpPr/>
      </xdr:nvCxnSpPr>
      <xdr:spPr>
        <a:xfrm>
          <a:off x="13773150" y="0"/>
          <a:ext cx="0" cy="729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7"/>
  <sheetViews>
    <sheetView workbookViewId="0">
      <selection activeCell="N3" sqref="N3"/>
    </sheetView>
  </sheetViews>
  <sheetFormatPr defaultRowHeight="12.75" x14ac:dyDescent="0.2"/>
  <sheetData>
    <row r="2" spans="13:15" x14ac:dyDescent="0.2">
      <c r="M2" t="s">
        <v>0</v>
      </c>
      <c r="N2">
        <v>26.76</v>
      </c>
    </row>
    <row r="3" spans="13:15" x14ac:dyDescent="0.2">
      <c r="M3" t="s">
        <v>1</v>
      </c>
      <c r="N3" s="1">
        <f>(2237.460751+556.295899)/2</f>
        <v>1396.8783250000001</v>
      </c>
      <c r="O3" s="2" t="s">
        <v>6</v>
      </c>
    </row>
    <row r="4" spans="13:15" x14ac:dyDescent="0.2">
      <c r="M4" t="s">
        <v>2</v>
      </c>
      <c r="N4" s="1">
        <f>+N3*N2</f>
        <v>37380.463977000007</v>
      </c>
      <c r="O4" s="2"/>
    </row>
    <row r="5" spans="13:15" x14ac:dyDescent="0.2">
      <c r="M5" t="s">
        <v>3</v>
      </c>
      <c r="N5" s="1">
        <f>2757.706+326.486+429.232+155.274+1368.404</f>
        <v>5037.1019999999999</v>
      </c>
      <c r="O5" s="2" t="s">
        <v>6</v>
      </c>
    </row>
    <row r="6" spans="13:15" x14ac:dyDescent="0.2">
      <c r="M6" t="s">
        <v>4</v>
      </c>
      <c r="N6" s="1">
        <f>469.327+89.512+425.098</f>
        <v>983.9369999999999</v>
      </c>
      <c r="O6" s="2" t="s">
        <v>6</v>
      </c>
    </row>
    <row r="7" spans="13:15" x14ac:dyDescent="0.2">
      <c r="M7" t="s">
        <v>5</v>
      </c>
      <c r="N7" s="1">
        <f>+N4-N5+N6</f>
        <v>33327.298977000006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4" sqref="J1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63" x14ac:dyDescent="0.2">
      <c r="A1" t="s">
        <v>7</v>
      </c>
    </row>
    <row r="2" spans="1:63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6</v>
      </c>
      <c r="K2" s="2" t="s">
        <v>16</v>
      </c>
      <c r="L2" s="2" t="s">
        <v>17</v>
      </c>
      <c r="M2" s="2" t="s">
        <v>18</v>
      </c>
      <c r="N2" s="2" t="s">
        <v>19</v>
      </c>
      <c r="Q2">
        <v>2010</v>
      </c>
      <c r="R2">
        <f>+Q2+1</f>
        <v>2011</v>
      </c>
      <c r="S2">
        <f t="shared" ref="S2:BK2" si="0">+R2+1</f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  <c r="AT2">
        <f t="shared" si="0"/>
        <v>2039</v>
      </c>
      <c r="AU2">
        <f t="shared" si="0"/>
        <v>2040</v>
      </c>
      <c r="AV2">
        <f t="shared" si="0"/>
        <v>2041</v>
      </c>
      <c r="AW2">
        <f t="shared" si="0"/>
        <v>2042</v>
      </c>
      <c r="AX2">
        <f t="shared" si="0"/>
        <v>2043</v>
      </c>
      <c r="AY2">
        <f t="shared" si="0"/>
        <v>2044</v>
      </c>
      <c r="AZ2">
        <f t="shared" si="0"/>
        <v>2045</v>
      </c>
      <c r="BA2">
        <f t="shared" si="0"/>
        <v>2046</v>
      </c>
      <c r="BB2">
        <f t="shared" si="0"/>
        <v>2047</v>
      </c>
      <c r="BC2">
        <f t="shared" si="0"/>
        <v>2048</v>
      </c>
      <c r="BD2">
        <f t="shared" si="0"/>
        <v>2049</v>
      </c>
      <c r="BE2">
        <f t="shared" si="0"/>
        <v>2050</v>
      </c>
      <c r="BF2">
        <f t="shared" si="0"/>
        <v>2051</v>
      </c>
      <c r="BG2">
        <f t="shared" si="0"/>
        <v>2052</v>
      </c>
      <c r="BH2">
        <f t="shared" si="0"/>
        <v>2053</v>
      </c>
      <c r="BI2">
        <f t="shared" si="0"/>
        <v>2054</v>
      </c>
      <c r="BJ2">
        <f t="shared" si="0"/>
        <v>2055</v>
      </c>
      <c r="BK2">
        <f t="shared" si="0"/>
        <v>2056</v>
      </c>
    </row>
    <row r="3" spans="1:63" s="6" customFormat="1" x14ac:dyDescent="0.2">
      <c r="B3" s="6" t="s">
        <v>20</v>
      </c>
      <c r="C3" s="7"/>
      <c r="D3" s="7"/>
      <c r="E3" s="7"/>
      <c r="F3" s="7"/>
      <c r="G3" s="7"/>
      <c r="H3" s="7"/>
      <c r="I3" s="7"/>
      <c r="J3" s="7">
        <v>7705.4949999999999</v>
      </c>
      <c r="K3" s="7"/>
      <c r="L3" s="7"/>
      <c r="M3" s="7"/>
      <c r="N3" s="7"/>
    </row>
    <row r="4" spans="1:63" s="1" customFormat="1" x14ac:dyDescent="0.2">
      <c r="B4" s="1" t="s">
        <v>21</v>
      </c>
      <c r="C4" s="3"/>
      <c r="D4" s="3"/>
      <c r="E4" s="3"/>
      <c r="F4" s="3"/>
      <c r="G4" s="3"/>
      <c r="H4" s="3"/>
      <c r="I4" s="3"/>
      <c r="J4" s="3">
        <v>724.45799999999997</v>
      </c>
      <c r="K4" s="3"/>
      <c r="L4" s="3"/>
      <c r="M4" s="3"/>
      <c r="N4" s="3"/>
    </row>
    <row r="5" spans="1:63" s="4" customFormat="1" x14ac:dyDescent="0.2">
      <c r="B5" s="4" t="s">
        <v>8</v>
      </c>
      <c r="C5" s="5"/>
      <c r="D5" s="5"/>
      <c r="E5" s="5"/>
      <c r="F5" s="5"/>
      <c r="G5" s="5"/>
      <c r="H5" s="5"/>
      <c r="I5" s="5"/>
      <c r="J5" s="5">
        <f>+J4+J3</f>
        <v>8429.9529999999995</v>
      </c>
      <c r="K5" s="5"/>
      <c r="L5" s="5"/>
      <c r="M5" s="5"/>
      <c r="N5" s="5"/>
    </row>
    <row r="6" spans="1:63" s="1" customFormat="1" x14ac:dyDescent="0.2">
      <c r="B6" s="1" t="s">
        <v>22</v>
      </c>
      <c r="C6" s="3"/>
      <c r="D6" s="3"/>
      <c r="E6" s="3"/>
      <c r="F6" s="3"/>
      <c r="G6" s="3"/>
      <c r="H6" s="3"/>
      <c r="I6" s="3"/>
      <c r="J6" s="3">
        <v>7224.4430000000002</v>
      </c>
      <c r="K6" s="3"/>
      <c r="L6" s="3"/>
      <c r="M6" s="3"/>
      <c r="N6" s="3"/>
    </row>
    <row r="7" spans="1:63" s="1" customFormat="1" x14ac:dyDescent="0.2">
      <c r="B7" s="1" t="s">
        <v>23</v>
      </c>
      <c r="C7" s="3"/>
      <c r="D7" s="3"/>
      <c r="E7" s="3"/>
      <c r="F7" s="3"/>
      <c r="G7" s="3"/>
      <c r="H7" s="3"/>
      <c r="I7" s="3"/>
      <c r="J7" s="3">
        <f>+J5-J6</f>
        <v>1205.5099999999993</v>
      </c>
      <c r="K7" s="3"/>
      <c r="L7" s="3"/>
      <c r="M7" s="3"/>
      <c r="N7" s="3"/>
    </row>
    <row r="8" spans="1:63" s="1" customFormat="1" x14ac:dyDescent="0.2">
      <c r="B8" s="1" t="s">
        <v>24</v>
      </c>
      <c r="C8" s="3"/>
      <c r="D8" s="3"/>
      <c r="E8" s="3"/>
      <c r="F8" s="3"/>
      <c r="G8" s="3"/>
      <c r="H8" s="3"/>
      <c r="I8" s="3"/>
      <c r="J8" s="3">
        <v>699.65300000000002</v>
      </c>
      <c r="K8" s="3"/>
      <c r="L8" s="3"/>
      <c r="M8" s="3"/>
      <c r="N8" s="3"/>
    </row>
    <row r="9" spans="1:63" s="1" customFormat="1" x14ac:dyDescent="0.2">
      <c r="B9" s="1" t="s">
        <v>25</v>
      </c>
      <c r="C9" s="3"/>
      <c r="D9" s="3"/>
      <c r="E9" s="3"/>
      <c r="F9" s="3"/>
      <c r="G9" s="3"/>
      <c r="H9" s="3"/>
      <c r="I9" s="3"/>
      <c r="J9" s="3">
        <v>411.44200000000001</v>
      </c>
      <c r="K9" s="3"/>
      <c r="L9" s="3"/>
      <c r="M9" s="3"/>
      <c r="N9" s="3"/>
    </row>
    <row r="10" spans="1:63" s="1" customFormat="1" x14ac:dyDescent="0.2">
      <c r="B10" s="1" t="s">
        <v>26</v>
      </c>
      <c r="C10" s="3"/>
      <c r="D10" s="3"/>
      <c r="E10" s="3"/>
      <c r="F10" s="3"/>
      <c r="G10" s="3"/>
      <c r="H10" s="3"/>
      <c r="I10" s="3"/>
      <c r="J10" s="3">
        <v>166.732</v>
      </c>
      <c r="K10" s="3"/>
      <c r="L10" s="3"/>
      <c r="M10" s="3"/>
      <c r="N10" s="3"/>
    </row>
    <row r="11" spans="1:63" s="1" customFormat="1" x14ac:dyDescent="0.2">
      <c r="B11" s="1" t="s">
        <v>27</v>
      </c>
      <c r="C11" s="3"/>
      <c r="D11" s="3"/>
      <c r="E11" s="3"/>
      <c r="F11" s="3"/>
      <c r="G11" s="3"/>
      <c r="H11" s="3"/>
      <c r="I11" s="3"/>
      <c r="J11" s="3">
        <v>158.67699999999999</v>
      </c>
      <c r="K11" s="3"/>
      <c r="L11" s="3"/>
      <c r="M11" s="3"/>
      <c r="N11" s="3"/>
    </row>
    <row r="12" spans="1:63" s="1" customFormat="1" x14ac:dyDescent="0.2">
      <c r="B12" s="1" t="s">
        <v>28</v>
      </c>
      <c r="C12" s="3"/>
      <c r="D12" s="3"/>
      <c r="E12" s="3"/>
      <c r="F12" s="3"/>
      <c r="G12" s="3"/>
      <c r="H12" s="3"/>
      <c r="I12" s="3"/>
      <c r="J12" s="3">
        <f>SUM(J8:J11)</f>
        <v>1436.5039999999999</v>
      </c>
      <c r="K12" s="3"/>
      <c r="L12" s="3"/>
      <c r="M12" s="3"/>
      <c r="N12" s="3"/>
    </row>
    <row r="13" spans="1:63" s="1" customFormat="1" x14ac:dyDescent="0.2">
      <c r="B13" s="1" t="s">
        <v>29</v>
      </c>
      <c r="C13" s="3"/>
      <c r="D13" s="3"/>
      <c r="E13" s="3"/>
      <c r="F13" s="3"/>
      <c r="G13" s="3"/>
      <c r="H13" s="3"/>
      <c r="I13" s="3"/>
      <c r="J13" s="3">
        <f>J7-J12</f>
        <v>-230.9940000000006</v>
      </c>
      <c r="K13" s="3"/>
      <c r="L13" s="3"/>
      <c r="M13" s="3"/>
      <c r="N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2016-04-02T03:26:26Z</dcterms:created>
  <dcterms:modified xsi:type="dcterms:W3CDTF">2016-04-02T03:39:55Z</dcterms:modified>
</cp:coreProperties>
</file>