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03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artin\Desktop\Investing Class\"/>
    </mc:Choice>
  </mc:AlternateContent>
  <bookViews>
    <workbookView xWindow="0" yWindow="0" windowWidth="21435" windowHeight="7590" activeTab="2"/>
  </bookViews>
  <sheets>
    <sheet name="Main" sheetId="1" r:id="rId1"/>
    <sheet name="levothyroxine" sheetId="4" r:id="rId2"/>
    <sheet name="Model" sheetId="2" r:id="rId3"/>
    <sheet name="IMS" sheetId="3" r:id="rId4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B44" i="2" l="1"/>
  <c r="AC44" i="2" s="1"/>
  <c r="AD44" i="2" s="1"/>
  <c r="AA44" i="2"/>
  <c r="AA24" i="2"/>
  <c r="Z24" i="2"/>
  <c r="Z44" i="2"/>
  <c r="R44" i="2"/>
  <c r="Q44" i="2"/>
  <c r="AA10" i="2"/>
  <c r="AB10" i="2" s="1"/>
  <c r="AC10" i="2" s="1"/>
  <c r="AD10" i="2" s="1"/>
  <c r="AE10" i="2" s="1"/>
  <c r="AF10" i="2" s="1"/>
  <c r="AG10" i="2" s="1"/>
  <c r="AH10" i="2" s="1"/>
  <c r="AI10" i="2" s="1"/>
  <c r="AJ10" i="2" s="1"/>
  <c r="AK10" i="2" s="1"/>
  <c r="AL10" i="2" s="1"/>
  <c r="AM10" i="2" s="1"/>
  <c r="AN10" i="2" s="1"/>
  <c r="AA9" i="2"/>
  <c r="AB9" i="2" s="1"/>
  <c r="AC9" i="2" s="1"/>
  <c r="AD9" i="2" s="1"/>
  <c r="AE9" i="2" s="1"/>
  <c r="AF9" i="2" s="1"/>
  <c r="AG9" i="2" s="1"/>
  <c r="AH9" i="2" s="1"/>
  <c r="AI9" i="2" s="1"/>
  <c r="AJ9" i="2" s="1"/>
  <c r="AK9" i="2" s="1"/>
  <c r="AL9" i="2" s="1"/>
  <c r="AM9" i="2" s="1"/>
  <c r="AN9" i="2" s="1"/>
  <c r="AA8" i="2"/>
  <c r="AB8" i="2" s="1"/>
  <c r="AC8" i="2" s="1"/>
  <c r="AD8" i="2" s="1"/>
  <c r="AE8" i="2" s="1"/>
  <c r="AF8" i="2" s="1"/>
  <c r="AG8" i="2" s="1"/>
  <c r="AH8" i="2" s="1"/>
  <c r="AI8" i="2" s="1"/>
  <c r="AJ8" i="2" s="1"/>
  <c r="AK8" i="2" s="1"/>
  <c r="AL8" i="2" s="1"/>
  <c r="AM8" i="2" s="1"/>
  <c r="AN8" i="2" s="1"/>
  <c r="AL29" i="2"/>
  <c r="AM29" i="2" s="1"/>
  <c r="AN29" i="2" s="1"/>
  <c r="AK29" i="2"/>
  <c r="AJ29" i="2"/>
  <c r="AG29" i="2"/>
  <c r="AH29" i="2" s="1"/>
  <c r="AI29" i="2" s="1"/>
  <c r="AD29" i="2"/>
  <c r="AE29" i="2" s="1"/>
  <c r="AF29" i="2" s="1"/>
  <c r="AB29" i="2"/>
  <c r="AC29" i="2" s="1"/>
  <c r="AA29" i="2"/>
  <c r="Z43" i="2"/>
  <c r="R43" i="2"/>
  <c r="Q43" i="2"/>
  <c r="AN22" i="2"/>
  <c r="AM22" i="2"/>
  <c r="AL22" i="2"/>
  <c r="AK22" i="2"/>
  <c r="AJ22" i="2"/>
  <c r="AI22" i="2"/>
  <c r="AH22" i="2"/>
  <c r="AG22" i="2"/>
  <c r="AF22" i="2"/>
  <c r="AE22" i="2"/>
  <c r="AD22" i="2"/>
  <c r="AC22" i="2"/>
  <c r="AB22" i="2"/>
  <c r="AA22" i="2"/>
  <c r="AB21" i="2"/>
  <c r="AC21" i="2" s="1"/>
  <c r="AD21" i="2" s="1"/>
  <c r="AE21" i="2" s="1"/>
  <c r="AF21" i="2" s="1"/>
  <c r="AG21" i="2" s="1"/>
  <c r="AH21" i="2" s="1"/>
  <c r="AI21" i="2" s="1"/>
  <c r="AJ21" i="2" s="1"/>
  <c r="AK21" i="2" s="1"/>
  <c r="AL21" i="2" s="1"/>
  <c r="AM21" i="2" s="1"/>
  <c r="AN21" i="2" s="1"/>
  <c r="AA21" i="2"/>
  <c r="AN16" i="2"/>
  <c r="AM16" i="2"/>
  <c r="AL16" i="2"/>
  <c r="AK16" i="2"/>
  <c r="AJ16" i="2"/>
  <c r="AI16" i="2"/>
  <c r="AH16" i="2"/>
  <c r="AG16" i="2"/>
  <c r="AF16" i="2"/>
  <c r="AE16" i="2"/>
  <c r="AD16" i="2"/>
  <c r="AC16" i="2"/>
  <c r="AB16" i="2"/>
  <c r="AA16" i="2"/>
  <c r="AB13" i="2"/>
  <c r="AC13" i="2" s="1"/>
  <c r="AD13" i="2" s="1"/>
  <c r="AE13" i="2" s="1"/>
  <c r="AF13" i="2" s="1"/>
  <c r="AG13" i="2" s="1"/>
  <c r="AH13" i="2" s="1"/>
  <c r="AI13" i="2" s="1"/>
  <c r="AJ13" i="2" s="1"/>
  <c r="AK13" i="2" s="1"/>
  <c r="AL13" i="2" s="1"/>
  <c r="AM13" i="2" s="1"/>
  <c r="AN13" i="2" s="1"/>
  <c r="AA13" i="2"/>
  <c r="AB12" i="2"/>
  <c r="AC12" i="2" s="1"/>
  <c r="AD12" i="2" s="1"/>
  <c r="AE12" i="2" s="1"/>
  <c r="AF12" i="2" s="1"/>
  <c r="AG12" i="2" s="1"/>
  <c r="AH12" i="2" s="1"/>
  <c r="AI12" i="2" s="1"/>
  <c r="AJ12" i="2" s="1"/>
  <c r="AK12" i="2" s="1"/>
  <c r="AL12" i="2" s="1"/>
  <c r="AM12" i="2" s="1"/>
  <c r="AN12" i="2" s="1"/>
  <c r="AA12" i="2"/>
  <c r="R28" i="2"/>
  <c r="Q28" i="2"/>
  <c r="R29" i="2"/>
  <c r="Q29" i="2"/>
  <c r="R27" i="2"/>
  <c r="Q27" i="2"/>
  <c r="R26" i="2"/>
  <c r="Q26" i="2"/>
  <c r="R24" i="2"/>
  <c r="R25" i="2"/>
  <c r="Q25" i="2"/>
  <c r="Q24" i="2"/>
  <c r="R23" i="2"/>
  <c r="Q23" i="2"/>
  <c r="R22" i="2"/>
  <c r="Q22" i="2"/>
  <c r="R18" i="2"/>
  <c r="Q18" i="2"/>
  <c r="R19" i="2"/>
  <c r="Q19" i="2"/>
  <c r="R36" i="2"/>
  <c r="Q36" i="2"/>
  <c r="R10" i="2"/>
  <c r="Q10" i="2"/>
  <c r="Q11" i="2" s="1"/>
  <c r="Q15" i="2" s="1"/>
  <c r="R9" i="2"/>
  <c r="Q8" i="2"/>
  <c r="R8" i="2" s="1"/>
  <c r="Q9" i="2"/>
  <c r="M35" i="2"/>
  <c r="M34" i="2"/>
  <c r="O35" i="2"/>
  <c r="N35" i="2"/>
  <c r="O34" i="2"/>
  <c r="N34" i="2"/>
  <c r="O33" i="2"/>
  <c r="N33" i="2"/>
  <c r="M33" i="2"/>
  <c r="P35" i="2"/>
  <c r="P34" i="2"/>
  <c r="P33" i="2"/>
  <c r="R16" i="2"/>
  <c r="Q16" i="2"/>
  <c r="Z16" i="2" s="1"/>
  <c r="R13" i="2"/>
  <c r="Q13" i="2"/>
  <c r="R12" i="2"/>
  <c r="Q12" i="2"/>
  <c r="X32" i="2"/>
  <c r="Y32" i="2"/>
  <c r="X38" i="2"/>
  <c r="W38" i="2"/>
  <c r="X37" i="2"/>
  <c r="W37" i="2"/>
  <c r="X36" i="2"/>
  <c r="W36" i="2"/>
  <c r="W24" i="2"/>
  <c r="W22" i="2"/>
  <c r="W19" i="2"/>
  <c r="X25" i="2"/>
  <c r="X27" i="2" s="1"/>
  <c r="X28" i="2" s="1"/>
  <c r="X24" i="2"/>
  <c r="X22" i="2"/>
  <c r="X23" i="2" s="1"/>
  <c r="X19" i="2"/>
  <c r="X17" i="2"/>
  <c r="W17" i="2"/>
  <c r="V17" i="2"/>
  <c r="U17" i="2"/>
  <c r="T17" i="2"/>
  <c r="Y37" i="2"/>
  <c r="BR22" i="4"/>
  <c r="BR21" i="4"/>
  <c r="BR20" i="4"/>
  <c r="BR19" i="4"/>
  <c r="BR18" i="4"/>
  <c r="CG22" i="4"/>
  <c r="CG21" i="4"/>
  <c r="CG20" i="4"/>
  <c r="CG19" i="4"/>
  <c r="CG18" i="4"/>
  <c r="CJ22" i="4"/>
  <c r="CJ21" i="4"/>
  <c r="CJ20" i="4"/>
  <c r="CJ19" i="4"/>
  <c r="CJ18" i="4"/>
  <c r="CM22" i="4"/>
  <c r="CM21" i="4"/>
  <c r="CM20" i="4"/>
  <c r="CM19" i="4"/>
  <c r="CM18" i="4"/>
  <c r="CP22" i="4"/>
  <c r="CP21" i="4"/>
  <c r="CP20" i="4"/>
  <c r="CP19" i="4"/>
  <c r="CP18" i="4"/>
  <c r="CS22" i="4"/>
  <c r="CS21" i="4"/>
  <c r="CS20" i="4"/>
  <c r="CS19" i="4"/>
  <c r="CS18" i="4"/>
  <c r="CV22" i="4"/>
  <c r="CV21" i="4"/>
  <c r="CV20" i="4"/>
  <c r="CV19" i="4"/>
  <c r="CV18" i="4"/>
  <c r="CY22" i="4"/>
  <c r="CY21" i="4"/>
  <c r="CY20" i="4"/>
  <c r="CY19" i="4"/>
  <c r="CY18" i="4"/>
  <c r="DB22" i="4"/>
  <c r="DB21" i="4"/>
  <c r="DB20" i="4"/>
  <c r="DB19" i="4"/>
  <c r="DB18" i="4"/>
  <c r="DE22" i="4"/>
  <c r="DE21" i="4"/>
  <c r="DE20" i="4"/>
  <c r="DE19" i="4"/>
  <c r="DE18" i="4"/>
  <c r="DH22" i="4"/>
  <c r="DH21" i="4"/>
  <c r="DH20" i="4"/>
  <c r="DH19" i="4"/>
  <c r="DH18" i="4"/>
  <c r="DK22" i="4"/>
  <c r="DK21" i="4"/>
  <c r="DK20" i="4"/>
  <c r="DK19" i="4"/>
  <c r="DK18" i="4"/>
  <c r="DN22" i="4"/>
  <c r="DN21" i="4"/>
  <c r="DN20" i="4"/>
  <c r="DN19" i="4"/>
  <c r="DN18" i="4"/>
  <c r="DQ22" i="4"/>
  <c r="DQ21" i="4"/>
  <c r="DQ20" i="4"/>
  <c r="DQ19" i="4"/>
  <c r="DQ18" i="4"/>
  <c r="DT22" i="4"/>
  <c r="DT21" i="4"/>
  <c r="DT20" i="4"/>
  <c r="DT19" i="4"/>
  <c r="DT18" i="4"/>
  <c r="DW22" i="4"/>
  <c r="DW21" i="4"/>
  <c r="DW20" i="4"/>
  <c r="DW19" i="4"/>
  <c r="DW18" i="4"/>
  <c r="DZ22" i="4"/>
  <c r="DZ21" i="4"/>
  <c r="DZ20" i="4"/>
  <c r="DZ19" i="4"/>
  <c r="DZ18" i="4"/>
  <c r="EC22" i="4"/>
  <c r="EC21" i="4"/>
  <c r="EC20" i="4"/>
  <c r="EC19" i="4"/>
  <c r="EC18" i="4"/>
  <c r="EF22" i="4"/>
  <c r="EF21" i="4"/>
  <c r="EF20" i="4"/>
  <c r="EF19" i="4"/>
  <c r="EF18" i="4"/>
  <c r="EI22" i="4"/>
  <c r="EI21" i="4"/>
  <c r="EI20" i="4"/>
  <c r="EI19" i="4"/>
  <c r="EI18" i="4"/>
  <c r="EL22" i="4"/>
  <c r="EL21" i="4"/>
  <c r="EL20" i="4"/>
  <c r="EL19" i="4"/>
  <c r="EL18" i="4"/>
  <c r="GT22" i="4"/>
  <c r="GT21" i="4"/>
  <c r="GT20" i="4"/>
  <c r="GT19" i="4"/>
  <c r="GT18" i="4"/>
  <c r="GW22" i="4"/>
  <c r="GW21" i="4"/>
  <c r="GW20" i="4"/>
  <c r="GW19" i="4"/>
  <c r="GW18" i="4"/>
  <c r="GZ22" i="4"/>
  <c r="GZ21" i="4"/>
  <c r="GZ20" i="4"/>
  <c r="GZ19" i="4"/>
  <c r="GZ18" i="4"/>
  <c r="HC22" i="4"/>
  <c r="HC21" i="4"/>
  <c r="HC20" i="4"/>
  <c r="HC19" i="4"/>
  <c r="HC18" i="4"/>
  <c r="HF22" i="4"/>
  <c r="HF21" i="4"/>
  <c r="HF20" i="4"/>
  <c r="HF19" i="4"/>
  <c r="HF18" i="4"/>
  <c r="EO22" i="4"/>
  <c r="EO21" i="4"/>
  <c r="EO20" i="4"/>
  <c r="EO19" i="4"/>
  <c r="EO18" i="4"/>
  <c r="ER22" i="4"/>
  <c r="ER21" i="4"/>
  <c r="ER20" i="4"/>
  <c r="ER19" i="4"/>
  <c r="ER18" i="4"/>
  <c r="HI19" i="4"/>
  <c r="FY18" i="4"/>
  <c r="FY22" i="4"/>
  <c r="FY21" i="4"/>
  <c r="FY20" i="4"/>
  <c r="FY19" i="4"/>
  <c r="GB22" i="4"/>
  <c r="GB21" i="4"/>
  <c r="GB20" i="4"/>
  <c r="GB19" i="4"/>
  <c r="GB18" i="4"/>
  <c r="GE22" i="4"/>
  <c r="GE21" i="4"/>
  <c r="GE20" i="4"/>
  <c r="GE19" i="4"/>
  <c r="GE18" i="4"/>
  <c r="GH22" i="4"/>
  <c r="GH21" i="4"/>
  <c r="GH20" i="4"/>
  <c r="GH19" i="4"/>
  <c r="GH18" i="4"/>
  <c r="GK22" i="4"/>
  <c r="GK21" i="4"/>
  <c r="GK20" i="4"/>
  <c r="GK19" i="4"/>
  <c r="GK18" i="4"/>
  <c r="GN22" i="4"/>
  <c r="GN21" i="4"/>
  <c r="GN20" i="4"/>
  <c r="GN19" i="4"/>
  <c r="GN18" i="4"/>
  <c r="GQ22" i="4"/>
  <c r="GQ21" i="4"/>
  <c r="GQ20" i="4"/>
  <c r="GQ19" i="4"/>
  <c r="GQ18" i="4"/>
  <c r="HI18" i="4"/>
  <c r="HI22" i="4"/>
  <c r="HI21" i="4"/>
  <c r="HI20" i="4"/>
  <c r="HG16" i="4"/>
  <c r="HF16" i="4"/>
  <c r="HE16" i="4"/>
  <c r="HD16" i="4"/>
  <c r="HC16" i="4"/>
  <c r="HB16" i="4"/>
  <c r="HA16" i="4"/>
  <c r="GZ16" i="4"/>
  <c r="GY16" i="4"/>
  <c r="GX16" i="4"/>
  <c r="GW16" i="4"/>
  <c r="GV16" i="4"/>
  <c r="GU16" i="4"/>
  <c r="GT16" i="4"/>
  <c r="GS16" i="4"/>
  <c r="GR16" i="4"/>
  <c r="GQ16" i="4"/>
  <c r="GP16" i="4"/>
  <c r="GO16" i="4"/>
  <c r="GN16" i="4"/>
  <c r="GM16" i="4"/>
  <c r="GL16" i="4"/>
  <c r="GK16" i="4"/>
  <c r="GJ16" i="4"/>
  <c r="GI16" i="4"/>
  <c r="GH16" i="4"/>
  <c r="GG16" i="4"/>
  <c r="GF16" i="4"/>
  <c r="GE16" i="4"/>
  <c r="GD16" i="4"/>
  <c r="GC16" i="4"/>
  <c r="GB16" i="4"/>
  <c r="GA16" i="4"/>
  <c r="FZ16" i="4"/>
  <c r="FY16" i="4"/>
  <c r="FX16" i="4"/>
  <c r="FW16" i="4"/>
  <c r="FV16" i="4"/>
  <c r="FU16" i="4"/>
  <c r="FT16" i="4"/>
  <c r="FS16" i="4"/>
  <c r="FR16" i="4"/>
  <c r="FQ16" i="4"/>
  <c r="FP16" i="4"/>
  <c r="FO16" i="4"/>
  <c r="FN16" i="4"/>
  <c r="FM16" i="4"/>
  <c r="FL16" i="4"/>
  <c r="FK16" i="4"/>
  <c r="FJ16" i="4"/>
  <c r="FI16" i="4"/>
  <c r="FH16" i="4"/>
  <c r="FG16" i="4"/>
  <c r="FF16" i="4"/>
  <c r="FE16" i="4"/>
  <c r="FD16" i="4"/>
  <c r="FC16" i="4"/>
  <c r="FB16" i="4"/>
  <c r="FA16" i="4"/>
  <c r="EZ16" i="4"/>
  <c r="EY16" i="4"/>
  <c r="EX16" i="4"/>
  <c r="EW16" i="4"/>
  <c r="EV16" i="4"/>
  <c r="EU16" i="4"/>
  <c r="ET16" i="4"/>
  <c r="ES16" i="4"/>
  <c r="ER16" i="4"/>
  <c r="EQ16" i="4"/>
  <c r="EP16" i="4"/>
  <c r="EO16" i="4"/>
  <c r="EN16" i="4"/>
  <c r="EM16" i="4"/>
  <c r="EL16" i="4"/>
  <c r="EK16" i="4"/>
  <c r="EJ16" i="4"/>
  <c r="EI16" i="4"/>
  <c r="EH16" i="4"/>
  <c r="EG16" i="4"/>
  <c r="EF16" i="4"/>
  <c r="EE16" i="4"/>
  <c r="ED16" i="4"/>
  <c r="EC16" i="4"/>
  <c r="EB16" i="4"/>
  <c r="EA16" i="4"/>
  <c r="DZ16" i="4"/>
  <c r="DY16" i="4"/>
  <c r="DX16" i="4"/>
  <c r="DW16" i="4"/>
  <c r="DV16" i="4"/>
  <c r="DU16" i="4"/>
  <c r="DT16" i="4"/>
  <c r="DS16" i="4"/>
  <c r="DR16" i="4"/>
  <c r="DQ16" i="4"/>
  <c r="DP16" i="4"/>
  <c r="DO16" i="4"/>
  <c r="DN16" i="4"/>
  <c r="DM16" i="4"/>
  <c r="DL16" i="4"/>
  <c r="DK16" i="4"/>
  <c r="DJ16" i="4"/>
  <c r="DI16" i="4"/>
  <c r="DH16" i="4"/>
  <c r="DG16" i="4"/>
  <c r="DF16" i="4"/>
  <c r="DE16" i="4"/>
  <c r="DD16" i="4"/>
  <c r="DC16" i="4"/>
  <c r="DB16" i="4"/>
  <c r="DA16" i="4"/>
  <c r="CZ16" i="4"/>
  <c r="CY16" i="4"/>
  <c r="CX16" i="4"/>
  <c r="CW16" i="4"/>
  <c r="CV16" i="4"/>
  <c r="CU16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C16" i="4"/>
  <c r="CB16" i="4"/>
  <c r="CA16" i="4"/>
  <c r="BZ16" i="4"/>
  <c r="BY16" i="4"/>
  <c r="BX16" i="4"/>
  <c r="BW16" i="4"/>
  <c r="BV16" i="4"/>
  <c r="BU16" i="4"/>
  <c r="BT16" i="4"/>
  <c r="BS16" i="4"/>
  <c r="BR16" i="4"/>
  <c r="BQ16" i="4"/>
  <c r="BP16" i="4"/>
  <c r="BO16" i="4"/>
  <c r="BN16" i="4"/>
  <c r="BM16" i="4"/>
  <c r="BL16" i="4"/>
  <c r="BK16" i="4"/>
  <c r="BJ16" i="4"/>
  <c r="BI16" i="4"/>
  <c r="BH16" i="4"/>
  <c r="BG16" i="4"/>
  <c r="BF16" i="4"/>
  <c r="BE16" i="4"/>
  <c r="BD16" i="4"/>
  <c r="BC16" i="4"/>
  <c r="BB16" i="4"/>
  <c r="BA16" i="4"/>
  <c r="AZ16" i="4"/>
  <c r="AY16" i="4"/>
  <c r="AX16" i="4"/>
  <c r="AW16" i="4"/>
  <c r="AV16" i="4"/>
  <c r="AU16" i="4"/>
  <c r="AT16" i="4"/>
  <c r="AS16" i="4"/>
  <c r="AR16" i="4"/>
  <c r="AQ16" i="4"/>
  <c r="AP16" i="4"/>
  <c r="AO16" i="4"/>
  <c r="AN16" i="4"/>
  <c r="AM16" i="4"/>
  <c r="AL16" i="4"/>
  <c r="AK16" i="4"/>
  <c r="AJ16" i="4"/>
  <c r="AI16" i="4"/>
  <c r="AH16" i="4"/>
  <c r="AG16" i="4"/>
  <c r="AF16" i="4"/>
  <c r="AE16" i="4"/>
  <c r="AD16" i="4"/>
  <c r="AC16" i="4"/>
  <c r="AB16" i="4"/>
  <c r="AA16" i="4"/>
  <c r="Z16" i="4"/>
  <c r="Y16" i="4"/>
  <c r="X16" i="4"/>
  <c r="W16" i="4"/>
  <c r="V16" i="4"/>
  <c r="U16" i="4"/>
  <c r="T16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D16" i="4"/>
  <c r="C16" i="4"/>
  <c r="B16" i="4"/>
  <c r="A16" i="4"/>
  <c r="HJ16" i="4"/>
  <c r="HI16" i="4"/>
  <c r="HH16" i="4"/>
  <c r="HJ15" i="4"/>
  <c r="HI15" i="4"/>
  <c r="HH15" i="4"/>
  <c r="HG15" i="4"/>
  <c r="HF15" i="4"/>
  <c r="HE15" i="4"/>
  <c r="HD15" i="4"/>
  <c r="HC15" i="4"/>
  <c r="HB15" i="4"/>
  <c r="HA15" i="4"/>
  <c r="GZ15" i="4"/>
  <c r="GY15" i="4"/>
  <c r="GX15" i="4"/>
  <c r="GW15" i="4"/>
  <c r="GV15" i="4"/>
  <c r="GU15" i="4"/>
  <c r="GT15" i="4"/>
  <c r="GS15" i="4"/>
  <c r="GR15" i="4"/>
  <c r="GQ15" i="4"/>
  <c r="GP15" i="4"/>
  <c r="GO15" i="4"/>
  <c r="GN15" i="4"/>
  <c r="GM15" i="4"/>
  <c r="GL15" i="4"/>
  <c r="GK15" i="4"/>
  <c r="GJ15" i="4"/>
  <c r="GI15" i="4"/>
  <c r="GH15" i="4"/>
  <c r="GG15" i="4"/>
  <c r="GF15" i="4"/>
  <c r="GE15" i="4"/>
  <c r="GD15" i="4"/>
  <c r="GC15" i="4"/>
  <c r="GB15" i="4"/>
  <c r="GA15" i="4"/>
  <c r="FZ15" i="4"/>
  <c r="FY15" i="4"/>
  <c r="FX15" i="4"/>
  <c r="FW15" i="4"/>
  <c r="FV15" i="4"/>
  <c r="FU15" i="4"/>
  <c r="FT15" i="4"/>
  <c r="FS15" i="4"/>
  <c r="FR15" i="4"/>
  <c r="FQ15" i="4"/>
  <c r="FP15" i="4"/>
  <c r="FO15" i="4"/>
  <c r="FN15" i="4"/>
  <c r="FM15" i="4"/>
  <c r="FL15" i="4"/>
  <c r="FK15" i="4"/>
  <c r="FJ15" i="4"/>
  <c r="FI15" i="4"/>
  <c r="FH15" i="4"/>
  <c r="FG15" i="4"/>
  <c r="FF15" i="4"/>
  <c r="FE15" i="4"/>
  <c r="FD15" i="4"/>
  <c r="FC15" i="4"/>
  <c r="FB15" i="4"/>
  <c r="FA15" i="4"/>
  <c r="EZ15" i="4"/>
  <c r="EY15" i="4"/>
  <c r="EX15" i="4"/>
  <c r="EW15" i="4"/>
  <c r="EV15" i="4"/>
  <c r="EU15" i="4"/>
  <c r="ET15" i="4"/>
  <c r="ES15" i="4"/>
  <c r="ER15" i="4"/>
  <c r="EQ15" i="4"/>
  <c r="EP15" i="4"/>
  <c r="EO15" i="4"/>
  <c r="EN15" i="4"/>
  <c r="EM15" i="4"/>
  <c r="EL15" i="4"/>
  <c r="EK15" i="4"/>
  <c r="EJ15" i="4"/>
  <c r="EI15" i="4"/>
  <c r="EH15" i="4"/>
  <c r="EG15" i="4"/>
  <c r="EF15" i="4"/>
  <c r="EE15" i="4"/>
  <c r="ED15" i="4"/>
  <c r="EC15" i="4"/>
  <c r="EB15" i="4"/>
  <c r="EA15" i="4"/>
  <c r="DZ15" i="4"/>
  <c r="DY15" i="4"/>
  <c r="DX15" i="4"/>
  <c r="DW15" i="4"/>
  <c r="DV15" i="4"/>
  <c r="DU15" i="4"/>
  <c r="DT15" i="4"/>
  <c r="DS15" i="4"/>
  <c r="DR15" i="4"/>
  <c r="DQ15" i="4"/>
  <c r="DP15" i="4"/>
  <c r="DO15" i="4"/>
  <c r="DN15" i="4"/>
  <c r="DM15" i="4"/>
  <c r="DL15" i="4"/>
  <c r="DK15" i="4"/>
  <c r="DJ15" i="4"/>
  <c r="DI15" i="4"/>
  <c r="DH15" i="4"/>
  <c r="DG15" i="4"/>
  <c r="DF15" i="4"/>
  <c r="DE15" i="4"/>
  <c r="DD15" i="4"/>
  <c r="DC15" i="4"/>
  <c r="DB15" i="4"/>
  <c r="DA15" i="4"/>
  <c r="CZ15" i="4"/>
  <c r="CY15" i="4"/>
  <c r="CX15" i="4"/>
  <c r="CW15" i="4"/>
  <c r="CV15" i="4"/>
  <c r="CU15" i="4"/>
  <c r="CT15" i="4"/>
  <c r="CS15" i="4"/>
  <c r="CR15" i="4"/>
  <c r="CQ15" i="4"/>
  <c r="CP15" i="4"/>
  <c r="CO15" i="4"/>
  <c r="CN15" i="4"/>
  <c r="CM15" i="4"/>
  <c r="CL15" i="4"/>
  <c r="CK15" i="4"/>
  <c r="CJ15" i="4"/>
  <c r="CI15" i="4"/>
  <c r="CH15" i="4"/>
  <c r="CG15" i="4"/>
  <c r="CF15" i="4"/>
  <c r="CE15" i="4"/>
  <c r="CD15" i="4"/>
  <c r="CC15" i="4"/>
  <c r="CB15" i="4"/>
  <c r="CA15" i="4"/>
  <c r="BZ15" i="4"/>
  <c r="BY15" i="4"/>
  <c r="BX15" i="4"/>
  <c r="BW15" i="4"/>
  <c r="BV15" i="4"/>
  <c r="BU15" i="4"/>
  <c r="BT15" i="4"/>
  <c r="BS15" i="4"/>
  <c r="BR15" i="4"/>
  <c r="BQ15" i="4"/>
  <c r="BP15" i="4"/>
  <c r="BO15" i="4"/>
  <c r="BN15" i="4"/>
  <c r="BM15" i="4"/>
  <c r="BL15" i="4"/>
  <c r="BK15" i="4"/>
  <c r="BJ15" i="4"/>
  <c r="BI15" i="4"/>
  <c r="BH15" i="4"/>
  <c r="BG15" i="4"/>
  <c r="BF15" i="4"/>
  <c r="BE15" i="4"/>
  <c r="BD15" i="4"/>
  <c r="BC15" i="4"/>
  <c r="BB15" i="4"/>
  <c r="BA15" i="4"/>
  <c r="AZ15" i="4"/>
  <c r="AY15" i="4"/>
  <c r="AX15" i="4"/>
  <c r="AW15" i="4"/>
  <c r="AV15" i="4"/>
  <c r="AU15" i="4"/>
  <c r="AT15" i="4"/>
  <c r="AS15" i="4"/>
  <c r="AR15" i="4"/>
  <c r="AQ15" i="4"/>
  <c r="AP15" i="4"/>
  <c r="AO15" i="4"/>
  <c r="AN15" i="4"/>
  <c r="AM15" i="4"/>
  <c r="AL15" i="4"/>
  <c r="AK15" i="4"/>
  <c r="AJ15" i="4"/>
  <c r="AI15" i="4"/>
  <c r="AH15" i="4"/>
  <c r="AG15" i="4"/>
  <c r="AF15" i="4"/>
  <c r="AE15" i="4"/>
  <c r="AD15" i="4"/>
  <c r="AC15" i="4"/>
  <c r="AB15" i="4"/>
  <c r="AA15" i="4"/>
  <c r="Z15" i="4"/>
  <c r="Y15" i="4"/>
  <c r="X15" i="4"/>
  <c r="W15" i="4"/>
  <c r="V15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HJ14" i="4"/>
  <c r="HI14" i="4"/>
  <c r="HH14" i="4"/>
  <c r="HG14" i="4"/>
  <c r="HF14" i="4"/>
  <c r="HE14" i="4"/>
  <c r="HD14" i="4"/>
  <c r="HC14" i="4"/>
  <c r="HB14" i="4"/>
  <c r="HA14" i="4"/>
  <c r="GZ14" i="4"/>
  <c r="GY14" i="4"/>
  <c r="GX14" i="4"/>
  <c r="GW14" i="4"/>
  <c r="GV14" i="4"/>
  <c r="GU14" i="4"/>
  <c r="GT14" i="4"/>
  <c r="GS14" i="4"/>
  <c r="GR14" i="4"/>
  <c r="GQ14" i="4"/>
  <c r="GP14" i="4"/>
  <c r="GO14" i="4"/>
  <c r="GN14" i="4"/>
  <c r="GM14" i="4"/>
  <c r="GL14" i="4"/>
  <c r="GK14" i="4"/>
  <c r="GJ14" i="4"/>
  <c r="GI14" i="4"/>
  <c r="GH14" i="4"/>
  <c r="GG14" i="4"/>
  <c r="GF14" i="4"/>
  <c r="GE14" i="4"/>
  <c r="GD14" i="4"/>
  <c r="GC14" i="4"/>
  <c r="GB14" i="4"/>
  <c r="GA14" i="4"/>
  <c r="FZ14" i="4"/>
  <c r="FY14" i="4"/>
  <c r="FX14" i="4"/>
  <c r="FW14" i="4"/>
  <c r="FV14" i="4"/>
  <c r="FU14" i="4"/>
  <c r="FT14" i="4"/>
  <c r="FS14" i="4"/>
  <c r="FR14" i="4"/>
  <c r="FQ14" i="4"/>
  <c r="FP14" i="4"/>
  <c r="FO14" i="4"/>
  <c r="FN14" i="4"/>
  <c r="FM14" i="4"/>
  <c r="FL14" i="4"/>
  <c r="FK14" i="4"/>
  <c r="FJ14" i="4"/>
  <c r="FI14" i="4"/>
  <c r="FH14" i="4"/>
  <c r="FG14" i="4"/>
  <c r="FF14" i="4"/>
  <c r="FE14" i="4"/>
  <c r="FD14" i="4"/>
  <c r="FC14" i="4"/>
  <c r="FB14" i="4"/>
  <c r="FA14" i="4"/>
  <c r="EZ14" i="4"/>
  <c r="EY14" i="4"/>
  <c r="EX14" i="4"/>
  <c r="EW14" i="4"/>
  <c r="EV14" i="4"/>
  <c r="EU14" i="4"/>
  <c r="ET14" i="4"/>
  <c r="ES14" i="4"/>
  <c r="ER14" i="4"/>
  <c r="EQ14" i="4"/>
  <c r="EP14" i="4"/>
  <c r="EO14" i="4"/>
  <c r="EN14" i="4"/>
  <c r="EM14" i="4"/>
  <c r="EL14" i="4"/>
  <c r="EK14" i="4"/>
  <c r="EJ14" i="4"/>
  <c r="EI14" i="4"/>
  <c r="EH14" i="4"/>
  <c r="EG14" i="4"/>
  <c r="EF14" i="4"/>
  <c r="EE14" i="4"/>
  <c r="ED14" i="4"/>
  <c r="EC14" i="4"/>
  <c r="EB14" i="4"/>
  <c r="EA14" i="4"/>
  <c r="DZ14" i="4"/>
  <c r="DY14" i="4"/>
  <c r="DX14" i="4"/>
  <c r="DW14" i="4"/>
  <c r="DV14" i="4"/>
  <c r="DU14" i="4"/>
  <c r="DT14" i="4"/>
  <c r="DS14" i="4"/>
  <c r="DR14" i="4"/>
  <c r="DQ14" i="4"/>
  <c r="DP14" i="4"/>
  <c r="DO14" i="4"/>
  <c r="DN14" i="4"/>
  <c r="DM14" i="4"/>
  <c r="DL14" i="4"/>
  <c r="DK14" i="4"/>
  <c r="DJ14" i="4"/>
  <c r="DI14" i="4"/>
  <c r="DH14" i="4"/>
  <c r="DG14" i="4"/>
  <c r="DF14" i="4"/>
  <c r="DE14" i="4"/>
  <c r="DD14" i="4"/>
  <c r="DC14" i="4"/>
  <c r="DB14" i="4"/>
  <c r="DA14" i="4"/>
  <c r="CZ14" i="4"/>
  <c r="CY14" i="4"/>
  <c r="CX14" i="4"/>
  <c r="CW14" i="4"/>
  <c r="CV14" i="4"/>
  <c r="CU14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C14" i="4"/>
  <c r="CB14" i="4"/>
  <c r="CA14" i="4"/>
  <c r="BZ14" i="4"/>
  <c r="BY14" i="4"/>
  <c r="BX14" i="4"/>
  <c r="BW14" i="4"/>
  <c r="BV14" i="4"/>
  <c r="BU14" i="4"/>
  <c r="BT14" i="4"/>
  <c r="BS14" i="4"/>
  <c r="BR14" i="4"/>
  <c r="BQ14" i="4"/>
  <c r="BP14" i="4"/>
  <c r="BO14" i="4"/>
  <c r="BN14" i="4"/>
  <c r="BM14" i="4"/>
  <c r="BL14" i="4"/>
  <c r="BK14" i="4"/>
  <c r="BJ14" i="4"/>
  <c r="BI14" i="4"/>
  <c r="BH14" i="4"/>
  <c r="BG14" i="4"/>
  <c r="BF14" i="4"/>
  <c r="BE14" i="4"/>
  <c r="BD14" i="4"/>
  <c r="BC14" i="4"/>
  <c r="BB14" i="4"/>
  <c r="BA14" i="4"/>
  <c r="AZ14" i="4"/>
  <c r="AY14" i="4"/>
  <c r="AX14" i="4"/>
  <c r="AW14" i="4"/>
  <c r="AV14" i="4"/>
  <c r="AU14" i="4"/>
  <c r="AT14" i="4"/>
  <c r="AS14" i="4"/>
  <c r="AR14" i="4"/>
  <c r="AQ14" i="4"/>
  <c r="AP14" i="4"/>
  <c r="AO14" i="4"/>
  <c r="AN14" i="4"/>
  <c r="AM14" i="4"/>
  <c r="AL14" i="4"/>
  <c r="AK14" i="4"/>
  <c r="AJ14" i="4"/>
  <c r="AI14" i="4"/>
  <c r="AH14" i="4"/>
  <c r="AG14" i="4"/>
  <c r="AF14" i="4"/>
  <c r="AE14" i="4"/>
  <c r="AD14" i="4"/>
  <c r="AC14" i="4"/>
  <c r="AB14" i="4"/>
  <c r="AA14" i="4"/>
  <c r="Z14" i="4"/>
  <c r="Y14" i="4"/>
  <c r="X14" i="4"/>
  <c r="W14" i="4"/>
  <c r="V14" i="4"/>
  <c r="U14" i="4"/>
  <c r="T14" i="4"/>
  <c r="S14" i="4"/>
  <c r="R14" i="4"/>
  <c r="Q14" i="4"/>
  <c r="P14" i="4"/>
  <c r="O14" i="4"/>
  <c r="N14" i="4"/>
  <c r="M14" i="4"/>
  <c r="L14" i="4"/>
  <c r="K14" i="4"/>
  <c r="J14" i="4"/>
  <c r="I14" i="4"/>
  <c r="HJ12" i="4"/>
  <c r="HI12" i="4"/>
  <c r="HH12" i="4"/>
  <c r="HG12" i="4"/>
  <c r="HF12" i="4"/>
  <c r="HE12" i="4"/>
  <c r="HD12" i="4"/>
  <c r="HC12" i="4"/>
  <c r="HB12" i="4"/>
  <c r="HA12" i="4"/>
  <c r="GZ12" i="4"/>
  <c r="GY12" i="4"/>
  <c r="GX12" i="4"/>
  <c r="GW12" i="4"/>
  <c r="GV12" i="4"/>
  <c r="GU12" i="4"/>
  <c r="GT12" i="4"/>
  <c r="GS12" i="4"/>
  <c r="GR12" i="4"/>
  <c r="GQ12" i="4"/>
  <c r="GP12" i="4"/>
  <c r="GO12" i="4"/>
  <c r="GN12" i="4"/>
  <c r="GM12" i="4"/>
  <c r="GL12" i="4"/>
  <c r="GK12" i="4"/>
  <c r="GJ12" i="4"/>
  <c r="GI12" i="4"/>
  <c r="GH12" i="4"/>
  <c r="GG12" i="4"/>
  <c r="GF12" i="4"/>
  <c r="GE12" i="4"/>
  <c r="GD12" i="4"/>
  <c r="GC12" i="4"/>
  <c r="GB12" i="4"/>
  <c r="GA12" i="4"/>
  <c r="FZ12" i="4"/>
  <c r="FY12" i="4"/>
  <c r="FX12" i="4"/>
  <c r="FW12" i="4"/>
  <c r="FV12" i="4"/>
  <c r="FU12" i="4"/>
  <c r="FT12" i="4"/>
  <c r="FS12" i="4"/>
  <c r="FR12" i="4"/>
  <c r="FQ12" i="4"/>
  <c r="FP12" i="4"/>
  <c r="FO12" i="4"/>
  <c r="FN12" i="4"/>
  <c r="FM12" i="4"/>
  <c r="FL12" i="4"/>
  <c r="FK12" i="4"/>
  <c r="FJ12" i="4"/>
  <c r="FI12" i="4"/>
  <c r="FH12" i="4"/>
  <c r="FG12" i="4"/>
  <c r="FF12" i="4"/>
  <c r="FE12" i="4"/>
  <c r="FD12" i="4"/>
  <c r="FC12" i="4"/>
  <c r="FB12" i="4"/>
  <c r="FA12" i="4"/>
  <c r="EZ12" i="4"/>
  <c r="EY12" i="4"/>
  <c r="EX12" i="4"/>
  <c r="EW12" i="4"/>
  <c r="EV12" i="4"/>
  <c r="EU12" i="4"/>
  <c r="ET12" i="4"/>
  <c r="ES12" i="4"/>
  <c r="ER12" i="4"/>
  <c r="EQ12" i="4"/>
  <c r="EP12" i="4"/>
  <c r="EO12" i="4"/>
  <c r="EN12" i="4"/>
  <c r="EM12" i="4"/>
  <c r="EL12" i="4"/>
  <c r="EK12" i="4"/>
  <c r="EJ12" i="4"/>
  <c r="EI12" i="4"/>
  <c r="EH12" i="4"/>
  <c r="EG12" i="4"/>
  <c r="EF12" i="4"/>
  <c r="EE12" i="4"/>
  <c r="ED12" i="4"/>
  <c r="EC12" i="4"/>
  <c r="EB12" i="4"/>
  <c r="EA12" i="4"/>
  <c r="DZ12" i="4"/>
  <c r="DY12" i="4"/>
  <c r="DX12" i="4"/>
  <c r="DW12" i="4"/>
  <c r="DV12" i="4"/>
  <c r="DU12" i="4"/>
  <c r="DT12" i="4"/>
  <c r="DS12" i="4"/>
  <c r="DR12" i="4"/>
  <c r="DQ12" i="4"/>
  <c r="DP12" i="4"/>
  <c r="DO12" i="4"/>
  <c r="DN12" i="4"/>
  <c r="DM12" i="4"/>
  <c r="DL12" i="4"/>
  <c r="DK12" i="4"/>
  <c r="DJ12" i="4"/>
  <c r="DI12" i="4"/>
  <c r="DH12" i="4"/>
  <c r="DG12" i="4"/>
  <c r="DF12" i="4"/>
  <c r="DE12" i="4"/>
  <c r="DD12" i="4"/>
  <c r="DC12" i="4"/>
  <c r="DB12" i="4"/>
  <c r="DA12" i="4"/>
  <c r="CZ12" i="4"/>
  <c r="CY12" i="4"/>
  <c r="CX12" i="4"/>
  <c r="CW12" i="4"/>
  <c r="CV12" i="4"/>
  <c r="CU12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C12" i="4"/>
  <c r="CB12" i="4"/>
  <c r="CA12" i="4"/>
  <c r="BZ12" i="4"/>
  <c r="BY12" i="4"/>
  <c r="BX12" i="4"/>
  <c r="BW12" i="4"/>
  <c r="BV12" i="4"/>
  <c r="BU12" i="4"/>
  <c r="BT12" i="4"/>
  <c r="BS12" i="4"/>
  <c r="BR12" i="4"/>
  <c r="BQ12" i="4"/>
  <c r="BP12" i="4"/>
  <c r="BO12" i="4"/>
  <c r="BN12" i="4"/>
  <c r="BM12" i="4"/>
  <c r="BL12" i="4"/>
  <c r="BK12" i="4"/>
  <c r="BJ12" i="4"/>
  <c r="BI12" i="4"/>
  <c r="BH12" i="4"/>
  <c r="BG12" i="4"/>
  <c r="BF12" i="4"/>
  <c r="BE12" i="4"/>
  <c r="BD12" i="4"/>
  <c r="BC12" i="4"/>
  <c r="BB12" i="4"/>
  <c r="BA12" i="4"/>
  <c r="AZ12" i="4"/>
  <c r="AY12" i="4"/>
  <c r="AX12" i="4"/>
  <c r="AW12" i="4"/>
  <c r="AV12" i="4"/>
  <c r="AU12" i="4"/>
  <c r="AT12" i="4"/>
  <c r="AS12" i="4"/>
  <c r="AR12" i="4"/>
  <c r="AQ12" i="4"/>
  <c r="AP12" i="4"/>
  <c r="AO12" i="4"/>
  <c r="AN12" i="4"/>
  <c r="AM12" i="4"/>
  <c r="AL12" i="4"/>
  <c r="AK12" i="4"/>
  <c r="AJ12" i="4"/>
  <c r="AI12" i="4"/>
  <c r="AH12" i="4"/>
  <c r="AG12" i="4"/>
  <c r="AF12" i="4"/>
  <c r="AE12" i="4"/>
  <c r="AD12" i="4"/>
  <c r="AC12" i="4"/>
  <c r="AB12" i="4"/>
  <c r="AA12" i="4"/>
  <c r="Z12" i="4"/>
  <c r="Y12" i="4"/>
  <c r="X12" i="4"/>
  <c r="W12" i="4"/>
  <c r="V12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J13" i="4"/>
  <c r="I13" i="4"/>
  <c r="HG13" i="4"/>
  <c r="HF13" i="4"/>
  <c r="HE13" i="4"/>
  <c r="HD13" i="4"/>
  <c r="HC13" i="4"/>
  <c r="HB13" i="4"/>
  <c r="HA13" i="4"/>
  <c r="GZ13" i="4"/>
  <c r="GY13" i="4"/>
  <c r="GX13" i="4"/>
  <c r="GW13" i="4"/>
  <c r="GV13" i="4"/>
  <c r="GU13" i="4"/>
  <c r="GT13" i="4"/>
  <c r="GS13" i="4"/>
  <c r="GR13" i="4"/>
  <c r="GQ13" i="4"/>
  <c r="GP13" i="4"/>
  <c r="GO13" i="4"/>
  <c r="GN13" i="4"/>
  <c r="GM13" i="4"/>
  <c r="GL13" i="4"/>
  <c r="GK13" i="4"/>
  <c r="GJ13" i="4"/>
  <c r="GI13" i="4"/>
  <c r="GH13" i="4"/>
  <c r="GG13" i="4"/>
  <c r="GF13" i="4"/>
  <c r="GE13" i="4"/>
  <c r="GD13" i="4"/>
  <c r="GC13" i="4"/>
  <c r="GB13" i="4"/>
  <c r="GA13" i="4"/>
  <c r="FZ13" i="4"/>
  <c r="FY13" i="4"/>
  <c r="FX13" i="4"/>
  <c r="FW13" i="4"/>
  <c r="FV13" i="4"/>
  <c r="FU13" i="4"/>
  <c r="FT13" i="4"/>
  <c r="FS13" i="4"/>
  <c r="FR13" i="4"/>
  <c r="FQ13" i="4"/>
  <c r="FP13" i="4"/>
  <c r="FO13" i="4"/>
  <c r="FN13" i="4"/>
  <c r="FM13" i="4"/>
  <c r="FL13" i="4"/>
  <c r="FK13" i="4"/>
  <c r="FJ13" i="4"/>
  <c r="FI13" i="4"/>
  <c r="FH13" i="4"/>
  <c r="FG13" i="4"/>
  <c r="FF13" i="4"/>
  <c r="FE13" i="4"/>
  <c r="FD13" i="4"/>
  <c r="FC13" i="4"/>
  <c r="FB13" i="4"/>
  <c r="FA13" i="4"/>
  <c r="EZ13" i="4"/>
  <c r="EY13" i="4"/>
  <c r="EX13" i="4"/>
  <c r="EW13" i="4"/>
  <c r="EV13" i="4"/>
  <c r="EU13" i="4"/>
  <c r="ET13" i="4"/>
  <c r="ES13" i="4"/>
  <c r="ER13" i="4"/>
  <c r="EQ13" i="4"/>
  <c r="EP13" i="4"/>
  <c r="EO13" i="4"/>
  <c r="EN13" i="4"/>
  <c r="EM13" i="4"/>
  <c r="EL13" i="4"/>
  <c r="EK13" i="4"/>
  <c r="EJ13" i="4"/>
  <c r="EI13" i="4"/>
  <c r="EH13" i="4"/>
  <c r="EG13" i="4"/>
  <c r="EF13" i="4"/>
  <c r="EE13" i="4"/>
  <c r="ED13" i="4"/>
  <c r="EC13" i="4"/>
  <c r="EB13" i="4"/>
  <c r="EA13" i="4"/>
  <c r="DZ13" i="4"/>
  <c r="DY13" i="4"/>
  <c r="DX13" i="4"/>
  <c r="DW13" i="4"/>
  <c r="DV13" i="4"/>
  <c r="DU13" i="4"/>
  <c r="DT13" i="4"/>
  <c r="DS13" i="4"/>
  <c r="DR13" i="4"/>
  <c r="DQ13" i="4"/>
  <c r="DP13" i="4"/>
  <c r="DO13" i="4"/>
  <c r="DN13" i="4"/>
  <c r="DM13" i="4"/>
  <c r="DL13" i="4"/>
  <c r="DK13" i="4"/>
  <c r="DJ13" i="4"/>
  <c r="DI13" i="4"/>
  <c r="DH13" i="4"/>
  <c r="DG13" i="4"/>
  <c r="DF13" i="4"/>
  <c r="DE13" i="4"/>
  <c r="DD13" i="4"/>
  <c r="DC13" i="4"/>
  <c r="DB13" i="4"/>
  <c r="DA13" i="4"/>
  <c r="CZ13" i="4"/>
  <c r="CY13" i="4"/>
  <c r="CX13" i="4"/>
  <c r="CW13" i="4"/>
  <c r="CV13" i="4"/>
  <c r="CU13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C13" i="4"/>
  <c r="CB13" i="4"/>
  <c r="CA13" i="4"/>
  <c r="BZ13" i="4"/>
  <c r="BY13" i="4"/>
  <c r="BX13" i="4"/>
  <c r="BW13" i="4"/>
  <c r="BV13" i="4"/>
  <c r="BU13" i="4"/>
  <c r="BT13" i="4"/>
  <c r="BS13" i="4"/>
  <c r="BR13" i="4"/>
  <c r="BQ13" i="4"/>
  <c r="BP13" i="4"/>
  <c r="BO13" i="4"/>
  <c r="BN13" i="4"/>
  <c r="BM13" i="4"/>
  <c r="BL13" i="4"/>
  <c r="BK13" i="4"/>
  <c r="BJ13" i="4"/>
  <c r="BI13" i="4"/>
  <c r="BH13" i="4"/>
  <c r="BG13" i="4"/>
  <c r="BF13" i="4"/>
  <c r="BE13" i="4"/>
  <c r="BD13" i="4"/>
  <c r="BC13" i="4"/>
  <c r="BB13" i="4"/>
  <c r="BA13" i="4"/>
  <c r="AZ13" i="4"/>
  <c r="AY13" i="4"/>
  <c r="AX13" i="4"/>
  <c r="AW13" i="4"/>
  <c r="AV13" i="4"/>
  <c r="AU13" i="4"/>
  <c r="AT13" i="4"/>
  <c r="AS13" i="4"/>
  <c r="AR13" i="4"/>
  <c r="AQ13" i="4"/>
  <c r="AP13" i="4"/>
  <c r="AO13" i="4"/>
  <c r="AN13" i="4"/>
  <c r="AM13" i="4"/>
  <c r="AL13" i="4"/>
  <c r="AK13" i="4"/>
  <c r="AJ13" i="4"/>
  <c r="AI13" i="4"/>
  <c r="AH13" i="4"/>
  <c r="AG13" i="4"/>
  <c r="AF13" i="4"/>
  <c r="AE13" i="4"/>
  <c r="AD13" i="4"/>
  <c r="AC13" i="4"/>
  <c r="AB13" i="4"/>
  <c r="AA13" i="4"/>
  <c r="Z13" i="4"/>
  <c r="Y13" i="4"/>
  <c r="X13" i="4"/>
  <c r="W13" i="4"/>
  <c r="V13" i="4"/>
  <c r="U13" i="4"/>
  <c r="T13" i="4"/>
  <c r="S13" i="4"/>
  <c r="R13" i="4"/>
  <c r="Q13" i="4"/>
  <c r="P13" i="4"/>
  <c r="O13" i="4"/>
  <c r="N13" i="4"/>
  <c r="M13" i="4"/>
  <c r="L13" i="4"/>
  <c r="K13" i="4"/>
  <c r="J13" i="4"/>
  <c r="HI13" i="4"/>
  <c r="HH13" i="4"/>
  <c r="HL9" i="4"/>
  <c r="HL8" i="4"/>
  <c r="HL7" i="4"/>
  <c r="HK10" i="4"/>
  <c r="HK9" i="4"/>
  <c r="HK8" i="4"/>
  <c r="HK7" i="4"/>
  <c r="HK5" i="4"/>
  <c r="HL6" i="4" s="1"/>
  <c r="HK6" i="4"/>
  <c r="HN239" i="3"/>
  <c r="HN238" i="3"/>
  <c r="HN237" i="3"/>
  <c r="HN236" i="3"/>
  <c r="HN235" i="3"/>
  <c r="HN234" i="3"/>
  <c r="HN233" i="3"/>
  <c r="HN232" i="3"/>
  <c r="HN231" i="3"/>
  <c r="HN230" i="3"/>
  <c r="HN229" i="3"/>
  <c r="HN228" i="3"/>
  <c r="HN227" i="3"/>
  <c r="HN226" i="3"/>
  <c r="HN225" i="3"/>
  <c r="HN224" i="3"/>
  <c r="HN223" i="3"/>
  <c r="HN222" i="3"/>
  <c r="HN221" i="3"/>
  <c r="HN220" i="3"/>
  <c r="HN219" i="3"/>
  <c r="HN218" i="3"/>
  <c r="HN217" i="3"/>
  <c r="HN216" i="3"/>
  <c r="HN215" i="3"/>
  <c r="HN214" i="3"/>
  <c r="HN213" i="3"/>
  <c r="HN212" i="3"/>
  <c r="HN211" i="3"/>
  <c r="HN210" i="3"/>
  <c r="HN209" i="3"/>
  <c r="HN208" i="3"/>
  <c r="HN207" i="3"/>
  <c r="HN206" i="3"/>
  <c r="HN205" i="3"/>
  <c r="HN204" i="3"/>
  <c r="HN203" i="3"/>
  <c r="HN202" i="3"/>
  <c r="HN201" i="3"/>
  <c r="HN200" i="3"/>
  <c r="HN199" i="3"/>
  <c r="HN198" i="3"/>
  <c r="HN197" i="3"/>
  <c r="HN196" i="3"/>
  <c r="HN195" i="3"/>
  <c r="HN194" i="3"/>
  <c r="HN193" i="3"/>
  <c r="HN192" i="3"/>
  <c r="HN191" i="3"/>
  <c r="HN190" i="3"/>
  <c r="HN189" i="3"/>
  <c r="HN188" i="3"/>
  <c r="HN187" i="3"/>
  <c r="HN186" i="3"/>
  <c r="HN185" i="3"/>
  <c r="HN184" i="3"/>
  <c r="HN183" i="3"/>
  <c r="HN182" i="3"/>
  <c r="HN181" i="3"/>
  <c r="HN180" i="3"/>
  <c r="HN179" i="3"/>
  <c r="HN178" i="3"/>
  <c r="HN177" i="3"/>
  <c r="HN176" i="3"/>
  <c r="HN175" i="3"/>
  <c r="HN174" i="3"/>
  <c r="HN173" i="3"/>
  <c r="HN172" i="3"/>
  <c r="HN171" i="3"/>
  <c r="HN170" i="3"/>
  <c r="HN169" i="3"/>
  <c r="HN168" i="3"/>
  <c r="HN167" i="3"/>
  <c r="HN166" i="3"/>
  <c r="HN165" i="3"/>
  <c r="HN164" i="3"/>
  <c r="HN163" i="3"/>
  <c r="HN162" i="3"/>
  <c r="HN161" i="3"/>
  <c r="HN160" i="3"/>
  <c r="HN159" i="3"/>
  <c r="HN158" i="3"/>
  <c r="HN157" i="3"/>
  <c r="HN156" i="3"/>
  <c r="HN155" i="3"/>
  <c r="HN154" i="3"/>
  <c r="HN153" i="3"/>
  <c r="HN152" i="3"/>
  <c r="HN151" i="3"/>
  <c r="HN150" i="3"/>
  <c r="HN149" i="3"/>
  <c r="HN148" i="3"/>
  <c r="HN147" i="3"/>
  <c r="HN146" i="3"/>
  <c r="HN145" i="3"/>
  <c r="HN144" i="3"/>
  <c r="HN143" i="3"/>
  <c r="HN142" i="3"/>
  <c r="HN141" i="3"/>
  <c r="HN140" i="3"/>
  <c r="HN139" i="3"/>
  <c r="HN138" i="3"/>
  <c r="HN137" i="3"/>
  <c r="HN136" i="3"/>
  <c r="HN135" i="3"/>
  <c r="HN134" i="3"/>
  <c r="HN133" i="3"/>
  <c r="HN132" i="3"/>
  <c r="HN131" i="3"/>
  <c r="HN130" i="3"/>
  <c r="HN129" i="3"/>
  <c r="HN128" i="3"/>
  <c r="HN127" i="3"/>
  <c r="HN126" i="3"/>
  <c r="HN125" i="3"/>
  <c r="HN124" i="3"/>
  <c r="HN123" i="3"/>
  <c r="HN122" i="3"/>
  <c r="HN121" i="3"/>
  <c r="HN120" i="3"/>
  <c r="HN119" i="3"/>
  <c r="HN118" i="3"/>
  <c r="HN117" i="3"/>
  <c r="HN116" i="3"/>
  <c r="HN115" i="3"/>
  <c r="HN114" i="3"/>
  <c r="HN113" i="3"/>
  <c r="HN112" i="3"/>
  <c r="HN111" i="3"/>
  <c r="HN110" i="3"/>
  <c r="HN109" i="3"/>
  <c r="HN108" i="3"/>
  <c r="HN107" i="3"/>
  <c r="HN106" i="3"/>
  <c r="HN105" i="3"/>
  <c r="HN104" i="3"/>
  <c r="HN103" i="3"/>
  <c r="HN102" i="3"/>
  <c r="HN101" i="3"/>
  <c r="HN100" i="3"/>
  <c r="HN99" i="3"/>
  <c r="HN98" i="3"/>
  <c r="HN97" i="3"/>
  <c r="HN96" i="3"/>
  <c r="HN95" i="3"/>
  <c r="HN94" i="3"/>
  <c r="HN93" i="3"/>
  <c r="HN92" i="3"/>
  <c r="HN91" i="3"/>
  <c r="HN90" i="3"/>
  <c r="HN89" i="3"/>
  <c r="HN88" i="3"/>
  <c r="HN87" i="3"/>
  <c r="HN86" i="3"/>
  <c r="HN85" i="3"/>
  <c r="HN84" i="3"/>
  <c r="HN83" i="3"/>
  <c r="HN82" i="3"/>
  <c r="HN81" i="3"/>
  <c r="HN80" i="3"/>
  <c r="HN79" i="3"/>
  <c r="HN78" i="3"/>
  <c r="HN77" i="3"/>
  <c r="HN76" i="3"/>
  <c r="HN75" i="3"/>
  <c r="HN74" i="3"/>
  <c r="HN73" i="3"/>
  <c r="HN72" i="3"/>
  <c r="HN71" i="3"/>
  <c r="HN70" i="3"/>
  <c r="HN69" i="3"/>
  <c r="HN68" i="3"/>
  <c r="HN67" i="3"/>
  <c r="HN66" i="3"/>
  <c r="HN65" i="3"/>
  <c r="HN64" i="3"/>
  <c r="HN63" i="3"/>
  <c r="HN62" i="3"/>
  <c r="HN61" i="3"/>
  <c r="HN60" i="3"/>
  <c r="HN59" i="3"/>
  <c r="HN58" i="3"/>
  <c r="HN57" i="3"/>
  <c r="HN56" i="3"/>
  <c r="HN55" i="3"/>
  <c r="HN54" i="3"/>
  <c r="HN53" i="3"/>
  <c r="HN52" i="3"/>
  <c r="HN51" i="3"/>
  <c r="HN50" i="3"/>
  <c r="HN49" i="3"/>
  <c r="HN48" i="3"/>
  <c r="HN47" i="3"/>
  <c r="HN46" i="3"/>
  <c r="HN45" i="3"/>
  <c r="HN44" i="3"/>
  <c r="HN43" i="3"/>
  <c r="HN42" i="3"/>
  <c r="HN41" i="3"/>
  <c r="HN40" i="3"/>
  <c r="HN39" i="3"/>
  <c r="HN38" i="3"/>
  <c r="HN37" i="3"/>
  <c r="HN3" i="3"/>
  <c r="HN36" i="3"/>
  <c r="HN35" i="3"/>
  <c r="HN34" i="3"/>
  <c r="HN33" i="3"/>
  <c r="HN32" i="3"/>
  <c r="HN31" i="3"/>
  <c r="HN30" i="3"/>
  <c r="HN29" i="3"/>
  <c r="HN28" i="3"/>
  <c r="HN27" i="3"/>
  <c r="HN26" i="3"/>
  <c r="HN25" i="3"/>
  <c r="HN24" i="3"/>
  <c r="HN23" i="3"/>
  <c r="HN22" i="3"/>
  <c r="HN21" i="3"/>
  <c r="HN20" i="3"/>
  <c r="HN19" i="3"/>
  <c r="HN18" i="3"/>
  <c r="HN17" i="3"/>
  <c r="HN16" i="3"/>
  <c r="HN15" i="3"/>
  <c r="HN14" i="3"/>
  <c r="HN13" i="3"/>
  <c r="HN12" i="3"/>
  <c r="HN11" i="3"/>
  <c r="HN10" i="3"/>
  <c r="HN9" i="3"/>
  <c r="HN8" i="3"/>
  <c r="HN6" i="3"/>
  <c r="FL6" i="3"/>
  <c r="FO6" i="3"/>
  <c r="FR6" i="3"/>
  <c r="FU6" i="3"/>
  <c r="FX6" i="3"/>
  <c r="GA6" i="3"/>
  <c r="GD6" i="3"/>
  <c r="GG6" i="3"/>
  <c r="GJ6" i="3"/>
  <c r="GM6" i="3"/>
  <c r="GP6" i="3"/>
  <c r="GS6" i="3"/>
  <c r="GV6" i="3"/>
  <c r="GY6" i="3"/>
  <c r="HB6" i="3"/>
  <c r="HE6" i="3"/>
  <c r="HH6" i="3"/>
  <c r="Z29" i="2"/>
  <c r="Y29" i="2"/>
  <c r="Z26" i="2"/>
  <c r="Y26" i="2"/>
  <c r="Y24" i="2"/>
  <c r="Z21" i="2"/>
  <c r="Z22" i="2" s="1"/>
  <c r="Y21" i="2"/>
  <c r="Y22" i="2" s="1"/>
  <c r="Z20" i="2"/>
  <c r="Y20" i="2"/>
  <c r="Z18" i="2"/>
  <c r="Y18" i="2"/>
  <c r="Y16" i="2"/>
  <c r="Y15" i="2"/>
  <c r="Y17" i="2" s="1"/>
  <c r="Z13" i="2"/>
  <c r="Y13" i="2"/>
  <c r="Z12" i="2"/>
  <c r="Y12" i="2"/>
  <c r="Y11" i="2"/>
  <c r="Z10" i="2"/>
  <c r="Y10" i="2"/>
  <c r="Z9" i="2"/>
  <c r="Y9" i="2"/>
  <c r="Y8" i="2"/>
  <c r="P83" i="2"/>
  <c r="P61" i="2"/>
  <c r="P56" i="2"/>
  <c r="P55" i="2"/>
  <c r="P52" i="2"/>
  <c r="P49" i="2"/>
  <c r="N80" i="2"/>
  <c r="N64" i="2"/>
  <c r="N65" i="2"/>
  <c r="N78" i="2"/>
  <c r="N77" i="2"/>
  <c r="N76" i="2"/>
  <c r="N75" i="2"/>
  <c r="N74" i="2"/>
  <c r="N71" i="2"/>
  <c r="N70" i="2"/>
  <c r="N72" i="2"/>
  <c r="N69" i="2"/>
  <c r="N68" i="2"/>
  <c r="N67" i="2"/>
  <c r="N66" i="2"/>
  <c r="M80" i="2"/>
  <c r="M78" i="2"/>
  <c r="M77" i="2"/>
  <c r="M76" i="2"/>
  <c r="M75" i="2"/>
  <c r="M74" i="2"/>
  <c r="M71" i="2"/>
  <c r="M70" i="2"/>
  <c r="M69" i="2"/>
  <c r="M68" i="2"/>
  <c r="M67" i="2"/>
  <c r="M66" i="2"/>
  <c r="M65" i="2"/>
  <c r="M64" i="2"/>
  <c r="L68" i="2"/>
  <c r="L80" i="2"/>
  <c r="L79" i="2"/>
  <c r="L82" i="2" s="1"/>
  <c r="K79" i="2"/>
  <c r="K82" i="2" s="1"/>
  <c r="L78" i="2"/>
  <c r="L77" i="2"/>
  <c r="L76" i="2"/>
  <c r="L75" i="2"/>
  <c r="L74" i="2"/>
  <c r="L71" i="2"/>
  <c r="L70" i="2"/>
  <c r="L69" i="2"/>
  <c r="L67" i="2"/>
  <c r="L66" i="2"/>
  <c r="L65" i="2"/>
  <c r="L64" i="2"/>
  <c r="O79" i="2"/>
  <c r="O82" i="2" s="1"/>
  <c r="N63" i="2"/>
  <c r="M63" i="2"/>
  <c r="L63" i="2"/>
  <c r="K63" i="2"/>
  <c r="V2" i="2"/>
  <c r="W2" i="2" s="1"/>
  <c r="X2" i="2" s="1"/>
  <c r="Y2" i="2" s="1"/>
  <c r="Z2" i="2" s="1"/>
  <c r="AA2" i="2" s="1"/>
  <c r="AB2" i="2" s="1"/>
  <c r="AC2" i="2" s="1"/>
  <c r="AD2" i="2" s="1"/>
  <c r="AE2" i="2" s="1"/>
  <c r="AF2" i="2" s="1"/>
  <c r="AG2" i="2" s="1"/>
  <c r="AH2" i="2" s="1"/>
  <c r="AI2" i="2" s="1"/>
  <c r="AJ2" i="2" s="1"/>
  <c r="AK2" i="2" s="1"/>
  <c r="AL2" i="2" s="1"/>
  <c r="AM2" i="2" s="1"/>
  <c r="AN2" i="2" s="1"/>
  <c r="AO2" i="2" s="1"/>
  <c r="AP2" i="2" s="1"/>
  <c r="AQ2" i="2" s="1"/>
  <c r="AR2" i="2" s="1"/>
  <c r="AS2" i="2" s="1"/>
  <c r="AT2" i="2" s="1"/>
  <c r="AU2" i="2" s="1"/>
  <c r="AV2" i="2" s="1"/>
  <c r="AW2" i="2" s="1"/>
  <c r="AX2" i="2" s="1"/>
  <c r="AY2" i="2" s="1"/>
  <c r="AZ2" i="2" s="1"/>
  <c r="BA2" i="2" s="1"/>
  <c r="BB2" i="2" s="1"/>
  <c r="BC2" i="2" s="1"/>
  <c r="BD2" i="2" s="1"/>
  <c r="BE2" i="2" s="1"/>
  <c r="BF2" i="2" s="1"/>
  <c r="BG2" i="2" s="1"/>
  <c r="BH2" i="2" s="1"/>
  <c r="BI2" i="2" s="1"/>
  <c r="U2" i="2"/>
  <c r="P43" i="2"/>
  <c r="O43" i="2"/>
  <c r="I13" i="2"/>
  <c r="M13" i="2"/>
  <c r="I11" i="2"/>
  <c r="I40" i="2"/>
  <c r="I41" i="2" s="1"/>
  <c r="I37" i="2" s="1"/>
  <c r="I38" i="2"/>
  <c r="I36" i="2"/>
  <c r="I24" i="2"/>
  <c r="I22" i="2"/>
  <c r="I17" i="2"/>
  <c r="I19" i="2" s="1"/>
  <c r="I23" i="2" s="1"/>
  <c r="M40" i="2"/>
  <c r="M41" i="2" s="1"/>
  <c r="M38" i="2"/>
  <c r="M36" i="2"/>
  <c r="M32" i="2"/>
  <c r="M24" i="2"/>
  <c r="M22" i="2"/>
  <c r="M17" i="2"/>
  <c r="M19" i="2" s="1"/>
  <c r="J40" i="2"/>
  <c r="J41" i="2" s="1"/>
  <c r="J37" i="2" s="1"/>
  <c r="K40" i="2"/>
  <c r="K41" i="2" s="1"/>
  <c r="K37" i="2" s="1"/>
  <c r="L40" i="2"/>
  <c r="L41" i="2" s="1"/>
  <c r="L37" i="2" s="1"/>
  <c r="J36" i="2"/>
  <c r="J24" i="2"/>
  <c r="J22" i="2"/>
  <c r="J17" i="2"/>
  <c r="J19" i="2" s="1"/>
  <c r="N24" i="2"/>
  <c r="N40" i="2"/>
  <c r="O40" i="2"/>
  <c r="O41" i="2" s="1"/>
  <c r="O37" i="2" s="1"/>
  <c r="N22" i="2"/>
  <c r="N17" i="2"/>
  <c r="N19" i="2" s="1"/>
  <c r="N23" i="2" s="1"/>
  <c r="N11" i="2"/>
  <c r="M11" i="2"/>
  <c r="L11" i="2"/>
  <c r="K11" i="2"/>
  <c r="J11" i="2"/>
  <c r="K13" i="2"/>
  <c r="O13" i="2"/>
  <c r="O11" i="2"/>
  <c r="P40" i="2"/>
  <c r="P11" i="2"/>
  <c r="L13" i="2"/>
  <c r="P13" i="2"/>
  <c r="P17" i="2"/>
  <c r="P32" i="2" s="1"/>
  <c r="P80" i="2"/>
  <c r="P78" i="2"/>
  <c r="P77" i="2"/>
  <c r="P76" i="2"/>
  <c r="P75" i="2"/>
  <c r="P74" i="2"/>
  <c r="P79" i="2" s="1"/>
  <c r="P82" i="2" s="1"/>
  <c r="P73" i="2"/>
  <c r="P72" i="2"/>
  <c r="P71" i="2"/>
  <c r="P70" i="2"/>
  <c r="P69" i="2"/>
  <c r="P68" i="2"/>
  <c r="P66" i="2"/>
  <c r="P65" i="2"/>
  <c r="P64" i="2"/>
  <c r="O55" i="2"/>
  <c r="O61" i="2" s="1"/>
  <c r="O49" i="2"/>
  <c r="O52" i="2" s="1"/>
  <c r="K24" i="2"/>
  <c r="K22" i="2"/>
  <c r="K17" i="2"/>
  <c r="K19" i="2" s="1"/>
  <c r="K36" i="2" s="1"/>
  <c r="O24" i="2"/>
  <c r="O22" i="2"/>
  <c r="O17" i="2"/>
  <c r="O19" i="2" s="1"/>
  <c r="O23" i="2" s="1"/>
  <c r="O25" i="2" s="1"/>
  <c r="O27" i="2" s="1"/>
  <c r="O28" i="2" s="1"/>
  <c r="L24" i="2"/>
  <c r="L22" i="2"/>
  <c r="L19" i="2"/>
  <c r="L36" i="2" s="1"/>
  <c r="P24" i="2"/>
  <c r="P22" i="2"/>
  <c r="L17" i="2"/>
  <c r="J6" i="1"/>
  <c r="J4" i="1"/>
  <c r="AA11" i="2" l="1"/>
  <c r="AA15" i="2" s="1"/>
  <c r="AA17" i="2" s="1"/>
  <c r="Z8" i="2"/>
  <c r="R11" i="2"/>
  <c r="R15" i="2" s="1"/>
  <c r="R17" i="2" s="1"/>
  <c r="Q17" i="2"/>
  <c r="W23" i="2"/>
  <c r="W25" i="2" s="1"/>
  <c r="W27" i="2" s="1"/>
  <c r="W28" i="2" s="1"/>
  <c r="J7" i="1"/>
  <c r="Y19" i="2"/>
  <c r="Y36" i="2" s="1"/>
  <c r="Y23" i="2"/>
  <c r="M82" i="2"/>
  <c r="N79" i="2"/>
  <c r="N82" i="2" s="1"/>
  <c r="M79" i="2"/>
  <c r="M37" i="2"/>
  <c r="I25" i="2"/>
  <c r="I27" i="2" s="1"/>
  <c r="I28" i="2" s="1"/>
  <c r="M23" i="2"/>
  <c r="M25" i="2" s="1"/>
  <c r="M27" i="2" s="1"/>
  <c r="M28" i="2" s="1"/>
  <c r="N36" i="2"/>
  <c r="N41" i="2"/>
  <c r="N37" i="2" s="1"/>
  <c r="J23" i="2"/>
  <c r="N32" i="2"/>
  <c r="N25" i="2"/>
  <c r="N27" i="2" s="1"/>
  <c r="N28" i="2" s="1"/>
  <c r="N38" i="2"/>
  <c r="O36" i="2"/>
  <c r="O63" i="2"/>
  <c r="O38" i="2"/>
  <c r="L23" i="2"/>
  <c r="O32" i="2"/>
  <c r="K23" i="2"/>
  <c r="P19" i="2"/>
  <c r="AA19" i="2" l="1"/>
  <c r="AA23" i="2" s="1"/>
  <c r="AA25" i="2" s="1"/>
  <c r="AA26" i="2" s="1"/>
  <c r="AA27" i="2" s="1"/>
  <c r="AA43" i="2" s="1"/>
  <c r="AB24" i="2" s="1"/>
  <c r="AB11" i="2"/>
  <c r="AB15" i="2" s="1"/>
  <c r="AB17" i="2" s="1"/>
  <c r="Z11" i="2"/>
  <c r="Z37" i="2" s="1"/>
  <c r="Z15" i="2"/>
  <c r="Z17" i="2" s="1"/>
  <c r="Z19" i="2" s="1"/>
  <c r="Z23" i="2" s="1"/>
  <c r="Y25" i="2"/>
  <c r="Y27" i="2" s="1"/>
  <c r="Y28" i="2" s="1"/>
  <c r="Y38" i="2"/>
  <c r="J25" i="2"/>
  <c r="J27" i="2" s="1"/>
  <c r="J28" i="2" s="1"/>
  <c r="J38" i="2"/>
  <c r="K25" i="2"/>
  <c r="K27" i="2" s="1"/>
  <c r="K28" i="2" s="1"/>
  <c r="K38" i="2"/>
  <c r="P36" i="2"/>
  <c r="P41" i="2"/>
  <c r="P37" i="2" s="1"/>
  <c r="L38" i="2"/>
  <c r="L25" i="2"/>
  <c r="L27" i="2" s="1"/>
  <c r="L28" i="2" s="1"/>
  <c r="P23" i="2"/>
  <c r="AA28" i="2" l="1"/>
  <c r="AB19" i="2"/>
  <c r="AB23" i="2" s="1"/>
  <c r="AB25" i="2" s="1"/>
  <c r="AB26" i="2" s="1"/>
  <c r="AB27" i="2" s="1"/>
  <c r="AC11" i="2"/>
  <c r="AC15" i="2" s="1"/>
  <c r="AC17" i="2" s="1"/>
  <c r="AA18" i="2"/>
  <c r="Z36" i="2"/>
  <c r="Z25" i="2"/>
  <c r="Z27" i="2" s="1"/>
  <c r="Z28" i="2" s="1"/>
  <c r="Z38" i="2"/>
  <c r="P25" i="2"/>
  <c r="P27" i="2" s="1"/>
  <c r="P38" i="2"/>
  <c r="AB18" i="2" l="1"/>
  <c r="AD11" i="2"/>
  <c r="AD15" i="2" s="1"/>
  <c r="AD17" i="2" s="1"/>
  <c r="AC19" i="2"/>
  <c r="AC23" i="2" s="1"/>
  <c r="AB43" i="2"/>
  <c r="AC24" i="2" s="1"/>
  <c r="AB28" i="2"/>
  <c r="P28" i="2"/>
  <c r="P63" i="2"/>
  <c r="AC25" i="2" l="1"/>
  <c r="AC26" i="2" s="1"/>
  <c r="AC27" i="2" s="1"/>
  <c r="AC18" i="2"/>
  <c r="AD19" i="2"/>
  <c r="AD23" i="2" s="1"/>
  <c r="AE11" i="2"/>
  <c r="AE15" i="2" s="1"/>
  <c r="AE17" i="2" s="1"/>
  <c r="AD18" i="2" l="1"/>
  <c r="AE19" i="2"/>
  <c r="AE23" i="2" s="1"/>
  <c r="AF11" i="2"/>
  <c r="AF15" i="2" s="1"/>
  <c r="AF17" i="2" s="1"/>
  <c r="AC43" i="2"/>
  <c r="AD24" i="2" s="1"/>
  <c r="AC28" i="2"/>
  <c r="AE18" i="2" l="1"/>
  <c r="AF19" i="2"/>
  <c r="AF23" i="2" s="1"/>
  <c r="AF18" i="2"/>
  <c r="AG11" i="2"/>
  <c r="AG15" i="2" s="1"/>
  <c r="AG17" i="2" s="1"/>
  <c r="AD25" i="2"/>
  <c r="AG19" i="2" l="1"/>
  <c r="AG23" i="2" s="1"/>
  <c r="AH11" i="2"/>
  <c r="AH15" i="2" s="1"/>
  <c r="AH17" i="2" s="1"/>
  <c r="AD26" i="2"/>
  <c r="AD27" i="2" s="1"/>
  <c r="AG18" i="2" l="1"/>
  <c r="AH19" i="2"/>
  <c r="AH23" i="2" s="1"/>
  <c r="AH18" i="2"/>
  <c r="AI11" i="2"/>
  <c r="AI15" i="2" s="1"/>
  <c r="AI17" i="2" s="1"/>
  <c r="AD28" i="2"/>
  <c r="AD43" i="2"/>
  <c r="AE24" i="2" s="1"/>
  <c r="AI19" i="2" l="1"/>
  <c r="AI23" i="2" s="1"/>
  <c r="AJ11" i="2"/>
  <c r="AJ15" i="2" s="1"/>
  <c r="AJ17" i="2" s="1"/>
  <c r="AE25" i="2"/>
  <c r="AI18" i="2" l="1"/>
  <c r="AJ19" i="2"/>
  <c r="AJ23" i="2" s="1"/>
  <c r="AJ18" i="2"/>
  <c r="AK11" i="2"/>
  <c r="AK15" i="2" s="1"/>
  <c r="AK17" i="2" s="1"/>
  <c r="AE26" i="2"/>
  <c r="AE27" i="2" s="1"/>
  <c r="AK19" i="2" l="1"/>
  <c r="AK23" i="2" s="1"/>
  <c r="AL11" i="2"/>
  <c r="AL15" i="2" s="1"/>
  <c r="AL17" i="2" s="1"/>
  <c r="AE28" i="2"/>
  <c r="AE43" i="2"/>
  <c r="AK18" i="2" l="1"/>
  <c r="AE44" i="2"/>
  <c r="AF24" i="2" s="1"/>
  <c r="AF25" i="2" s="1"/>
  <c r="AN11" i="2"/>
  <c r="AN15" i="2" s="1"/>
  <c r="AN17" i="2" s="1"/>
  <c r="AM11" i="2"/>
  <c r="AM15" i="2" s="1"/>
  <c r="AM17" i="2" s="1"/>
  <c r="AL19" i="2"/>
  <c r="AL23" i="2" s="1"/>
  <c r="AM19" i="2" l="1"/>
  <c r="AM23" i="2" s="1"/>
  <c r="AL18" i="2"/>
  <c r="AN19" i="2"/>
  <c r="AN23" i="2" s="1"/>
  <c r="AF26" i="2"/>
  <c r="AF27" i="2" s="1"/>
  <c r="AN18" i="2" l="1"/>
  <c r="AM18" i="2"/>
  <c r="AF28" i="2"/>
  <c r="AF43" i="2"/>
  <c r="AF44" i="2" l="1"/>
  <c r="AG24" i="2" s="1"/>
  <c r="AG25" i="2" s="1"/>
  <c r="AG26" i="2" l="1"/>
  <c r="AG27" i="2" s="1"/>
  <c r="AG28" i="2" l="1"/>
  <c r="AG43" i="2"/>
  <c r="AG44" i="2" l="1"/>
  <c r="AH24" i="2" l="1"/>
  <c r="AH25" i="2" s="1"/>
  <c r="AH26" i="2" s="1"/>
  <c r="AH27" i="2" s="1"/>
  <c r="AH28" i="2" l="1"/>
  <c r="AH43" i="2"/>
  <c r="AH44" i="2" l="1"/>
  <c r="AI24" i="2" l="1"/>
  <c r="AI25" i="2" s="1"/>
  <c r="AI26" i="2" s="1"/>
  <c r="AI27" i="2" s="1"/>
  <c r="AI28" i="2" l="1"/>
  <c r="AI43" i="2"/>
  <c r="AI44" i="2" s="1"/>
  <c r="AJ24" i="2" l="1"/>
  <c r="AJ25" i="2" s="1"/>
  <c r="AJ26" i="2" s="1"/>
  <c r="AJ27" i="2" s="1"/>
  <c r="AJ28" i="2" l="1"/>
  <c r="AJ43" i="2"/>
  <c r="AJ44" i="2" s="1"/>
  <c r="AK24" i="2" l="1"/>
  <c r="AK25" i="2" s="1"/>
  <c r="AK26" i="2" s="1"/>
  <c r="AK27" i="2" s="1"/>
  <c r="AK28" i="2" l="1"/>
  <c r="AK43" i="2"/>
  <c r="AK44" i="2" l="1"/>
  <c r="AL24" i="2"/>
  <c r="AL25" i="2" s="1"/>
  <c r="AL26" i="2" l="1"/>
  <c r="AL27" i="2" s="1"/>
  <c r="AL28" i="2" l="1"/>
  <c r="AL43" i="2"/>
  <c r="AL44" i="2" s="1"/>
  <c r="AM24" i="2" l="1"/>
  <c r="AM25" i="2" s="1"/>
  <c r="AM26" i="2" s="1"/>
  <c r="AM27" i="2" s="1"/>
  <c r="AM28" i="2" l="1"/>
  <c r="AM43" i="2"/>
  <c r="AM44" i="2" s="1"/>
  <c r="AN24" i="2" l="1"/>
  <c r="AN25" i="2" s="1"/>
  <c r="AN26" i="2" s="1"/>
  <c r="AN27" i="2" s="1"/>
  <c r="AN28" i="2" l="1"/>
  <c r="AO27" i="2"/>
  <c r="AP27" i="2" s="1"/>
  <c r="AQ27" i="2" s="1"/>
  <c r="AR27" i="2" s="1"/>
  <c r="AS27" i="2" s="1"/>
  <c r="AT27" i="2" s="1"/>
  <c r="AU27" i="2" s="1"/>
  <c r="AV27" i="2" s="1"/>
  <c r="AW27" i="2" s="1"/>
  <c r="AX27" i="2" s="1"/>
  <c r="AY27" i="2" s="1"/>
  <c r="AZ27" i="2" s="1"/>
  <c r="BA27" i="2" s="1"/>
  <c r="BB27" i="2" s="1"/>
  <c r="BC27" i="2" s="1"/>
  <c r="BD27" i="2" s="1"/>
  <c r="BE27" i="2" s="1"/>
  <c r="BF27" i="2" s="1"/>
  <c r="BG27" i="2" s="1"/>
  <c r="BH27" i="2" s="1"/>
  <c r="BI27" i="2" s="1"/>
  <c r="BJ27" i="2" s="1"/>
  <c r="BK27" i="2" s="1"/>
  <c r="BL27" i="2" s="1"/>
  <c r="BM27" i="2" s="1"/>
  <c r="BN27" i="2" s="1"/>
  <c r="BO27" i="2" s="1"/>
  <c r="BP27" i="2" s="1"/>
  <c r="BQ27" i="2" s="1"/>
  <c r="BR27" i="2" s="1"/>
  <c r="BS27" i="2" s="1"/>
  <c r="BT27" i="2" s="1"/>
  <c r="BU27" i="2" s="1"/>
  <c r="BV27" i="2" s="1"/>
  <c r="BW27" i="2" s="1"/>
  <c r="BX27" i="2" s="1"/>
  <c r="BY27" i="2" s="1"/>
  <c r="BZ27" i="2" s="1"/>
  <c r="CA27" i="2" s="1"/>
  <c r="CB27" i="2" s="1"/>
  <c r="CC27" i="2" s="1"/>
  <c r="CD27" i="2" s="1"/>
  <c r="CE27" i="2" s="1"/>
  <c r="CF27" i="2" s="1"/>
  <c r="CG27" i="2" s="1"/>
  <c r="CH27" i="2" s="1"/>
  <c r="CI27" i="2" s="1"/>
  <c r="CJ27" i="2" s="1"/>
  <c r="CK27" i="2" s="1"/>
  <c r="CL27" i="2" s="1"/>
  <c r="CM27" i="2" s="1"/>
  <c r="CN27" i="2" s="1"/>
  <c r="CO27" i="2" s="1"/>
  <c r="CP27" i="2" s="1"/>
  <c r="CQ27" i="2" s="1"/>
  <c r="CR27" i="2" s="1"/>
  <c r="CS27" i="2" s="1"/>
  <c r="CT27" i="2" s="1"/>
  <c r="CU27" i="2" s="1"/>
  <c r="CV27" i="2" s="1"/>
  <c r="CW27" i="2" s="1"/>
  <c r="CX27" i="2" s="1"/>
  <c r="CY27" i="2" s="1"/>
  <c r="CZ27" i="2" s="1"/>
  <c r="DA27" i="2" s="1"/>
  <c r="DB27" i="2" s="1"/>
  <c r="DC27" i="2" s="1"/>
  <c r="DD27" i="2" s="1"/>
  <c r="DE27" i="2" s="1"/>
  <c r="DF27" i="2" s="1"/>
  <c r="DG27" i="2" s="1"/>
  <c r="DH27" i="2" s="1"/>
  <c r="DI27" i="2" s="1"/>
  <c r="DJ27" i="2" s="1"/>
  <c r="AQ33" i="2" s="1"/>
  <c r="AQ34" i="2" s="1"/>
  <c r="AN43" i="2"/>
  <c r="AN44" i="2" s="1"/>
</calcChain>
</file>

<file path=xl/sharedStrings.xml><?xml version="1.0" encoding="utf-8"?>
<sst xmlns="http://schemas.openxmlformats.org/spreadsheetml/2006/main" count="1298" uniqueCount="1051">
  <si>
    <t>Price</t>
  </si>
  <si>
    <t>Shares</t>
  </si>
  <si>
    <t>MC</t>
  </si>
  <si>
    <t>Cash</t>
  </si>
  <si>
    <t>Debt</t>
  </si>
  <si>
    <t>EV</t>
  </si>
  <si>
    <t>Q216</t>
  </si>
  <si>
    <t>Q113</t>
  </si>
  <si>
    <t>Q213</t>
  </si>
  <si>
    <t>Q313</t>
  </si>
  <si>
    <t>Q413</t>
  </si>
  <si>
    <t>Q114</t>
  </si>
  <si>
    <t>Q214</t>
  </si>
  <si>
    <t>Q314</t>
  </si>
  <si>
    <t>Q414</t>
  </si>
  <si>
    <t>Q115</t>
  </si>
  <si>
    <t>Q215</t>
  </si>
  <si>
    <t>Q315</t>
  </si>
  <si>
    <t>Q415</t>
  </si>
  <si>
    <t>Q116</t>
  </si>
  <si>
    <t>Q316</t>
  </si>
  <si>
    <t>Q416</t>
  </si>
  <si>
    <t>Main</t>
  </si>
  <si>
    <t>Net Sales</t>
  </si>
  <si>
    <t>Other Revenue</t>
  </si>
  <si>
    <t>Revenue</t>
  </si>
  <si>
    <t>COGS</t>
  </si>
  <si>
    <t>Gross Margin</t>
  </si>
  <si>
    <t>R&amp;D</t>
  </si>
  <si>
    <t>SG&amp;A</t>
  </si>
  <si>
    <t>Operating Expenses</t>
  </si>
  <si>
    <t>Operating Income</t>
  </si>
  <si>
    <t>EPS</t>
  </si>
  <si>
    <t>Net Income</t>
  </si>
  <si>
    <t>Taxes</t>
  </si>
  <si>
    <t>Pretax Income</t>
  </si>
  <si>
    <t>Interest Income</t>
  </si>
  <si>
    <t>Revenue Growth</t>
  </si>
  <si>
    <t>Operating Margin</t>
  </si>
  <si>
    <t>Net Cash</t>
  </si>
  <si>
    <t>A/R</t>
  </si>
  <si>
    <t>Inventories</t>
  </si>
  <si>
    <t>Prepaids</t>
  </si>
  <si>
    <t>PP&amp;E</t>
  </si>
  <si>
    <t>Intangibles</t>
  </si>
  <si>
    <t>DT</t>
  </si>
  <si>
    <t>OA</t>
  </si>
  <si>
    <t>Assets</t>
  </si>
  <si>
    <t>A/P</t>
  </si>
  <si>
    <t>OCL</t>
  </si>
  <si>
    <t>ONCL</t>
  </si>
  <si>
    <t>SE</t>
  </si>
  <si>
    <t>L+SE</t>
  </si>
  <si>
    <t>Model NI</t>
  </si>
  <si>
    <t>Reported NI</t>
  </si>
  <si>
    <t>D&amp;A</t>
  </si>
  <si>
    <t>SBC</t>
  </si>
  <si>
    <t>Investments</t>
  </si>
  <si>
    <t>ONCI</t>
  </si>
  <si>
    <t>Litigation</t>
  </si>
  <si>
    <t>OAL</t>
  </si>
  <si>
    <t>CFFO</t>
  </si>
  <si>
    <t>CapEx</t>
  </si>
  <si>
    <t>FCF</t>
  </si>
  <si>
    <t>Financing Fee</t>
  </si>
  <si>
    <t>Derviative Losses</t>
  </si>
  <si>
    <t>NA Generics</t>
  </si>
  <si>
    <t>EU Generics</t>
  </si>
  <si>
    <t>ROW Generics</t>
  </si>
  <si>
    <t>Specialty (Epipen)</t>
  </si>
  <si>
    <t>Generics</t>
  </si>
  <si>
    <t>Generics Gross Margin</t>
  </si>
  <si>
    <t>Specialty Gross Profit</t>
  </si>
  <si>
    <t>Generics Gross Profit</t>
  </si>
  <si>
    <t>Name</t>
  </si>
  <si>
    <t>Advair</t>
  </si>
  <si>
    <t>Sales Allowances</t>
  </si>
  <si>
    <t>CIC</t>
  </si>
  <si>
    <t>Acquisitions</t>
  </si>
  <si>
    <t>Product</t>
  </si>
  <si>
    <t>Jul 2010
Sales $</t>
  </si>
  <si>
    <t>Jul 2010
Units</t>
  </si>
  <si>
    <t>Jul 2010
EUTRx</t>
  </si>
  <si>
    <t>Aug 2010
Sales $</t>
  </si>
  <si>
    <t>Aug 2010
Units</t>
  </si>
  <si>
    <t>Aug 2010
EUTRx</t>
  </si>
  <si>
    <t>Sep 2010
Sales $</t>
  </si>
  <si>
    <t>Sep 2010
Units</t>
  </si>
  <si>
    <t>Sep 2010
EUTRx</t>
  </si>
  <si>
    <t>Oct 2010
Sales $</t>
  </si>
  <si>
    <t>Oct 2010
Units</t>
  </si>
  <si>
    <t>Oct 2010
EUTRx</t>
  </si>
  <si>
    <t>Nov 2010
Sales $</t>
  </si>
  <si>
    <t>Nov 2010
Units</t>
  </si>
  <si>
    <t>Nov 2010
EUTRx</t>
  </si>
  <si>
    <t>Dec 2010
Sales $</t>
  </si>
  <si>
    <t>Dec 2010
Units</t>
  </si>
  <si>
    <t>Dec 2010
EUTRx</t>
  </si>
  <si>
    <t>Jan 2011
Sales $</t>
  </si>
  <si>
    <t>Jan 2011
Units</t>
  </si>
  <si>
    <t>Jan 2011
EUTRx</t>
  </si>
  <si>
    <t>Feb 2011
Sales $</t>
  </si>
  <si>
    <t>Feb 2011
Units</t>
  </si>
  <si>
    <t>Feb 2011
EUTRx</t>
  </si>
  <si>
    <t>Mar 2011
Sales $</t>
  </si>
  <si>
    <t>Mar 2011
Units</t>
  </si>
  <si>
    <t>Mar 2011
EUTRx</t>
  </si>
  <si>
    <t>Apr 2011
Sales $</t>
  </si>
  <si>
    <t>Apr 2011
Units</t>
  </si>
  <si>
    <t>Apr 2011
EUTRx</t>
  </si>
  <si>
    <t>May 2011
Sales $</t>
  </si>
  <si>
    <t>May 2011
Units</t>
  </si>
  <si>
    <t>May 2011
EUTRx</t>
  </si>
  <si>
    <t>Jun 2011
Sales $</t>
  </si>
  <si>
    <t>Jun 2011
Units</t>
  </si>
  <si>
    <t>Jun 2011
EUTRx</t>
  </si>
  <si>
    <t>Jul 2011
Sales $</t>
  </si>
  <si>
    <t>Jul 2011
Units</t>
  </si>
  <si>
    <t>Jul 2011
EUTRx</t>
  </si>
  <si>
    <t>Aug 2011
Sales $</t>
  </si>
  <si>
    <t>Aug 2011
Units</t>
  </si>
  <si>
    <t>Aug 2011
EUTRx</t>
  </si>
  <si>
    <t>Sep 2011
Sales $</t>
  </si>
  <si>
    <t>Sep 2011
Units</t>
  </si>
  <si>
    <t>Sep 2011
EUTRx</t>
  </si>
  <si>
    <t>Oct 2011
Sales $</t>
  </si>
  <si>
    <t>Oct 2011
Units</t>
  </si>
  <si>
    <t>Oct 2011
EUTRx</t>
  </si>
  <si>
    <t>Nov 2011
Sales $</t>
  </si>
  <si>
    <t>Nov 2011
Units</t>
  </si>
  <si>
    <t>Nov 2011
EUTRx</t>
  </si>
  <si>
    <t>Dec 2011
Sales $</t>
  </si>
  <si>
    <t>Dec 2011
Units</t>
  </si>
  <si>
    <t>Dec 2011
EUTRx</t>
  </si>
  <si>
    <t>Jan 2012
Sales $</t>
  </si>
  <si>
    <t>Jan 2012
Units</t>
  </si>
  <si>
    <t>Jan 2012
EUTRx</t>
  </si>
  <si>
    <t>Feb 2012
Sales $</t>
  </si>
  <si>
    <t>Feb 2012
Units</t>
  </si>
  <si>
    <t>Feb 2012
EUTRx</t>
  </si>
  <si>
    <t>Mar 2012
Sales $</t>
  </si>
  <si>
    <t>Mar 2012
Units</t>
  </si>
  <si>
    <t>Mar 2012
EUTRx</t>
  </si>
  <si>
    <t>Apr 2012
Sales $</t>
  </si>
  <si>
    <t>Apr 2012
Units</t>
  </si>
  <si>
    <t>Apr 2012
EUTRx</t>
  </si>
  <si>
    <t>May 2012
Sales $</t>
  </si>
  <si>
    <t>May 2012
Units</t>
  </si>
  <si>
    <t>May 2012
EUTRx</t>
  </si>
  <si>
    <t>Jun 2012
Sales $</t>
  </si>
  <si>
    <t>Jun 2012
Units</t>
  </si>
  <si>
    <t>Jun 2012
EUTRx</t>
  </si>
  <si>
    <t>Jul 2012
Sales $</t>
  </si>
  <si>
    <t>Jul 2012
Units</t>
  </si>
  <si>
    <t>Jul 2012
EUTRx</t>
  </si>
  <si>
    <t>Aug 2012
Sales $</t>
  </si>
  <si>
    <t>Aug 2012
Units</t>
  </si>
  <si>
    <t>Aug 2012
EUTRx</t>
  </si>
  <si>
    <t>Sep 2012
Sales $</t>
  </si>
  <si>
    <t>Sep 2012
Units</t>
  </si>
  <si>
    <t>Sep 2012
EUTRx</t>
  </si>
  <si>
    <t>Oct 2012
Sales $</t>
  </si>
  <si>
    <t>Oct 2012
Units</t>
  </si>
  <si>
    <t>Oct 2012
EUTRx</t>
  </si>
  <si>
    <t>Nov 2012
Sales $</t>
  </si>
  <si>
    <t>Nov 2012
Units</t>
  </si>
  <si>
    <t>Nov 2012
EUTRx</t>
  </si>
  <si>
    <t>Dec 2012
Sales $</t>
  </si>
  <si>
    <t>Dec 2012
Units</t>
  </si>
  <si>
    <t>Dec 2012
EUTRx</t>
  </si>
  <si>
    <t>Jan 2013
Sales $</t>
  </si>
  <si>
    <t>Jan 2013
Units</t>
  </si>
  <si>
    <t>Jan 2013
EUTRx</t>
  </si>
  <si>
    <t>Feb 2013
Sales $</t>
  </si>
  <si>
    <t>Feb 2013
Units</t>
  </si>
  <si>
    <t>Feb 2013
EUTRx</t>
  </si>
  <si>
    <t>Mar 2013
Sales $</t>
  </si>
  <si>
    <t>Mar 2013
Units</t>
  </si>
  <si>
    <t>Mar 2013
EUTRx</t>
  </si>
  <si>
    <t>Apr 2013
Sales $</t>
  </si>
  <si>
    <t>Apr 2013
Units</t>
  </si>
  <si>
    <t>Apr 2013
EUTRx</t>
  </si>
  <si>
    <t>May 2013
Sales $</t>
  </si>
  <si>
    <t>May 2013
Units</t>
  </si>
  <si>
    <t>May 2013
EUTRx</t>
  </si>
  <si>
    <t>Jun 2013
Sales $</t>
  </si>
  <si>
    <t>Jun 2013
Units</t>
  </si>
  <si>
    <t>Jun 2013
EUTRx</t>
  </si>
  <si>
    <t>Jul 2013
Sales $</t>
  </si>
  <si>
    <t>Jul 2013
Units</t>
  </si>
  <si>
    <t>Jul 2013
EUTRx</t>
  </si>
  <si>
    <t>Aug 2013
Sales $</t>
  </si>
  <si>
    <t>Aug 2013
Units</t>
  </si>
  <si>
    <t>Aug 2013
EUTRx</t>
  </si>
  <si>
    <t>Sep 2013
Sales $</t>
  </si>
  <si>
    <t>Sep 2013
Units</t>
  </si>
  <si>
    <t>Sep 2013
EUTRx</t>
  </si>
  <si>
    <t>Oct 2013
Sales $</t>
  </si>
  <si>
    <t>Oct 2013
Units</t>
  </si>
  <si>
    <t>Oct 2013
EUTRx</t>
  </si>
  <si>
    <t>Nov 2013
Sales $</t>
  </si>
  <si>
    <t>Nov 2013
Units</t>
  </si>
  <si>
    <t>Nov 2013
EUTRx</t>
  </si>
  <si>
    <t>Dec 2013
Sales $</t>
  </si>
  <si>
    <t>Dec 2013
Units</t>
  </si>
  <si>
    <t>Dec 2013
EUTRx</t>
  </si>
  <si>
    <t>Jan 2014
Sales $</t>
  </si>
  <si>
    <t>Jan 2014
Units</t>
  </si>
  <si>
    <t>Jan 2014
EUTRx</t>
  </si>
  <si>
    <t>Feb 2014
Sales $</t>
  </si>
  <si>
    <t>Feb 2014
Units</t>
  </si>
  <si>
    <t>Feb 2014
EUTRx</t>
  </si>
  <si>
    <t>Mar 2014
Sales $</t>
  </si>
  <si>
    <t>Mar 2014
Units</t>
  </si>
  <si>
    <t>Mar 2014
EUTRx</t>
  </si>
  <si>
    <t>Apr 2014
Sales $</t>
  </si>
  <si>
    <t>Apr 2014
Units</t>
  </si>
  <si>
    <t>Apr 2014
EUTRx</t>
  </si>
  <si>
    <t>May 2014
Sales $</t>
  </si>
  <si>
    <t>May 2014
Units</t>
  </si>
  <si>
    <t>May 2014
EUTRx</t>
  </si>
  <si>
    <t>Jun 2014
Sales $</t>
  </si>
  <si>
    <t>Jun 2014
Units</t>
  </si>
  <si>
    <t>Jun 2014
EUTRx</t>
  </si>
  <si>
    <t>Jul 2014
Sales $</t>
  </si>
  <si>
    <t>Jul 2014
Units</t>
  </si>
  <si>
    <t>Jul 2014
EUTRx</t>
  </si>
  <si>
    <t>Aug 2014
Sales $</t>
  </si>
  <si>
    <t>Aug 2014
Units</t>
  </si>
  <si>
    <t>Aug 2014
EUTRx</t>
  </si>
  <si>
    <t>Sep 2014
Sales $</t>
  </si>
  <si>
    <t>Sep 2014
Units</t>
  </si>
  <si>
    <t>Sep 2014
EUTRx</t>
  </si>
  <si>
    <t>Oct 2014
Sales $</t>
  </si>
  <si>
    <t>Oct 2014
Units</t>
  </si>
  <si>
    <t>Oct 2014
EUTRx</t>
  </si>
  <si>
    <t>Nov 2014
Sales $</t>
  </si>
  <si>
    <t>Nov 2014
Units</t>
  </si>
  <si>
    <t>Nov 2014
EUTRx</t>
  </si>
  <si>
    <t>Dec 2014
Sales $</t>
  </si>
  <si>
    <t>Dec 2014
Units</t>
  </si>
  <si>
    <t>Dec 2014
EUTRx</t>
  </si>
  <si>
    <t>Jan 2015
Sales $</t>
  </si>
  <si>
    <t>Jan 2015
Units</t>
  </si>
  <si>
    <t>Jan 2015
EUTRx</t>
  </si>
  <si>
    <t>Feb 2015
Sales $</t>
  </si>
  <si>
    <t>Feb 2015
Units</t>
  </si>
  <si>
    <t>Feb 2015
EUTRx</t>
  </si>
  <si>
    <t>Mar 2015
Sales $</t>
  </si>
  <si>
    <t>Mar 2015
Units</t>
  </si>
  <si>
    <t>Mar 2015
EUTRx</t>
  </si>
  <si>
    <t>Apr 2015
Sales $</t>
  </si>
  <si>
    <t>Apr 2015
Units</t>
  </si>
  <si>
    <t>Apr 2015
EUTRx</t>
  </si>
  <si>
    <t>May 2015
Sales $</t>
  </si>
  <si>
    <t>May 2015
Units</t>
  </si>
  <si>
    <t>May 2015
EUTRx</t>
  </si>
  <si>
    <t>Jun 2015
Sales $</t>
  </si>
  <si>
    <t>Jun 2015
Units</t>
  </si>
  <si>
    <t>Jun 2015
EUTRx</t>
  </si>
  <si>
    <t>Jul 2015
Sales $</t>
  </si>
  <si>
    <t>Jul 2015
Units</t>
  </si>
  <si>
    <t>Jul 2015
EUTRx</t>
  </si>
  <si>
    <t>Aug 2015
Sales $</t>
  </si>
  <si>
    <t>Aug 2015
Units</t>
  </si>
  <si>
    <t>Aug 2015
EUTRx</t>
  </si>
  <si>
    <t>Sep 2015
Sales $</t>
  </si>
  <si>
    <t>Sep 2015
Units</t>
  </si>
  <si>
    <t>Sep 2015
EUTRx</t>
  </si>
  <si>
    <t>Oct 2015
Sales $</t>
  </si>
  <si>
    <t>Oct 2015
Units</t>
  </si>
  <si>
    <t>Oct 2015
EUTRx</t>
  </si>
  <si>
    <t>Nov 2015
Sales $</t>
  </si>
  <si>
    <t>Nov 2015
Units</t>
  </si>
  <si>
    <t>Nov 2015
EUTRx</t>
  </si>
  <si>
    <t>Dec 2015
Sales $</t>
  </si>
  <si>
    <t>Dec 2015
Units</t>
  </si>
  <si>
    <t>Dec 2015
EUTRx</t>
  </si>
  <si>
    <t>Jan 2016
Sales $</t>
  </si>
  <si>
    <t>Jan 2016
Units</t>
  </si>
  <si>
    <t>Jan 2016
EUTRx</t>
  </si>
  <si>
    <t>Feb 2016
Sales $</t>
  </si>
  <si>
    <t>Feb 2016
Units</t>
  </si>
  <si>
    <t>Feb 2016
EUTRx</t>
  </si>
  <si>
    <t>Mar 2016
Sales $</t>
  </si>
  <si>
    <t>Mar 2016
Units</t>
  </si>
  <si>
    <t>Mar 2016
EUTRx</t>
  </si>
  <si>
    <t>Apr 2016
Sales $</t>
  </si>
  <si>
    <t>Apr 2016
Units</t>
  </si>
  <si>
    <t>Apr 2016
EUTRx</t>
  </si>
  <si>
    <t>May 2016
Sales $</t>
  </si>
  <si>
    <t>May 2016
Units</t>
  </si>
  <si>
    <t>May 2016
EUTRx</t>
  </si>
  <si>
    <t>Jun 2016
Sales $</t>
  </si>
  <si>
    <t>Jun 2016
Units</t>
  </si>
  <si>
    <t>Jun 2016
EUTRx</t>
  </si>
  <si>
    <t>ABACAVIR SULF 06/2012 MYN</t>
  </si>
  <si>
    <t>ABACAVIR SULF 08/2012 M/I</t>
  </si>
  <si>
    <t>ACAMPROSATE CALCIUM 10/2014 MYN</t>
  </si>
  <si>
    <t>ACAMPROSATE CALCIUM 11/2014 M/I</t>
  </si>
  <si>
    <t>ACARBOSE 01/2011 MYN</t>
  </si>
  <si>
    <t>ACCUNEB 10/2001 M+S</t>
  </si>
  <si>
    <t>ACEBUTOLOL HCL 05/1995 MYN</t>
  </si>
  <si>
    <t>ACETAMINOPHEN 10/1984 M/I</t>
  </si>
  <si>
    <t>ACETIC ACID 01/1988 M/I</t>
  </si>
  <si>
    <t>ACETYLCYSTEINE 07/1987 M+S</t>
  </si>
  <si>
    <t>ACITRETIN 04/2016 MYN</t>
  </si>
  <si>
    <t>ACTICIN 03/1998 MYN</t>
  </si>
  <si>
    <t>ACYCLOVIR 04/1997 MYN</t>
  </si>
  <si>
    <t>ACYCLOVIR 08/1997 M/I</t>
  </si>
  <si>
    <t>ALBUT SULF/IPRATROP BR 01/2008 MYN</t>
  </si>
  <si>
    <t>ALBUTEROL 02/1990 M/I</t>
  </si>
  <si>
    <t>ALBUTEROL 03/1992 M+S</t>
  </si>
  <si>
    <t>ALBUTEROL 04/1991 MYN</t>
  </si>
  <si>
    <t>ALBUTEROL SULF ER 02/2007 MYN</t>
  </si>
  <si>
    <t>ALENDRONATE SOD 08/2008 MYN</t>
  </si>
  <si>
    <t>ALENDRONATE SOD 09/2008 M/I</t>
  </si>
  <si>
    <t>ALFUZOSIN HCL 08/2011 MYN</t>
  </si>
  <si>
    <t>ALLOPURINOL 04/1989 MYN</t>
  </si>
  <si>
    <t>ALLOPURINOL 11/1986 M/I</t>
  </si>
  <si>
    <t>ALMOTRIPTAN MAL 12/2015 MYN</t>
  </si>
  <si>
    <t>ALOPRIM 07/1999 M/I</t>
  </si>
  <si>
    <t>ALPRAZOLAM 03/1994 MYN</t>
  </si>
  <si>
    <t>ALPRAZOLAM 12/1993 M/I</t>
  </si>
  <si>
    <t>ALPRAZOLAM ER 02/2006 MYN</t>
  </si>
  <si>
    <t>AMANTADINE HCL 05/1989 M/I</t>
  </si>
  <si>
    <t>AMILORIDE HCL/HCTZ 01/1992 MYN</t>
  </si>
  <si>
    <t>AMIODARONE HCL 11/1999 M/I</t>
  </si>
  <si>
    <t>AMITRIPT/CHLORDIAZ 01/1987 MYN</t>
  </si>
  <si>
    <t>AMITRIPTYLINE HCL 05/1981 MYN</t>
  </si>
  <si>
    <t>AMITRIPTYLINE HCL 08/1989 M/I</t>
  </si>
  <si>
    <t>AMLODIP BES/ATORVAST 12/2011 MYN</t>
  </si>
  <si>
    <t>AMLODIP BES/BENAZ HCL 03/2012 MYN</t>
  </si>
  <si>
    <t>AMLODIP BES/VALSAR 03/2015 MYN</t>
  </si>
  <si>
    <t>AMLODIPINE BESY 03/2007 MYN</t>
  </si>
  <si>
    <t>AMLODIPINE BESY 04/2007 M/I</t>
  </si>
  <si>
    <t>AMNESTEEM 11/2002 MYN</t>
  </si>
  <si>
    <t>AMOX TR/POT CLAVUL  MYN</t>
  </si>
  <si>
    <t>AMOX TR/POT CLAVUL 01/2005 M/I</t>
  </si>
  <si>
    <t>AMOXICILLIN 05/1981 MYN</t>
  </si>
  <si>
    <t>AMOXICILLIN 12/1987 M/I</t>
  </si>
  <si>
    <t>AMPHETAMINE SALTS 11/2015 MYN</t>
  </si>
  <si>
    <t>AMPICILLIN 05/1981 MYN</t>
  </si>
  <si>
    <t>AMPICILLIN/SULBACTAM 08/2007 M/I</t>
  </si>
  <si>
    <t>ANAGRELIDE HCL 05/2005 MYN</t>
  </si>
  <si>
    <t>ANASTROZOLE 06/2010 MYN</t>
  </si>
  <si>
    <t>ANASTROZOLE 08/2010 M/I</t>
  </si>
  <si>
    <t>APAP/CD 10/1988 M/I</t>
  </si>
  <si>
    <t>ARIXTRA 02/2002 M/I</t>
  </si>
  <si>
    <t>ARMODAFINIL 06/2016 MYN</t>
  </si>
  <si>
    <t>ASPIRIN 08/1999 M/I</t>
  </si>
  <si>
    <t>ASTECH PEAK FLOW METER 06/2003 M+S</t>
  </si>
  <si>
    <t>ATENOLOL 01/1992 MYN</t>
  </si>
  <si>
    <t>ATENOLOL 02/1992 M/I</t>
  </si>
  <si>
    <t>ATENOLOL/CHLORTHAL 01/1994 MYN</t>
  </si>
  <si>
    <t>ATORVASTATIN CA 06/2012 M/I</t>
  </si>
  <si>
    <t>ATORVASTATIN CA 06/2012 MYN</t>
  </si>
  <si>
    <t>ATOVAQ-PROGUAN HCL 06/2014 MYN</t>
  </si>
  <si>
    <t>AVITA 06/1997 MYN</t>
  </si>
  <si>
    <t>AZACITIDINE 05/2016 M/I</t>
  </si>
  <si>
    <t>AZATHIOPRINE 04/2000 MYN</t>
  </si>
  <si>
    <t>AZATHIOPRINE 08/2010 M/I</t>
  </si>
  <si>
    <t>AZITHROMYCIN 06/2007 MYN</t>
  </si>
  <si>
    <t>AZITHROMYCIN 07/2007 M/I</t>
  </si>
  <si>
    <t>B COMPLEX 09/2002 M/I</t>
  </si>
  <si>
    <t>BACLOFEN 03/1991 M/I</t>
  </si>
  <si>
    <t>BACLOFEN 12/2007 MYN</t>
  </si>
  <si>
    <t>BALSALAZIDE DISOD 01/2008 MYN</t>
  </si>
  <si>
    <t>BENAZEPRIL HCL 02/2004 MYN</t>
  </si>
  <si>
    <t>BENAZEPRIL HCL 06/2004 M/I</t>
  </si>
  <si>
    <t>BENAZEPRIL/HCTZ 02/2004 MYN</t>
  </si>
  <si>
    <t>BENZTROPINE MESY 11/1986 M/I</t>
  </si>
  <si>
    <t>BEXAROTENE 06/2016 M/I</t>
  </si>
  <si>
    <t>BEXAROTENE 07/2015 MYN</t>
  </si>
  <si>
    <t>BICALUTAMIDE 07/2009 M/I</t>
  </si>
  <si>
    <t>BICALUTAMIDE 07/2009 MYN</t>
  </si>
  <si>
    <t>BISACODYL 08/1999 M/I</t>
  </si>
  <si>
    <t>BISOPROLOL FUM 04/2006 MYN</t>
  </si>
  <si>
    <t>BISOPROLOL FUM/HCTZ 02/2001 M/I</t>
  </si>
  <si>
    <t>BISOPROLOL FUM/HCTZ 09/2000 MYN</t>
  </si>
  <si>
    <t>BROMFENAC SOD 05/2011 MYN</t>
  </si>
  <si>
    <t>BROMOCRIPTINE MESY 04/1998 MYN</t>
  </si>
  <si>
    <t>BUDESONIDE EC 06/2011 MYN</t>
  </si>
  <si>
    <t>BUDESONIDE EC 09/2011 M/I</t>
  </si>
  <si>
    <t>BUMETANIDE 01/1995 MYN</t>
  </si>
  <si>
    <t>BUMETANIDE 09/1999 M/I</t>
  </si>
  <si>
    <t>BUPRENORPHINE HCL 04/2015 MYN</t>
  </si>
  <si>
    <t>BUPROPION HCL 06/2000 MYN</t>
  </si>
  <si>
    <t>BUPROPION HCL 08/2000 M/I</t>
  </si>
  <si>
    <t>BUPROPION HCL SR 06/2010 M/I</t>
  </si>
  <si>
    <t>BUPROPION HCL SR W 04/2010 MYN</t>
  </si>
  <si>
    <t>BUPROPION HCL SR Z 05/2010 MYN</t>
  </si>
  <si>
    <t>BUPROPION HCL XL 04/2011 M/I</t>
  </si>
  <si>
    <t>BUPROPION HCL XL 10/2010 MYN</t>
  </si>
  <si>
    <t>BUSPIRONE HCL 04/2001 M/I</t>
  </si>
  <si>
    <t>BUSPIRONE HCL 04/2001 MYN</t>
  </si>
  <si>
    <t>BUTORPHANOL TART 08/2001 MYN</t>
  </si>
  <si>
    <t>CABERGOLINE 12/2013 MYN</t>
  </si>
  <si>
    <t>CALCIUM CL 08/2013 M/I</t>
  </si>
  <si>
    <t>CANDESARTAN-HCTZ 12/2012 MYN</t>
  </si>
  <si>
    <t>CAPECITABINE 08/2014 MYN</t>
  </si>
  <si>
    <t>CAPECITABINE 09/2014 M/I</t>
  </si>
  <si>
    <t>CAPTOPRIL 12/1995 MYN</t>
  </si>
  <si>
    <t>CAPTOPRIL 12/1999 M/I</t>
  </si>
  <si>
    <t>CAPTOPRIL/HCTZ 01/1998 MYN</t>
  </si>
  <si>
    <t>CARBAMAZEPINE 02/1988 M/I</t>
  </si>
  <si>
    <t>CARBIDOPA/LEVO ENT 11/2013 MYN</t>
  </si>
  <si>
    <t>CARBIDOPA/LEVODOPA 08/1993 M/I</t>
  </si>
  <si>
    <t>CARBIDOPA/LEVODOPA 10/1999 MYN</t>
  </si>
  <si>
    <t>CARBOPLATIN 06/2014 M/I</t>
  </si>
  <si>
    <t>CARISOPRODOL 07/1987 M/I</t>
  </si>
  <si>
    <t>CARVEDILOL 09/2007 M/I</t>
  </si>
  <si>
    <t>CARVEDILOL 09/2007 MYN</t>
  </si>
  <si>
    <t>CEFACLOR 10/1994 MYN</t>
  </si>
  <si>
    <t>CEFUROXIME AXETIL 12/2003 M/I</t>
  </si>
  <si>
    <t>CELECOXIB 03/2015 M/I</t>
  </si>
  <si>
    <t>CELECOXIB 12/2014 MYN</t>
  </si>
  <si>
    <t>CEPHALEXIN 02/1988 M/I</t>
  </si>
  <si>
    <t>CEPHALEXIN 12/1994 MYN</t>
  </si>
  <si>
    <t>CETIRIZINE HCL 01/2008 MYN</t>
  </si>
  <si>
    <t>CETIRIZINE HCL 02/2008 M/I</t>
  </si>
  <si>
    <t>CHLORDIAZEPOX HCL 07/1994 M/I</t>
  </si>
  <si>
    <t>CHLOROTHIAZIDE 04/1987 M/I</t>
  </si>
  <si>
    <t>CHLOROTHIAZIDE 05/1981 MYN</t>
  </si>
  <si>
    <t>CHLOROTHIAZIDE SOD 08/2014 M/I</t>
  </si>
  <si>
    <t>CHLORPHENIRAMINE 12/1993 M/I</t>
  </si>
  <si>
    <t>CHLORPROMAZINE HCL 08/1999 M/I</t>
  </si>
  <si>
    <t>CHLORPROPAMIDE 02/1988 MYN</t>
  </si>
  <si>
    <t>CHLORPROPAMIDE 10/1985 M/I</t>
  </si>
  <si>
    <t>CHLORTHALIDONE 03/1984 MYN</t>
  </si>
  <si>
    <t>CHLORTHALIDONE 05/1984 M/I</t>
  </si>
  <si>
    <t>CHLORZOXAZONE 03/1989 M/I</t>
  </si>
  <si>
    <t>CIDOFOVIR 03/2013 M/I</t>
  </si>
  <si>
    <t>CILOSTAZOL 03/2006 M/I</t>
  </si>
  <si>
    <t>CILOSTAZOL 06/2006 MYN</t>
  </si>
  <si>
    <t>CIMETIDINE 03/1988 M/I</t>
  </si>
  <si>
    <t>CIMETIDINE 05/1994 MYN</t>
  </si>
  <si>
    <t>CIPROFLOXACIN HCL 07/2004 M/I</t>
  </si>
  <si>
    <t>CIPROFLOXACIN HCL 12/2003 MYN</t>
  </si>
  <si>
    <t>CIPROFLOXCN HCL ER 03/2007 MYN</t>
  </si>
  <si>
    <t>CISPLATIN 05/2014 M/I</t>
  </si>
  <si>
    <t>CISPLATIN 07/2012 M/I</t>
  </si>
  <si>
    <t>CITALOPRAM HBR 08/2008 MYN</t>
  </si>
  <si>
    <t>CLADRIBINE 02/2012 M/I</t>
  </si>
  <si>
    <t>CLADRIBINE 02/2013 M/I</t>
  </si>
  <si>
    <t>CLARITHROMYCIN 01/2008 MYN</t>
  </si>
  <si>
    <t>CLARITHROMYCIN 07/2006 M/I</t>
  </si>
  <si>
    <t>CLIND PHOS/BENZ PER 08/2009 MYN</t>
  </si>
  <si>
    <t>CLINDAMYCIN HCL 06/1989 M/I</t>
  </si>
  <si>
    <t>CLOMIPRAMINE HCL 08/1998 MYN</t>
  </si>
  <si>
    <t>CLONAZEPAM 04/2002 M/I</t>
  </si>
  <si>
    <t>CLONAZEPAM 12/1998 MYN</t>
  </si>
  <si>
    <t>CLONIDINE 07/2010 MYN</t>
  </si>
  <si>
    <t>CLONIDINE HCL 06/1989 M/I</t>
  </si>
  <si>
    <t>CLONIDINE HCL 07/1986 MYN</t>
  </si>
  <si>
    <t>CLONIDINE/CHLORTHL 07/1987 MYN</t>
  </si>
  <si>
    <t>CLOPIDOGREL BISULF 05/2012 M/I</t>
  </si>
  <si>
    <t>CLOPIDOGREL BISULF 05/2012 MYN</t>
  </si>
  <si>
    <t>CLORAZEPATE DIPOT 01/2003 M/I</t>
  </si>
  <si>
    <t>CLORAZEPATE DIPOT 09/1987 MYN</t>
  </si>
  <si>
    <t>CLORPRES 02/1998 MYN</t>
  </si>
  <si>
    <t>CLOZAPINE 10/1999 MYN</t>
  </si>
  <si>
    <t>CLOZAPINE 12/1999 M/I</t>
  </si>
  <si>
    <t>CLOZAPINE ODT 11/2015 MYN</t>
  </si>
  <si>
    <t>COSYNTROPIN 01/2010 M/I</t>
  </si>
  <si>
    <t>CROMOLYN SOD 05/1994 M+S</t>
  </si>
  <si>
    <t>CRYOSERV 03/2012 M/I</t>
  </si>
  <si>
    <t>CYCLOBENZAP HCL ER 05/2011 MYN</t>
  </si>
  <si>
    <t>CYCLOBENZAPRIN HCL 07/1991 MYN</t>
  </si>
  <si>
    <t>CYCLOBENZAPRIN HCL 11/1989 M/I</t>
  </si>
  <si>
    <t>CYPROHEPTADINE HCL 05/1981 MYN</t>
  </si>
  <si>
    <t>CYSTAGON 02/2001 MYN</t>
  </si>
  <si>
    <t>CYTARABINE 03/2014 M/I</t>
  </si>
  <si>
    <t>CYTARABINE 06/2012 M/I</t>
  </si>
  <si>
    <t>DES-ETH EST/ETH ES 07/2014 MYN</t>
  </si>
  <si>
    <t>DESLORATADINE 07/2012 MYN</t>
  </si>
  <si>
    <t>DESMOPRESSIN ACE 01/2008 M/I</t>
  </si>
  <si>
    <t>DEXAMETH S PH 03/1997 M/I</t>
  </si>
  <si>
    <t>DEXMEDETOMIDIN HCL 08/2014 M/I</t>
  </si>
  <si>
    <t>DEXMETHYLPHEN ER 11/2013 MYN</t>
  </si>
  <si>
    <t>DEXRAZOXANE 12/2011 M/I</t>
  </si>
  <si>
    <t>DEY ALLERGY  M+S</t>
  </si>
  <si>
    <t>DEY-PAK 09/2002 M+S</t>
  </si>
  <si>
    <t>DEY-WASH 08/1992 M+S</t>
  </si>
  <si>
    <t>DIAZEPAM 05/1987 M/I</t>
  </si>
  <si>
    <t>DIAZEPAM 08/1985 MYN</t>
  </si>
  <si>
    <t>DICLOFENAC POT 11/1999 MYN</t>
  </si>
  <si>
    <t>DICLOFENAC SOD 02/2002 MYN</t>
  </si>
  <si>
    <t>DICLOFENAC SOD 06/2010 M/I</t>
  </si>
  <si>
    <t>DICYCLOMINE HCL 10/1984 M/I</t>
  </si>
  <si>
    <t>DICYCLOMINE HCL 11/1999 MYN</t>
  </si>
  <si>
    <t>DIDANOSINE 07/2010 MYN</t>
  </si>
  <si>
    <t>DIGITEK  M/I</t>
  </si>
  <si>
    <t>DIGITEK 02/2000 MYN</t>
  </si>
  <si>
    <t>DIGOXIN 01/2009 M/I</t>
  </si>
  <si>
    <t>DILTIAZEM HCL 09/1991 M/I</t>
  </si>
  <si>
    <t>DILTIAZEM HCL 11/1992 MYN</t>
  </si>
  <si>
    <t>DILTIAZEM SR 06/1997 MYN</t>
  </si>
  <si>
    <t>DILTIAZEM XR 04/1998 MYN</t>
  </si>
  <si>
    <t>DIMETHYL SULFOXIDE 07/2004 M/I</t>
  </si>
  <si>
    <t>DIPHENHYDRAMIN HCL (OTC) 01/2002 M/I</t>
  </si>
  <si>
    <t>DIPHENHYDRAMIN HCL 10/1999 M/I</t>
  </si>
  <si>
    <t>DIPHENOXYLATE/ATR 02/1984 M/I</t>
  </si>
  <si>
    <t>DIPHENOXYLATE/ATR 05/1981 MYN</t>
  </si>
  <si>
    <t>DIPYRIDAMOLE 08/1982 M/I</t>
  </si>
  <si>
    <t>DISULFIRAM 04/2015 MYN</t>
  </si>
  <si>
    <t>DIVALPROEX SOD 04/2009 MYN</t>
  </si>
  <si>
    <t>DIVALPROEX SOD 06/2009 M/I</t>
  </si>
  <si>
    <t>DIVALPROEX SOD ER 01/2009 MYN</t>
  </si>
  <si>
    <t>DIVALPROEX SOD ER 02/2009 M/I</t>
  </si>
  <si>
    <t>DOCUSATE CA 10/1983 M/I</t>
  </si>
  <si>
    <t>DOCUSATE SOD 05/1984 M/I</t>
  </si>
  <si>
    <t>DOCUSATE SOD/CASAN 06/1984 M/I</t>
  </si>
  <si>
    <t>DONEPEZIL HCL 06/2011 MYN</t>
  </si>
  <si>
    <t>DONEPEZIL HCL 12/2010 M/I</t>
  </si>
  <si>
    <t>DOXAZOSIN MESY 02/2001 M/I</t>
  </si>
  <si>
    <t>DOXAZOSIN MESY 11/2000 MYN</t>
  </si>
  <si>
    <t>DOXEPIN HCL 05/1987 M/I</t>
  </si>
  <si>
    <t>DOXEPIN HCL 07/1986 MYN</t>
  </si>
  <si>
    <t>DOXORUBICIN HCL 07/2013 M/I</t>
  </si>
  <si>
    <t>DOXYCYCLINE HYC DR 01/2011 MYN</t>
  </si>
  <si>
    <t>DOXYCYCLINE HYCLAT 07/1984 MYN</t>
  </si>
  <si>
    <t>DOXYCYCLINE HYCLAT 08/1984 M/I</t>
  </si>
  <si>
    <t>DOXYCYCLINE MONOHYD 01/2007 MYN</t>
  </si>
  <si>
    <t>DRONABINOL 01/2012 MYN</t>
  </si>
  <si>
    <t>DROSPIR-ETHYL ESTR 09/2015 MYN</t>
  </si>
  <si>
    <t>DUONEB 06/2001 M+S</t>
  </si>
  <si>
    <t>DURACLON 02/1997 M/I</t>
  </si>
  <si>
    <t>EASIVENT 07/1998 M+S</t>
  </si>
  <si>
    <t>EDETATE DISOD 01/2003 M/I</t>
  </si>
  <si>
    <t>ELDEPRYL 09/1989 M+S</t>
  </si>
  <si>
    <t>EMSAM 04/2006 M+S</t>
  </si>
  <si>
    <t>ENALAPRIL MAL 08/2000 MYN</t>
  </si>
  <si>
    <t>ENALAPRIL MAL 12/2000 M/I</t>
  </si>
  <si>
    <t>ENALAPRIL MAL/HCTZ 02/2002 M/I</t>
  </si>
  <si>
    <t>ENALAPRIL MAL/HCTZ 09/2001 MYN</t>
  </si>
  <si>
    <t>ENLON 11/1985 M/I</t>
  </si>
  <si>
    <t>ENLON-PLUS 03/1992 M/I</t>
  </si>
  <si>
    <t>ENTACAPONE 07/2013 MYN</t>
  </si>
  <si>
    <t>ENTACAPONE 12/2013 M/I</t>
  </si>
  <si>
    <t>EPI E-Z PEN 04/1996 M+S</t>
  </si>
  <si>
    <t>EPI E-Z PEN JR. 05/1996 M+S</t>
  </si>
  <si>
    <t>EPIPEN 09/1981 M+S</t>
  </si>
  <si>
    <t>EPIPEN 2-PAK 04/2001 M+S</t>
  </si>
  <si>
    <t>EPIPEN JR 04/1984 M+S</t>
  </si>
  <si>
    <t>EPIPEN JR 2-PAK 04/2001 M+S</t>
  </si>
  <si>
    <t>EPIPEN TRAINER 11/2009 M+S</t>
  </si>
  <si>
    <t>EPIRUBICIN HCL 05/2014 M/I</t>
  </si>
  <si>
    <t>EPROSARTAN MESY 12/2011 MYN</t>
  </si>
  <si>
    <t>ERYTHROMYCIN ETHSU 06/1982 MYN</t>
  </si>
  <si>
    <t>ERYTHROMYCIN STEAR 05/1981 MYN</t>
  </si>
  <si>
    <t>ESCITALOPRAM OXAL 03/2012 M/I</t>
  </si>
  <si>
    <t>ESCITALOPRAM OXAL 03/2012 MYN</t>
  </si>
  <si>
    <t>ESMOLOL HCL 07/2007 M/I</t>
  </si>
  <si>
    <t>ESOMEPRAZOLE MAG 06/2016 M/I</t>
  </si>
  <si>
    <t>ESOMEPRAZOLE MAG 08/2015 MYN</t>
  </si>
  <si>
    <t>ESTRADIOL 07/1999 MYN</t>
  </si>
  <si>
    <t>ESTRADIOL TRANSDML 03/2000 MYN</t>
  </si>
  <si>
    <t>ESTROPIPATE 02/2000 MYN</t>
  </si>
  <si>
    <t>ESZOPICLONE 04/2014 MYN</t>
  </si>
  <si>
    <t>ESZOPICLONE 11/2014 M/I</t>
  </si>
  <si>
    <t>ETIDRONATE DISOD 01/2008 MYN</t>
  </si>
  <si>
    <t>ETODOLAC 05/1997 MYN</t>
  </si>
  <si>
    <t>ETOMIDATE 03/2012 M/I</t>
  </si>
  <si>
    <t>ETOPOSIDE 11/2001 M/I</t>
  </si>
  <si>
    <t>ETOPOSIDE 11/2001 MYN</t>
  </si>
  <si>
    <t>FAMCICLOVIR 07/2011 MYN</t>
  </si>
  <si>
    <t>FAMOTIDINE 03/2012 M/I</t>
  </si>
  <si>
    <t>FAMOTIDINE 04/2001 MYN</t>
  </si>
  <si>
    <t>FAMOTIDINE 05/2001 M/I</t>
  </si>
  <si>
    <t>FELBAMATE 03/2016 MYN</t>
  </si>
  <si>
    <t>FELODIPINE ER 04/2008 MYN</t>
  </si>
  <si>
    <t>FELODIPINE ER 05/2008 M/I</t>
  </si>
  <si>
    <t>FENOFIBRATE 06/2013 M/I</t>
  </si>
  <si>
    <t>FENOFIBRATE 12/2009 MYN</t>
  </si>
  <si>
    <t>FENOFIBRIC ACID C 07/2013 MYN</t>
  </si>
  <si>
    <t>FENOFIBRIC ACID C 12/2013 M/I</t>
  </si>
  <si>
    <t>FENOPROFEN CA 09/1988 MYN</t>
  </si>
  <si>
    <t>FENTANYL 02/2005 MYN</t>
  </si>
  <si>
    <t>FEXOFENADINE HCL (OTC) 10/2011 M/I</t>
  </si>
  <si>
    <t>FEXOFENADINE HCL 06/2007 MYN</t>
  </si>
  <si>
    <t>FEXOFENADINE HCL 07/2006 M/I</t>
  </si>
  <si>
    <t>FEXOFENADINE HCL(OTC) 08/2011 MYN</t>
  </si>
  <si>
    <t>FINASTERIDE 11/2007 M/I</t>
  </si>
  <si>
    <t>FINASTERIDE 12/2006 MYN</t>
  </si>
  <si>
    <t>FLECAINIDE ACE 03/2002 MYN</t>
  </si>
  <si>
    <t>FLECAINIDE ACE 10/2002 M/I</t>
  </si>
  <si>
    <t>FLUCONAZOLE 09/2004 M/I</t>
  </si>
  <si>
    <t>FLUCONAZOLE 09/2004 MYN</t>
  </si>
  <si>
    <t>FLUDARABINE PHOS 04/2011 M/I</t>
  </si>
  <si>
    <t>FLUMAZENIL 03/2014 M/I</t>
  </si>
  <si>
    <t>FLUMAZENIL 09/2011 M/I</t>
  </si>
  <si>
    <t>FLUOROURACIL 12/2006 MYN</t>
  </si>
  <si>
    <t>FLUOXETINE HCL (S) 12/2008 MYN</t>
  </si>
  <si>
    <t>FLUOXETINE HCL 02/2002 M/I</t>
  </si>
  <si>
    <t>FLUOXETINE HCL 02/2002 MYN</t>
  </si>
  <si>
    <t>FLUPHENAZINE HCL 01/2000 M/I</t>
  </si>
  <si>
    <t>FLUPHENAZINE HCL 02/1989 MYN</t>
  </si>
  <si>
    <t>FLURAZEPAM HCL 02/1986 MYN</t>
  </si>
  <si>
    <t>FLURAZEPAM HCL 06/1987 M/I</t>
  </si>
  <si>
    <t>FLURBIPROFEN 06/1994 MYN</t>
  </si>
  <si>
    <t>FLURBIPROFEN 09/1994 M/I</t>
  </si>
  <si>
    <t>FLUVASTATIN ER 09/2015 MYN</t>
  </si>
  <si>
    <t>FLUVASTATIN SOD 04/2012 MYN</t>
  </si>
  <si>
    <t>FLUVOXAMINE MAL 01/2001 MYN</t>
  </si>
  <si>
    <t>FLUVOXAMINE MAL 09/2002 M/I</t>
  </si>
  <si>
    <t>FOLIC ACID 12/1999 M/I</t>
  </si>
  <si>
    <t>FOMEPIZOLE 10/2009 M/I</t>
  </si>
  <si>
    <t>FONDAPARINUX SOD 01/2015 M/I</t>
  </si>
  <si>
    <t>FROVATRIPTAN SUCC 05/2016 MYN</t>
  </si>
  <si>
    <t>FUROSEMIDE 05/1984 M/I</t>
  </si>
  <si>
    <t>FUROSEMIDE 11/1987 MYN</t>
  </si>
  <si>
    <t>GABAPENTIN 01/2011 MYN</t>
  </si>
  <si>
    <t>GABAPENTIN 02/2005 M/I</t>
  </si>
  <si>
    <t>GALANTAMINE HBR 09/2008 MYN</t>
  </si>
  <si>
    <t>GALANTAMINE HBR 10/2008 M/I</t>
  </si>
  <si>
    <t>GALANTAMINE HBR ER 03/2011 MYN</t>
  </si>
  <si>
    <t>GEMCITABINE HCL 08/2011 M/I</t>
  </si>
  <si>
    <t>GEMCITABINE HCL 12/2013 M/I</t>
  </si>
  <si>
    <t>GEMFIBROZIL 04/1995 MYN</t>
  </si>
  <si>
    <t>GEMFIBROZIL 11/1993 M/I</t>
  </si>
  <si>
    <t>GEN DISC/INSTITUTIONAL  M/I</t>
  </si>
  <si>
    <t>GEN DISC/INSTITUTIONAL 00/0000 MYN</t>
  </si>
  <si>
    <t>GLIMEPIRIDE 04/2006 M/I</t>
  </si>
  <si>
    <t>GLIMEPIRIDE 06/2006 MYN</t>
  </si>
  <si>
    <t>GLIPIZIDE 05/1994 MYN</t>
  </si>
  <si>
    <t>GLIPIZIDE 08/1993 M/I</t>
  </si>
  <si>
    <t>GLIPIZIDE ER 12/2015 MYN</t>
  </si>
  <si>
    <t>GLIPIZIDE/METFORM 06/2007 MYN</t>
  </si>
  <si>
    <t>GLYBURIDE 10/2001 M/I</t>
  </si>
  <si>
    <t>GLYBURIDE MICRO 01/1997 MYN</t>
  </si>
  <si>
    <t>GLYCOPYRROLATE 06/2010 M/I</t>
  </si>
  <si>
    <t>GRANISETRON HCL 03/2008 M/I</t>
  </si>
  <si>
    <t>GRANISETRON HCL 04/2008 MYN</t>
  </si>
  <si>
    <t>GRANULEX 03/1980 M/I</t>
  </si>
  <si>
    <t>GUANFACINE HCL 03/1997 MYN</t>
  </si>
  <si>
    <t>GUANFACINE HCL ER 06/2015 MYN</t>
  </si>
  <si>
    <t>HALOPERIDOL 02/1987 MYN</t>
  </si>
  <si>
    <t>HALOPERIDOL 04/1988 M/I</t>
  </si>
  <si>
    <t>HALOPERIDOL DECAN 07/2013 M/I</t>
  </si>
  <si>
    <t>HALOPERIDOL LACT 06/2013 M/I</t>
  </si>
  <si>
    <t>HALOPERIDOL LACT 11/2011 M/I</t>
  </si>
  <si>
    <t>HYCD/APAP 07/1988 M/I</t>
  </si>
  <si>
    <t>HYCD/APAP 08/1996 M+S</t>
  </si>
  <si>
    <t>HYDRALAZINE HCL 07/1984 M/I</t>
  </si>
  <si>
    <t>HYDROCHLOROTHIAZIDE 02/2000 MYN</t>
  </si>
  <si>
    <t>HYDROCHLOROTHIAZIDE 12/1995 M/I</t>
  </si>
  <si>
    <t>HYDROXYCHLOROQUINE SULF 04/2016 M/I</t>
  </si>
  <si>
    <t>HYDROXYCHLOROQUINE SULF 08/1998 MYN</t>
  </si>
  <si>
    <t>HYDROXYZINE HCL 08/2010 MYN</t>
  </si>
  <si>
    <t>HYDROXYZINE HCL 12/2007 M/I</t>
  </si>
  <si>
    <t>HYDROXYZINE PAM 12/2007 M/I</t>
  </si>
  <si>
    <t>IBANDRONATE SOD 03/2012 MYN</t>
  </si>
  <si>
    <t>IBANDRONATE SOD 09/2014 M/I</t>
  </si>
  <si>
    <t>IBUPROFEN (OTC) 07/1985 M/I</t>
  </si>
  <si>
    <t>IBUPROFEN (RX) 01/1987 MYN</t>
  </si>
  <si>
    <t>IBUPROFEN (RX) 07/1985 M/I</t>
  </si>
  <si>
    <t>IBUTILIDE FUM 01/2010 M/I</t>
  </si>
  <si>
    <t>IFOSFAMIDE 08/2013 M/I</t>
  </si>
  <si>
    <t>INDAPAMIDE 01/2003 M/I</t>
  </si>
  <si>
    <t>INDAPAMIDE 04/1996 MYN</t>
  </si>
  <si>
    <t>INDOMETHACIN 04/1984 MYN</t>
  </si>
  <si>
    <t>INDOMETHACIN 11/1985 M/I</t>
  </si>
  <si>
    <t>INSTITUTIONAL  M+S</t>
  </si>
  <si>
    <t>IPRATROPIUM BR 01/1997 M+S</t>
  </si>
  <si>
    <t>IPRATROPIUM BR 10/2009 MYN</t>
  </si>
  <si>
    <t>IRBESARTAN 10/2012 MYN</t>
  </si>
  <si>
    <t>IRBESARTAN/HCTZ 10/2012 MYN</t>
  </si>
  <si>
    <t>ISONIAZID 03/2002 M/I</t>
  </si>
  <si>
    <t>ISOSULFAN BLUE 08/2010 M/I</t>
  </si>
  <si>
    <t>ITRACONAZOLE 08/2012 MYN</t>
  </si>
  <si>
    <t>KETAMINE HCL 12/2003 M/I</t>
  </si>
  <si>
    <t>KETOCONAZOLE 04/2000 MYN</t>
  </si>
  <si>
    <t>KETOPROFEN 02/1997 MYN</t>
  </si>
  <si>
    <t>KETOROLAC TROMETH 03/1998 MYN</t>
  </si>
  <si>
    <t>LABETALOL HCL 02/2000 M/I</t>
  </si>
  <si>
    <t>LACTULOSE 09/1989 M/I</t>
  </si>
  <si>
    <t>LAMIVUD/ZIDOV 10/2014 MYN</t>
  </si>
  <si>
    <t>LAMIVUDINE 02/2015 MYN</t>
  </si>
  <si>
    <t>LAMOTRIGINE 01/2009 MYN</t>
  </si>
  <si>
    <t>LAMOTRIGINE 03/2009 M/I</t>
  </si>
  <si>
    <t>LANSOPRAZOLE 11/2009 MYN</t>
  </si>
  <si>
    <t>LANSOPRAZOLE 12/2009 M/I</t>
  </si>
  <si>
    <t>LATANOPROST 05/2011 MYN</t>
  </si>
  <si>
    <t>LETROZOLE 04/2011 MYN</t>
  </si>
  <si>
    <t>LEUCOVORIN CA 01/2000 M/I</t>
  </si>
  <si>
    <t>LEVALBUTEROL HCL 09/2009 MYN</t>
  </si>
  <si>
    <t>LEVETIRACETAM 11/2008 M/I</t>
  </si>
  <si>
    <t>LEVETIRACETAM 11/2008 MYN</t>
  </si>
  <si>
    <t>LEVETIRACETAM ER  MYN</t>
  </si>
  <si>
    <t>LEVETIRACETAM ER 01/2012 M/I</t>
  </si>
  <si>
    <t>LEVOFLOXACIN 06/2011 MYN</t>
  </si>
  <si>
    <t>LEVOFLOXACIN 08/2011 M/I</t>
  </si>
  <si>
    <t>LEVOLEUCOVORIN CA 10/2015 M/I</t>
  </si>
  <si>
    <t>LEVONORGES/ETH EST 03/2013 MYN</t>
  </si>
  <si>
    <t>LEVOTHYROXINE SOD 05/1993 M/I</t>
  </si>
  <si>
    <t>LEVOTHYROXINE SOD 11/2002 MYN</t>
  </si>
  <si>
    <t>LIDOCAINE 08/2015 MYN</t>
  </si>
  <si>
    <t>LIDOCAINE HCL 06/2014 M/I</t>
  </si>
  <si>
    <t>LINEZOLID 01/2016 M/I</t>
  </si>
  <si>
    <t>LINEZOLID 01/2016 MYN</t>
  </si>
  <si>
    <t>LIOTHYRONINE SOD 07/2009 MYN</t>
  </si>
  <si>
    <t>LISINOPRIL 06/2002 MYN</t>
  </si>
  <si>
    <t>LISINOPRIL 08/2002 M/I</t>
  </si>
  <si>
    <t>LISINOPRIL/HCTZ 06/2002 MYN</t>
  </si>
  <si>
    <t>LISINOPRIL/HCTZ 06/2010 M/I</t>
  </si>
  <si>
    <t>LITHIUM CARB 08/2012 MYN</t>
  </si>
  <si>
    <t>LITHIUM CARB 11/2004 M/I</t>
  </si>
  <si>
    <t>LOPERAMIDE HCL 06/1992 M/I</t>
  </si>
  <si>
    <t>LOPERAMIDE HCL 10/1991 MYN</t>
  </si>
  <si>
    <t>LORATADINE 03/2004 M/I</t>
  </si>
  <si>
    <t>LORAZEPAM 02/1988 MYN</t>
  </si>
  <si>
    <t>LORAZEPAM 11/1987 M/I</t>
  </si>
  <si>
    <t>LOSARTAN POT 09/2011 MYN</t>
  </si>
  <si>
    <t>LOSARTAN POT 12/2010 M/I</t>
  </si>
  <si>
    <t>LOSARTAN POT/HCTZ 05/2010 MYN</t>
  </si>
  <si>
    <t>LOSARTAN POT/HCTZ 12/2010 M/I</t>
  </si>
  <si>
    <t>LOVASTATIN 01/2002 M/I</t>
  </si>
  <si>
    <t>LOVASTATIN 12/2001 MYN</t>
  </si>
  <si>
    <t>LOXAPINE 07/2005 M/I</t>
  </si>
  <si>
    <t>LOXAPINE 11/2004 MYN</t>
  </si>
  <si>
    <t>MAGNESIUM CL 11/2003 M/I</t>
  </si>
  <si>
    <t>MAPROTILINE HCL 07/1989 MYN</t>
  </si>
  <si>
    <t>MAXZIDE 10/1984 MYN</t>
  </si>
  <si>
    <t>MAXZIDE 25 05/1988 MYN</t>
  </si>
  <si>
    <t>MECLIZINE HCL (RX) 01/1982 M/I</t>
  </si>
  <si>
    <t>MECLIZINE HCL (RX) 12/2012 MYN</t>
  </si>
  <si>
    <t>MECLOFENAMATE SOD 01/1987 MYN</t>
  </si>
  <si>
    <t>MEFOXIN  M/I</t>
  </si>
  <si>
    <t>MEGESTROL ACE 10/2002 M/I</t>
  </si>
  <si>
    <t>MELOXICAM 07/2006 MYN</t>
  </si>
  <si>
    <t>MELOXICAM 08/2006 M/I</t>
  </si>
  <si>
    <t>MELPHALAN HCL 06/2009 M/I</t>
  </si>
  <si>
    <t>MEMANTINE HCL 07/2015 MYN</t>
  </si>
  <si>
    <t>MEMANTINE HCL 08/2015 M/I</t>
  </si>
  <si>
    <t>MENTAX 01/1997 MYN</t>
  </si>
  <si>
    <t>MERCAPTOPURINE 07/2005 MYN</t>
  </si>
  <si>
    <t>MESNA 04/2012 M/I</t>
  </si>
  <si>
    <t>METAPROTERNOL SULF 03/1988 M+S</t>
  </si>
  <si>
    <t>METFORMIN ER (G) 10/2005 MYN</t>
  </si>
  <si>
    <t>METFORMIN ER (G) 12/2005 M/I</t>
  </si>
  <si>
    <t>METFORMIN HCL 01/2002 MYN</t>
  </si>
  <si>
    <t>METFORMIN HCL 02/2002 M/I</t>
  </si>
  <si>
    <t>METHADONE HCL 01/2004 M/I</t>
  </si>
  <si>
    <t>METHADONE HCL 04/2009 M/I</t>
  </si>
  <si>
    <t>METHADONE HCL 10/1999 MYN</t>
  </si>
  <si>
    <t>METHAMPHETAMINE 05/2010 MYN</t>
  </si>
  <si>
    <t>METHOCARBAMOL 10/1983 M/I</t>
  </si>
  <si>
    <t>METHOTREXATE SOD 08/1992 MYN</t>
  </si>
  <si>
    <t>METHOTREXATE SOD 11/2001 M/I</t>
  </si>
  <si>
    <t>METHYCLOTHIAZIDE 11/1989 MYN</t>
  </si>
  <si>
    <t>METHYLDOPA 05/1987 M/I</t>
  </si>
  <si>
    <t>METHYLDOPA 11/1985 MYN</t>
  </si>
  <si>
    <t>METHYLDOPA/HCTZ 03/1987 MYN</t>
  </si>
  <si>
    <t>METOCLOPRAMIDE HCL 06/2003 M/I</t>
  </si>
  <si>
    <t>METOLAZONE 01/2004 MYN</t>
  </si>
  <si>
    <t>METOLAZONE 02/2005 M/I</t>
  </si>
  <si>
    <t>METOPROLOL SUCCIN 01/2012 MYN</t>
  </si>
  <si>
    <t>METOPROLOL SUCCIN 02/2012 M/I</t>
  </si>
  <si>
    <t>METOPROLOL TART 01/1994 MYN</t>
  </si>
  <si>
    <t>METOPROLOL TART 05/1994 M/I</t>
  </si>
  <si>
    <t>METOPROLOL/HCTZ 09/2004 MYN</t>
  </si>
  <si>
    <t>METRONIDAZOLE 10/1986 M/I</t>
  </si>
  <si>
    <t>MIDODRINE HCL 09/2003 MYN</t>
  </si>
  <si>
    <t>MIDODRINE HCL 09/2006 M/I</t>
  </si>
  <si>
    <t>MILK OF MAGNESIA  M/I</t>
  </si>
  <si>
    <t>MINOCYCLINE HCL ER 07/2010 MYN</t>
  </si>
  <si>
    <t>MIRTAZAPINE 06/2003 MYN</t>
  </si>
  <si>
    <t>MIRTAZAPINE 08/2003 M/I</t>
  </si>
  <si>
    <t>MODAFINIL 09/2012 M/I</t>
  </si>
  <si>
    <t>MODAFINIL 09/2012 MYN</t>
  </si>
  <si>
    <t>MONTELUKAST SOD 08/2012 MYN</t>
  </si>
  <si>
    <t>MONTELUKAST SOD 09/2012 M/I</t>
  </si>
  <si>
    <t>MORPHINE SULF 11/2011 MYN</t>
  </si>
  <si>
    <t>MOXIFLOXACIN HCL 10/2015 MYN</t>
  </si>
  <si>
    <t>MYCOPHENOLATE MOF 05/2009 MYN</t>
  </si>
  <si>
    <t>MYCOPHENOLATE MOF 06/2009 M/I</t>
  </si>
  <si>
    <t>MYCOPHENOLIC ACID 01/2014 MYN</t>
  </si>
  <si>
    <t>MYCOPHENOLIC ACID 02/2014 M/I</t>
  </si>
  <si>
    <t>MYLAN ANAPHYLAXIS  M+S</t>
  </si>
  <si>
    <t>NABUMETONE 07/2002 M/I</t>
  </si>
  <si>
    <t>NABUMETONE 12/2010 MYN</t>
  </si>
  <si>
    <t>NADOLOL 01/2003 M/I</t>
  </si>
  <si>
    <t>NADOLOL 11/1993 MYN</t>
  </si>
  <si>
    <t>NADOLOL/BENDROFLUM 03/2008 MYN</t>
  </si>
  <si>
    <t>NALOXONE HCL 03/2014 M/I</t>
  </si>
  <si>
    <t>NAPROXEN 10/1993 MYN</t>
  </si>
  <si>
    <t>NAPROXEN 12/1993 M/I</t>
  </si>
  <si>
    <t>NAPROXEN SOD (RX) 10/1994 MYN</t>
  </si>
  <si>
    <t>NARATRIPTAN HCL 07/2012 MYN</t>
  </si>
  <si>
    <t>NEOMYCIN SULF 01/2003 M/I</t>
  </si>
  <si>
    <t>NEVIRAPINE 06/2012 MYN</t>
  </si>
  <si>
    <t>NEVIRAPINE ER 11/2014 MYN</t>
  </si>
  <si>
    <t>NICARDIPINE HCL 07/1996 MYN</t>
  </si>
  <si>
    <t>NIFEDIPINE ER 03/2000 MYN</t>
  </si>
  <si>
    <t>NIFEDIPINE ER 12/2002 M/I</t>
  </si>
  <si>
    <t>NISOLDIPINE 08/2008 MYN</t>
  </si>
  <si>
    <t>NITREK 12/1996 MYN</t>
  </si>
  <si>
    <t>NITROFURANT MACRO 04/1989 M/I</t>
  </si>
  <si>
    <t>NITROFURANT MACRO 10/1997 MYN</t>
  </si>
  <si>
    <t>NITROFURANT MONO/MACRO 02/2007 M/I</t>
  </si>
  <si>
    <t>NITROFURANT MONO/MACRO 03/2004 MYN</t>
  </si>
  <si>
    <t>NITROGLYCERIN 06/1991 MYN</t>
  </si>
  <si>
    <t>NIZATIDINE 07/2002 MYN</t>
  </si>
  <si>
    <t>NIZATIDINE 09/2002 M/I</t>
  </si>
  <si>
    <t>NORETHIND/ETH EST 07/2014 MYN</t>
  </si>
  <si>
    <t>NORETHIND/ETH EST/FE 08/2014 MYN</t>
  </si>
  <si>
    <t>NORETHINDRONE 08/2013 MYN</t>
  </si>
  <si>
    <t>NORGEST/ETH ESTR 01/2016 MYN</t>
  </si>
  <si>
    <t>NORTRIPTYLINE HCL 09/1994 M/I</t>
  </si>
  <si>
    <t>NORTRIPTYLINE HCL 11/1993 MYN</t>
  </si>
  <si>
    <t>OCTREOTIDE ACE 04/2011 M/I</t>
  </si>
  <si>
    <t>OLANZAPINE 05/2012 MYN</t>
  </si>
  <si>
    <t>OLANZAPINE 06/2012 M/I</t>
  </si>
  <si>
    <t>OLANZAPINE ODT 06/2014 MYN</t>
  </si>
  <si>
    <t>OMEPRAZOLE (RX) 08/2003 MYN</t>
  </si>
  <si>
    <t>OMEPRAZOLE (RX) 09/2003 M/I</t>
  </si>
  <si>
    <t>ONDANSETRON HCL 06/2007 MYN</t>
  </si>
  <si>
    <t>ONDANSETRON HCL 07/2007 M/I</t>
  </si>
  <si>
    <t>ONDANSETRON ODT 06/2007 MYN</t>
  </si>
  <si>
    <t>ORPHENADRINE CIT 07/1998 MYN</t>
  </si>
  <si>
    <t>ORPHENADRN/ASA/CAF 01/1999 MYN</t>
  </si>
  <si>
    <t>OXALIPLATIN 08/2012 M/I</t>
  </si>
  <si>
    <t>OXAPROZIN 04/2002 MYN</t>
  </si>
  <si>
    <t>OXYBUTYNIN CL 07/1989 M/I</t>
  </si>
  <si>
    <t>OXYBUTYNIN CL ER 03/2005 MYN</t>
  </si>
  <si>
    <t>OXYBUTYNIN CL ER 12/2006 M/I</t>
  </si>
  <si>
    <t>OXYCODONE HCL 05/2011 MYN</t>
  </si>
  <si>
    <t>OXYCODONE/APAP 12/2008 MYN</t>
  </si>
  <si>
    <t>OXYCODONE/ASA 05/2011 MYN</t>
  </si>
  <si>
    <t>PACLITAXEL 08/2001 M/I</t>
  </si>
  <si>
    <t>PALIPERIDONE ER 09/2015 MYN</t>
  </si>
  <si>
    <t>PAMIDRONATE DISOD 05/2011 M/I</t>
  </si>
  <si>
    <t>PANTOPRAZOLE SOD 01/2011 MYN</t>
  </si>
  <si>
    <t>PANTOPRAZOLE SOD 03/2011 M/I</t>
  </si>
  <si>
    <t>PAROXETINE CR 05/2008 MYN</t>
  </si>
  <si>
    <t>PAROXETINE HCL 01/2006 M/I</t>
  </si>
  <si>
    <t>PAROXETINE HCL 05/2008 MYN</t>
  </si>
  <si>
    <t>PAROXETINE HCL ER 08/2011 M/I</t>
  </si>
  <si>
    <t>PEG 3350/ELECTROLYTES 01/2010 MYN</t>
  </si>
  <si>
    <t>PENICILLIN VK 07/1993 M/I</t>
  </si>
  <si>
    <t>PENICILLIN VK 10/1987 MYN</t>
  </si>
  <si>
    <t>PENTOXIFYLLINE 01/2003 M/I</t>
  </si>
  <si>
    <t>PENTOXIFYLLINE 07/1997 MYN</t>
  </si>
  <si>
    <t>PERFOROMIST 10/2007 M+S</t>
  </si>
  <si>
    <t>PERPHENAZN/AMITRIP 05/1989 MYN</t>
  </si>
  <si>
    <t>PHENOBARBITAL 08/1985 M/I</t>
  </si>
  <si>
    <t>PHENYTEK 12/2001 MYN</t>
  </si>
  <si>
    <t>PHENYTOIN 03/1993 M/I</t>
  </si>
  <si>
    <t>PHENYTOIN 12/2012 MYN</t>
  </si>
  <si>
    <t>PHENYTOIN SOD EXTD 01/1999 MYN</t>
  </si>
  <si>
    <t>PHENYTOIN SOD EXTD 01/2003 M/I</t>
  </si>
  <si>
    <t>PINDOLOL 10/1992 MYN</t>
  </si>
  <si>
    <t>PIOGLIT/METFORMIN 08/2012 MYN</t>
  </si>
  <si>
    <t>PIOGLITAZONE HCL 08/2012 MYN</t>
  </si>
  <si>
    <t>PIOGLITAZONE HCL 09/2012 M/I</t>
  </si>
  <si>
    <t>PIPERACIL/TAZOBACT 08/2015 M/I</t>
  </si>
  <si>
    <t>PIROXICAM 08/1992 MYN</t>
  </si>
  <si>
    <t>PIROXICAM 11/1992 M/I</t>
  </si>
  <si>
    <t>POLYETHYLENE GLY(OTC) 10/2009 M/I</t>
  </si>
  <si>
    <t>POTASSIUM CL 02/1987 M/I</t>
  </si>
  <si>
    <t>POTASSIUM CL 05/2015 M/I</t>
  </si>
  <si>
    <t>POTASSIUM CL 09/2014 MYN</t>
  </si>
  <si>
    <t>PRAMIPEXOLE DIHCL 12/2010 M/I</t>
  </si>
  <si>
    <t>PRAMIPEXOLE DIHCL 12/2010 MYN</t>
  </si>
  <si>
    <t>PRAVASTATIN SOD 01/2008 MYN</t>
  </si>
  <si>
    <t>PRAVASTATIN SOD 05/2006 M/I</t>
  </si>
  <si>
    <t>PRAZOSIN HCL 05/1989 MYN</t>
  </si>
  <si>
    <t>PRAZOSIN HCL 07/2002 M/I</t>
  </si>
  <si>
    <t>PREDNISOLONE S PH 12/2014 MYN</t>
  </si>
  <si>
    <t>PREDNISONE 10/1986 M/I</t>
  </si>
  <si>
    <t>PROBENECID 05/1981 MYN</t>
  </si>
  <si>
    <t>PROCHLORPERAZ MAL 01/2003 M/I</t>
  </si>
  <si>
    <t>PROCHLORPERAZ MAL 12/1996 MYN</t>
  </si>
  <si>
    <t>PRODERM 11/1987 M/I</t>
  </si>
  <si>
    <t>PROMETHAZINE HCL 03/2005 M/I</t>
  </si>
  <si>
    <t>PROMETHAZINE HCL 06/1993 MYN</t>
  </si>
  <si>
    <t>PROMETHAZINE HCL 06/2003 M/I</t>
  </si>
  <si>
    <t>PROPAFENONE HCL 02/2003 M/I</t>
  </si>
  <si>
    <t>PROPOX HCL/APAP 05/1981 MYN</t>
  </si>
  <si>
    <t>PROPOX HCL/APAP 10/1993 M/I</t>
  </si>
  <si>
    <t>PROPOX HCL/ASA/CAF 04/1987 MYN</t>
  </si>
  <si>
    <t>PROPOXYPHENE HCL 05/1981 MYN</t>
  </si>
  <si>
    <t>PROPOXYPHEN-N/APAP 06/1987 M/I</t>
  </si>
  <si>
    <t>PROPOXYPHEN-N/APAP 12/1985 MYN</t>
  </si>
  <si>
    <t>PROPRANOLOL HCL 07/1986 MYN</t>
  </si>
  <si>
    <t>PROPRANOLOL HCL 11/1986 M/I</t>
  </si>
  <si>
    <t>PROPRANOLOL/HCTZ 09/1987 MYN</t>
  </si>
  <si>
    <t>PSE/TPLD 11/1981 M/I</t>
  </si>
  <si>
    <t>QUETIAPINE FUM 05/2012 MYN</t>
  </si>
  <si>
    <t>QUINAPRIL HCL 05/2007 MYN</t>
  </si>
  <si>
    <t>QUINAPRIL HCL/HCTZ 03/2007 MYN</t>
  </si>
  <si>
    <t>QUINIDINE GLUC 09/1986 M/I</t>
  </si>
  <si>
    <t>QUININE SULF 01/2013 MYN</t>
  </si>
  <si>
    <t>RABEPRAZOLE SOD 11/2013 MYN</t>
  </si>
  <si>
    <t>RANITIDINE HCL 01/2003 M/I</t>
  </si>
  <si>
    <t>RANITIDINE HCL 09/1997 MYN</t>
  </si>
  <si>
    <t>REPAGLINIDE 09/2013 MYN</t>
  </si>
  <si>
    <t>REPAGLINIDE 12/2013 M/I</t>
  </si>
  <si>
    <t>RIFAMPIN 02/2000 M/I</t>
  </si>
  <si>
    <t>RILUZOLE 08/2013 MYN</t>
  </si>
  <si>
    <t>RIMSO-50 07/1978 M/I</t>
  </si>
  <si>
    <t>RISEDRONATE SOD 06/2014 MYN</t>
  </si>
  <si>
    <t>RISPERIDONE 10/2008 M/I</t>
  </si>
  <si>
    <t>RISPERIDONE 10/2008 MYN</t>
  </si>
  <si>
    <t>RISPERIDONE ODT 05/2011 MYN</t>
  </si>
  <si>
    <t>RISPERIDONE ODT 06/2011 M/I</t>
  </si>
  <si>
    <t>RIZATRIPTAN 01/2013 MYN</t>
  </si>
  <si>
    <t>RIZATRIPTAN ODT 01/2013 MYN</t>
  </si>
  <si>
    <t>ROCURONIUM BR 02/2012 M/I</t>
  </si>
  <si>
    <t>ROPINIROLE HCL 05/2008 MYN</t>
  </si>
  <si>
    <t>ROPINIROLE HCL ER 03/2013 MYN</t>
  </si>
  <si>
    <t>SELEGILINE HCL 05/2003 MYN</t>
  </si>
  <si>
    <t>SERTRALINE HCL 03/2007 M/I</t>
  </si>
  <si>
    <t>SERTRALINE HCL 03/2007 MYN</t>
  </si>
  <si>
    <t>SILDENAFIL 11/2012 MYN</t>
  </si>
  <si>
    <t>SIMVASTATIN 07/2006 M/I</t>
  </si>
  <si>
    <t>SMX/TMP 12/1989 M/I</t>
  </si>
  <si>
    <t>SOD CIT/CITRIC AC  M/I</t>
  </si>
  <si>
    <t>SODIUM CL 10/2009 MYN</t>
  </si>
  <si>
    <t>SODIUM CL 11/2004 M+S</t>
  </si>
  <si>
    <t>SOTALOL AF 04/2007 MYN</t>
  </si>
  <si>
    <t>SOTALOL HCL 04/2001 MYN</t>
  </si>
  <si>
    <t>SPIRONOLACTONE 03/2002 M/I</t>
  </si>
  <si>
    <t>SPIRONOLACTONE 04/1987 MYN</t>
  </si>
  <si>
    <t>SPIRONOLACTONE/HCT 05/1981 MYN</t>
  </si>
  <si>
    <t>SPIRONOLACTONE/HCT 05/1984 M/I</t>
  </si>
  <si>
    <t>STAVUDINE 12/2008 MYN</t>
  </si>
  <si>
    <t>SUCRALFATE 01/2003 M/I</t>
  </si>
  <si>
    <t>SULFAMYLON 11/1987 M/I</t>
  </si>
  <si>
    <t>SULINDAC 01/1991 M/I</t>
  </si>
  <si>
    <t>SULINDAC 09/1993 MYN</t>
  </si>
  <si>
    <t>SUMATRIPTAN SUCCIN 08/2009 MYN</t>
  </si>
  <si>
    <t>TACROLIMUS 09/2010 MYN</t>
  </si>
  <si>
    <t>TACROLIMUS 11/2010 M/I</t>
  </si>
  <si>
    <t>TAMOXIFEN CIT 02/2003 MYN</t>
  </si>
  <si>
    <t>TAMSULOSIN HCL 04/2010 MYN</t>
  </si>
  <si>
    <t>TAMSULOSIN HCL 05/2010 M/I</t>
  </si>
  <si>
    <t>TELMISARTAN 05/2014 MYN</t>
  </si>
  <si>
    <t>TELMISARTAN/AMLODIP 09/2014 MYN</t>
  </si>
  <si>
    <t>TELMISARTAN/HCTZ 03/2014 MYN</t>
  </si>
  <si>
    <t>TEMAZEPAM 03/1987 MYN</t>
  </si>
  <si>
    <t>TEMAZEPAM 04/1988 M/I</t>
  </si>
  <si>
    <t>TERAZOSIN HCL 01/2003 M/I</t>
  </si>
  <si>
    <t>TERAZOSIN HCL 03/2000 MYN</t>
  </si>
  <si>
    <t>TERBINAFINE HCL 08/2007 MYN</t>
  </si>
  <si>
    <t>TETRACYCLINE HCL 05/1981 MYN</t>
  </si>
  <si>
    <t>THIAMINE HCL 07/2012 M/I</t>
  </si>
  <si>
    <t>THIORIDAZINE HCL 01/2003 M/I</t>
  </si>
  <si>
    <t>THIORIDAZINE HCL 02/1984 MYN</t>
  </si>
  <si>
    <t>THIOTHIXENE 10/1987 MYN</t>
  </si>
  <si>
    <t>THIOTHIXENE 12/2002 M/I</t>
  </si>
  <si>
    <t>TIMOLOL MAL 09/1990 MYN</t>
  </si>
  <si>
    <t>TIZANIDINE HCL 05/2003 MYN</t>
  </si>
  <si>
    <t>TIZANIDINE HCL 06/2003 M/I</t>
  </si>
  <si>
    <t>TOBRAMYCIN SULF 04/1992 M/I</t>
  </si>
  <si>
    <t>TOLAZAMIDE 03/1987 MYN</t>
  </si>
  <si>
    <t>TOLBUTAMIDE 03/2003 M/I</t>
  </si>
  <si>
    <t>TOLBUTAMIDE 05/1981 MYN</t>
  </si>
  <si>
    <t>TOLMETIN SOD 08/1993 MYN</t>
  </si>
  <si>
    <t>TOLTERODINE TAR ER 01/2014 MYN</t>
  </si>
  <si>
    <t>TOLTERODINE TAR ER 02/2014 M/I</t>
  </si>
  <si>
    <t>TOLTERODINE TART 01/2013 M/I</t>
  </si>
  <si>
    <t>TOLTERODINE TART 12/2012 MYN</t>
  </si>
  <si>
    <t>TOPIRAMATE 03/2009 MYN</t>
  </si>
  <si>
    <t>TOPIRAMATE 04/2009 M/I</t>
  </si>
  <si>
    <t>TOPOTECAN HCL 12/2012 M/I</t>
  </si>
  <si>
    <t>TORSEMIDE 12/2003 M/I</t>
  </si>
  <si>
    <t>TRAMADOL HCL 07/2002 MYN</t>
  </si>
  <si>
    <t>TRAMADOL HCL 08/2002 M/I</t>
  </si>
  <si>
    <t>TRAMADOL HCL ER 04/2016 MYN</t>
  </si>
  <si>
    <t>TRAMADOL/APAP 11/2008 MYN</t>
  </si>
  <si>
    <t>TRANDOLAPRIL 11/2008 MYN</t>
  </si>
  <si>
    <t>TRANEXAMIC ACID 12/2011 M/I</t>
  </si>
  <si>
    <t>TRAZODONE HCL 05/1988 M/I</t>
  </si>
  <si>
    <t>TRAZODONE HCL 08/1991 MYN</t>
  </si>
  <si>
    <t>TRIAMTERENE/HCTZ 06/1996 MYN</t>
  </si>
  <si>
    <t>TRIAMTERENE/HCTZ 10/1988 M/I</t>
  </si>
  <si>
    <t>TRIFLUOPERAZIN HCL 01/2003 M/I</t>
  </si>
  <si>
    <t>TRIFLUOPERAZIN HCL 10/1997 MYN</t>
  </si>
  <si>
    <t>ULTIVA 11/1996 M/I</t>
  </si>
  <si>
    <t>URSODIOL 03/2010 MYN</t>
  </si>
  <si>
    <t>URSODIOL 09/2001 M/I</t>
  </si>
  <si>
    <t>VALACYCLOVIR HCL 03/2011 M/I</t>
  </si>
  <si>
    <t>VALACYCLOVIR HCL 05/2010 MYN</t>
  </si>
  <si>
    <t>VALPROIC ACID 01/2003 M/I</t>
  </si>
  <si>
    <t>VALSARTAN 11/2014 MYN</t>
  </si>
  <si>
    <t>VALSARTAN-HCTZ 05/2013 M/I</t>
  </si>
  <si>
    <t>VALSARTAN-HCTZ 09/2012 MYN</t>
  </si>
  <si>
    <t>VANCOMYCIN HCL 10/1988 M/I</t>
  </si>
  <si>
    <t>VECURONIUM BR 10/2011 M/I</t>
  </si>
  <si>
    <t>VENLAFAXINE HCL 06/2008 MYN</t>
  </si>
  <si>
    <t>VENLAFAXINE HCL 08/2008 M/I</t>
  </si>
  <si>
    <t>VENLAFAXINE HCL ER 06/2011 MYN</t>
  </si>
  <si>
    <t>VENLAFAXINE HCL ER 07/2011 M/I</t>
  </si>
  <si>
    <t>VERAPAMIL HCL 04/1987 M/I</t>
  </si>
  <si>
    <t>VERAPAMIL HCL 06/1989 MYN</t>
  </si>
  <si>
    <t>VERAPAMIL SR 01/2003 M/I</t>
  </si>
  <si>
    <t>VERAPAMIL SR 04/1996 MYN</t>
  </si>
  <si>
    <t>VERAPAMIL SR PM 08/2007 MYN</t>
  </si>
  <si>
    <t>VINORELBINE TART 09/2012 M/I</t>
  </si>
  <si>
    <t>VIT C  M/I</t>
  </si>
  <si>
    <t>VIT C 11/2003 M/I</t>
  </si>
  <si>
    <t>VIT E  M/I</t>
  </si>
  <si>
    <t>VORICONAZOLE 02/2011 MYN</t>
  </si>
  <si>
    <t>VORICONAZOLE 03/2011 M/I</t>
  </si>
  <si>
    <t>WARFARIN SOD 01/2011 MYN</t>
  </si>
  <si>
    <t>XULANE 04/2014 MYN</t>
  </si>
  <si>
    <t>ZALEPLON 06/2008 MYN</t>
  </si>
  <si>
    <t>ZIDOVUDINE 08/2009 MYN</t>
  </si>
  <si>
    <t>ZIPRASIDONE HCL 08/2014 MYN</t>
  </si>
  <si>
    <t>ZIPRASIDONE HCL 10/2014 M/I</t>
  </si>
  <si>
    <t>ZOLEDRONIC ACID 06/2013 M/I</t>
  </si>
  <si>
    <t>ZOLMITRIPTAN 05/2013 MYN</t>
  </si>
  <si>
    <t>ZOLPIDEM TART 04/2007 MYN</t>
  </si>
  <si>
    <t>ZOLPIDEM TART 05/2007 M/I</t>
  </si>
  <si>
    <t>ZONISAMIDE 02/2006 M/I</t>
  </si>
  <si>
    <t>ZONISAMIDE 12/2005 MYN</t>
  </si>
  <si>
    <t>Grand Total</t>
  </si>
  <si>
    <t>NA Generics Gross</t>
  </si>
  <si>
    <t>EpiPen</t>
  </si>
  <si>
    <t>Levothyroxine</t>
  </si>
  <si>
    <t>Fentanyl</t>
  </si>
  <si>
    <t>Generic</t>
  </si>
  <si>
    <t>levothyroxine</t>
  </si>
  <si>
    <t>Original Brand</t>
  </si>
  <si>
    <t>Synthroid</t>
  </si>
  <si>
    <t>Indication</t>
  </si>
  <si>
    <t>Thyroid Hormone Replacement</t>
  </si>
  <si>
    <t>UNITHROID 08/2003 GE+</t>
  </si>
  <si>
    <t>LEVOXYL 06/1987 PFZ</t>
  </si>
  <si>
    <t>LEVOTHYROXINE SOD 05/2003 LNN</t>
  </si>
  <si>
    <t>LEVOTHYROXINE SOD 11/1982 SDZ</t>
  </si>
  <si>
    <t>SYNTHROID 12/1963 AV1</t>
  </si>
  <si>
    <t>AWP Unit Pricing History:</t>
  </si>
  <si>
    <t>Effective Date</t>
  </si>
  <si>
    <t>Unit</t>
  </si>
  <si>
    <t>% Change</t>
  </si>
  <si>
    <t>150mcg</t>
  </si>
  <si>
    <t>ABBV</t>
  </si>
  <si>
    <t>MYL</t>
  </si>
  <si>
    <t>NVS</t>
  </si>
  <si>
    <t>Maturity</t>
  </si>
  <si>
    <t>Discount</t>
  </si>
  <si>
    <t>NPV</t>
  </si>
  <si>
    <t>Share</t>
  </si>
  <si>
    <t>ROIC</t>
  </si>
  <si>
    <t>Novice</t>
  </si>
  <si>
    <t>~0-5%</t>
  </si>
  <si>
    <t>90-100%</t>
  </si>
  <si>
    <t>Expert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</si>
</sst>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0">
    <numFmt numFmtId="165" formatCode="\$#,###,###"/>
    <numFmt numFmtId="166" formatCode="#,###"/>
    <numFmt numFmtId="167" formatCode="##,###"/>
    <numFmt numFmtId="168" formatCode="###,###"/>
    <numFmt numFmtId="169" formatCode="\$###,###"/>
    <numFmt numFmtId="170" formatCode="###"/>
    <numFmt numFmtId="171" formatCode="\$##,###"/>
    <numFmt numFmtId="172" formatCode="##"/>
    <numFmt numFmtId="173" formatCode="\$#,###"/>
    <numFmt numFmtId="174" formatCode="#"/>
    <numFmt numFmtId="175" formatCode="\$###"/>
    <numFmt numFmtId="176" formatCode="\$##"/>
    <numFmt numFmtId="177" formatCode="#,###,###"/>
    <numFmt numFmtId="178" formatCode="\$#"/>
    <numFmt numFmtId="179" formatCode="\$##,###,###"/>
    <numFmt numFmtId="180" formatCode="##,###,###"/>
    <numFmt numFmtId="181" formatCode="###,###,###"/>
    <numFmt numFmtId="182" formatCode="\$###,###,###"/>
    <numFmt numFmtId="183" formatCode="#,###,###,###"/>
    <numFmt numFmtId="189" formatCode="0.0%"/>
  </numFmts>
  <fonts count="7" x14ac:knownFonts="1">
    <font>
      <sz val="10"/>
      <color theme="1"/>
      <name val="Arial"/>
      <family val="2"/>
    </font>
    <font>
      <b/>
      <sz val="10"/>
      <color theme="1"/>
      <name val="Arial"/>
      <family val="2"/>
    </font>
    <font>
      <u/>
      <sz val="10"/>
      <color theme="10"/>
      <name val="Arial"/>
      <family val="2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b/>
      <sz val="9"/>
      <color rgb="FF000000"/>
      <name val="Arial"/>
      <family val="2"/>
    </font>
    <font>
      <sz val="9"/>
      <color rgb="FF515355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8F8F8"/>
        <bgColor indexed="64"/>
      </patternFill>
    </fill>
  </fills>
  <borders count="14">
    <border>
      <left/>
      <right/>
      <top/>
      <bottom/>
      <diagonal/>
    </border>
    <border>
      <left style="thin">
        <color rgb="FF1AB0E9"/>
      </left>
      <right style="thin">
        <color rgb="FF1AB0E9"/>
      </right>
      <top style="thin">
        <color rgb="FF1AB0E9"/>
      </top>
      <bottom style="thin">
        <color rgb="FF1AB0E9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rgb="FFEDEDED"/>
      </top>
      <bottom style="medium">
        <color rgb="FFEDEDED"/>
      </bottom>
      <diagonal/>
    </border>
    <border>
      <left/>
      <right style="medium">
        <color rgb="FFCCCCCC"/>
      </right>
      <top/>
      <bottom/>
      <diagonal/>
    </border>
    <border>
      <left/>
      <right style="medium">
        <color rgb="FFCCCCCC"/>
      </right>
      <top style="medium">
        <color rgb="FFEDEDED"/>
      </top>
      <bottom style="medium">
        <color rgb="FFEDEDED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90">
    <xf numFmtId="0" fontId="0" fillId="0" borderId="0" xfId="0"/>
    <xf numFmtId="0" fontId="0" fillId="0" borderId="0" xfId="0" applyFont="1"/>
    <xf numFmtId="4" fontId="0" fillId="0" borderId="0" xfId="0" applyNumberFormat="1" applyFont="1"/>
    <xf numFmtId="3" fontId="0" fillId="0" borderId="0" xfId="0" applyNumberFormat="1" applyFont="1"/>
    <xf numFmtId="0" fontId="0" fillId="0" borderId="0" xfId="0" applyFont="1" applyAlignment="1">
      <alignment horizontal="right"/>
    </xf>
    <xf numFmtId="0" fontId="0" fillId="0" borderId="0" xfId="0" applyAlignment="1">
      <alignment horizontal="right"/>
    </xf>
    <xf numFmtId="0" fontId="1" fillId="0" borderId="0" xfId="0" applyFont="1"/>
    <xf numFmtId="0" fontId="1" fillId="0" borderId="0" xfId="0" applyFont="1" applyAlignment="1">
      <alignment horizontal="right"/>
    </xf>
    <xf numFmtId="3" fontId="0" fillId="0" borderId="0" xfId="0" applyNumberFormat="1"/>
    <xf numFmtId="3" fontId="0" fillId="0" borderId="0" xfId="0" applyNumberFormat="1" applyAlignment="1">
      <alignment horizontal="right"/>
    </xf>
    <xf numFmtId="3" fontId="1" fillId="0" borderId="0" xfId="0" applyNumberFormat="1" applyFont="1"/>
    <xf numFmtId="3" fontId="1" fillId="0" borderId="0" xfId="0" applyNumberFormat="1" applyFont="1" applyAlignment="1">
      <alignment horizontal="right"/>
    </xf>
    <xf numFmtId="9" fontId="0" fillId="0" borderId="0" xfId="0" applyNumberFormat="1" applyAlignment="1">
      <alignment horizontal="right"/>
    </xf>
    <xf numFmtId="4" fontId="0" fillId="0" borderId="0" xfId="0" applyNumberFormat="1" applyAlignment="1">
      <alignment horizontal="right"/>
    </xf>
    <xf numFmtId="9" fontId="0" fillId="0" borderId="0" xfId="0" applyNumberFormat="1"/>
    <xf numFmtId="3" fontId="0" fillId="0" borderId="0" xfId="0" applyNumberFormat="1" applyFont="1" applyAlignment="1">
      <alignment horizontal="right"/>
    </xf>
    <xf numFmtId="0" fontId="2" fillId="0" borderId="0" xfId="1"/>
    <xf numFmtId="4" fontId="0" fillId="0" borderId="0" xfId="0" applyNumberFormat="1"/>
    <xf numFmtId="0" fontId="0" fillId="0" borderId="0" xfId="0" applyFont="1" applyFill="1"/>
    <xf numFmtId="0" fontId="3" fillId="0" borderId="1" xfId="0" applyNumberFormat="1" applyFont="1" applyFill="1" applyBorder="1" applyAlignment="1">
      <alignment horizontal="center" vertical="center" wrapText="1"/>
    </xf>
    <xf numFmtId="0" fontId="4" fillId="0" borderId="2" xfId="0" applyNumberFormat="1" applyFont="1" applyFill="1" applyBorder="1" applyAlignment="1">
      <alignment horizontal="left" indent="1"/>
    </xf>
    <xf numFmtId="0" fontId="4" fillId="0" borderId="2" xfId="0" applyNumberFormat="1" applyFont="1" applyFill="1" applyBorder="1" applyAlignment="1">
      <alignment horizontal="right"/>
    </xf>
    <xf numFmtId="165" fontId="4" fillId="0" borderId="2" xfId="0" applyNumberFormat="1" applyFont="1" applyFill="1" applyBorder="1" applyAlignment="1">
      <alignment horizontal="right"/>
    </xf>
    <xf numFmtId="166" fontId="4" fillId="0" borderId="2" xfId="0" applyNumberFormat="1" applyFont="1" applyFill="1" applyBorder="1" applyAlignment="1">
      <alignment horizontal="right"/>
    </xf>
    <xf numFmtId="167" fontId="4" fillId="0" borderId="2" xfId="0" applyNumberFormat="1" applyFont="1" applyFill="1" applyBorder="1" applyAlignment="1">
      <alignment horizontal="right"/>
    </xf>
    <xf numFmtId="168" fontId="4" fillId="0" borderId="2" xfId="0" applyNumberFormat="1" applyFont="1" applyFill="1" applyBorder="1" applyAlignment="1">
      <alignment horizontal="right"/>
    </xf>
    <xf numFmtId="169" fontId="4" fillId="0" borderId="2" xfId="0" applyNumberFormat="1" applyFont="1" applyFill="1" applyBorder="1" applyAlignment="1">
      <alignment horizontal="right"/>
    </xf>
    <xf numFmtId="170" fontId="4" fillId="0" borderId="2" xfId="0" applyNumberFormat="1" applyFont="1" applyFill="1" applyBorder="1" applyAlignment="1">
      <alignment horizontal="right"/>
    </xf>
    <xf numFmtId="171" fontId="4" fillId="0" borderId="2" xfId="0" applyNumberFormat="1" applyFont="1" applyFill="1" applyBorder="1" applyAlignment="1">
      <alignment horizontal="right"/>
    </xf>
    <xf numFmtId="172" fontId="4" fillId="0" borderId="2" xfId="0" applyNumberFormat="1" applyFont="1" applyFill="1" applyBorder="1" applyAlignment="1">
      <alignment horizontal="right"/>
    </xf>
    <xf numFmtId="173" fontId="4" fillId="0" borderId="2" xfId="0" applyNumberFormat="1" applyFont="1" applyFill="1" applyBorder="1" applyAlignment="1">
      <alignment horizontal="right"/>
    </xf>
    <xf numFmtId="174" fontId="4" fillId="0" borderId="2" xfId="0" applyNumberFormat="1" applyFont="1" applyFill="1" applyBorder="1" applyAlignment="1">
      <alignment horizontal="right"/>
    </xf>
    <xf numFmtId="175" fontId="4" fillId="0" borderId="2" xfId="0" applyNumberFormat="1" applyFont="1" applyFill="1" applyBorder="1" applyAlignment="1">
      <alignment horizontal="right"/>
    </xf>
    <xf numFmtId="176" fontId="4" fillId="0" borderId="2" xfId="0" applyNumberFormat="1" applyFont="1" applyFill="1" applyBorder="1" applyAlignment="1">
      <alignment horizontal="right"/>
    </xf>
    <xf numFmtId="177" fontId="4" fillId="0" borderId="2" xfId="0" applyNumberFormat="1" applyFont="1" applyFill="1" applyBorder="1" applyAlignment="1">
      <alignment horizontal="right"/>
    </xf>
    <xf numFmtId="178" fontId="4" fillId="0" borderId="2" xfId="0" applyNumberFormat="1" applyFont="1" applyFill="1" applyBorder="1" applyAlignment="1">
      <alignment horizontal="right"/>
    </xf>
    <xf numFmtId="179" fontId="4" fillId="0" borderId="2" xfId="0" applyNumberFormat="1" applyFont="1" applyFill="1" applyBorder="1" applyAlignment="1">
      <alignment horizontal="right"/>
    </xf>
    <xf numFmtId="180" fontId="4" fillId="0" borderId="2" xfId="0" applyNumberFormat="1" applyFont="1" applyFill="1" applyBorder="1" applyAlignment="1">
      <alignment horizontal="right"/>
    </xf>
    <xf numFmtId="181" fontId="4" fillId="0" borderId="2" xfId="0" applyNumberFormat="1" applyFont="1" applyFill="1" applyBorder="1" applyAlignment="1">
      <alignment horizontal="right"/>
    </xf>
    <xf numFmtId="182" fontId="4" fillId="0" borderId="2" xfId="0" applyNumberFormat="1" applyFont="1" applyFill="1" applyBorder="1" applyAlignment="1">
      <alignment horizontal="right"/>
    </xf>
    <xf numFmtId="0" fontId="3" fillId="0" borderId="2" xfId="0" applyNumberFormat="1" applyFont="1" applyFill="1" applyBorder="1" applyAlignment="1">
      <alignment horizontal="left" indent="1"/>
    </xf>
    <xf numFmtId="182" fontId="3" fillId="0" borderId="2" xfId="0" applyNumberFormat="1" applyFont="1" applyFill="1" applyBorder="1" applyAlignment="1">
      <alignment horizontal="right"/>
    </xf>
    <xf numFmtId="180" fontId="3" fillId="0" borderId="2" xfId="0" applyNumberFormat="1" applyFont="1" applyFill="1" applyBorder="1" applyAlignment="1">
      <alignment horizontal="right"/>
    </xf>
    <xf numFmtId="183" fontId="3" fillId="0" borderId="2" xfId="0" applyNumberFormat="1" applyFont="1" applyFill="1" applyBorder="1" applyAlignment="1">
      <alignment horizontal="right"/>
    </xf>
    <xf numFmtId="179" fontId="3" fillId="0" borderId="2" xfId="0" applyNumberFormat="1" applyFont="1" applyFill="1" applyBorder="1" applyAlignment="1">
      <alignment horizontal="right"/>
    </xf>
    <xf numFmtId="0" fontId="1" fillId="0" borderId="0" xfId="0" applyFont="1" applyFill="1"/>
    <xf numFmtId="165" fontId="3" fillId="0" borderId="2" xfId="0" applyNumberFormat="1" applyFont="1" applyFill="1" applyBorder="1" applyAlignment="1">
      <alignment horizontal="right"/>
    </xf>
    <xf numFmtId="167" fontId="3" fillId="0" borderId="2" xfId="0" applyNumberFormat="1" applyFont="1" applyFill="1" applyBorder="1" applyAlignment="1">
      <alignment horizontal="right"/>
    </xf>
    <xf numFmtId="168" fontId="3" fillId="0" borderId="2" xfId="0" applyNumberFormat="1" applyFont="1" applyFill="1" applyBorder="1" applyAlignment="1">
      <alignment horizontal="right"/>
    </xf>
    <xf numFmtId="182" fontId="0" fillId="0" borderId="0" xfId="0" applyNumberFormat="1" applyFont="1" applyFill="1"/>
    <xf numFmtId="0" fontId="0" fillId="0" borderId="3" xfId="0" applyFont="1" applyBorder="1"/>
    <xf numFmtId="0" fontId="0" fillId="0" borderId="0" xfId="0" applyFont="1" applyBorder="1"/>
    <xf numFmtId="0" fontId="0" fillId="0" borderId="4" xfId="0" applyFont="1" applyBorder="1"/>
    <xf numFmtId="0" fontId="0" fillId="0" borderId="5" xfId="0" applyFont="1" applyBorder="1"/>
    <xf numFmtId="0" fontId="0" fillId="0" borderId="6" xfId="0" applyFont="1" applyBorder="1"/>
    <xf numFmtId="0" fontId="0" fillId="0" borderId="7" xfId="0" applyFont="1" applyBorder="1"/>
    <xf numFmtId="0" fontId="0" fillId="0" borderId="8" xfId="0" applyFont="1" applyBorder="1"/>
    <xf numFmtId="0" fontId="0" fillId="0" borderId="9" xfId="0" applyFont="1" applyBorder="1"/>
    <xf numFmtId="0" fontId="0" fillId="0" borderId="10" xfId="0" applyFont="1" applyBorder="1"/>
    <xf numFmtId="0" fontId="0" fillId="0" borderId="9" xfId="0" applyFont="1" applyBorder="1" applyAlignment="1">
      <alignment horizontal="center"/>
    </xf>
    <xf numFmtId="0" fontId="0" fillId="0" borderId="10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0" fontId="0" fillId="0" borderId="4" xfId="0" applyFont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0" fillId="0" borderId="6" xfId="0" applyFont="1" applyBorder="1" applyAlignment="1">
      <alignment horizontal="center"/>
    </xf>
    <xf numFmtId="0" fontId="0" fillId="0" borderId="7" xfId="0" applyFont="1" applyBorder="1" applyAlignment="1">
      <alignment horizontal="center"/>
    </xf>
    <xf numFmtId="177" fontId="3" fillId="0" borderId="2" xfId="0" applyNumberFormat="1" applyFont="1" applyFill="1" applyBorder="1" applyAlignment="1">
      <alignment horizontal="right"/>
    </xf>
    <xf numFmtId="181" fontId="3" fillId="0" borderId="2" xfId="0" applyNumberFormat="1" applyFont="1" applyFill="1" applyBorder="1" applyAlignment="1">
      <alignment horizontal="right"/>
    </xf>
    <xf numFmtId="9" fontId="1" fillId="0" borderId="0" xfId="0" applyNumberFormat="1" applyFont="1"/>
    <xf numFmtId="0" fontId="5" fillId="2" borderId="0" xfId="0" applyFont="1" applyFill="1" applyAlignment="1">
      <alignment horizontal="left" vertical="center" wrapText="1"/>
    </xf>
    <xf numFmtId="14" fontId="6" fillId="3" borderId="11" xfId="0" applyNumberFormat="1" applyFont="1" applyFill="1" applyBorder="1" applyAlignment="1">
      <alignment horizontal="left" vertical="center" wrapText="1"/>
    </xf>
    <xf numFmtId="0" fontId="6" fillId="3" borderId="11" xfId="0" applyFont="1" applyFill="1" applyBorder="1" applyAlignment="1">
      <alignment horizontal="right" vertical="center" wrapText="1"/>
    </xf>
    <xf numFmtId="14" fontId="6" fillId="2" borderId="0" xfId="0" applyNumberFormat="1" applyFont="1" applyFill="1" applyAlignment="1">
      <alignment horizontal="left" vertical="center" wrapText="1"/>
    </xf>
    <xf numFmtId="0" fontId="6" fillId="2" borderId="0" xfId="0" applyFont="1" applyFill="1" applyAlignment="1">
      <alignment horizontal="right" vertical="center" wrapText="1"/>
    </xf>
    <xf numFmtId="0" fontId="5" fillId="2" borderId="12" xfId="0" applyFont="1" applyFill="1" applyBorder="1" applyAlignment="1">
      <alignment horizontal="left" vertical="center" wrapText="1"/>
    </xf>
    <xf numFmtId="0" fontId="6" fillId="3" borderId="13" xfId="0" applyFont="1" applyFill="1" applyBorder="1" applyAlignment="1">
      <alignment horizontal="right" vertical="center" wrapText="1"/>
    </xf>
    <xf numFmtId="0" fontId="6" fillId="2" borderId="12" xfId="0" applyFont="1" applyFill="1" applyBorder="1" applyAlignment="1">
      <alignment horizontal="right" vertical="center" wrapText="1"/>
    </xf>
    <xf numFmtId="0" fontId="3" fillId="2" borderId="0" xfId="0" applyFont="1" applyFill="1" applyAlignment="1">
      <alignment horizontal="left" vertical="center" wrapText="1" indent="1"/>
    </xf>
    <xf numFmtId="0" fontId="3" fillId="2" borderId="12" xfId="0" applyFont="1" applyFill="1" applyBorder="1" applyAlignment="1">
      <alignment horizontal="left" vertical="center" wrapText="1" indent="1"/>
    </xf>
    <xf numFmtId="0" fontId="4" fillId="0" borderId="0" xfId="0" applyNumberFormat="1" applyFont="1" applyFill="1" applyBorder="1" applyAlignment="1">
      <alignment horizontal="left" indent="1"/>
    </xf>
    <xf numFmtId="9" fontId="1" fillId="0" borderId="0" xfId="0" applyNumberFormat="1" applyFont="1" applyAlignment="1">
      <alignment horizontal="right"/>
    </xf>
    <xf numFmtId="9" fontId="0" fillId="0" borderId="0" xfId="0" applyNumberFormat="1" applyFont="1" applyAlignment="1">
      <alignment horizontal="right"/>
    </xf>
    <xf numFmtId="9" fontId="0" fillId="0" borderId="0" xfId="0" applyNumberFormat="1" applyFont="1"/>
    <xf numFmtId="189" fontId="1" fillId="0" borderId="0" xfId="0" applyNumberFormat="1" applyFont="1"/>
    <xf numFmtId="9" fontId="0" fillId="0" borderId="0" xfId="0" applyNumberFormat="1" applyAlignment="1">
      <alignment horizontal="center" vertical="center"/>
    </xf>
    <xf numFmtId="3" fontId="0" fillId="0" borderId="0" xfId="0" applyNumberFormat="1" applyAlignment="1">
      <alignment horizontal="center"/>
    </xf>
    <xf numFmtId="0" fontId="0" fillId="0" borderId="0" xfId="0" applyFont="1" applyAlignment="1">
      <alignment horizontal="center"/>
    </xf>
    <xf numFmtId="0" fontId="0" fillId="0" borderId="0" xfId="0" applyAlignment="1">
      <alignment horizontal="center"/>
    </xf>
    <xf numFmtId="9" fontId="1" fillId="0" borderId="0" xfId="0" applyNumberFormat="1" applyFont="1" applyAlignment="1">
      <alignment horizontal="center"/>
    </xf>
    <xf numFmtId="9" fontId="0" fillId="0" borderId="0" xfId="0" applyNumberFormat="1" applyFont="1" applyAlignment="1">
      <alignment horizontal="center"/>
    </xf>
  </cellXfs>
  <cellStyles count="2">
    <cellStyle name="Hyperlink" xfId="1" builtinId="8"/>
    <cellStyle name="Normal" xfId="0" builtinId="0"/>
  </cellStyles>
  <dxfs count="4">
    <dxf>
      <fill>
        <patternFill>
          <bgColor rgb="FFF1F3F2"/>
        </patternFill>
      </fill>
    </dxf>
    <dxf>
      <fill>
        <patternFill>
          <bgColor rgb="FFD9DBDA"/>
        </patternFill>
      </fill>
    </dxf>
    <dxf>
      <fill>
        <patternFill>
          <bgColor rgb="FFF1F3F2"/>
        </patternFill>
      </fill>
    </dxf>
    <dxf>
      <fill>
        <patternFill>
          <bgColor rgb="FFD9DBDA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38100</xdr:colOff>
      <xdr:row>0</xdr:row>
      <xdr:rowOff>57150</xdr:rowOff>
    </xdr:from>
    <xdr:to>
      <xdr:col>16</xdr:col>
      <xdr:colOff>38100</xdr:colOff>
      <xdr:row>86</xdr:row>
      <xdr:rowOff>114300</xdr:rowOff>
    </xdr:to>
    <xdr:cxnSp macro="">
      <xdr:nvCxnSpPr>
        <xdr:cNvPr id="3" name="Straight Connector 2"/>
        <xdr:cNvCxnSpPr/>
      </xdr:nvCxnSpPr>
      <xdr:spPr>
        <a:xfrm>
          <a:off x="10115550" y="57150"/>
          <a:ext cx="0" cy="102584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17106</xdr:colOff>
      <xdr:row>0</xdr:row>
      <xdr:rowOff>0</xdr:rowOff>
    </xdr:from>
    <xdr:to>
      <xdr:col>25</xdr:col>
      <xdr:colOff>17106</xdr:colOff>
      <xdr:row>86</xdr:row>
      <xdr:rowOff>57150</xdr:rowOff>
    </xdr:to>
    <xdr:cxnSp macro="">
      <xdr:nvCxnSpPr>
        <xdr:cNvPr id="5" name="Straight Connector 4"/>
        <xdr:cNvCxnSpPr/>
      </xdr:nvCxnSpPr>
      <xdr:spPr>
        <a:xfrm>
          <a:off x="15791672" y="0"/>
          <a:ext cx="0" cy="1294505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K21"/>
  <sheetViews>
    <sheetView workbookViewId="0">
      <selection activeCell="C13" sqref="C13"/>
    </sheetView>
  </sheetViews>
  <sheetFormatPr defaultRowHeight="12.75" x14ac:dyDescent="0.2"/>
  <cols>
    <col min="1" max="1" width="5.5703125" style="1" customWidth="1"/>
    <col min="2" max="2" width="14" style="1" customWidth="1"/>
    <col min="3" max="3" width="11.7109375" style="1" bestFit="1" customWidth="1"/>
    <col min="4" max="4" width="12.7109375" style="1" bestFit="1" customWidth="1"/>
    <col min="5" max="5" width="27" style="1" bestFit="1" customWidth="1"/>
    <col min="6" max="16384" width="9.140625" style="1"/>
  </cols>
  <sheetData>
    <row r="2" spans="2:11" x14ac:dyDescent="0.2">
      <c r="B2" s="56" t="s">
        <v>74</v>
      </c>
      <c r="C2" s="59" t="s">
        <v>1023</v>
      </c>
      <c r="D2" s="59" t="s">
        <v>1025</v>
      </c>
      <c r="E2" s="59" t="s">
        <v>1027</v>
      </c>
      <c r="F2" s="59"/>
      <c r="G2" s="60"/>
      <c r="I2" s="1" t="s">
        <v>0</v>
      </c>
      <c r="J2" s="2">
        <v>43.03</v>
      </c>
    </row>
    <row r="3" spans="2:11" x14ac:dyDescent="0.2">
      <c r="B3" s="50" t="s">
        <v>1020</v>
      </c>
      <c r="C3" s="61"/>
      <c r="D3" s="61"/>
      <c r="E3" s="61"/>
      <c r="F3" s="61"/>
      <c r="G3" s="62"/>
      <c r="I3" s="1" t="s">
        <v>1</v>
      </c>
      <c r="J3" s="3">
        <v>534.91149700000005</v>
      </c>
      <c r="K3" s="4" t="s">
        <v>6</v>
      </c>
    </row>
    <row r="4" spans="2:11" x14ac:dyDescent="0.2">
      <c r="B4" s="50" t="s">
        <v>1021</v>
      </c>
      <c r="C4" s="61" t="s">
        <v>1024</v>
      </c>
      <c r="D4" s="61" t="s">
        <v>1026</v>
      </c>
      <c r="E4" s="63" t="s">
        <v>1028</v>
      </c>
      <c r="F4" s="61"/>
      <c r="G4" s="62"/>
      <c r="I4" s="1" t="s">
        <v>2</v>
      </c>
      <c r="J4" s="3">
        <f>+J3*J2</f>
        <v>23017.241715910004</v>
      </c>
      <c r="K4" s="4"/>
    </row>
    <row r="5" spans="2:11" x14ac:dyDescent="0.2">
      <c r="B5" s="50" t="s">
        <v>1022</v>
      </c>
      <c r="C5" s="61"/>
      <c r="D5" s="61"/>
      <c r="E5" s="61"/>
      <c r="F5" s="61"/>
      <c r="G5" s="62"/>
      <c r="I5" s="1" t="s">
        <v>3</v>
      </c>
      <c r="J5" s="3">
        <v>6361.9</v>
      </c>
      <c r="K5" s="4" t="s">
        <v>6</v>
      </c>
    </row>
    <row r="6" spans="2:11" x14ac:dyDescent="0.2">
      <c r="B6" s="50"/>
      <c r="C6" s="61"/>
      <c r="D6" s="61"/>
      <c r="E6" s="61"/>
      <c r="F6" s="61"/>
      <c r="G6" s="62"/>
      <c r="I6" s="1" t="s">
        <v>4</v>
      </c>
      <c r="J6" s="3">
        <f>12772.8+55.9+654.7</f>
        <v>13483.4</v>
      </c>
      <c r="K6" s="4" t="s">
        <v>6</v>
      </c>
    </row>
    <row r="7" spans="2:11" x14ac:dyDescent="0.2">
      <c r="B7" s="50"/>
      <c r="C7" s="61"/>
      <c r="D7" s="61"/>
      <c r="E7" s="61"/>
      <c r="F7" s="61"/>
      <c r="G7" s="62"/>
      <c r="I7" s="1" t="s">
        <v>5</v>
      </c>
      <c r="J7" s="3">
        <f>+J4-J5+J6</f>
        <v>30138.741715910008</v>
      </c>
    </row>
    <row r="8" spans="2:11" x14ac:dyDescent="0.2">
      <c r="B8" s="50"/>
      <c r="C8" s="61"/>
      <c r="D8" s="61"/>
      <c r="E8" s="61"/>
      <c r="F8" s="61"/>
      <c r="G8" s="62"/>
    </row>
    <row r="9" spans="2:11" x14ac:dyDescent="0.2">
      <c r="B9" s="50"/>
      <c r="C9" s="61"/>
      <c r="D9" s="61"/>
      <c r="E9" s="61"/>
      <c r="F9" s="61"/>
      <c r="G9" s="62"/>
    </row>
    <row r="10" spans="2:11" x14ac:dyDescent="0.2">
      <c r="B10" s="53"/>
      <c r="C10" s="64"/>
      <c r="D10" s="64"/>
      <c r="E10" s="64"/>
      <c r="F10" s="64"/>
      <c r="G10" s="65"/>
    </row>
    <row r="11" spans="2:11" x14ac:dyDescent="0.2">
      <c r="B11" s="56"/>
      <c r="C11" s="57"/>
      <c r="D11" s="57"/>
      <c r="E11" s="57"/>
      <c r="F11" s="57"/>
      <c r="G11" s="58"/>
    </row>
    <row r="12" spans="2:11" x14ac:dyDescent="0.2">
      <c r="B12" s="50"/>
      <c r="C12" s="51"/>
      <c r="D12" s="51"/>
      <c r="E12" s="51"/>
      <c r="F12" s="51"/>
      <c r="G12" s="52"/>
    </row>
    <row r="13" spans="2:11" x14ac:dyDescent="0.2">
      <c r="B13" s="50" t="s">
        <v>75</v>
      </c>
      <c r="C13" s="51"/>
      <c r="D13" s="51"/>
      <c r="E13" s="51"/>
      <c r="F13" s="51"/>
      <c r="G13" s="52"/>
    </row>
    <row r="14" spans="2:11" x14ac:dyDescent="0.2">
      <c r="B14" s="50"/>
      <c r="C14" s="51"/>
      <c r="D14" s="51"/>
      <c r="E14" s="51"/>
      <c r="F14" s="51"/>
      <c r="G14" s="52"/>
    </row>
    <row r="15" spans="2:11" x14ac:dyDescent="0.2">
      <c r="B15" s="50"/>
      <c r="C15" s="51"/>
      <c r="D15" s="51"/>
      <c r="E15" s="51"/>
      <c r="F15" s="51"/>
      <c r="G15" s="52"/>
    </row>
    <row r="16" spans="2:11" x14ac:dyDescent="0.2">
      <c r="B16" s="50"/>
      <c r="C16" s="51"/>
      <c r="D16" s="51"/>
      <c r="E16" s="51"/>
      <c r="F16" s="51"/>
      <c r="G16" s="52"/>
    </row>
    <row r="17" spans="2:7" x14ac:dyDescent="0.2">
      <c r="B17" s="50"/>
      <c r="C17" s="51"/>
      <c r="D17" s="51"/>
      <c r="E17" s="51"/>
      <c r="F17" s="51"/>
      <c r="G17" s="52"/>
    </row>
    <row r="18" spans="2:7" x14ac:dyDescent="0.2">
      <c r="B18" s="50"/>
      <c r="C18" s="51"/>
      <c r="D18" s="51"/>
      <c r="E18" s="51"/>
      <c r="F18" s="51"/>
      <c r="G18" s="52"/>
    </row>
    <row r="19" spans="2:7" x14ac:dyDescent="0.2">
      <c r="B19" s="50"/>
      <c r="C19" s="51"/>
      <c r="D19" s="51"/>
      <c r="E19" s="51"/>
      <c r="F19" s="51"/>
      <c r="G19" s="52"/>
    </row>
    <row r="20" spans="2:7" x14ac:dyDescent="0.2">
      <c r="B20" s="50"/>
      <c r="C20" s="51"/>
      <c r="D20" s="51"/>
      <c r="E20" s="51"/>
      <c r="F20" s="51"/>
      <c r="G20" s="52"/>
    </row>
    <row r="21" spans="2:7" x14ac:dyDescent="0.2">
      <c r="B21" s="53"/>
      <c r="C21" s="54"/>
      <c r="D21" s="54"/>
      <c r="E21" s="54"/>
      <c r="F21" s="54"/>
      <c r="G21" s="55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L24"/>
  <sheetViews>
    <sheetView workbookViewId="0">
      <pane xSplit="2" ySplit="4" topLeftCell="GZ5" activePane="bottomRight" state="frozen"/>
      <selection pane="topRight" activeCell="C1" sqref="C1"/>
      <selection pane="bottomLeft" activeCell="A5" sqref="A5"/>
      <selection pane="bottomRight" activeCell="HI8" sqref="HI8"/>
    </sheetView>
  </sheetViews>
  <sheetFormatPr defaultRowHeight="12.75" x14ac:dyDescent="0.2"/>
  <cols>
    <col min="1" max="1" width="5" bestFit="1" customWidth="1"/>
    <col min="2" max="2" width="35.28515625" bestFit="1" customWidth="1"/>
    <col min="3" max="3" width="11.140625" bestFit="1" customWidth="1"/>
    <col min="4" max="4" width="9.42578125" bestFit="1" customWidth="1"/>
    <col min="5" max="6" width="11.140625" bestFit="1" customWidth="1"/>
    <col min="7" max="7" width="9.42578125" bestFit="1" customWidth="1"/>
    <col min="8" max="8" width="11.140625" bestFit="1" customWidth="1"/>
    <col min="9" max="9" width="12.140625" bestFit="1" customWidth="1"/>
    <col min="10" max="10" width="9.42578125" bestFit="1" customWidth="1"/>
    <col min="11" max="12" width="11.140625" bestFit="1" customWidth="1"/>
    <col min="13" max="13" width="9.42578125" bestFit="1" customWidth="1"/>
    <col min="14" max="15" width="11.140625" bestFit="1" customWidth="1"/>
    <col min="16" max="16" width="9.42578125" bestFit="1" customWidth="1"/>
    <col min="17" max="17" width="11.140625" bestFit="1" customWidth="1"/>
    <col min="18" max="18" width="12.140625" bestFit="1" customWidth="1"/>
    <col min="19" max="19" width="9.42578125" bestFit="1" customWidth="1"/>
    <col min="20" max="21" width="11.140625" bestFit="1" customWidth="1"/>
    <col min="22" max="22" width="9.42578125" bestFit="1" customWidth="1"/>
    <col min="23" max="24" width="11.140625" bestFit="1" customWidth="1"/>
    <col min="25" max="25" width="9.42578125" bestFit="1" customWidth="1"/>
    <col min="26" max="26" width="11.140625" bestFit="1" customWidth="1"/>
    <col min="27" max="27" width="12.140625" bestFit="1" customWidth="1"/>
    <col min="28" max="28" width="9.42578125" bestFit="1" customWidth="1"/>
    <col min="29" max="30" width="11.140625" bestFit="1" customWidth="1"/>
    <col min="31" max="31" width="9.42578125" bestFit="1" customWidth="1"/>
    <col min="32" max="33" width="11.140625" bestFit="1" customWidth="1"/>
    <col min="34" max="34" width="9.42578125" bestFit="1" customWidth="1"/>
    <col min="35" max="35" width="11.140625" bestFit="1" customWidth="1"/>
    <col min="36" max="36" width="12.140625" bestFit="1" customWidth="1"/>
    <col min="37" max="37" width="9.42578125" bestFit="1" customWidth="1"/>
    <col min="38" max="39" width="11.140625" bestFit="1" customWidth="1"/>
    <col min="40" max="40" width="9.42578125" bestFit="1" customWidth="1"/>
    <col min="41" max="42" width="11.140625" bestFit="1" customWidth="1"/>
    <col min="43" max="43" width="9.42578125" bestFit="1" customWidth="1"/>
    <col min="44" max="44" width="11.140625" bestFit="1" customWidth="1"/>
    <col min="45" max="45" width="12.140625" bestFit="1" customWidth="1"/>
    <col min="46" max="46" width="9.42578125" bestFit="1" customWidth="1"/>
    <col min="47" max="48" width="11.140625" bestFit="1" customWidth="1"/>
    <col min="49" max="49" width="9.42578125" bestFit="1" customWidth="1"/>
    <col min="50" max="51" width="11.140625" bestFit="1" customWidth="1"/>
    <col min="52" max="52" width="9.42578125" bestFit="1" customWidth="1"/>
    <col min="53" max="53" width="11.140625" bestFit="1" customWidth="1"/>
    <col min="54" max="54" width="12.140625" bestFit="1" customWidth="1"/>
    <col min="55" max="55" width="9.42578125" bestFit="1" customWidth="1"/>
    <col min="56" max="57" width="11.140625" bestFit="1" customWidth="1"/>
    <col min="58" max="58" width="9.42578125" bestFit="1" customWidth="1"/>
    <col min="59" max="60" width="11.140625" bestFit="1" customWidth="1"/>
    <col min="61" max="61" width="9.42578125" bestFit="1" customWidth="1"/>
    <col min="62" max="62" width="11.140625" bestFit="1" customWidth="1"/>
    <col min="63" max="63" width="12.140625" bestFit="1" customWidth="1"/>
    <col min="64" max="64" width="9.42578125" bestFit="1" customWidth="1"/>
    <col min="65" max="66" width="11.140625" bestFit="1" customWidth="1"/>
    <col min="67" max="67" width="9.42578125" bestFit="1" customWidth="1"/>
    <col min="68" max="69" width="11.140625" bestFit="1" customWidth="1"/>
    <col min="70" max="70" width="9.42578125" bestFit="1" customWidth="1"/>
    <col min="71" max="71" width="11.140625" bestFit="1" customWidth="1"/>
    <col min="72" max="72" width="12.140625" bestFit="1" customWidth="1"/>
    <col min="73" max="73" width="9.42578125" bestFit="1" customWidth="1"/>
    <col min="74" max="75" width="11.140625" bestFit="1" customWidth="1"/>
    <col min="76" max="76" width="9.42578125" bestFit="1" customWidth="1"/>
    <col min="77" max="78" width="11.140625" bestFit="1" customWidth="1"/>
    <col min="79" max="79" width="9.42578125" bestFit="1" customWidth="1"/>
    <col min="80" max="80" width="11.140625" bestFit="1" customWidth="1"/>
    <col min="81" max="81" width="12.140625" bestFit="1" customWidth="1"/>
    <col min="82" max="82" width="9.42578125" bestFit="1" customWidth="1"/>
    <col min="83" max="84" width="11.140625" bestFit="1" customWidth="1"/>
    <col min="85" max="85" width="9.42578125" bestFit="1" customWidth="1"/>
    <col min="86" max="87" width="11.140625" bestFit="1" customWidth="1"/>
    <col min="88" max="88" width="9.42578125" bestFit="1" customWidth="1"/>
    <col min="89" max="89" width="11.140625" bestFit="1" customWidth="1"/>
    <col min="90" max="90" width="12.140625" bestFit="1" customWidth="1"/>
    <col min="91" max="91" width="9.42578125" bestFit="1" customWidth="1"/>
    <col min="92" max="92" width="11.140625" bestFit="1" customWidth="1"/>
    <col min="93" max="93" width="12.140625" bestFit="1" customWidth="1"/>
    <col min="94" max="94" width="9.42578125" bestFit="1" customWidth="1"/>
    <col min="95" max="95" width="11.140625" bestFit="1" customWidth="1"/>
    <col min="96" max="96" width="12.140625" bestFit="1" customWidth="1"/>
    <col min="97" max="97" width="9.42578125" bestFit="1" customWidth="1"/>
    <col min="98" max="98" width="11.140625" bestFit="1" customWidth="1"/>
    <col min="99" max="99" width="12.140625" bestFit="1" customWidth="1"/>
    <col min="100" max="100" width="9.42578125" bestFit="1" customWidth="1"/>
    <col min="101" max="101" width="11.140625" bestFit="1" customWidth="1"/>
    <col min="102" max="102" width="12.140625" bestFit="1" customWidth="1"/>
    <col min="103" max="103" width="9.42578125" bestFit="1" customWidth="1"/>
    <col min="104" max="104" width="11.140625" bestFit="1" customWidth="1"/>
    <col min="105" max="105" width="12.140625" bestFit="1" customWidth="1"/>
    <col min="106" max="106" width="9.42578125" bestFit="1" customWidth="1"/>
    <col min="107" max="107" width="11.140625" bestFit="1" customWidth="1"/>
    <col min="108" max="108" width="12.140625" bestFit="1" customWidth="1"/>
    <col min="109" max="109" width="9.42578125" bestFit="1" customWidth="1"/>
    <col min="110" max="110" width="11.140625" bestFit="1" customWidth="1"/>
    <col min="111" max="111" width="12.140625" bestFit="1" customWidth="1"/>
    <col min="112" max="112" width="9.42578125" bestFit="1" customWidth="1"/>
    <col min="113" max="113" width="11.140625" bestFit="1" customWidth="1"/>
    <col min="114" max="114" width="12.140625" bestFit="1" customWidth="1"/>
    <col min="115" max="115" width="9.42578125" bestFit="1" customWidth="1"/>
    <col min="116" max="116" width="11.140625" bestFit="1" customWidth="1"/>
    <col min="117" max="117" width="12.140625" bestFit="1" customWidth="1"/>
    <col min="118" max="118" width="9.42578125" bestFit="1" customWidth="1"/>
    <col min="119" max="119" width="11.140625" bestFit="1" customWidth="1"/>
    <col min="120" max="120" width="12.140625" bestFit="1" customWidth="1"/>
    <col min="121" max="121" width="9.42578125" bestFit="1" customWidth="1"/>
    <col min="122" max="122" width="11.140625" bestFit="1" customWidth="1"/>
    <col min="123" max="123" width="12.140625" bestFit="1" customWidth="1"/>
    <col min="124" max="124" width="9.42578125" bestFit="1" customWidth="1"/>
    <col min="125" max="125" width="11.140625" bestFit="1" customWidth="1"/>
    <col min="126" max="126" width="12.140625" bestFit="1" customWidth="1"/>
    <col min="127" max="127" width="9.42578125" bestFit="1" customWidth="1"/>
    <col min="128" max="128" width="11.140625" bestFit="1" customWidth="1"/>
    <col min="129" max="129" width="12.140625" bestFit="1" customWidth="1"/>
    <col min="130" max="130" width="9.42578125" bestFit="1" customWidth="1"/>
    <col min="131" max="131" width="11.140625" bestFit="1" customWidth="1"/>
    <col min="132" max="132" width="12.140625" bestFit="1" customWidth="1"/>
    <col min="133" max="133" width="9.42578125" bestFit="1" customWidth="1"/>
    <col min="134" max="134" width="11.140625" bestFit="1" customWidth="1"/>
    <col min="135" max="135" width="12.140625" bestFit="1" customWidth="1"/>
    <col min="136" max="136" width="9.42578125" bestFit="1" customWidth="1"/>
    <col min="137" max="137" width="11.140625" bestFit="1" customWidth="1"/>
    <col min="138" max="138" width="12.140625" bestFit="1" customWidth="1"/>
    <col min="139" max="139" width="9.42578125" bestFit="1" customWidth="1"/>
    <col min="140" max="140" width="11.140625" bestFit="1" customWidth="1"/>
    <col min="141" max="141" width="12.140625" bestFit="1" customWidth="1"/>
    <col min="142" max="142" width="9.42578125" bestFit="1" customWidth="1"/>
    <col min="143" max="143" width="11.140625" bestFit="1" customWidth="1"/>
    <col min="144" max="144" width="12.140625" bestFit="1" customWidth="1"/>
    <col min="145" max="145" width="9.42578125" bestFit="1" customWidth="1"/>
    <col min="146" max="146" width="11.140625" bestFit="1" customWidth="1"/>
    <col min="147" max="147" width="12.140625" bestFit="1" customWidth="1"/>
    <col min="148" max="148" width="9.42578125" bestFit="1" customWidth="1"/>
    <col min="149" max="149" width="11.140625" bestFit="1" customWidth="1"/>
    <col min="150" max="150" width="12.140625" bestFit="1" customWidth="1"/>
    <col min="151" max="151" width="9.42578125" bestFit="1" customWidth="1"/>
    <col min="152" max="152" width="11.140625" bestFit="1" customWidth="1"/>
    <col min="153" max="153" width="12.140625" bestFit="1" customWidth="1"/>
    <col min="154" max="154" width="9.42578125" bestFit="1" customWidth="1"/>
    <col min="155" max="155" width="11.140625" bestFit="1" customWidth="1"/>
    <col min="156" max="156" width="12.140625" bestFit="1" customWidth="1"/>
    <col min="157" max="157" width="9.42578125" bestFit="1" customWidth="1"/>
    <col min="158" max="158" width="11.140625" bestFit="1" customWidth="1"/>
    <col min="159" max="159" width="12.140625" bestFit="1" customWidth="1"/>
    <col min="160" max="160" width="9.42578125" bestFit="1" customWidth="1"/>
    <col min="161" max="161" width="11.140625" bestFit="1" customWidth="1"/>
    <col min="162" max="162" width="12.140625" bestFit="1" customWidth="1"/>
    <col min="163" max="163" width="9.42578125" bestFit="1" customWidth="1"/>
    <col min="164" max="164" width="11.140625" bestFit="1" customWidth="1"/>
    <col min="165" max="165" width="12.140625" bestFit="1" customWidth="1"/>
    <col min="166" max="166" width="9.42578125" bestFit="1" customWidth="1"/>
    <col min="167" max="167" width="11.140625" bestFit="1" customWidth="1"/>
    <col min="168" max="168" width="12.140625" bestFit="1" customWidth="1"/>
    <col min="169" max="169" width="9.42578125" bestFit="1" customWidth="1"/>
    <col min="170" max="170" width="11.140625" bestFit="1" customWidth="1"/>
    <col min="171" max="171" width="12.140625" bestFit="1" customWidth="1"/>
    <col min="172" max="172" width="9.42578125" bestFit="1" customWidth="1"/>
    <col min="173" max="173" width="11.140625" bestFit="1" customWidth="1"/>
    <col min="174" max="174" width="12.140625" bestFit="1" customWidth="1"/>
    <col min="175" max="175" width="9.42578125" bestFit="1" customWidth="1"/>
    <col min="176" max="176" width="11.140625" bestFit="1" customWidth="1"/>
    <col min="177" max="177" width="12.140625" bestFit="1" customWidth="1"/>
    <col min="178" max="178" width="9.42578125" bestFit="1" customWidth="1"/>
    <col min="179" max="179" width="11.140625" bestFit="1" customWidth="1"/>
    <col min="180" max="180" width="12.140625" bestFit="1" customWidth="1"/>
    <col min="181" max="181" width="9.42578125" bestFit="1" customWidth="1"/>
    <col min="182" max="182" width="11.140625" bestFit="1" customWidth="1"/>
    <col min="183" max="183" width="12.140625" bestFit="1" customWidth="1"/>
    <col min="184" max="184" width="9.42578125" bestFit="1" customWidth="1"/>
    <col min="185" max="185" width="11.140625" bestFit="1" customWidth="1"/>
    <col min="186" max="186" width="12.140625" bestFit="1" customWidth="1"/>
    <col min="187" max="187" width="9.42578125" bestFit="1" customWidth="1"/>
    <col min="188" max="188" width="11.140625" bestFit="1" customWidth="1"/>
    <col min="189" max="189" width="12.140625" bestFit="1" customWidth="1"/>
    <col min="190" max="190" width="9.42578125" bestFit="1" customWidth="1"/>
    <col min="191" max="191" width="11.140625" bestFit="1" customWidth="1"/>
    <col min="192" max="192" width="12.140625" bestFit="1" customWidth="1"/>
    <col min="193" max="193" width="9.42578125" bestFit="1" customWidth="1"/>
    <col min="194" max="194" width="11.140625" bestFit="1" customWidth="1"/>
    <col min="195" max="195" width="12.140625" bestFit="1" customWidth="1"/>
    <col min="196" max="196" width="9.42578125" bestFit="1" customWidth="1"/>
    <col min="197" max="197" width="11.140625" bestFit="1" customWidth="1"/>
    <col min="198" max="198" width="12.140625" bestFit="1" customWidth="1"/>
    <col min="199" max="199" width="9.42578125" bestFit="1" customWidth="1"/>
    <col min="200" max="200" width="11.140625" bestFit="1" customWidth="1"/>
    <col min="201" max="201" width="12.140625" bestFit="1" customWidth="1"/>
    <col min="202" max="202" width="9.42578125" bestFit="1" customWidth="1"/>
    <col min="203" max="203" width="11.140625" bestFit="1" customWidth="1"/>
    <col min="204" max="204" width="12.140625" bestFit="1" customWidth="1"/>
    <col min="205" max="205" width="9.42578125" bestFit="1" customWidth="1"/>
    <col min="206" max="206" width="11.140625" bestFit="1" customWidth="1"/>
    <col min="207" max="207" width="12.140625" bestFit="1" customWidth="1"/>
    <col min="208" max="208" width="9.42578125" bestFit="1" customWidth="1"/>
    <col min="209" max="209" width="11.140625" bestFit="1" customWidth="1"/>
    <col min="210" max="210" width="12.140625" bestFit="1" customWidth="1"/>
    <col min="211" max="211" width="9.42578125" bestFit="1" customWidth="1"/>
    <col min="212" max="212" width="11.140625" bestFit="1" customWidth="1"/>
    <col min="213" max="213" width="12.140625" bestFit="1" customWidth="1"/>
    <col min="214" max="214" width="9.42578125" bestFit="1" customWidth="1"/>
    <col min="215" max="215" width="11.140625" bestFit="1" customWidth="1"/>
    <col min="216" max="216" width="12.140625" bestFit="1" customWidth="1"/>
    <col min="217" max="217" width="9.42578125" bestFit="1" customWidth="1"/>
    <col min="218" max="218" width="11.140625" bestFit="1" customWidth="1"/>
  </cols>
  <sheetData>
    <row r="1" spans="1:220" x14ac:dyDescent="0.2">
      <c r="A1" t="s">
        <v>22</v>
      </c>
    </row>
    <row r="3" spans="1:220" ht="25.5" x14ac:dyDescent="0.2">
      <c r="B3" s="19" t="s">
        <v>79</v>
      </c>
      <c r="C3" s="19" t="s">
        <v>80</v>
      </c>
      <c r="D3" s="19" t="s">
        <v>81</v>
      </c>
      <c r="E3" s="19" t="s">
        <v>82</v>
      </c>
      <c r="F3" s="19" t="s">
        <v>83</v>
      </c>
      <c r="G3" s="19" t="s">
        <v>84</v>
      </c>
      <c r="H3" s="19" t="s">
        <v>85</v>
      </c>
      <c r="I3" s="19" t="s">
        <v>86</v>
      </c>
      <c r="J3" s="19" t="s">
        <v>87</v>
      </c>
      <c r="K3" s="19" t="s">
        <v>88</v>
      </c>
      <c r="L3" s="19" t="s">
        <v>89</v>
      </c>
      <c r="M3" s="19" t="s">
        <v>90</v>
      </c>
      <c r="N3" s="19" t="s">
        <v>91</v>
      </c>
      <c r="O3" s="19" t="s">
        <v>92</v>
      </c>
      <c r="P3" s="19" t="s">
        <v>93</v>
      </c>
      <c r="Q3" s="19" t="s">
        <v>94</v>
      </c>
      <c r="R3" s="19" t="s">
        <v>95</v>
      </c>
      <c r="S3" s="19" t="s">
        <v>96</v>
      </c>
      <c r="T3" s="19" t="s">
        <v>97</v>
      </c>
      <c r="U3" s="19" t="s">
        <v>98</v>
      </c>
      <c r="V3" s="19" t="s">
        <v>99</v>
      </c>
      <c r="W3" s="19" t="s">
        <v>100</v>
      </c>
      <c r="X3" s="19" t="s">
        <v>101</v>
      </c>
      <c r="Y3" s="19" t="s">
        <v>102</v>
      </c>
      <c r="Z3" s="19" t="s">
        <v>103</v>
      </c>
      <c r="AA3" s="19" t="s">
        <v>104</v>
      </c>
      <c r="AB3" s="19" t="s">
        <v>105</v>
      </c>
      <c r="AC3" s="19" t="s">
        <v>106</v>
      </c>
      <c r="AD3" s="19" t="s">
        <v>107</v>
      </c>
      <c r="AE3" s="19" t="s">
        <v>108</v>
      </c>
      <c r="AF3" s="19" t="s">
        <v>109</v>
      </c>
      <c r="AG3" s="19" t="s">
        <v>110</v>
      </c>
      <c r="AH3" s="19" t="s">
        <v>111</v>
      </c>
      <c r="AI3" s="19" t="s">
        <v>112</v>
      </c>
      <c r="AJ3" s="19" t="s">
        <v>113</v>
      </c>
      <c r="AK3" s="19" t="s">
        <v>114</v>
      </c>
      <c r="AL3" s="19" t="s">
        <v>115</v>
      </c>
      <c r="AM3" s="19" t="s">
        <v>116</v>
      </c>
      <c r="AN3" s="19" t="s">
        <v>117</v>
      </c>
      <c r="AO3" s="19" t="s">
        <v>118</v>
      </c>
      <c r="AP3" s="19" t="s">
        <v>119</v>
      </c>
      <c r="AQ3" s="19" t="s">
        <v>120</v>
      </c>
      <c r="AR3" s="19" t="s">
        <v>121</v>
      </c>
      <c r="AS3" s="19" t="s">
        <v>122</v>
      </c>
      <c r="AT3" s="19" t="s">
        <v>123</v>
      </c>
      <c r="AU3" s="19" t="s">
        <v>124</v>
      </c>
      <c r="AV3" s="19" t="s">
        <v>125</v>
      </c>
      <c r="AW3" s="19" t="s">
        <v>126</v>
      </c>
      <c r="AX3" s="19" t="s">
        <v>127</v>
      </c>
      <c r="AY3" s="19" t="s">
        <v>128</v>
      </c>
      <c r="AZ3" s="19" t="s">
        <v>129</v>
      </c>
      <c r="BA3" s="19" t="s">
        <v>130</v>
      </c>
      <c r="BB3" s="19" t="s">
        <v>131</v>
      </c>
      <c r="BC3" s="19" t="s">
        <v>132</v>
      </c>
      <c r="BD3" s="19" t="s">
        <v>133</v>
      </c>
      <c r="BE3" s="19" t="s">
        <v>134</v>
      </c>
      <c r="BF3" s="19" t="s">
        <v>135</v>
      </c>
      <c r="BG3" s="19" t="s">
        <v>136</v>
      </c>
      <c r="BH3" s="19" t="s">
        <v>137</v>
      </c>
      <c r="BI3" s="19" t="s">
        <v>138</v>
      </c>
      <c r="BJ3" s="19" t="s">
        <v>139</v>
      </c>
      <c r="BK3" s="19" t="s">
        <v>140</v>
      </c>
      <c r="BL3" s="19" t="s">
        <v>141</v>
      </c>
      <c r="BM3" s="19" t="s">
        <v>142</v>
      </c>
      <c r="BN3" s="19" t="s">
        <v>143</v>
      </c>
      <c r="BO3" s="19" t="s">
        <v>144</v>
      </c>
      <c r="BP3" s="19" t="s">
        <v>145</v>
      </c>
      <c r="BQ3" s="19" t="s">
        <v>146</v>
      </c>
      <c r="BR3" s="19" t="s">
        <v>147</v>
      </c>
      <c r="BS3" s="19" t="s">
        <v>148</v>
      </c>
      <c r="BT3" s="19" t="s">
        <v>149</v>
      </c>
      <c r="BU3" s="19" t="s">
        <v>150</v>
      </c>
      <c r="BV3" s="19" t="s">
        <v>151</v>
      </c>
      <c r="BW3" s="19" t="s">
        <v>152</v>
      </c>
      <c r="BX3" s="19" t="s">
        <v>153</v>
      </c>
      <c r="BY3" s="19" t="s">
        <v>154</v>
      </c>
      <c r="BZ3" s="19" t="s">
        <v>155</v>
      </c>
      <c r="CA3" s="19" t="s">
        <v>156</v>
      </c>
      <c r="CB3" s="19" t="s">
        <v>157</v>
      </c>
      <c r="CC3" s="19" t="s">
        <v>158</v>
      </c>
      <c r="CD3" s="19" t="s">
        <v>159</v>
      </c>
      <c r="CE3" s="19" t="s">
        <v>160</v>
      </c>
      <c r="CF3" s="19" t="s">
        <v>161</v>
      </c>
      <c r="CG3" s="19" t="s">
        <v>162</v>
      </c>
      <c r="CH3" s="19" t="s">
        <v>163</v>
      </c>
      <c r="CI3" s="19" t="s">
        <v>164</v>
      </c>
      <c r="CJ3" s="19" t="s">
        <v>165</v>
      </c>
      <c r="CK3" s="19" t="s">
        <v>166</v>
      </c>
      <c r="CL3" s="19" t="s">
        <v>167</v>
      </c>
      <c r="CM3" s="19" t="s">
        <v>168</v>
      </c>
      <c r="CN3" s="19" t="s">
        <v>169</v>
      </c>
      <c r="CO3" s="19" t="s">
        <v>170</v>
      </c>
      <c r="CP3" s="19" t="s">
        <v>171</v>
      </c>
      <c r="CQ3" s="19" t="s">
        <v>172</v>
      </c>
      <c r="CR3" s="19" t="s">
        <v>173</v>
      </c>
      <c r="CS3" s="19" t="s">
        <v>174</v>
      </c>
      <c r="CT3" s="19" t="s">
        <v>175</v>
      </c>
      <c r="CU3" s="19" t="s">
        <v>176</v>
      </c>
      <c r="CV3" s="19" t="s">
        <v>177</v>
      </c>
      <c r="CW3" s="19" t="s">
        <v>178</v>
      </c>
      <c r="CX3" s="19" t="s">
        <v>179</v>
      </c>
      <c r="CY3" s="19" t="s">
        <v>180</v>
      </c>
      <c r="CZ3" s="19" t="s">
        <v>181</v>
      </c>
      <c r="DA3" s="19" t="s">
        <v>182</v>
      </c>
      <c r="DB3" s="19" t="s">
        <v>183</v>
      </c>
      <c r="DC3" s="19" t="s">
        <v>184</v>
      </c>
      <c r="DD3" s="19" t="s">
        <v>185</v>
      </c>
      <c r="DE3" s="19" t="s">
        <v>186</v>
      </c>
      <c r="DF3" s="19" t="s">
        <v>187</v>
      </c>
      <c r="DG3" s="19" t="s">
        <v>188</v>
      </c>
      <c r="DH3" s="19" t="s">
        <v>189</v>
      </c>
      <c r="DI3" s="19" t="s">
        <v>190</v>
      </c>
      <c r="DJ3" s="19" t="s">
        <v>191</v>
      </c>
      <c r="DK3" s="19" t="s">
        <v>192</v>
      </c>
      <c r="DL3" s="19" t="s">
        <v>193</v>
      </c>
      <c r="DM3" s="19" t="s">
        <v>194</v>
      </c>
      <c r="DN3" s="19" t="s">
        <v>195</v>
      </c>
      <c r="DO3" s="19" t="s">
        <v>196</v>
      </c>
      <c r="DP3" s="19" t="s">
        <v>197</v>
      </c>
      <c r="DQ3" s="19" t="s">
        <v>198</v>
      </c>
      <c r="DR3" s="19" t="s">
        <v>199</v>
      </c>
      <c r="DS3" s="19" t="s">
        <v>200</v>
      </c>
      <c r="DT3" s="19" t="s">
        <v>201</v>
      </c>
      <c r="DU3" s="19" t="s">
        <v>202</v>
      </c>
      <c r="DV3" s="19" t="s">
        <v>203</v>
      </c>
      <c r="DW3" s="19" t="s">
        <v>204</v>
      </c>
      <c r="DX3" s="19" t="s">
        <v>205</v>
      </c>
      <c r="DY3" s="19" t="s">
        <v>206</v>
      </c>
      <c r="DZ3" s="19" t="s">
        <v>207</v>
      </c>
      <c r="EA3" s="19" t="s">
        <v>208</v>
      </c>
      <c r="EB3" s="19" t="s">
        <v>209</v>
      </c>
      <c r="EC3" s="19" t="s">
        <v>210</v>
      </c>
      <c r="ED3" s="19" t="s">
        <v>211</v>
      </c>
      <c r="EE3" s="19" t="s">
        <v>212</v>
      </c>
      <c r="EF3" s="19" t="s">
        <v>213</v>
      </c>
      <c r="EG3" s="19" t="s">
        <v>214</v>
      </c>
      <c r="EH3" s="19" t="s">
        <v>215</v>
      </c>
      <c r="EI3" s="19" t="s">
        <v>216</v>
      </c>
      <c r="EJ3" s="19" t="s">
        <v>217</v>
      </c>
      <c r="EK3" s="19" t="s">
        <v>218</v>
      </c>
      <c r="EL3" s="19" t="s">
        <v>219</v>
      </c>
      <c r="EM3" s="19" t="s">
        <v>220</v>
      </c>
      <c r="EN3" s="19" t="s">
        <v>221</v>
      </c>
      <c r="EO3" s="19" t="s">
        <v>222</v>
      </c>
      <c r="EP3" s="19" t="s">
        <v>223</v>
      </c>
      <c r="EQ3" s="19" t="s">
        <v>224</v>
      </c>
      <c r="ER3" s="19" t="s">
        <v>225</v>
      </c>
      <c r="ES3" s="19" t="s">
        <v>226</v>
      </c>
      <c r="ET3" s="19" t="s">
        <v>227</v>
      </c>
      <c r="EU3" s="19" t="s">
        <v>228</v>
      </c>
      <c r="EV3" s="19" t="s">
        <v>229</v>
      </c>
      <c r="EW3" s="19" t="s">
        <v>230</v>
      </c>
      <c r="EX3" s="19" t="s">
        <v>231</v>
      </c>
      <c r="EY3" s="19" t="s">
        <v>232</v>
      </c>
      <c r="EZ3" s="19" t="s">
        <v>233</v>
      </c>
      <c r="FA3" s="19" t="s">
        <v>234</v>
      </c>
      <c r="FB3" s="19" t="s">
        <v>235</v>
      </c>
      <c r="FC3" s="19" t="s">
        <v>236</v>
      </c>
      <c r="FD3" s="19" t="s">
        <v>237</v>
      </c>
      <c r="FE3" s="19" t="s">
        <v>238</v>
      </c>
      <c r="FF3" s="19" t="s">
        <v>239</v>
      </c>
      <c r="FG3" s="19" t="s">
        <v>240</v>
      </c>
      <c r="FH3" s="19" t="s">
        <v>241</v>
      </c>
      <c r="FI3" s="19" t="s">
        <v>242</v>
      </c>
      <c r="FJ3" s="19" t="s">
        <v>243</v>
      </c>
      <c r="FK3" s="19" t="s">
        <v>244</v>
      </c>
      <c r="FL3" s="19" t="s">
        <v>245</v>
      </c>
      <c r="FM3" s="19" t="s">
        <v>246</v>
      </c>
      <c r="FN3" s="19" t="s">
        <v>247</v>
      </c>
      <c r="FO3" s="19" t="s">
        <v>248</v>
      </c>
      <c r="FP3" s="19" t="s">
        <v>249</v>
      </c>
      <c r="FQ3" s="19" t="s">
        <v>250</v>
      </c>
      <c r="FR3" s="19" t="s">
        <v>251</v>
      </c>
      <c r="FS3" s="19" t="s">
        <v>252</v>
      </c>
      <c r="FT3" s="19" t="s">
        <v>253</v>
      </c>
      <c r="FU3" s="19" t="s">
        <v>254</v>
      </c>
      <c r="FV3" s="19" t="s">
        <v>255</v>
      </c>
      <c r="FW3" s="19" t="s">
        <v>256</v>
      </c>
      <c r="FX3" s="19" t="s">
        <v>257</v>
      </c>
      <c r="FY3" s="19" t="s">
        <v>258</v>
      </c>
      <c r="FZ3" s="19" t="s">
        <v>259</v>
      </c>
      <c r="GA3" s="19" t="s">
        <v>260</v>
      </c>
      <c r="GB3" s="19" t="s">
        <v>261</v>
      </c>
      <c r="GC3" s="19" t="s">
        <v>262</v>
      </c>
      <c r="GD3" s="19" t="s">
        <v>263</v>
      </c>
      <c r="GE3" s="19" t="s">
        <v>264</v>
      </c>
      <c r="GF3" s="19" t="s">
        <v>265</v>
      </c>
      <c r="GG3" s="19" t="s">
        <v>266</v>
      </c>
      <c r="GH3" s="19" t="s">
        <v>267</v>
      </c>
      <c r="GI3" s="19" t="s">
        <v>268</v>
      </c>
      <c r="GJ3" s="19" t="s">
        <v>269</v>
      </c>
      <c r="GK3" s="19" t="s">
        <v>270</v>
      </c>
      <c r="GL3" s="19" t="s">
        <v>271</v>
      </c>
      <c r="GM3" s="19" t="s">
        <v>272</v>
      </c>
      <c r="GN3" s="19" t="s">
        <v>273</v>
      </c>
      <c r="GO3" s="19" t="s">
        <v>274</v>
      </c>
      <c r="GP3" s="19" t="s">
        <v>275</v>
      </c>
      <c r="GQ3" s="19" t="s">
        <v>276</v>
      </c>
      <c r="GR3" s="19" t="s">
        <v>277</v>
      </c>
      <c r="GS3" s="19" t="s">
        <v>278</v>
      </c>
      <c r="GT3" s="19" t="s">
        <v>279</v>
      </c>
      <c r="GU3" s="19" t="s">
        <v>280</v>
      </c>
      <c r="GV3" s="19" t="s">
        <v>281</v>
      </c>
      <c r="GW3" s="19" t="s">
        <v>282</v>
      </c>
      <c r="GX3" s="19" t="s">
        <v>283</v>
      </c>
      <c r="GY3" s="19" t="s">
        <v>284</v>
      </c>
      <c r="GZ3" s="19" t="s">
        <v>285</v>
      </c>
      <c r="HA3" s="19" t="s">
        <v>286</v>
      </c>
      <c r="HB3" s="19" t="s">
        <v>287</v>
      </c>
      <c r="HC3" s="19" t="s">
        <v>288</v>
      </c>
      <c r="HD3" s="19" t="s">
        <v>289</v>
      </c>
      <c r="HE3" s="19" t="s">
        <v>290</v>
      </c>
      <c r="HF3" s="19" t="s">
        <v>291</v>
      </c>
      <c r="HG3" s="19" t="s">
        <v>292</v>
      </c>
      <c r="HH3" s="19" t="s">
        <v>293</v>
      </c>
      <c r="HI3" s="19" t="s">
        <v>294</v>
      </c>
      <c r="HJ3" s="19" t="s">
        <v>295</v>
      </c>
    </row>
    <row r="4" spans="1:220" x14ac:dyDescent="0.2">
      <c r="B4" s="40" t="s">
        <v>1018</v>
      </c>
      <c r="C4" s="44">
        <v>82383320</v>
      </c>
      <c r="D4" s="66">
        <v>2587704</v>
      </c>
      <c r="E4" s="67">
        <v>369546633</v>
      </c>
      <c r="F4" s="44">
        <v>84794891</v>
      </c>
      <c r="G4" s="66">
        <v>2630366</v>
      </c>
      <c r="H4" s="67">
        <v>375384804</v>
      </c>
      <c r="I4" s="41">
        <v>104583268</v>
      </c>
      <c r="J4" s="66">
        <v>3248713</v>
      </c>
      <c r="K4" s="67">
        <v>366241549</v>
      </c>
      <c r="L4" s="44">
        <v>84226590</v>
      </c>
      <c r="M4" s="66">
        <v>2643451</v>
      </c>
      <c r="N4" s="67">
        <v>368322335</v>
      </c>
      <c r="O4" s="44">
        <v>84554151</v>
      </c>
      <c r="P4" s="66">
        <v>2647006</v>
      </c>
      <c r="Q4" s="67">
        <v>371477988</v>
      </c>
      <c r="R4" s="41">
        <v>105389877</v>
      </c>
      <c r="S4" s="66">
        <v>3297498</v>
      </c>
      <c r="T4" s="67">
        <v>382983040</v>
      </c>
      <c r="U4" s="44">
        <v>88635586</v>
      </c>
      <c r="V4" s="66">
        <v>2636617</v>
      </c>
      <c r="W4" s="67">
        <v>378368218</v>
      </c>
      <c r="X4" s="44">
        <v>89481818</v>
      </c>
      <c r="Y4" s="66">
        <v>2664641</v>
      </c>
      <c r="Z4" s="67">
        <v>347193365</v>
      </c>
      <c r="AA4" s="41">
        <v>112350954</v>
      </c>
      <c r="AB4" s="66">
        <v>3346553</v>
      </c>
      <c r="AC4" s="67">
        <v>395319714</v>
      </c>
      <c r="AD4" s="44">
        <v>89312487</v>
      </c>
      <c r="AE4" s="66">
        <v>2667031</v>
      </c>
      <c r="AF4" s="67">
        <v>369618320</v>
      </c>
      <c r="AG4" s="44">
        <v>91311433</v>
      </c>
      <c r="AH4" s="66">
        <v>2709126</v>
      </c>
      <c r="AI4" s="67">
        <v>384640207</v>
      </c>
      <c r="AJ4" s="41">
        <v>114411990</v>
      </c>
      <c r="AK4" s="66">
        <v>3484691</v>
      </c>
      <c r="AL4" s="67">
        <v>392935944</v>
      </c>
      <c r="AM4" s="44">
        <v>90821657</v>
      </c>
      <c r="AN4" s="66">
        <v>2742480</v>
      </c>
      <c r="AO4" s="67">
        <v>377574840</v>
      </c>
      <c r="AP4" s="44">
        <v>90479492</v>
      </c>
      <c r="AQ4" s="66">
        <v>2794414</v>
      </c>
      <c r="AR4" s="67">
        <v>404900801</v>
      </c>
      <c r="AS4" s="41">
        <v>109974364</v>
      </c>
      <c r="AT4" s="66">
        <v>3401691</v>
      </c>
      <c r="AU4" s="67">
        <v>384006921</v>
      </c>
      <c r="AV4" s="44">
        <v>89848998</v>
      </c>
      <c r="AW4" s="66">
        <v>2813089</v>
      </c>
      <c r="AX4" s="67">
        <v>388253094</v>
      </c>
      <c r="AY4" s="44">
        <v>88497747</v>
      </c>
      <c r="AZ4" s="66">
        <v>2756146</v>
      </c>
      <c r="BA4" s="67">
        <v>390814639</v>
      </c>
      <c r="BB4" s="41">
        <v>115237838</v>
      </c>
      <c r="BC4" s="66">
        <v>3491911</v>
      </c>
      <c r="BD4" s="67">
        <v>398754201</v>
      </c>
      <c r="BE4" s="44">
        <v>95947355</v>
      </c>
      <c r="BF4" s="66">
        <v>2623142</v>
      </c>
      <c r="BG4" s="67">
        <v>428027476</v>
      </c>
      <c r="BH4" s="44">
        <v>94210479</v>
      </c>
      <c r="BI4" s="66">
        <v>2599865</v>
      </c>
      <c r="BJ4" s="67">
        <v>405951687</v>
      </c>
      <c r="BK4" s="41">
        <v>119379339</v>
      </c>
      <c r="BL4" s="66">
        <v>3097596</v>
      </c>
      <c r="BM4" s="67">
        <v>431295054</v>
      </c>
      <c r="BN4" s="44">
        <v>95679823</v>
      </c>
      <c r="BO4" s="66">
        <v>2555733</v>
      </c>
      <c r="BP4" s="67">
        <v>421010673</v>
      </c>
      <c r="BQ4" s="44">
        <v>94385782</v>
      </c>
      <c r="BR4" s="66">
        <v>2592132</v>
      </c>
      <c r="BS4" s="67">
        <v>443270905</v>
      </c>
      <c r="BT4" s="41">
        <v>115835945</v>
      </c>
      <c r="BU4" s="66">
        <v>3200098</v>
      </c>
      <c r="BV4" s="67">
        <v>427279144</v>
      </c>
      <c r="BW4" s="44">
        <v>93577785</v>
      </c>
      <c r="BX4" s="66">
        <v>2580554</v>
      </c>
      <c r="BY4" s="67">
        <v>439580797</v>
      </c>
      <c r="BZ4" s="44">
        <v>95525714</v>
      </c>
      <c r="CA4" s="66">
        <v>2625583</v>
      </c>
      <c r="CB4" s="67">
        <v>447506051</v>
      </c>
      <c r="CC4" s="41">
        <v>119127210</v>
      </c>
      <c r="CD4" s="66">
        <v>3288175</v>
      </c>
      <c r="CE4" s="67">
        <v>411033644</v>
      </c>
      <c r="CF4" s="44">
        <v>95345028</v>
      </c>
      <c r="CG4" s="66">
        <v>2620526</v>
      </c>
      <c r="CH4" s="67">
        <v>448991348</v>
      </c>
      <c r="CI4" s="44">
        <v>92640739</v>
      </c>
      <c r="CJ4" s="66">
        <v>2651517</v>
      </c>
      <c r="CK4" s="67">
        <v>426467889</v>
      </c>
      <c r="CL4" s="41">
        <v>125529296</v>
      </c>
      <c r="CM4" s="66">
        <v>3355801</v>
      </c>
      <c r="CN4" s="67">
        <v>428704869</v>
      </c>
      <c r="CO4" s="41">
        <v>106441788</v>
      </c>
      <c r="CP4" s="66">
        <v>2756727</v>
      </c>
      <c r="CQ4" s="67">
        <v>456799332</v>
      </c>
      <c r="CR4" s="41">
        <v>106226680</v>
      </c>
      <c r="CS4" s="66">
        <v>2786867</v>
      </c>
      <c r="CT4" s="67">
        <v>411123121</v>
      </c>
      <c r="CU4" s="41">
        <v>130130903</v>
      </c>
      <c r="CV4" s="66">
        <v>3418163</v>
      </c>
      <c r="CW4" s="67">
        <v>442919251</v>
      </c>
      <c r="CX4" s="41">
        <v>102968892</v>
      </c>
      <c r="CY4" s="66">
        <v>2732163</v>
      </c>
      <c r="CZ4" s="67">
        <v>452117617</v>
      </c>
      <c r="DA4" s="41">
        <v>105804933</v>
      </c>
      <c r="DB4" s="66">
        <v>2827048</v>
      </c>
      <c r="DC4" s="67">
        <v>462399827</v>
      </c>
      <c r="DD4" s="41">
        <v>132590405</v>
      </c>
      <c r="DE4" s="66">
        <v>3512161</v>
      </c>
      <c r="DF4" s="67">
        <v>434177592</v>
      </c>
      <c r="DG4" s="41">
        <v>110764411</v>
      </c>
      <c r="DH4" s="66">
        <v>2831040</v>
      </c>
      <c r="DI4" s="67">
        <v>465721004</v>
      </c>
      <c r="DJ4" s="41">
        <v>120898413</v>
      </c>
      <c r="DK4" s="66">
        <v>2974803</v>
      </c>
      <c r="DL4" s="67">
        <v>454194403</v>
      </c>
      <c r="DM4" s="41">
        <v>174052028</v>
      </c>
      <c r="DN4" s="66">
        <v>3689074</v>
      </c>
      <c r="DO4" s="67">
        <v>437080532</v>
      </c>
      <c r="DP4" s="41">
        <v>137979322</v>
      </c>
      <c r="DQ4" s="66">
        <v>2700961</v>
      </c>
      <c r="DR4" s="67">
        <v>470346468</v>
      </c>
      <c r="DS4" s="41">
        <v>143205867</v>
      </c>
      <c r="DT4" s="66">
        <v>3005029</v>
      </c>
      <c r="DU4" s="67">
        <v>434901097</v>
      </c>
      <c r="DV4" s="41">
        <v>177179917</v>
      </c>
      <c r="DW4" s="66">
        <v>3515763</v>
      </c>
      <c r="DX4" s="67">
        <v>460427580</v>
      </c>
      <c r="DY4" s="41">
        <v>151602935</v>
      </c>
      <c r="DZ4" s="66">
        <v>2874297</v>
      </c>
      <c r="EA4" s="67">
        <v>467449421</v>
      </c>
      <c r="EB4" s="41">
        <v>146045899</v>
      </c>
      <c r="EC4" s="66">
        <v>2780664</v>
      </c>
      <c r="ED4" s="67">
        <v>422782927</v>
      </c>
      <c r="EE4" s="41">
        <v>186277136</v>
      </c>
      <c r="EF4" s="66">
        <v>3541918</v>
      </c>
      <c r="EG4" s="67">
        <v>460482932</v>
      </c>
      <c r="EH4" s="41">
        <v>165277512</v>
      </c>
      <c r="EI4" s="66">
        <v>2897040</v>
      </c>
      <c r="EJ4" s="67">
        <v>460820480</v>
      </c>
      <c r="EK4" s="41">
        <v>168065676</v>
      </c>
      <c r="EL4" s="66">
        <v>2846501</v>
      </c>
      <c r="EM4" s="67">
        <v>465297000</v>
      </c>
      <c r="EN4" s="41">
        <v>206999539</v>
      </c>
      <c r="EO4" s="66">
        <v>3389976</v>
      </c>
      <c r="EP4" s="67">
        <v>461271939</v>
      </c>
      <c r="EQ4" s="41">
        <v>174849165</v>
      </c>
      <c r="ER4" s="66">
        <v>2699359</v>
      </c>
      <c r="ES4" s="67">
        <v>480148724</v>
      </c>
      <c r="ET4" s="41">
        <v>177539600</v>
      </c>
      <c r="EU4" s="66">
        <v>2753575</v>
      </c>
      <c r="EV4" s="67">
        <v>462743824</v>
      </c>
      <c r="EW4" s="41">
        <v>222829834</v>
      </c>
      <c r="EX4" s="66">
        <v>3381581</v>
      </c>
      <c r="EY4" s="67">
        <v>468923476</v>
      </c>
      <c r="EZ4" s="41">
        <v>167372373</v>
      </c>
      <c r="FA4" s="66">
        <v>2667385</v>
      </c>
      <c r="FB4" s="67">
        <v>482633330</v>
      </c>
      <c r="FC4" s="41">
        <v>165790981</v>
      </c>
      <c r="FD4" s="66">
        <v>2741031</v>
      </c>
      <c r="FE4" s="67">
        <v>445844414</v>
      </c>
      <c r="FF4" s="41">
        <v>243900654</v>
      </c>
      <c r="FG4" s="66">
        <v>3601151</v>
      </c>
      <c r="FH4" s="67">
        <v>497823091</v>
      </c>
      <c r="FI4" s="41">
        <v>195161727</v>
      </c>
      <c r="FJ4" s="66">
        <v>2784670</v>
      </c>
      <c r="FK4" s="67">
        <v>472695302</v>
      </c>
      <c r="FL4" s="41">
        <v>211907023</v>
      </c>
      <c r="FM4" s="66">
        <v>2742357</v>
      </c>
      <c r="FN4" s="67">
        <v>428166505</v>
      </c>
      <c r="FO4" s="41">
        <v>242788312</v>
      </c>
      <c r="FP4" s="66">
        <v>3435897</v>
      </c>
      <c r="FQ4" s="67">
        <v>477700641</v>
      </c>
      <c r="FR4" s="41">
        <v>156002239</v>
      </c>
      <c r="FS4" s="66">
        <v>2514309</v>
      </c>
      <c r="FT4" s="67">
        <v>466959921</v>
      </c>
      <c r="FU4" s="41">
        <v>187098727</v>
      </c>
      <c r="FV4" s="66">
        <v>3169535</v>
      </c>
      <c r="FW4" s="67">
        <v>463306384</v>
      </c>
      <c r="FX4" s="41">
        <v>244931894</v>
      </c>
      <c r="FY4" s="66">
        <v>4157075</v>
      </c>
      <c r="FZ4" s="67">
        <v>476636680</v>
      </c>
      <c r="GA4" s="41">
        <v>186051334</v>
      </c>
      <c r="GB4" s="66">
        <v>3285615</v>
      </c>
      <c r="GC4" s="67">
        <v>484989030</v>
      </c>
      <c r="GD4" s="41">
        <v>188674799</v>
      </c>
      <c r="GE4" s="66">
        <v>3229120</v>
      </c>
      <c r="GF4" s="67">
        <v>475020942</v>
      </c>
      <c r="GG4" s="41">
        <v>245370842</v>
      </c>
      <c r="GH4" s="66">
        <v>4131382</v>
      </c>
      <c r="GI4" s="67">
        <v>467214907</v>
      </c>
      <c r="GJ4" s="41">
        <v>197817453</v>
      </c>
      <c r="GK4" s="66">
        <v>3349493</v>
      </c>
      <c r="GL4" s="67">
        <v>485727495</v>
      </c>
      <c r="GM4" s="41">
        <v>191346127</v>
      </c>
      <c r="GN4" s="66">
        <v>3323436</v>
      </c>
      <c r="GO4" s="67">
        <v>463377207</v>
      </c>
      <c r="GP4" s="41">
        <v>214241692</v>
      </c>
      <c r="GQ4" s="66">
        <v>4146564</v>
      </c>
      <c r="GR4" s="67">
        <v>496468122</v>
      </c>
      <c r="GS4" s="41">
        <v>188923166</v>
      </c>
      <c r="GT4" s="66">
        <v>3312707</v>
      </c>
      <c r="GU4" s="67">
        <v>473703024</v>
      </c>
      <c r="GV4" s="41">
        <v>182358037</v>
      </c>
      <c r="GW4" s="66">
        <v>3262543</v>
      </c>
      <c r="GX4" s="67">
        <v>459732593</v>
      </c>
      <c r="GY4" s="41">
        <v>231066336</v>
      </c>
      <c r="GZ4" s="66">
        <v>4140957</v>
      </c>
      <c r="HA4" s="67">
        <v>491580505</v>
      </c>
      <c r="HB4" s="41">
        <v>190900845</v>
      </c>
      <c r="HC4" s="66">
        <v>3112724</v>
      </c>
      <c r="HD4" s="67">
        <v>468635066</v>
      </c>
      <c r="HE4" s="41">
        <v>209627052</v>
      </c>
      <c r="HF4" s="66">
        <v>2868320</v>
      </c>
      <c r="HG4" s="67">
        <v>483112976</v>
      </c>
      <c r="HH4" s="41">
        <v>243718414</v>
      </c>
      <c r="HI4" s="66">
        <v>3331639</v>
      </c>
      <c r="HJ4" s="67">
        <v>487280544</v>
      </c>
    </row>
    <row r="5" spans="1:220" x14ac:dyDescent="0.2">
      <c r="B5" s="20" t="s">
        <v>1033</v>
      </c>
      <c r="C5" s="36">
        <v>49008871</v>
      </c>
      <c r="D5" s="25">
        <v>809070</v>
      </c>
      <c r="E5" s="38">
        <v>102789414</v>
      </c>
      <c r="F5" s="36">
        <v>50491152</v>
      </c>
      <c r="G5" s="25">
        <v>818534</v>
      </c>
      <c r="H5" s="38">
        <v>103791811</v>
      </c>
      <c r="I5" s="36">
        <v>62340856</v>
      </c>
      <c r="J5" s="34">
        <v>1016386</v>
      </c>
      <c r="K5" s="38">
        <v>101222439</v>
      </c>
      <c r="L5" s="36">
        <v>50266973</v>
      </c>
      <c r="M5" s="25">
        <v>814870</v>
      </c>
      <c r="N5" s="38">
        <v>100612429</v>
      </c>
      <c r="O5" s="36">
        <v>49655860</v>
      </c>
      <c r="P5" s="25">
        <v>807116</v>
      </c>
      <c r="Q5" s="38">
        <v>101403259</v>
      </c>
      <c r="R5" s="36">
        <v>62649634</v>
      </c>
      <c r="S5" s="34">
        <v>1008701</v>
      </c>
      <c r="T5" s="38">
        <v>104527009</v>
      </c>
      <c r="U5" s="36">
        <v>54295388</v>
      </c>
      <c r="V5" s="25">
        <v>822920</v>
      </c>
      <c r="W5" s="38">
        <v>102725491</v>
      </c>
      <c r="X5" s="36">
        <v>53701468</v>
      </c>
      <c r="Y5" s="25">
        <v>795960</v>
      </c>
      <c r="Z5" s="37">
        <v>92266329</v>
      </c>
      <c r="AA5" s="36">
        <v>67829567</v>
      </c>
      <c r="AB5" s="34">
        <v>1000276</v>
      </c>
      <c r="AC5" s="38">
        <v>104963573</v>
      </c>
      <c r="AD5" s="36">
        <v>52974382</v>
      </c>
      <c r="AE5" s="25">
        <v>772634</v>
      </c>
      <c r="AF5" s="37">
        <v>96713033</v>
      </c>
      <c r="AG5" s="36">
        <v>55123527</v>
      </c>
      <c r="AH5" s="25">
        <v>866210</v>
      </c>
      <c r="AI5" s="38">
        <v>100055072</v>
      </c>
      <c r="AJ5" s="36">
        <v>68463510</v>
      </c>
      <c r="AK5" s="34">
        <v>1101671</v>
      </c>
      <c r="AL5" s="38">
        <v>104373727</v>
      </c>
      <c r="AM5" s="36">
        <v>55879231</v>
      </c>
      <c r="AN5" s="25">
        <v>909282</v>
      </c>
      <c r="AO5" s="37">
        <v>98161323</v>
      </c>
      <c r="AP5" s="36">
        <v>54577230</v>
      </c>
      <c r="AQ5" s="25">
        <v>911295</v>
      </c>
      <c r="AR5" s="38">
        <v>105883971</v>
      </c>
      <c r="AS5" s="36">
        <v>66398504</v>
      </c>
      <c r="AT5" s="34">
        <v>1090135</v>
      </c>
      <c r="AU5" s="37">
        <v>99636786</v>
      </c>
      <c r="AV5" s="36">
        <v>54589891</v>
      </c>
      <c r="AW5" s="25">
        <v>924853</v>
      </c>
      <c r="AX5" s="38">
        <v>100433647</v>
      </c>
      <c r="AY5" s="36">
        <v>52832873</v>
      </c>
      <c r="AZ5" s="25">
        <v>899860</v>
      </c>
      <c r="BA5" s="38">
        <v>101914837</v>
      </c>
      <c r="BB5" s="36">
        <v>66767971</v>
      </c>
      <c r="BC5" s="34">
        <v>1141842</v>
      </c>
      <c r="BD5" s="38">
        <v>104361467</v>
      </c>
      <c r="BE5" s="36">
        <v>55826638</v>
      </c>
      <c r="BF5" s="25">
        <v>717347</v>
      </c>
      <c r="BG5" s="38">
        <v>102266125</v>
      </c>
      <c r="BH5" s="36">
        <v>56139849</v>
      </c>
      <c r="BI5" s="25">
        <v>655174</v>
      </c>
      <c r="BJ5" s="37">
        <v>97601154</v>
      </c>
      <c r="BK5" s="36">
        <v>69673721</v>
      </c>
      <c r="BL5" s="25">
        <v>813121</v>
      </c>
      <c r="BM5" s="38">
        <v>103594845</v>
      </c>
      <c r="BN5" s="36">
        <v>56311897</v>
      </c>
      <c r="BO5" s="25">
        <v>674144</v>
      </c>
      <c r="BP5" s="38">
        <v>100612116</v>
      </c>
      <c r="BQ5" s="36">
        <v>56607299</v>
      </c>
      <c r="BR5" s="25">
        <v>678261</v>
      </c>
      <c r="BS5" s="38">
        <v>104975259</v>
      </c>
      <c r="BT5" s="36">
        <v>69914176</v>
      </c>
      <c r="BU5" s="25">
        <v>834541</v>
      </c>
      <c r="BV5" s="38">
        <v>101971404</v>
      </c>
      <c r="BW5" s="36">
        <v>56414800</v>
      </c>
      <c r="BX5" s="25">
        <v>661083</v>
      </c>
      <c r="BY5" s="38">
        <v>103813311</v>
      </c>
      <c r="BZ5" s="36">
        <v>57793005</v>
      </c>
      <c r="CA5" s="25">
        <v>678964</v>
      </c>
      <c r="CB5" s="38">
        <v>106335878</v>
      </c>
      <c r="CC5" s="36">
        <v>72362380</v>
      </c>
      <c r="CD5" s="25">
        <v>861646</v>
      </c>
      <c r="CE5" s="37">
        <v>96830398</v>
      </c>
      <c r="CF5" s="36">
        <v>58188963</v>
      </c>
      <c r="CG5" s="25">
        <v>685530</v>
      </c>
      <c r="CH5" s="38">
        <v>105362372</v>
      </c>
      <c r="CI5" s="36">
        <v>56198488</v>
      </c>
      <c r="CJ5" s="25">
        <v>676872</v>
      </c>
      <c r="CK5" s="38">
        <v>100002671</v>
      </c>
      <c r="CL5" s="36">
        <v>77395073</v>
      </c>
      <c r="CM5" s="25">
        <v>870141</v>
      </c>
      <c r="CN5" s="37">
        <v>99498452</v>
      </c>
      <c r="CO5" s="36">
        <v>62581183</v>
      </c>
      <c r="CP5" s="25">
        <v>693148</v>
      </c>
      <c r="CQ5" s="38">
        <v>100644726</v>
      </c>
      <c r="CR5" s="36">
        <v>61232986</v>
      </c>
      <c r="CS5" s="25">
        <v>684938</v>
      </c>
      <c r="CT5" s="37">
        <v>89295250</v>
      </c>
      <c r="CU5" s="36">
        <v>78054532</v>
      </c>
      <c r="CV5" s="25">
        <v>879841</v>
      </c>
      <c r="CW5" s="37">
        <v>96291525</v>
      </c>
      <c r="CX5" s="36">
        <v>62978789</v>
      </c>
      <c r="CY5" s="25">
        <v>734466</v>
      </c>
      <c r="CZ5" s="37">
        <v>99340346</v>
      </c>
      <c r="DA5" s="36">
        <v>64522904</v>
      </c>
      <c r="DB5" s="25">
        <v>726369</v>
      </c>
      <c r="DC5" s="38">
        <v>106263346</v>
      </c>
      <c r="DD5" s="36">
        <v>83722554</v>
      </c>
      <c r="DE5" s="25">
        <v>984389</v>
      </c>
      <c r="DF5" s="37">
        <v>99195745</v>
      </c>
      <c r="DG5" s="36">
        <v>71632805</v>
      </c>
      <c r="DH5" s="25">
        <v>778212</v>
      </c>
      <c r="DI5" s="38">
        <v>105771039</v>
      </c>
      <c r="DJ5" s="36">
        <v>72160955</v>
      </c>
      <c r="DK5" s="25">
        <v>765257</v>
      </c>
      <c r="DL5" s="38">
        <v>101591571</v>
      </c>
      <c r="DM5" s="36">
        <v>91122465</v>
      </c>
      <c r="DN5" s="25">
        <v>969980</v>
      </c>
      <c r="DO5" s="37">
        <v>96940246</v>
      </c>
      <c r="DP5" s="36">
        <v>73776632</v>
      </c>
      <c r="DQ5" s="25">
        <v>770786</v>
      </c>
      <c r="DR5" s="38">
        <v>104274281</v>
      </c>
      <c r="DS5" s="36">
        <v>72142820</v>
      </c>
      <c r="DT5" s="25">
        <v>765604</v>
      </c>
      <c r="DU5" s="37">
        <v>95495704</v>
      </c>
      <c r="DV5" s="36">
        <v>90787337</v>
      </c>
      <c r="DW5" s="25">
        <v>959008</v>
      </c>
      <c r="DX5" s="38">
        <v>101479365</v>
      </c>
      <c r="DY5" s="36">
        <v>78687775</v>
      </c>
      <c r="DZ5" s="25">
        <v>773610</v>
      </c>
      <c r="EA5" s="37">
        <v>99263076</v>
      </c>
      <c r="EB5" s="36">
        <v>75642401</v>
      </c>
      <c r="EC5" s="25">
        <v>748927</v>
      </c>
      <c r="ED5" s="37">
        <v>88457058</v>
      </c>
      <c r="EE5" s="36">
        <v>93790862</v>
      </c>
      <c r="EF5" s="25">
        <v>927869</v>
      </c>
      <c r="EG5" s="37">
        <v>94831552</v>
      </c>
      <c r="EH5" s="36">
        <v>75952730</v>
      </c>
      <c r="EI5" s="25">
        <v>747994</v>
      </c>
      <c r="EJ5" s="37">
        <v>95195717</v>
      </c>
      <c r="EK5" s="36">
        <v>74458356</v>
      </c>
      <c r="EL5" s="25">
        <v>733937</v>
      </c>
      <c r="EM5" s="37">
        <v>95006816</v>
      </c>
      <c r="EN5" s="36">
        <v>96974254</v>
      </c>
      <c r="EO5" s="25">
        <v>940514</v>
      </c>
      <c r="EP5" s="37">
        <v>95036343</v>
      </c>
      <c r="EQ5" s="36">
        <v>84754080</v>
      </c>
      <c r="ER5" s="25">
        <v>754042</v>
      </c>
      <c r="ES5" s="37">
        <v>98209075</v>
      </c>
      <c r="ET5" s="36">
        <v>82750151</v>
      </c>
      <c r="EU5" s="25">
        <v>747828</v>
      </c>
      <c r="EV5" s="37">
        <v>92807189</v>
      </c>
      <c r="EW5" s="39">
        <v>111362095</v>
      </c>
      <c r="EX5" s="25">
        <v>967217</v>
      </c>
      <c r="EY5" s="37">
        <v>94872010</v>
      </c>
      <c r="EZ5" s="36">
        <v>81948559</v>
      </c>
      <c r="FA5" s="25">
        <v>735359</v>
      </c>
      <c r="FB5" s="37">
        <v>97298352</v>
      </c>
      <c r="FC5" s="36">
        <v>80127894</v>
      </c>
      <c r="FD5" s="25">
        <v>719819</v>
      </c>
      <c r="FE5" s="37">
        <v>89999944</v>
      </c>
      <c r="FF5" s="39">
        <v>102430727</v>
      </c>
      <c r="FG5" s="25">
        <v>913627</v>
      </c>
      <c r="FH5" s="38">
        <v>102218795</v>
      </c>
      <c r="FI5" s="36">
        <v>85215507</v>
      </c>
      <c r="FJ5" s="25">
        <v>726062</v>
      </c>
      <c r="FK5" s="37">
        <v>93167958</v>
      </c>
      <c r="FL5" s="36">
        <v>81840988</v>
      </c>
      <c r="FM5" s="25">
        <v>705557</v>
      </c>
      <c r="FN5" s="37">
        <v>83753063</v>
      </c>
      <c r="FO5" s="39">
        <v>104907078</v>
      </c>
      <c r="FP5" s="25">
        <v>906272</v>
      </c>
      <c r="FQ5" s="37">
        <v>93149839</v>
      </c>
      <c r="FR5" s="36">
        <v>83781578</v>
      </c>
      <c r="FS5" s="25">
        <v>726845</v>
      </c>
      <c r="FT5" s="37">
        <v>90605995</v>
      </c>
      <c r="FU5" s="36">
        <v>83296014</v>
      </c>
      <c r="FV5" s="25">
        <v>720613</v>
      </c>
      <c r="FW5" s="37">
        <v>89352371</v>
      </c>
      <c r="FX5" s="39">
        <v>107471194</v>
      </c>
      <c r="FY5" s="25">
        <v>919312</v>
      </c>
      <c r="FZ5" s="37">
        <v>92541086</v>
      </c>
      <c r="GA5" s="36">
        <v>89610739</v>
      </c>
      <c r="GB5" s="25">
        <v>734754</v>
      </c>
      <c r="GC5" s="37">
        <v>95505987</v>
      </c>
      <c r="GD5" s="36">
        <v>87790458</v>
      </c>
      <c r="GE5" s="25">
        <v>728301</v>
      </c>
      <c r="GF5" s="37">
        <v>92654478</v>
      </c>
      <c r="GG5" s="39">
        <v>111435204</v>
      </c>
      <c r="GH5" s="25">
        <v>923018</v>
      </c>
      <c r="GI5" s="37">
        <v>91370421</v>
      </c>
      <c r="GJ5" s="36">
        <v>87416397</v>
      </c>
      <c r="GK5" s="25">
        <v>719300</v>
      </c>
      <c r="GL5" s="37">
        <v>93409684</v>
      </c>
      <c r="GM5" s="36">
        <v>85581370</v>
      </c>
      <c r="GN5" s="25">
        <v>709195</v>
      </c>
      <c r="GO5" s="37">
        <v>88617611</v>
      </c>
      <c r="GP5" s="39">
        <v>108684389</v>
      </c>
      <c r="GQ5" s="25">
        <v>905755</v>
      </c>
      <c r="GR5" s="37">
        <v>95339867</v>
      </c>
      <c r="GS5" s="36">
        <v>91772170</v>
      </c>
      <c r="GT5" s="25">
        <v>724304</v>
      </c>
      <c r="GU5" s="37">
        <v>88557292</v>
      </c>
      <c r="GV5" s="36">
        <v>86310934</v>
      </c>
      <c r="GW5" s="25">
        <v>691879</v>
      </c>
      <c r="GX5" s="37">
        <v>84716779</v>
      </c>
      <c r="GY5" s="39">
        <v>110000000</v>
      </c>
      <c r="GZ5" s="25">
        <v>870077</v>
      </c>
      <c r="HA5" s="37">
        <v>92325691</v>
      </c>
      <c r="HB5" s="36">
        <v>87938756</v>
      </c>
      <c r="HC5" s="25">
        <v>701848</v>
      </c>
      <c r="HD5" s="37">
        <v>85901719</v>
      </c>
      <c r="HE5" s="36">
        <v>88721645</v>
      </c>
      <c r="HF5" s="25">
        <v>708372</v>
      </c>
      <c r="HG5" s="37">
        <v>87963992</v>
      </c>
      <c r="HH5" s="39">
        <v>108305029</v>
      </c>
      <c r="HI5" s="25">
        <v>862239</v>
      </c>
      <c r="HJ5" s="37">
        <v>90122980</v>
      </c>
      <c r="HK5" s="17">
        <f>+HH5/HJ5</f>
        <v>1.2017470904757033</v>
      </c>
    </row>
    <row r="6" spans="1:220" x14ac:dyDescent="0.2">
      <c r="B6" s="20" t="s">
        <v>696</v>
      </c>
      <c r="C6" s="36">
        <v>15723569</v>
      </c>
      <c r="D6" s="34">
        <v>1219532</v>
      </c>
      <c r="E6" s="38">
        <v>136426331</v>
      </c>
      <c r="F6" s="36">
        <v>16004793</v>
      </c>
      <c r="G6" s="34">
        <v>1242743</v>
      </c>
      <c r="H6" s="38">
        <v>139201536</v>
      </c>
      <c r="I6" s="36">
        <v>19668726</v>
      </c>
      <c r="J6" s="34">
        <v>1536580</v>
      </c>
      <c r="K6" s="38">
        <v>136001056</v>
      </c>
      <c r="L6" s="36">
        <v>16154093</v>
      </c>
      <c r="M6" s="34">
        <v>1258515</v>
      </c>
      <c r="N6" s="38">
        <v>138395104</v>
      </c>
      <c r="O6" s="36">
        <v>16442061</v>
      </c>
      <c r="P6" s="34">
        <v>1270882</v>
      </c>
      <c r="Q6" s="38">
        <v>140325920</v>
      </c>
      <c r="R6" s="36">
        <v>20619800</v>
      </c>
      <c r="S6" s="34">
        <v>1597726</v>
      </c>
      <c r="T6" s="38">
        <v>144466483</v>
      </c>
      <c r="U6" s="36">
        <v>16170286</v>
      </c>
      <c r="V6" s="34">
        <v>1239096</v>
      </c>
      <c r="W6" s="38">
        <v>144279564</v>
      </c>
      <c r="X6" s="36">
        <v>16859249</v>
      </c>
      <c r="Y6" s="34">
        <v>1286799</v>
      </c>
      <c r="Z6" s="38">
        <v>134381653</v>
      </c>
      <c r="AA6" s="36">
        <v>21607874</v>
      </c>
      <c r="AB6" s="34">
        <v>1633692</v>
      </c>
      <c r="AC6" s="38">
        <v>152134077</v>
      </c>
      <c r="AD6" s="36">
        <v>17330892</v>
      </c>
      <c r="AE6" s="34">
        <v>1306322</v>
      </c>
      <c r="AF6" s="38">
        <v>143095386</v>
      </c>
      <c r="AG6" s="36">
        <v>16927234</v>
      </c>
      <c r="AH6" s="34">
        <v>1253488</v>
      </c>
      <c r="AI6" s="38">
        <v>148346096</v>
      </c>
      <c r="AJ6" s="36">
        <v>21671507</v>
      </c>
      <c r="AK6" s="34">
        <v>1636203</v>
      </c>
      <c r="AL6" s="38">
        <v>146203989</v>
      </c>
      <c r="AM6" s="36">
        <v>16775214</v>
      </c>
      <c r="AN6" s="34">
        <v>1292347</v>
      </c>
      <c r="AO6" s="38">
        <v>145050233</v>
      </c>
      <c r="AP6" s="36">
        <v>17288565</v>
      </c>
      <c r="AQ6" s="34">
        <v>1348175</v>
      </c>
      <c r="AR6" s="38">
        <v>155631384</v>
      </c>
      <c r="AS6" s="36">
        <v>21164554</v>
      </c>
      <c r="AT6" s="34">
        <v>1660770</v>
      </c>
      <c r="AU6" s="38">
        <v>147647201</v>
      </c>
      <c r="AV6" s="36">
        <v>17326849</v>
      </c>
      <c r="AW6" s="34">
        <v>1357094</v>
      </c>
      <c r="AX6" s="38">
        <v>150718115</v>
      </c>
      <c r="AY6" s="36">
        <v>17069135</v>
      </c>
      <c r="AZ6" s="34">
        <v>1337193</v>
      </c>
      <c r="BA6" s="38">
        <v>151236868</v>
      </c>
      <c r="BB6" s="36">
        <v>22101586</v>
      </c>
      <c r="BC6" s="34">
        <v>1693218</v>
      </c>
      <c r="BD6" s="38">
        <v>154490668</v>
      </c>
      <c r="BE6" s="36">
        <v>18038920</v>
      </c>
      <c r="BF6" s="34">
        <v>1406469</v>
      </c>
      <c r="BG6" s="38">
        <v>197347310</v>
      </c>
      <c r="BH6" s="36">
        <v>18531858</v>
      </c>
      <c r="BI6" s="34">
        <v>1449696</v>
      </c>
      <c r="BJ6" s="38">
        <v>186868721</v>
      </c>
      <c r="BK6" s="36">
        <v>21422219</v>
      </c>
      <c r="BL6" s="34">
        <v>1648162</v>
      </c>
      <c r="BM6" s="38">
        <v>194188936</v>
      </c>
      <c r="BN6" s="36">
        <v>18104144</v>
      </c>
      <c r="BO6" s="34">
        <v>1399468</v>
      </c>
      <c r="BP6" s="38">
        <v>191438149</v>
      </c>
      <c r="BQ6" s="36">
        <v>18404922</v>
      </c>
      <c r="BR6" s="34">
        <v>1433055</v>
      </c>
      <c r="BS6" s="38">
        <v>204487402</v>
      </c>
      <c r="BT6" s="36">
        <v>22889556</v>
      </c>
      <c r="BU6" s="34">
        <v>1785244</v>
      </c>
      <c r="BV6" s="38">
        <v>196609675</v>
      </c>
      <c r="BW6" s="36">
        <v>18524417</v>
      </c>
      <c r="BX6" s="34">
        <v>1444657</v>
      </c>
      <c r="BY6" s="38">
        <v>204297299</v>
      </c>
      <c r="BZ6" s="36">
        <v>18745350</v>
      </c>
      <c r="CA6" s="34">
        <v>1469857</v>
      </c>
      <c r="CB6" s="38">
        <v>209291480</v>
      </c>
      <c r="CC6" s="36">
        <v>23254601</v>
      </c>
      <c r="CD6" s="34">
        <v>1826901</v>
      </c>
      <c r="CE6" s="38">
        <v>194035209</v>
      </c>
      <c r="CF6" s="36">
        <v>17919803</v>
      </c>
      <c r="CG6" s="34">
        <v>1457572</v>
      </c>
      <c r="CH6" s="38">
        <v>212728589</v>
      </c>
      <c r="CI6" s="36">
        <v>18423225</v>
      </c>
      <c r="CJ6" s="34">
        <v>1493528</v>
      </c>
      <c r="CK6" s="38">
        <v>202862057</v>
      </c>
      <c r="CL6" s="36">
        <v>22833770</v>
      </c>
      <c r="CM6" s="34">
        <v>1854570</v>
      </c>
      <c r="CN6" s="38">
        <v>203999470</v>
      </c>
      <c r="CO6" s="36">
        <v>22722337</v>
      </c>
      <c r="CP6" s="34">
        <v>1549557</v>
      </c>
      <c r="CQ6" s="38">
        <v>225162782</v>
      </c>
      <c r="CR6" s="36">
        <v>24524636</v>
      </c>
      <c r="CS6" s="34">
        <v>1614334</v>
      </c>
      <c r="CT6" s="38">
        <v>205133124</v>
      </c>
      <c r="CU6" s="36">
        <v>29877199</v>
      </c>
      <c r="CV6" s="34">
        <v>1988165</v>
      </c>
      <c r="CW6" s="38">
        <v>221519126</v>
      </c>
      <c r="CX6" s="36">
        <v>26176993</v>
      </c>
      <c r="CY6" s="34">
        <v>1617296</v>
      </c>
      <c r="CZ6" s="38">
        <v>231816604</v>
      </c>
      <c r="DA6" s="36">
        <v>27297142</v>
      </c>
      <c r="DB6" s="34">
        <v>1702580</v>
      </c>
      <c r="DC6" s="38">
        <v>234814435</v>
      </c>
      <c r="DD6" s="36">
        <v>31368404</v>
      </c>
      <c r="DE6" s="34">
        <v>2035881</v>
      </c>
      <c r="DF6" s="38">
        <v>219556515</v>
      </c>
      <c r="DG6" s="36">
        <v>25016738</v>
      </c>
      <c r="DH6" s="34">
        <v>1652918</v>
      </c>
      <c r="DI6" s="38">
        <v>235244488</v>
      </c>
      <c r="DJ6" s="36">
        <v>30358333</v>
      </c>
      <c r="DK6" s="34">
        <v>1721416</v>
      </c>
      <c r="DL6" s="38">
        <v>230289950</v>
      </c>
      <c r="DM6" s="36">
        <v>57337918</v>
      </c>
      <c r="DN6" s="34">
        <v>2206616</v>
      </c>
      <c r="DO6" s="38">
        <v>223964071</v>
      </c>
      <c r="DP6" s="36">
        <v>42317214</v>
      </c>
      <c r="DQ6" s="34">
        <v>1552686</v>
      </c>
      <c r="DR6" s="38">
        <v>243242892</v>
      </c>
      <c r="DS6" s="36">
        <v>47945489</v>
      </c>
      <c r="DT6" s="34">
        <v>1870770</v>
      </c>
      <c r="DU6" s="38">
        <v>225010329</v>
      </c>
      <c r="DV6" s="36">
        <v>56557125</v>
      </c>
      <c r="DW6" s="34">
        <v>2105945</v>
      </c>
      <c r="DX6" s="38">
        <v>236514268</v>
      </c>
      <c r="DY6" s="36">
        <v>47811064</v>
      </c>
      <c r="DZ6" s="34">
        <v>1720021</v>
      </c>
      <c r="EA6" s="38">
        <v>243968791</v>
      </c>
      <c r="EB6" s="36">
        <v>44017475</v>
      </c>
      <c r="EC6" s="34">
        <v>1570152</v>
      </c>
      <c r="ED6" s="38">
        <v>207814432</v>
      </c>
      <c r="EE6" s="36">
        <v>51954542</v>
      </c>
      <c r="EF6" s="34">
        <v>1859132</v>
      </c>
      <c r="EG6" s="38">
        <v>210665853</v>
      </c>
      <c r="EH6" s="36">
        <v>46055815</v>
      </c>
      <c r="EI6" s="34">
        <v>1396343</v>
      </c>
      <c r="EJ6" s="38">
        <v>197353040</v>
      </c>
      <c r="EK6" s="36">
        <v>51802409</v>
      </c>
      <c r="EL6" s="34">
        <v>1351807</v>
      </c>
      <c r="EM6" s="38">
        <v>191407236</v>
      </c>
      <c r="EN6" s="36">
        <v>60736796</v>
      </c>
      <c r="EO6" s="34">
        <v>1636566</v>
      </c>
      <c r="EP6" s="38">
        <v>188485094</v>
      </c>
      <c r="EQ6" s="36">
        <v>48972318</v>
      </c>
      <c r="ER6" s="34">
        <v>1301929</v>
      </c>
      <c r="ES6" s="38">
        <v>196425651</v>
      </c>
      <c r="ET6" s="36">
        <v>49474083</v>
      </c>
      <c r="EU6" s="34">
        <v>1335072</v>
      </c>
      <c r="EV6" s="38">
        <v>192083504</v>
      </c>
      <c r="EW6" s="36">
        <v>59814022</v>
      </c>
      <c r="EX6" s="34">
        <v>1615927</v>
      </c>
      <c r="EY6" s="38">
        <v>195164139</v>
      </c>
      <c r="EZ6" s="36">
        <v>46952796</v>
      </c>
      <c r="FA6" s="34">
        <v>1314955</v>
      </c>
      <c r="FB6" s="38">
        <v>200293920</v>
      </c>
      <c r="FC6" s="36">
        <v>47276287</v>
      </c>
      <c r="FD6" s="34">
        <v>1374864</v>
      </c>
      <c r="FE6" s="38">
        <v>186203609</v>
      </c>
      <c r="FF6" s="36">
        <v>57289581</v>
      </c>
      <c r="FG6" s="34">
        <v>1665459</v>
      </c>
      <c r="FH6" s="38">
        <v>205205295</v>
      </c>
      <c r="FI6" s="36">
        <v>55436046</v>
      </c>
      <c r="FJ6" s="34">
        <v>1324938</v>
      </c>
      <c r="FK6" s="38">
        <v>195136069</v>
      </c>
      <c r="FL6" s="36">
        <v>52945779</v>
      </c>
      <c r="FM6" s="34">
        <v>1310759</v>
      </c>
      <c r="FN6" s="38">
        <v>177948289</v>
      </c>
      <c r="FO6" s="36">
        <v>62345482</v>
      </c>
      <c r="FP6" s="34">
        <v>1673766</v>
      </c>
      <c r="FQ6" s="38">
        <v>199181416</v>
      </c>
      <c r="FR6" s="36">
        <v>44463802</v>
      </c>
      <c r="FS6" s="34">
        <v>1349670</v>
      </c>
      <c r="FT6" s="38">
        <v>194068064</v>
      </c>
      <c r="FU6" s="36">
        <v>44654725</v>
      </c>
      <c r="FV6" s="34">
        <v>1325350</v>
      </c>
      <c r="FW6" s="38">
        <v>191631629</v>
      </c>
      <c r="FX6" s="36">
        <v>55631363</v>
      </c>
      <c r="FY6" s="34">
        <v>1660544</v>
      </c>
      <c r="FZ6" s="38">
        <v>196463557</v>
      </c>
      <c r="GA6" s="36">
        <v>43549433</v>
      </c>
      <c r="GB6" s="34">
        <v>1314057</v>
      </c>
      <c r="GC6" s="38">
        <v>197623531</v>
      </c>
      <c r="GD6" s="36">
        <v>43868819</v>
      </c>
      <c r="GE6" s="34">
        <v>1300285</v>
      </c>
      <c r="GF6" s="38">
        <v>193834055</v>
      </c>
      <c r="GG6" s="36">
        <v>55721278</v>
      </c>
      <c r="GH6" s="34">
        <v>1654555</v>
      </c>
      <c r="GI6" s="38">
        <v>189958322</v>
      </c>
      <c r="GJ6" s="36">
        <v>45997176</v>
      </c>
      <c r="GK6" s="34">
        <v>1376448</v>
      </c>
      <c r="GL6" s="38">
        <v>199332026</v>
      </c>
      <c r="GM6" s="36">
        <v>46190465</v>
      </c>
      <c r="GN6" s="34">
        <v>1382560</v>
      </c>
      <c r="GO6" s="38">
        <v>191246258</v>
      </c>
      <c r="GP6" s="36">
        <v>56121709</v>
      </c>
      <c r="GQ6" s="34">
        <v>1748424</v>
      </c>
      <c r="GR6" s="38">
        <v>204620978</v>
      </c>
      <c r="GS6" s="36">
        <v>44774933</v>
      </c>
      <c r="GT6" s="34">
        <v>1380966</v>
      </c>
      <c r="GU6" s="38">
        <v>196011787</v>
      </c>
      <c r="GV6" s="36">
        <v>43995050</v>
      </c>
      <c r="GW6" s="34">
        <v>1351589</v>
      </c>
      <c r="GX6" s="38">
        <v>191392379</v>
      </c>
      <c r="GY6" s="36">
        <v>54357115</v>
      </c>
      <c r="GZ6" s="34">
        <v>1706901</v>
      </c>
      <c r="HA6" s="38">
        <v>203713577</v>
      </c>
      <c r="HB6" s="36">
        <v>48264027</v>
      </c>
      <c r="HC6" s="34">
        <v>1126648</v>
      </c>
      <c r="HD6" s="38">
        <v>193303647</v>
      </c>
      <c r="HE6" s="36">
        <v>61575189</v>
      </c>
      <c r="HF6" s="25">
        <v>871307</v>
      </c>
      <c r="HG6" s="38">
        <v>197282089</v>
      </c>
      <c r="HH6" s="36">
        <v>68350091</v>
      </c>
      <c r="HI6" s="25">
        <v>988472</v>
      </c>
      <c r="HJ6" s="38">
        <v>197146596</v>
      </c>
      <c r="HK6" s="17">
        <f>+HH6/HJ6</f>
        <v>0.34669678496503181</v>
      </c>
      <c r="HL6" s="14">
        <f>+HK6/HK5</f>
        <v>0.28849396658642568</v>
      </c>
    </row>
    <row r="7" spans="1:220" x14ac:dyDescent="0.2">
      <c r="B7" s="20" t="s">
        <v>1032</v>
      </c>
      <c r="C7" s="22">
        <v>1741689</v>
      </c>
      <c r="D7" s="25">
        <v>141960</v>
      </c>
      <c r="E7" s="37">
        <v>15624179</v>
      </c>
      <c r="F7" s="22">
        <v>1767958</v>
      </c>
      <c r="G7" s="25">
        <v>142867</v>
      </c>
      <c r="H7" s="37">
        <v>15836826</v>
      </c>
      <c r="I7" s="22">
        <v>2163789</v>
      </c>
      <c r="J7" s="25">
        <v>169649</v>
      </c>
      <c r="K7" s="37">
        <v>15397450</v>
      </c>
      <c r="L7" s="22">
        <v>1830516</v>
      </c>
      <c r="M7" s="25">
        <v>145442</v>
      </c>
      <c r="N7" s="37">
        <v>15457034</v>
      </c>
      <c r="O7" s="22">
        <v>1820329</v>
      </c>
      <c r="P7" s="25">
        <v>141757</v>
      </c>
      <c r="Q7" s="37">
        <v>15838225</v>
      </c>
      <c r="R7" s="22">
        <v>2259541</v>
      </c>
      <c r="S7" s="25">
        <v>174085</v>
      </c>
      <c r="T7" s="37">
        <v>16191962</v>
      </c>
      <c r="U7" s="22">
        <v>1934306</v>
      </c>
      <c r="V7" s="25">
        <v>151701</v>
      </c>
      <c r="W7" s="37">
        <v>16269743</v>
      </c>
      <c r="X7" s="22">
        <v>1949359</v>
      </c>
      <c r="Y7" s="25">
        <v>149273</v>
      </c>
      <c r="Z7" s="37">
        <v>15058251</v>
      </c>
      <c r="AA7" s="22">
        <v>2451865</v>
      </c>
      <c r="AB7" s="25">
        <v>188998</v>
      </c>
      <c r="AC7" s="37">
        <v>17140139</v>
      </c>
      <c r="AD7" s="22">
        <v>2236641</v>
      </c>
      <c r="AE7" s="25">
        <v>167361</v>
      </c>
      <c r="AF7" s="37">
        <v>16416661</v>
      </c>
      <c r="AG7" s="22">
        <v>2358088</v>
      </c>
      <c r="AH7" s="25">
        <v>169091</v>
      </c>
      <c r="AI7" s="37">
        <v>17586519</v>
      </c>
      <c r="AJ7" s="22">
        <v>2778742</v>
      </c>
      <c r="AK7" s="25">
        <v>182982</v>
      </c>
      <c r="AL7" s="37">
        <v>18889423</v>
      </c>
      <c r="AM7" s="22">
        <v>1872705</v>
      </c>
      <c r="AN7" s="25">
        <v>124965</v>
      </c>
      <c r="AO7" s="37">
        <v>17169937</v>
      </c>
      <c r="AP7" s="22">
        <v>1745189</v>
      </c>
      <c r="AQ7" s="25">
        <v>104461</v>
      </c>
      <c r="AR7" s="37">
        <v>18351462</v>
      </c>
      <c r="AS7" s="22">
        <v>2144866</v>
      </c>
      <c r="AT7" s="25">
        <v>125713</v>
      </c>
      <c r="AU7" s="37">
        <v>17116819</v>
      </c>
      <c r="AV7" s="22">
        <v>1819721</v>
      </c>
      <c r="AW7" s="25">
        <v>109609</v>
      </c>
      <c r="AX7" s="37">
        <v>17163486</v>
      </c>
      <c r="AY7" s="22">
        <v>1780526</v>
      </c>
      <c r="AZ7" s="25">
        <v>105450</v>
      </c>
      <c r="BA7" s="37">
        <v>17171791</v>
      </c>
      <c r="BB7" s="22">
        <v>2320456</v>
      </c>
      <c r="BC7" s="25">
        <v>133802</v>
      </c>
      <c r="BD7" s="37">
        <v>17511654</v>
      </c>
      <c r="BE7" s="22">
        <v>1658012</v>
      </c>
      <c r="BF7" s="24">
        <v>93630</v>
      </c>
      <c r="BG7" s="37">
        <v>17176464</v>
      </c>
      <c r="BH7" s="22">
        <v>1647475</v>
      </c>
      <c r="BI7" s="24">
        <v>93796</v>
      </c>
      <c r="BJ7" s="37">
        <v>16628584</v>
      </c>
      <c r="BK7" s="22">
        <v>2240651</v>
      </c>
      <c r="BL7" s="25">
        <v>133219</v>
      </c>
      <c r="BM7" s="37">
        <v>20554374</v>
      </c>
      <c r="BN7" s="22">
        <v>1513829</v>
      </c>
      <c r="BO7" s="24">
        <v>87626</v>
      </c>
      <c r="BP7" s="37">
        <v>20066905</v>
      </c>
      <c r="BQ7" s="22">
        <v>1564182</v>
      </c>
      <c r="BR7" s="24">
        <v>90810</v>
      </c>
      <c r="BS7" s="37">
        <v>19384992</v>
      </c>
      <c r="BT7" s="22">
        <v>1893758</v>
      </c>
      <c r="BU7" s="25">
        <v>112172</v>
      </c>
      <c r="BV7" s="37">
        <v>18480065</v>
      </c>
      <c r="BW7" s="22">
        <v>1587355</v>
      </c>
      <c r="BX7" s="24">
        <v>92941</v>
      </c>
      <c r="BY7" s="37">
        <v>18950213</v>
      </c>
      <c r="BZ7" s="22">
        <v>1622743</v>
      </c>
      <c r="CA7" s="24">
        <v>96106</v>
      </c>
      <c r="CB7" s="37">
        <v>19279285</v>
      </c>
      <c r="CC7" s="22">
        <v>1980712</v>
      </c>
      <c r="CD7" s="25">
        <v>121169</v>
      </c>
      <c r="CE7" s="37">
        <v>17396809</v>
      </c>
      <c r="CF7" s="22">
        <v>1679710</v>
      </c>
      <c r="CG7" s="24">
        <v>99217</v>
      </c>
      <c r="CH7" s="37">
        <v>19371157</v>
      </c>
      <c r="CI7" s="22">
        <v>1680431</v>
      </c>
      <c r="CJ7" s="24">
        <v>98897</v>
      </c>
      <c r="CK7" s="37">
        <v>18511301</v>
      </c>
      <c r="CL7" s="22">
        <v>2143963</v>
      </c>
      <c r="CM7" s="25">
        <v>125775</v>
      </c>
      <c r="CN7" s="37">
        <v>18647696</v>
      </c>
      <c r="CO7" s="22">
        <v>2226679</v>
      </c>
      <c r="CP7" s="25">
        <v>115668</v>
      </c>
      <c r="CQ7" s="37">
        <v>19750286</v>
      </c>
      <c r="CR7" s="22">
        <v>2155536</v>
      </c>
      <c r="CS7" s="25">
        <v>115524</v>
      </c>
      <c r="CT7" s="37">
        <v>18133593</v>
      </c>
      <c r="CU7" s="22">
        <v>2677983</v>
      </c>
      <c r="CV7" s="25">
        <v>150451</v>
      </c>
      <c r="CW7" s="37">
        <v>19939412</v>
      </c>
      <c r="CX7" s="22">
        <v>2301818</v>
      </c>
      <c r="CY7" s="25">
        <v>129272</v>
      </c>
      <c r="CZ7" s="37">
        <v>21658163</v>
      </c>
      <c r="DA7" s="22">
        <v>2560372</v>
      </c>
      <c r="DB7" s="25">
        <v>145641</v>
      </c>
      <c r="DC7" s="37">
        <v>23879639</v>
      </c>
      <c r="DD7" s="22">
        <v>3330191</v>
      </c>
      <c r="DE7" s="25">
        <v>188309</v>
      </c>
      <c r="DF7" s="37">
        <v>23568235</v>
      </c>
      <c r="DG7" s="22">
        <v>2757764</v>
      </c>
      <c r="DH7" s="25">
        <v>151229</v>
      </c>
      <c r="DI7" s="37">
        <v>26145824</v>
      </c>
      <c r="DJ7" s="22">
        <v>4555394</v>
      </c>
      <c r="DK7" s="25">
        <v>211651</v>
      </c>
      <c r="DL7" s="37">
        <v>24853512</v>
      </c>
      <c r="DM7" s="22">
        <v>4490510</v>
      </c>
      <c r="DN7" s="25">
        <v>176971</v>
      </c>
      <c r="DO7" s="37">
        <v>21775081</v>
      </c>
      <c r="DP7" s="22">
        <v>3823779</v>
      </c>
      <c r="DQ7" s="25">
        <v>110335</v>
      </c>
      <c r="DR7" s="37">
        <v>22019102</v>
      </c>
      <c r="DS7" s="22">
        <v>3706230</v>
      </c>
      <c r="DT7" s="25">
        <v>101438</v>
      </c>
      <c r="DU7" s="37">
        <v>20174788</v>
      </c>
      <c r="DV7" s="22">
        <v>4764451</v>
      </c>
      <c r="DW7" s="25">
        <v>132754</v>
      </c>
      <c r="DX7" s="37">
        <v>21279364</v>
      </c>
      <c r="DY7" s="22">
        <v>5288948</v>
      </c>
      <c r="DZ7" s="25">
        <v>129617</v>
      </c>
      <c r="EA7" s="37">
        <v>23197294</v>
      </c>
      <c r="EB7" s="36">
        <v>10670530</v>
      </c>
      <c r="EC7" s="25">
        <v>248708</v>
      </c>
      <c r="ED7" s="37">
        <v>35602983</v>
      </c>
      <c r="EE7" s="36">
        <v>19855882</v>
      </c>
      <c r="EF7" s="25">
        <v>438337</v>
      </c>
      <c r="EG7" s="37">
        <v>55315000</v>
      </c>
      <c r="EH7" s="36">
        <v>26431323</v>
      </c>
      <c r="EI7" s="25">
        <v>513098</v>
      </c>
      <c r="EJ7" s="37">
        <v>68403069</v>
      </c>
      <c r="EK7" s="36">
        <v>25863347</v>
      </c>
      <c r="EL7" s="25">
        <v>519848</v>
      </c>
      <c r="EM7" s="37">
        <v>77288228</v>
      </c>
      <c r="EN7" s="36">
        <v>28631435</v>
      </c>
      <c r="EO7" s="25">
        <v>509171</v>
      </c>
      <c r="EP7" s="37">
        <v>78082344</v>
      </c>
      <c r="EQ7" s="36">
        <v>22351298</v>
      </c>
      <c r="ER7" s="25">
        <v>397116</v>
      </c>
      <c r="ES7" s="37">
        <v>82241617</v>
      </c>
      <c r="ET7" s="36">
        <v>27631891</v>
      </c>
      <c r="EU7" s="25">
        <v>430887</v>
      </c>
      <c r="EV7" s="37">
        <v>78478429</v>
      </c>
      <c r="EW7" s="36">
        <v>27822863</v>
      </c>
      <c r="EX7" s="25">
        <v>474857</v>
      </c>
      <c r="EY7" s="37">
        <v>80387570</v>
      </c>
      <c r="EZ7" s="36">
        <v>18830090</v>
      </c>
      <c r="FA7" s="25">
        <v>352580</v>
      </c>
      <c r="FB7" s="37">
        <v>81402507</v>
      </c>
      <c r="FC7" s="36">
        <v>18831350</v>
      </c>
      <c r="FD7" s="25">
        <v>384548</v>
      </c>
      <c r="FE7" s="37">
        <v>73920213</v>
      </c>
      <c r="FF7" s="36">
        <v>59080122</v>
      </c>
      <c r="FG7" s="25">
        <v>681447</v>
      </c>
      <c r="FH7" s="37">
        <v>83258221</v>
      </c>
      <c r="FI7" s="36">
        <v>33095023</v>
      </c>
      <c r="FJ7" s="25">
        <v>444503</v>
      </c>
      <c r="FK7" s="37">
        <v>79951877</v>
      </c>
      <c r="FL7" s="36">
        <v>56592594</v>
      </c>
      <c r="FM7" s="25">
        <v>452030</v>
      </c>
      <c r="FN7" s="37">
        <v>72580792</v>
      </c>
      <c r="FO7" s="36">
        <v>49936380</v>
      </c>
      <c r="FP7" s="25">
        <v>513691</v>
      </c>
      <c r="FQ7" s="37">
        <v>80714457</v>
      </c>
      <c r="FR7" s="22">
        <v>7967432</v>
      </c>
      <c r="FS7" s="25">
        <v>168971</v>
      </c>
      <c r="FT7" s="37">
        <v>79777095</v>
      </c>
      <c r="FU7" s="36">
        <v>39972486</v>
      </c>
      <c r="FV7" s="25">
        <v>824222</v>
      </c>
      <c r="FW7" s="37">
        <v>79974940</v>
      </c>
      <c r="FX7" s="36">
        <v>56670314</v>
      </c>
      <c r="FY7" s="34">
        <v>1147542</v>
      </c>
      <c r="FZ7" s="37">
        <v>83271871</v>
      </c>
      <c r="GA7" s="36">
        <v>31630122</v>
      </c>
      <c r="GB7" s="25">
        <v>866934</v>
      </c>
      <c r="GC7" s="37">
        <v>84223065</v>
      </c>
      <c r="GD7" s="36">
        <v>35512629</v>
      </c>
      <c r="GE7" s="25">
        <v>824158</v>
      </c>
      <c r="GF7" s="37">
        <v>82977042</v>
      </c>
      <c r="GG7" s="36">
        <v>50389134</v>
      </c>
      <c r="GH7" s="34">
        <v>1087876</v>
      </c>
      <c r="GI7" s="37">
        <v>81378323</v>
      </c>
      <c r="GJ7" s="36">
        <v>41648407</v>
      </c>
      <c r="GK7" s="25">
        <v>871264</v>
      </c>
      <c r="GL7" s="37">
        <v>84352584</v>
      </c>
      <c r="GM7" s="36">
        <v>36944032</v>
      </c>
      <c r="GN7" s="25">
        <v>849725</v>
      </c>
      <c r="GO7" s="37">
        <v>80110820</v>
      </c>
      <c r="GP7" s="36">
        <v>21647418</v>
      </c>
      <c r="GQ7" s="34">
        <v>1022104</v>
      </c>
      <c r="GR7" s="37">
        <v>85488963</v>
      </c>
      <c r="GS7" s="36">
        <v>27843513</v>
      </c>
      <c r="GT7" s="25">
        <v>808249</v>
      </c>
      <c r="GU7" s="37">
        <v>82372933</v>
      </c>
      <c r="GV7" s="36">
        <v>29053552</v>
      </c>
      <c r="GW7" s="25">
        <v>830021</v>
      </c>
      <c r="GX7" s="37">
        <v>79788644</v>
      </c>
      <c r="GY7" s="36">
        <v>37418152</v>
      </c>
      <c r="GZ7" s="34">
        <v>1072550</v>
      </c>
      <c r="HA7" s="37">
        <v>85159482</v>
      </c>
      <c r="HB7" s="36">
        <v>30830584</v>
      </c>
      <c r="HC7" s="25">
        <v>883451</v>
      </c>
      <c r="HD7" s="37">
        <v>83195581</v>
      </c>
      <c r="HE7" s="36">
        <v>34847073</v>
      </c>
      <c r="HF7" s="25">
        <v>886253</v>
      </c>
      <c r="HG7" s="37">
        <v>88604444</v>
      </c>
      <c r="HH7" s="36">
        <v>36347406</v>
      </c>
      <c r="HI7" s="25">
        <v>984543</v>
      </c>
      <c r="HJ7" s="37">
        <v>90060345</v>
      </c>
      <c r="HK7" s="17">
        <f t="shared" ref="HK7:HK10" si="0">+HH7/HJ7</f>
        <v>0.40358945993378109</v>
      </c>
      <c r="HL7" s="14">
        <f t="shared" ref="HL7:HL9" si="1">+HK7/HK6</f>
        <v>1.1640992285939067</v>
      </c>
    </row>
    <row r="8" spans="1:220" x14ac:dyDescent="0.2">
      <c r="B8" s="20" t="s">
        <v>1031</v>
      </c>
      <c r="C8" s="22">
        <v>4532843</v>
      </c>
      <c r="D8" s="25">
        <v>128274</v>
      </c>
      <c r="E8" s="37">
        <v>85064012</v>
      </c>
      <c r="F8" s="22">
        <v>4959614</v>
      </c>
      <c r="G8" s="25">
        <v>134344</v>
      </c>
      <c r="H8" s="37">
        <v>86772658</v>
      </c>
      <c r="I8" s="22">
        <v>6110164</v>
      </c>
      <c r="J8" s="25">
        <v>166510</v>
      </c>
      <c r="K8" s="37">
        <v>85063843</v>
      </c>
      <c r="L8" s="22">
        <v>4485665</v>
      </c>
      <c r="M8" s="25">
        <v>131054</v>
      </c>
      <c r="N8" s="37">
        <v>85742320</v>
      </c>
      <c r="O8" s="22">
        <v>5561750</v>
      </c>
      <c r="P8" s="25">
        <v>141050</v>
      </c>
      <c r="Q8" s="37">
        <v>85628351</v>
      </c>
      <c r="R8" s="22">
        <v>6253434</v>
      </c>
      <c r="S8" s="25">
        <v>167914</v>
      </c>
      <c r="T8" s="37">
        <v>88905053</v>
      </c>
      <c r="U8" s="22">
        <v>4509570</v>
      </c>
      <c r="V8" s="25">
        <v>133334</v>
      </c>
      <c r="W8" s="37">
        <v>87714503</v>
      </c>
      <c r="X8" s="22">
        <v>5752259</v>
      </c>
      <c r="Y8" s="25">
        <v>146821</v>
      </c>
      <c r="Z8" s="37">
        <v>80890642</v>
      </c>
      <c r="AA8" s="22">
        <v>6524415</v>
      </c>
      <c r="AB8" s="25">
        <v>176333</v>
      </c>
      <c r="AC8" s="37">
        <v>93025260</v>
      </c>
      <c r="AD8" s="22">
        <v>5396818</v>
      </c>
      <c r="AE8" s="25">
        <v>141405</v>
      </c>
      <c r="AF8" s="37">
        <v>87676985</v>
      </c>
      <c r="AG8" s="22">
        <v>5651627</v>
      </c>
      <c r="AH8" s="25">
        <v>137467</v>
      </c>
      <c r="AI8" s="37">
        <v>91886609</v>
      </c>
      <c r="AJ8" s="22">
        <v>7225232</v>
      </c>
      <c r="AK8" s="25">
        <v>210553</v>
      </c>
      <c r="AL8" s="37">
        <v>95444851</v>
      </c>
      <c r="AM8" s="22">
        <v>4845864</v>
      </c>
      <c r="AN8" s="25">
        <v>139476</v>
      </c>
      <c r="AO8" s="37">
        <v>91419547</v>
      </c>
      <c r="AP8" s="22">
        <v>5444093</v>
      </c>
      <c r="AQ8" s="25">
        <v>157176</v>
      </c>
      <c r="AR8" s="37">
        <v>97151336</v>
      </c>
      <c r="AS8" s="22">
        <v>6747125</v>
      </c>
      <c r="AT8" s="25">
        <v>192163</v>
      </c>
      <c r="AU8" s="37">
        <v>93357211</v>
      </c>
      <c r="AV8" s="22">
        <v>5323850</v>
      </c>
      <c r="AW8" s="25">
        <v>151966</v>
      </c>
      <c r="AX8" s="37">
        <v>93738210</v>
      </c>
      <c r="AY8" s="22">
        <v>5357350</v>
      </c>
      <c r="AZ8" s="25">
        <v>147415</v>
      </c>
      <c r="BA8" s="37">
        <v>94353270</v>
      </c>
      <c r="BB8" s="22">
        <v>6749538</v>
      </c>
      <c r="BC8" s="25">
        <v>193748</v>
      </c>
      <c r="BD8" s="37">
        <v>96661509</v>
      </c>
      <c r="BE8" s="22">
        <v>5279297</v>
      </c>
      <c r="BF8" s="25">
        <v>150425</v>
      </c>
      <c r="BG8" s="37">
        <v>86344055</v>
      </c>
      <c r="BH8" s="22">
        <v>5173557</v>
      </c>
      <c r="BI8" s="25">
        <v>147436</v>
      </c>
      <c r="BJ8" s="37">
        <v>80537341</v>
      </c>
      <c r="BK8" s="22">
        <v>6331504</v>
      </c>
      <c r="BL8" s="25">
        <v>174992</v>
      </c>
      <c r="BM8" s="37">
        <v>86817579</v>
      </c>
      <c r="BN8" s="22">
        <v>5343764</v>
      </c>
      <c r="BO8" s="25">
        <v>142424</v>
      </c>
      <c r="BP8" s="37">
        <v>84785179</v>
      </c>
      <c r="BQ8" s="22">
        <v>5518715</v>
      </c>
      <c r="BR8" s="25">
        <v>147199</v>
      </c>
      <c r="BS8" s="37">
        <v>88562694</v>
      </c>
      <c r="BT8" s="22">
        <v>6286317</v>
      </c>
      <c r="BU8" s="25">
        <v>174211</v>
      </c>
      <c r="BV8" s="37">
        <v>85430548</v>
      </c>
      <c r="BW8" s="22">
        <v>4941894</v>
      </c>
      <c r="BX8" s="25">
        <v>141847</v>
      </c>
      <c r="BY8" s="37">
        <v>88450361</v>
      </c>
      <c r="BZ8" s="22">
        <v>5432488</v>
      </c>
      <c r="CA8" s="25">
        <v>144573</v>
      </c>
      <c r="CB8" s="37">
        <v>90079205</v>
      </c>
      <c r="CC8" s="22">
        <v>6620104</v>
      </c>
      <c r="CD8" s="25">
        <v>181266</v>
      </c>
      <c r="CE8" s="37">
        <v>83258073</v>
      </c>
      <c r="CF8" s="22">
        <v>5280719</v>
      </c>
      <c r="CG8" s="25">
        <v>131830</v>
      </c>
      <c r="CH8" s="37">
        <v>91124150</v>
      </c>
      <c r="CI8" s="22">
        <v>4565764</v>
      </c>
      <c r="CJ8" s="25">
        <v>143666</v>
      </c>
      <c r="CK8" s="37">
        <v>86513609</v>
      </c>
      <c r="CL8" s="22">
        <v>7793375</v>
      </c>
      <c r="CM8" s="25">
        <v>195810</v>
      </c>
      <c r="CN8" s="37">
        <v>88046017</v>
      </c>
      <c r="CO8" s="22">
        <v>6140039</v>
      </c>
      <c r="CP8" s="25">
        <v>152174</v>
      </c>
      <c r="CQ8" s="37">
        <v>92548172</v>
      </c>
      <c r="CR8" s="22">
        <v>6451437</v>
      </c>
      <c r="CS8" s="25">
        <v>144472</v>
      </c>
      <c r="CT8" s="37">
        <v>81977922</v>
      </c>
      <c r="CU8" s="22">
        <v>8299554</v>
      </c>
      <c r="CV8" s="25">
        <v>185738</v>
      </c>
      <c r="CW8" s="37">
        <v>89523052</v>
      </c>
      <c r="CX8" s="22">
        <v>6635184</v>
      </c>
      <c r="CY8" s="25">
        <v>148254</v>
      </c>
      <c r="CZ8" s="37">
        <v>92726024</v>
      </c>
      <c r="DA8" s="22">
        <v>6589649</v>
      </c>
      <c r="DB8" s="25">
        <v>150445</v>
      </c>
      <c r="DC8" s="37">
        <v>94910291</v>
      </c>
      <c r="DD8" s="22">
        <v>8420326</v>
      </c>
      <c r="DE8" s="25">
        <v>180429</v>
      </c>
      <c r="DF8" s="37">
        <v>90412553</v>
      </c>
      <c r="DG8" s="22">
        <v>6626508</v>
      </c>
      <c r="DH8" s="25">
        <v>146231</v>
      </c>
      <c r="DI8" s="37">
        <v>97448439</v>
      </c>
      <c r="DJ8" s="22">
        <v>8820934</v>
      </c>
      <c r="DK8" s="25">
        <v>171344</v>
      </c>
      <c r="DL8" s="37">
        <v>96560273</v>
      </c>
      <c r="DM8" s="36">
        <v>14428716</v>
      </c>
      <c r="DN8" s="25">
        <v>192905</v>
      </c>
      <c r="DO8" s="37">
        <v>93519367</v>
      </c>
      <c r="DP8" s="36">
        <v>11924039</v>
      </c>
      <c r="DQ8" s="25">
        <v>146512</v>
      </c>
      <c r="DR8" s="37">
        <v>99765185</v>
      </c>
      <c r="DS8" s="36">
        <v>12797041</v>
      </c>
      <c r="DT8" s="25">
        <v>148304</v>
      </c>
      <c r="DU8" s="37">
        <v>93264878</v>
      </c>
      <c r="DV8" s="36">
        <v>16450394</v>
      </c>
      <c r="DW8" s="25">
        <v>175616</v>
      </c>
      <c r="DX8" s="38">
        <v>100173898</v>
      </c>
      <c r="DY8" s="36">
        <v>12528206</v>
      </c>
      <c r="DZ8" s="25">
        <v>137361</v>
      </c>
      <c r="EA8" s="38">
        <v>100079090</v>
      </c>
      <c r="EB8" s="36">
        <v>10171397</v>
      </c>
      <c r="EC8" s="25">
        <v>140038</v>
      </c>
      <c r="ED8" s="37">
        <v>90022556</v>
      </c>
      <c r="EE8" s="36">
        <v>11603774</v>
      </c>
      <c r="EF8" s="25">
        <v>172966</v>
      </c>
      <c r="EG8" s="37">
        <v>98134385</v>
      </c>
      <c r="EH8" s="36">
        <v>11019210</v>
      </c>
      <c r="EI8" s="25">
        <v>145876</v>
      </c>
      <c r="EJ8" s="37">
        <v>98064947</v>
      </c>
      <c r="EK8" s="22">
        <v>9185290</v>
      </c>
      <c r="EL8" s="25">
        <v>137243</v>
      </c>
      <c r="EM8" s="37">
        <v>99626182</v>
      </c>
      <c r="EN8" s="36">
        <v>11628730</v>
      </c>
      <c r="EO8" s="25">
        <v>165012</v>
      </c>
      <c r="EP8" s="37">
        <v>97432990</v>
      </c>
      <c r="EQ8" s="36">
        <v>10560383</v>
      </c>
      <c r="ER8" s="25">
        <v>131368</v>
      </c>
      <c r="ES8" s="38">
        <v>100767798</v>
      </c>
      <c r="ET8" s="22">
        <v>9229917</v>
      </c>
      <c r="EU8" s="25">
        <v>120508</v>
      </c>
      <c r="EV8" s="37">
        <v>96855293</v>
      </c>
      <c r="EW8" s="36">
        <v>13307103</v>
      </c>
      <c r="EX8" s="25">
        <v>174429</v>
      </c>
      <c r="EY8" s="37">
        <v>95751791</v>
      </c>
      <c r="EZ8" s="36">
        <v>10910174</v>
      </c>
      <c r="FA8" s="25">
        <v>142219</v>
      </c>
      <c r="FB8" s="38">
        <v>100670536</v>
      </c>
      <c r="FC8" s="36">
        <v>11024405</v>
      </c>
      <c r="FD8" s="25">
        <v>141639</v>
      </c>
      <c r="FE8" s="37">
        <v>92899058</v>
      </c>
      <c r="FF8" s="36">
        <v>13724071</v>
      </c>
      <c r="FG8" s="25">
        <v>180554</v>
      </c>
      <c r="FH8" s="38">
        <v>103756119</v>
      </c>
      <c r="FI8" s="36">
        <v>11475615</v>
      </c>
      <c r="FJ8" s="25">
        <v>151321</v>
      </c>
      <c r="FK8" s="38">
        <v>101276032</v>
      </c>
      <c r="FL8" s="36">
        <v>11287457</v>
      </c>
      <c r="FM8" s="25">
        <v>144912</v>
      </c>
      <c r="FN8" s="37">
        <v>90953846</v>
      </c>
      <c r="FO8" s="36">
        <v>13862002</v>
      </c>
      <c r="FP8" s="25">
        <v>179150</v>
      </c>
      <c r="FQ8" s="38">
        <v>101260737</v>
      </c>
      <c r="FR8" s="36">
        <v>11034842</v>
      </c>
      <c r="FS8" s="25">
        <v>145878</v>
      </c>
      <c r="FT8" s="37">
        <v>99157238</v>
      </c>
      <c r="FU8" s="36">
        <v>10358878</v>
      </c>
      <c r="FV8" s="25">
        <v>173950</v>
      </c>
      <c r="FW8" s="37">
        <v>98973098</v>
      </c>
      <c r="FX8" s="36">
        <v>13868255</v>
      </c>
      <c r="FY8" s="25">
        <v>271040</v>
      </c>
      <c r="FZ8" s="38">
        <v>100831207</v>
      </c>
      <c r="GA8" s="36">
        <v>11592291</v>
      </c>
      <c r="GB8" s="25">
        <v>242402</v>
      </c>
      <c r="GC8" s="38">
        <v>103942676</v>
      </c>
      <c r="GD8" s="36">
        <v>11810903</v>
      </c>
      <c r="GE8" s="25">
        <v>248800</v>
      </c>
      <c r="GF8" s="38">
        <v>101955872</v>
      </c>
      <c r="GG8" s="36">
        <v>14881053</v>
      </c>
      <c r="GH8" s="25">
        <v>308116</v>
      </c>
      <c r="GI8" s="38">
        <v>100925926</v>
      </c>
      <c r="GJ8" s="36">
        <v>11941234</v>
      </c>
      <c r="GK8" s="25">
        <v>249832</v>
      </c>
      <c r="GL8" s="38">
        <v>104809587</v>
      </c>
      <c r="GM8" s="36">
        <v>11804765</v>
      </c>
      <c r="GN8" s="25">
        <v>251653</v>
      </c>
      <c r="GO8" s="37">
        <v>99718048</v>
      </c>
      <c r="GP8" s="36">
        <v>14549642</v>
      </c>
      <c r="GQ8" s="25">
        <v>309112</v>
      </c>
      <c r="GR8" s="38">
        <v>107012848</v>
      </c>
      <c r="GS8" s="36">
        <v>12214678</v>
      </c>
      <c r="GT8" s="25">
        <v>258995</v>
      </c>
      <c r="GU8" s="38">
        <v>102957724</v>
      </c>
      <c r="GV8" s="36">
        <v>11859107</v>
      </c>
      <c r="GW8" s="25">
        <v>256854</v>
      </c>
      <c r="GX8" s="38">
        <v>100113909</v>
      </c>
      <c r="GY8" s="36">
        <v>15114825</v>
      </c>
      <c r="GZ8" s="25">
        <v>324025</v>
      </c>
      <c r="HA8" s="38">
        <v>106330009</v>
      </c>
      <c r="HB8" s="36">
        <v>12182644</v>
      </c>
      <c r="HC8" s="25">
        <v>263759</v>
      </c>
      <c r="HD8" s="38">
        <v>102424579</v>
      </c>
      <c r="HE8" s="36">
        <v>12512608</v>
      </c>
      <c r="HF8" s="25">
        <v>266790</v>
      </c>
      <c r="HG8" s="38">
        <v>105306618</v>
      </c>
      <c r="HH8" s="36">
        <v>15513509</v>
      </c>
      <c r="HI8" s="25">
        <v>332391</v>
      </c>
      <c r="HJ8" s="38">
        <v>105778650</v>
      </c>
      <c r="HK8" s="17">
        <f t="shared" si="0"/>
        <v>0.14666011525010009</v>
      </c>
      <c r="HL8" s="14">
        <f t="shared" si="1"/>
        <v>0.36338935926166988</v>
      </c>
    </row>
    <row r="9" spans="1:220" x14ac:dyDescent="0.2">
      <c r="B9" s="20" t="s">
        <v>1030</v>
      </c>
      <c r="C9" s="22">
        <v>9026740</v>
      </c>
      <c r="D9" s="25">
        <v>199251</v>
      </c>
      <c r="E9" s="37">
        <v>29044074</v>
      </c>
      <c r="F9" s="22">
        <v>9123841</v>
      </c>
      <c r="G9" s="25">
        <v>198385</v>
      </c>
      <c r="H9" s="37">
        <v>29173378</v>
      </c>
      <c r="I9" s="36">
        <v>11258211</v>
      </c>
      <c r="J9" s="25">
        <v>242444</v>
      </c>
      <c r="K9" s="37">
        <v>27964580</v>
      </c>
      <c r="L9" s="22">
        <v>9066261</v>
      </c>
      <c r="M9" s="25">
        <v>194335</v>
      </c>
      <c r="N9" s="37">
        <v>27544989</v>
      </c>
      <c r="O9" s="22">
        <v>8706176</v>
      </c>
      <c r="P9" s="25">
        <v>188952</v>
      </c>
      <c r="Q9" s="37">
        <v>27702380</v>
      </c>
      <c r="R9" s="36">
        <v>10940864</v>
      </c>
      <c r="S9" s="25">
        <v>238857</v>
      </c>
      <c r="T9" s="37">
        <v>28306742</v>
      </c>
      <c r="U9" s="22">
        <v>9373688</v>
      </c>
      <c r="V9" s="25">
        <v>196320</v>
      </c>
      <c r="W9" s="37">
        <v>26805388</v>
      </c>
      <c r="X9" s="22">
        <v>8807404</v>
      </c>
      <c r="Y9" s="25">
        <v>187814</v>
      </c>
      <c r="Z9" s="37">
        <v>24081239</v>
      </c>
      <c r="AA9" s="36">
        <v>11239276</v>
      </c>
      <c r="AB9" s="25">
        <v>236234</v>
      </c>
      <c r="AC9" s="37">
        <v>27472556</v>
      </c>
      <c r="AD9" s="22">
        <v>9109259</v>
      </c>
      <c r="AE9" s="25">
        <v>189132</v>
      </c>
      <c r="AF9" s="37">
        <v>25179327</v>
      </c>
      <c r="AG9" s="22">
        <v>8906644</v>
      </c>
      <c r="AH9" s="25">
        <v>189122</v>
      </c>
      <c r="AI9" s="37">
        <v>26204532</v>
      </c>
      <c r="AJ9" s="36">
        <v>11416205</v>
      </c>
      <c r="AK9" s="25">
        <v>237774</v>
      </c>
      <c r="AL9" s="37">
        <v>27381695</v>
      </c>
      <c r="AM9" s="22">
        <v>9076206</v>
      </c>
      <c r="AN9" s="25">
        <v>184945</v>
      </c>
      <c r="AO9" s="37">
        <v>25238187</v>
      </c>
      <c r="AP9" s="22">
        <v>9002111</v>
      </c>
      <c r="AQ9" s="25">
        <v>180870</v>
      </c>
      <c r="AR9" s="37">
        <v>27321116</v>
      </c>
      <c r="AS9" s="36">
        <v>10509112</v>
      </c>
      <c r="AT9" s="25">
        <v>217455</v>
      </c>
      <c r="AU9" s="37">
        <v>25733305</v>
      </c>
      <c r="AV9" s="22">
        <v>8089405</v>
      </c>
      <c r="AW9" s="25">
        <v>167553</v>
      </c>
      <c r="AX9" s="37">
        <v>25695490</v>
      </c>
      <c r="AY9" s="22">
        <v>8790930</v>
      </c>
      <c r="AZ9" s="25">
        <v>166885</v>
      </c>
      <c r="BA9" s="37">
        <v>25628429</v>
      </c>
      <c r="BB9" s="36">
        <v>12384622</v>
      </c>
      <c r="BC9" s="25">
        <v>218624</v>
      </c>
      <c r="BD9" s="37">
        <v>25232865</v>
      </c>
      <c r="BE9" s="36">
        <v>11067928</v>
      </c>
      <c r="BF9" s="25">
        <v>165618</v>
      </c>
      <c r="BG9" s="37">
        <v>24408652</v>
      </c>
      <c r="BH9" s="22">
        <v>8515418</v>
      </c>
      <c r="BI9" s="25">
        <v>160159</v>
      </c>
      <c r="BJ9" s="37">
        <v>23868192</v>
      </c>
      <c r="BK9" s="36">
        <v>14198767</v>
      </c>
      <c r="BL9" s="25">
        <v>206689</v>
      </c>
      <c r="BM9" s="37">
        <v>25654919</v>
      </c>
      <c r="BN9" s="36">
        <v>10089410</v>
      </c>
      <c r="BO9" s="25">
        <v>157453</v>
      </c>
      <c r="BP9" s="37">
        <v>23634958</v>
      </c>
      <c r="BQ9" s="22">
        <v>8347202</v>
      </c>
      <c r="BR9" s="25">
        <v>154792</v>
      </c>
      <c r="BS9" s="37">
        <v>25385159</v>
      </c>
      <c r="BT9" s="36">
        <v>10245832</v>
      </c>
      <c r="BU9" s="25">
        <v>190018</v>
      </c>
      <c r="BV9" s="37">
        <v>24319981</v>
      </c>
      <c r="BW9" s="22">
        <v>8098867</v>
      </c>
      <c r="BX9" s="25">
        <v>149588</v>
      </c>
      <c r="BY9" s="37">
        <v>23597323</v>
      </c>
      <c r="BZ9" s="22">
        <v>7800302</v>
      </c>
      <c r="CA9" s="25">
        <v>143386</v>
      </c>
      <c r="CB9" s="37">
        <v>22057968</v>
      </c>
      <c r="CC9" s="22">
        <v>9707049</v>
      </c>
      <c r="CD9" s="25">
        <v>180662</v>
      </c>
      <c r="CE9" s="37">
        <v>19087482</v>
      </c>
      <c r="CF9" s="22">
        <v>7867585</v>
      </c>
      <c r="CG9" s="25">
        <v>147630</v>
      </c>
      <c r="CH9" s="37">
        <v>19955418</v>
      </c>
      <c r="CI9" s="22">
        <v>7502178</v>
      </c>
      <c r="CJ9" s="25">
        <v>142358</v>
      </c>
      <c r="CK9" s="37">
        <v>18152708</v>
      </c>
      <c r="CL9" s="22">
        <v>9775412</v>
      </c>
      <c r="CM9" s="25">
        <v>184085</v>
      </c>
      <c r="CN9" s="37">
        <v>18096829</v>
      </c>
      <c r="CO9" s="22">
        <v>8299071</v>
      </c>
      <c r="CP9" s="25">
        <v>146592</v>
      </c>
      <c r="CQ9" s="37">
        <v>18228769</v>
      </c>
      <c r="CR9" s="22">
        <v>8172979</v>
      </c>
      <c r="CS9" s="25">
        <v>142748</v>
      </c>
      <c r="CT9" s="37">
        <v>16154310</v>
      </c>
      <c r="CU9" s="22">
        <v>5974763</v>
      </c>
      <c r="CV9" s="24">
        <v>94999</v>
      </c>
      <c r="CW9" s="37">
        <v>15163961</v>
      </c>
      <c r="CX9" s="26">
        <v>351494</v>
      </c>
      <c r="CY9" s="23">
        <v>3524</v>
      </c>
      <c r="CZ9" s="34">
        <v>6011849</v>
      </c>
      <c r="DA9" s="26">
        <v>197758</v>
      </c>
      <c r="DB9" s="23">
        <v>1325</v>
      </c>
      <c r="DC9" s="34">
        <v>1924252</v>
      </c>
      <c r="DD9" s="26">
        <v>145841</v>
      </c>
      <c r="DE9" s="23">
        <v>1132</v>
      </c>
      <c r="DF9" s="25">
        <v>832113</v>
      </c>
      <c r="DG9" s="28">
        <v>68847</v>
      </c>
      <c r="DH9" s="27">
        <v>491</v>
      </c>
      <c r="DI9" s="25">
        <v>449595</v>
      </c>
      <c r="DJ9" s="28">
        <v>36612</v>
      </c>
      <c r="DK9" s="27">
        <v>205</v>
      </c>
      <c r="DL9" s="25">
        <v>263170</v>
      </c>
      <c r="DM9" s="28">
        <v>33584</v>
      </c>
      <c r="DN9" s="27">
        <v>165</v>
      </c>
      <c r="DO9" s="25">
        <v>182065</v>
      </c>
      <c r="DP9" s="28">
        <v>22694</v>
      </c>
      <c r="DQ9" s="27">
        <v>136</v>
      </c>
      <c r="DR9" s="25">
        <v>141877</v>
      </c>
      <c r="DS9" s="28">
        <v>19128</v>
      </c>
      <c r="DT9" s="27">
        <v>119</v>
      </c>
      <c r="DU9" s="25">
        <v>106666</v>
      </c>
      <c r="DV9" s="28">
        <v>29953</v>
      </c>
      <c r="DW9" s="27">
        <v>222</v>
      </c>
      <c r="DX9" s="25">
        <v>114019</v>
      </c>
      <c r="DY9" s="28">
        <v>23592</v>
      </c>
      <c r="DZ9" s="27">
        <v>158</v>
      </c>
      <c r="EA9" s="25">
        <v>116507</v>
      </c>
      <c r="EB9" s="26">
        <v>240250</v>
      </c>
      <c r="EC9" s="23">
        <v>4473</v>
      </c>
      <c r="ED9" s="25">
        <v>207434</v>
      </c>
      <c r="EE9" s="26">
        <v>774368</v>
      </c>
      <c r="EF9" s="24">
        <v>14299</v>
      </c>
      <c r="EG9" s="25">
        <v>828427</v>
      </c>
      <c r="EH9" s="26">
        <v>692764</v>
      </c>
      <c r="EI9" s="24">
        <v>12699</v>
      </c>
      <c r="EJ9" s="34">
        <v>1140878</v>
      </c>
      <c r="EK9" s="26">
        <v>768046</v>
      </c>
      <c r="EL9" s="24">
        <v>14275</v>
      </c>
      <c r="EM9" s="34">
        <v>1368252</v>
      </c>
      <c r="EN9" s="22">
        <v>1035439</v>
      </c>
      <c r="EO9" s="24">
        <v>18715</v>
      </c>
      <c r="EP9" s="34">
        <v>1646336</v>
      </c>
      <c r="EQ9" s="26">
        <v>980282</v>
      </c>
      <c r="ER9" s="24">
        <v>17910</v>
      </c>
      <c r="ES9" s="34">
        <v>1907727</v>
      </c>
      <c r="ET9" s="22">
        <v>1047813</v>
      </c>
      <c r="EU9" s="24">
        <v>19256</v>
      </c>
      <c r="EV9" s="34">
        <v>1971501</v>
      </c>
      <c r="EW9" s="22">
        <v>1388805</v>
      </c>
      <c r="EX9" s="24">
        <v>25445</v>
      </c>
      <c r="EY9" s="34">
        <v>2193038</v>
      </c>
      <c r="EZ9" s="22">
        <v>1191762</v>
      </c>
      <c r="FA9" s="24">
        <v>21772</v>
      </c>
      <c r="FB9" s="34">
        <v>2409922</v>
      </c>
      <c r="FC9" s="22">
        <v>1214374</v>
      </c>
      <c r="FD9" s="24">
        <v>22331</v>
      </c>
      <c r="FE9" s="34">
        <v>2334351</v>
      </c>
      <c r="FF9" s="22">
        <v>1601891</v>
      </c>
      <c r="FG9" s="24">
        <v>29613</v>
      </c>
      <c r="FH9" s="34">
        <v>2823110</v>
      </c>
      <c r="FI9" s="22">
        <v>1461305</v>
      </c>
      <c r="FJ9" s="24">
        <v>25897</v>
      </c>
      <c r="FK9" s="34">
        <v>2670516</v>
      </c>
      <c r="FL9" s="22">
        <v>1421751</v>
      </c>
      <c r="FM9" s="24">
        <v>25402</v>
      </c>
      <c r="FN9" s="34">
        <v>2477917</v>
      </c>
      <c r="FO9" s="22">
        <v>1888104</v>
      </c>
      <c r="FP9" s="24">
        <v>34333</v>
      </c>
      <c r="FQ9" s="34">
        <v>2876903</v>
      </c>
      <c r="FR9" s="22">
        <v>1504223</v>
      </c>
      <c r="FS9" s="24">
        <v>27320</v>
      </c>
      <c r="FT9" s="34">
        <v>2866116</v>
      </c>
      <c r="FU9" s="22">
        <v>1519229</v>
      </c>
      <c r="FV9" s="24">
        <v>27931</v>
      </c>
      <c r="FW9" s="34">
        <v>2869999</v>
      </c>
      <c r="FX9" s="22">
        <v>2127086</v>
      </c>
      <c r="FY9" s="24">
        <v>36149</v>
      </c>
      <c r="FZ9" s="34">
        <v>2994306</v>
      </c>
      <c r="GA9" s="22">
        <v>1772826</v>
      </c>
      <c r="GB9" s="24">
        <v>29913</v>
      </c>
      <c r="GC9" s="34">
        <v>3149694</v>
      </c>
      <c r="GD9" s="22">
        <v>1750198</v>
      </c>
      <c r="GE9" s="24">
        <v>29554</v>
      </c>
      <c r="GF9" s="34">
        <v>3043367</v>
      </c>
      <c r="GG9" s="22">
        <v>2185961</v>
      </c>
      <c r="GH9" s="24">
        <v>36869</v>
      </c>
      <c r="GI9" s="34">
        <v>3018563</v>
      </c>
      <c r="GJ9" s="22">
        <v>1780184</v>
      </c>
      <c r="GK9" s="24">
        <v>29839</v>
      </c>
      <c r="GL9" s="34">
        <v>3238341</v>
      </c>
      <c r="GM9" s="22">
        <v>1717412</v>
      </c>
      <c r="GN9" s="24">
        <v>29090</v>
      </c>
      <c r="GO9" s="34">
        <v>3090484</v>
      </c>
      <c r="GP9" s="22">
        <v>2179634</v>
      </c>
      <c r="GQ9" s="24">
        <v>36879</v>
      </c>
      <c r="GR9" s="34">
        <v>3345915</v>
      </c>
      <c r="GS9" s="22">
        <v>2059291</v>
      </c>
      <c r="GT9" s="24">
        <v>31970</v>
      </c>
      <c r="GU9" s="34">
        <v>3190030</v>
      </c>
      <c r="GV9" s="22">
        <v>1979340</v>
      </c>
      <c r="GW9" s="24">
        <v>30804</v>
      </c>
      <c r="GX9" s="34">
        <v>3080758</v>
      </c>
      <c r="GY9" s="22">
        <v>2452353</v>
      </c>
      <c r="GZ9" s="24">
        <v>38173</v>
      </c>
      <c r="HA9" s="34">
        <v>3342488</v>
      </c>
      <c r="HB9" s="22">
        <v>2005869</v>
      </c>
      <c r="HC9" s="24">
        <v>31146</v>
      </c>
      <c r="HD9" s="34">
        <v>3169117</v>
      </c>
      <c r="HE9" s="22">
        <v>2055870</v>
      </c>
      <c r="HF9" s="24">
        <v>32086</v>
      </c>
      <c r="HG9" s="34">
        <v>3221781</v>
      </c>
      <c r="HH9" s="22">
        <v>2740084</v>
      </c>
      <c r="HI9" s="24">
        <v>39284</v>
      </c>
      <c r="HJ9" s="34">
        <v>3411273</v>
      </c>
      <c r="HK9" s="17">
        <f t="shared" si="0"/>
        <v>0.80324383302069347</v>
      </c>
      <c r="HL9" s="14">
        <f t="shared" si="1"/>
        <v>5.4769071444606361</v>
      </c>
    </row>
    <row r="10" spans="1:220" x14ac:dyDescent="0.2">
      <c r="B10" s="20" t="s">
        <v>1029</v>
      </c>
      <c r="C10" s="26">
        <v>111060</v>
      </c>
      <c r="D10" s="23">
        <v>4814</v>
      </c>
      <c r="E10" s="25">
        <v>536911</v>
      </c>
      <c r="F10" s="26">
        <v>131763</v>
      </c>
      <c r="G10" s="23">
        <v>5810</v>
      </c>
      <c r="H10" s="25">
        <v>540669</v>
      </c>
      <c r="I10" s="26">
        <v>168914</v>
      </c>
      <c r="J10" s="23">
        <v>7508</v>
      </c>
      <c r="K10" s="25">
        <v>521544</v>
      </c>
      <c r="L10" s="26">
        <v>118497</v>
      </c>
      <c r="M10" s="23">
        <v>5255</v>
      </c>
      <c r="N10" s="25">
        <v>504192</v>
      </c>
      <c r="O10" s="26">
        <v>124155</v>
      </c>
      <c r="P10" s="23">
        <v>5452</v>
      </c>
      <c r="Q10" s="25">
        <v>505628</v>
      </c>
      <c r="R10" s="26">
        <v>156469</v>
      </c>
      <c r="S10" s="23">
        <v>6865</v>
      </c>
      <c r="T10" s="25">
        <v>511391</v>
      </c>
      <c r="U10" s="26">
        <v>127474</v>
      </c>
      <c r="V10" s="23">
        <v>5268</v>
      </c>
      <c r="W10" s="25">
        <v>504558</v>
      </c>
      <c r="X10" s="26">
        <v>129222</v>
      </c>
      <c r="Y10" s="23">
        <v>5433</v>
      </c>
      <c r="Z10" s="25">
        <v>449338</v>
      </c>
      <c r="AA10" s="26">
        <v>158531</v>
      </c>
      <c r="AB10" s="23">
        <v>6625</v>
      </c>
      <c r="AC10" s="25">
        <v>514360</v>
      </c>
      <c r="AD10" s="26">
        <v>125021</v>
      </c>
      <c r="AE10" s="23">
        <v>5198</v>
      </c>
      <c r="AF10" s="25">
        <v>470242</v>
      </c>
      <c r="AG10" s="26">
        <v>149106</v>
      </c>
      <c r="AH10" s="23">
        <v>6500</v>
      </c>
      <c r="AI10" s="25">
        <v>478223</v>
      </c>
      <c r="AJ10" s="26">
        <v>168305</v>
      </c>
      <c r="AK10" s="23">
        <v>7055</v>
      </c>
      <c r="AL10" s="25">
        <v>500302</v>
      </c>
      <c r="AM10" s="26">
        <v>122163</v>
      </c>
      <c r="AN10" s="23">
        <v>5034</v>
      </c>
      <c r="AO10" s="25">
        <v>459063</v>
      </c>
      <c r="AP10" s="26">
        <v>114621</v>
      </c>
      <c r="AQ10" s="23">
        <v>4778</v>
      </c>
      <c r="AR10" s="25">
        <v>487858</v>
      </c>
      <c r="AS10" s="26">
        <v>135753</v>
      </c>
      <c r="AT10" s="23">
        <v>5557</v>
      </c>
      <c r="AU10" s="25">
        <v>449591</v>
      </c>
      <c r="AV10" s="26">
        <v>114656</v>
      </c>
      <c r="AW10" s="23">
        <v>4702</v>
      </c>
      <c r="AX10" s="25">
        <v>444872</v>
      </c>
      <c r="AY10" s="26">
        <v>112067</v>
      </c>
      <c r="AZ10" s="23">
        <v>4583</v>
      </c>
      <c r="BA10" s="25">
        <v>447109</v>
      </c>
      <c r="BB10" s="26">
        <v>138170</v>
      </c>
      <c r="BC10" s="23">
        <v>5603</v>
      </c>
      <c r="BD10" s="25">
        <v>439281</v>
      </c>
      <c r="BE10" s="26">
        <v>114711</v>
      </c>
      <c r="BF10" s="23">
        <v>4606</v>
      </c>
      <c r="BG10" s="25">
        <v>426364</v>
      </c>
      <c r="BH10" s="26">
        <v>112029</v>
      </c>
      <c r="BI10" s="23">
        <v>4485</v>
      </c>
      <c r="BJ10" s="25">
        <v>394144</v>
      </c>
      <c r="BK10" s="26">
        <v>135472</v>
      </c>
      <c r="BL10" s="23">
        <v>5492</v>
      </c>
      <c r="BM10" s="25">
        <v>424100</v>
      </c>
      <c r="BN10" s="26">
        <v>103585</v>
      </c>
      <c r="BO10" s="23">
        <v>4245</v>
      </c>
      <c r="BP10" s="25">
        <v>414232</v>
      </c>
      <c r="BQ10" s="26">
        <v>103822</v>
      </c>
      <c r="BR10" s="23">
        <v>4200</v>
      </c>
      <c r="BS10" s="25">
        <v>420328</v>
      </c>
      <c r="BT10" s="26">
        <v>123718</v>
      </c>
      <c r="BU10" s="23">
        <v>5142</v>
      </c>
      <c r="BV10" s="25">
        <v>412556</v>
      </c>
      <c r="BW10" s="26">
        <v>103691</v>
      </c>
      <c r="BX10" s="23">
        <v>4310</v>
      </c>
      <c r="BY10" s="25">
        <v>420393</v>
      </c>
      <c r="BZ10" s="28">
        <v>96298</v>
      </c>
      <c r="CA10" s="23">
        <v>3990</v>
      </c>
      <c r="CB10" s="25">
        <v>406053</v>
      </c>
      <c r="CC10" s="26">
        <v>123095</v>
      </c>
      <c r="CD10" s="23">
        <v>5032</v>
      </c>
      <c r="CE10" s="25">
        <v>371545</v>
      </c>
      <c r="CF10" s="26">
        <v>102967</v>
      </c>
      <c r="CG10" s="23">
        <v>4215</v>
      </c>
      <c r="CH10" s="25">
        <v>402978</v>
      </c>
      <c r="CI10" s="28">
        <v>97052</v>
      </c>
      <c r="CJ10" s="23">
        <v>3921</v>
      </c>
      <c r="CK10" s="25">
        <v>377585</v>
      </c>
      <c r="CL10" s="26">
        <v>128416</v>
      </c>
      <c r="CM10" s="23">
        <v>5246</v>
      </c>
      <c r="CN10" s="25">
        <v>374865</v>
      </c>
      <c r="CO10" s="26">
        <v>101164</v>
      </c>
      <c r="CP10" s="23">
        <v>4118</v>
      </c>
      <c r="CQ10" s="25">
        <v>375388</v>
      </c>
      <c r="CR10" s="28">
        <v>97579</v>
      </c>
      <c r="CS10" s="23">
        <v>3999</v>
      </c>
      <c r="CT10" s="25">
        <v>338963</v>
      </c>
      <c r="CU10" s="26">
        <v>116055</v>
      </c>
      <c r="CV10" s="23">
        <v>4781</v>
      </c>
      <c r="CW10" s="25">
        <v>370207</v>
      </c>
      <c r="CX10" s="26">
        <v>142490</v>
      </c>
      <c r="CY10" s="23">
        <v>5691</v>
      </c>
      <c r="CZ10" s="25">
        <v>447368</v>
      </c>
      <c r="DA10" s="26">
        <v>138434</v>
      </c>
      <c r="DB10" s="23">
        <v>5577</v>
      </c>
      <c r="DC10" s="25">
        <v>490013</v>
      </c>
      <c r="DD10" s="26">
        <v>179620</v>
      </c>
      <c r="DE10" s="23">
        <v>7314</v>
      </c>
      <c r="DF10" s="25">
        <v>492488</v>
      </c>
      <c r="DG10" s="26">
        <v>150772</v>
      </c>
      <c r="DH10" s="23">
        <v>6023</v>
      </c>
      <c r="DI10" s="25">
        <v>517170</v>
      </c>
      <c r="DJ10" s="26">
        <v>210098</v>
      </c>
      <c r="DK10" s="23">
        <v>6100</v>
      </c>
      <c r="DL10" s="25">
        <v>497003</v>
      </c>
      <c r="DM10" s="26">
        <v>325281</v>
      </c>
      <c r="DN10" s="23">
        <v>6686</v>
      </c>
      <c r="DO10" s="25">
        <v>479664</v>
      </c>
      <c r="DP10" s="26">
        <v>296821</v>
      </c>
      <c r="DQ10" s="23">
        <v>6000</v>
      </c>
      <c r="DR10" s="25">
        <v>535002</v>
      </c>
      <c r="DS10" s="26">
        <v>291496</v>
      </c>
      <c r="DT10" s="23">
        <v>5426</v>
      </c>
      <c r="DU10" s="25">
        <v>475478</v>
      </c>
      <c r="DV10" s="26">
        <v>340437</v>
      </c>
      <c r="DW10" s="23">
        <v>6320</v>
      </c>
      <c r="DX10" s="25">
        <v>502120</v>
      </c>
      <c r="DY10" s="26">
        <v>300880</v>
      </c>
      <c r="DZ10" s="23">
        <v>5497</v>
      </c>
      <c r="EA10" s="25">
        <v>494763</v>
      </c>
      <c r="EB10" s="26">
        <v>269483</v>
      </c>
      <c r="EC10" s="23">
        <v>4897</v>
      </c>
      <c r="ED10" s="25">
        <v>419748</v>
      </c>
      <c r="EE10" s="26">
        <v>328873</v>
      </c>
      <c r="EF10" s="23">
        <v>6014</v>
      </c>
      <c r="EG10" s="25">
        <v>464787</v>
      </c>
      <c r="EH10" s="26">
        <v>241919</v>
      </c>
      <c r="EI10" s="23">
        <v>4424</v>
      </c>
      <c r="EJ10" s="25">
        <v>445103</v>
      </c>
      <c r="EK10" s="26">
        <v>186036</v>
      </c>
      <c r="EL10" s="23">
        <v>3391</v>
      </c>
      <c r="EM10" s="25">
        <v>412599</v>
      </c>
      <c r="EN10" s="26">
        <v>269404</v>
      </c>
      <c r="EO10" s="23">
        <v>5021</v>
      </c>
      <c r="EP10" s="25">
        <v>392894</v>
      </c>
      <c r="EQ10" s="26">
        <v>251303</v>
      </c>
      <c r="ER10" s="23">
        <v>4451</v>
      </c>
      <c r="ES10" s="25">
        <v>401155</v>
      </c>
      <c r="ET10" s="26">
        <v>221282</v>
      </c>
      <c r="EU10" s="23">
        <v>3901</v>
      </c>
      <c r="EV10" s="25">
        <v>363113</v>
      </c>
      <c r="EW10" s="26">
        <v>277818</v>
      </c>
      <c r="EX10" s="23">
        <v>4761</v>
      </c>
      <c r="EY10" s="25">
        <v>375048</v>
      </c>
      <c r="EZ10" s="26">
        <v>228563</v>
      </c>
      <c r="FA10" s="23">
        <v>3854</v>
      </c>
      <c r="FB10" s="25">
        <v>384911</v>
      </c>
      <c r="FC10" s="26">
        <v>205244</v>
      </c>
      <c r="FD10" s="23">
        <v>3483</v>
      </c>
      <c r="FE10" s="25">
        <v>329517</v>
      </c>
      <c r="FF10" s="26">
        <v>249335</v>
      </c>
      <c r="FG10" s="23">
        <v>4260</v>
      </c>
      <c r="FH10" s="25">
        <v>386358</v>
      </c>
      <c r="FI10" s="26">
        <v>196251</v>
      </c>
      <c r="FJ10" s="23">
        <v>3346</v>
      </c>
      <c r="FK10" s="25">
        <v>334072</v>
      </c>
      <c r="FL10" s="26">
        <v>218926</v>
      </c>
      <c r="FM10" s="23">
        <v>3723</v>
      </c>
      <c r="FN10" s="25">
        <v>314395</v>
      </c>
      <c r="FO10" s="26">
        <v>290930</v>
      </c>
      <c r="FP10" s="23">
        <v>4922</v>
      </c>
      <c r="FQ10" s="25">
        <v>359343</v>
      </c>
      <c r="FR10" s="26">
        <v>249653</v>
      </c>
      <c r="FS10" s="23">
        <v>4197</v>
      </c>
      <c r="FT10" s="25">
        <v>346960</v>
      </c>
      <c r="FU10" s="26">
        <v>255667</v>
      </c>
      <c r="FV10" s="23">
        <v>4267</v>
      </c>
      <c r="FW10" s="25">
        <v>365060</v>
      </c>
      <c r="FX10" s="26">
        <v>334973</v>
      </c>
      <c r="FY10" s="23">
        <v>5587</v>
      </c>
      <c r="FZ10" s="25">
        <v>392557</v>
      </c>
      <c r="GA10" s="26">
        <v>281845</v>
      </c>
      <c r="GB10" s="23">
        <v>4715</v>
      </c>
      <c r="GC10" s="25">
        <v>407744</v>
      </c>
      <c r="GD10" s="26">
        <v>291223</v>
      </c>
      <c r="GE10" s="23">
        <v>4877</v>
      </c>
      <c r="GF10" s="25">
        <v>423520</v>
      </c>
      <c r="GG10" s="22">
        <v>1364300</v>
      </c>
      <c r="GH10" s="23">
        <v>6325</v>
      </c>
      <c r="GI10" s="25">
        <v>427575</v>
      </c>
      <c r="GJ10" s="22">
        <v>1273775</v>
      </c>
      <c r="GK10" s="23">
        <v>5441</v>
      </c>
      <c r="GL10" s="25">
        <v>454731</v>
      </c>
      <c r="GM10" s="22">
        <v>1366552</v>
      </c>
      <c r="GN10" s="23">
        <v>5493</v>
      </c>
      <c r="GO10" s="25">
        <v>462214</v>
      </c>
      <c r="GP10" s="22">
        <v>1820313</v>
      </c>
      <c r="GQ10" s="23">
        <v>7279</v>
      </c>
      <c r="GR10" s="25">
        <v>518700</v>
      </c>
      <c r="GS10" s="22">
        <v>1553876</v>
      </c>
      <c r="GT10" s="23">
        <v>6141</v>
      </c>
      <c r="GU10" s="25">
        <v>486485</v>
      </c>
      <c r="GV10" s="22">
        <v>1518878</v>
      </c>
      <c r="GW10" s="23">
        <v>6159</v>
      </c>
      <c r="GX10" s="25">
        <v>509539</v>
      </c>
      <c r="GY10" s="22">
        <v>1963316</v>
      </c>
      <c r="GZ10" s="23">
        <v>8288</v>
      </c>
      <c r="HA10" s="25">
        <v>567089</v>
      </c>
      <c r="HB10" s="22">
        <v>1563865</v>
      </c>
      <c r="HC10" s="23">
        <v>6748</v>
      </c>
      <c r="HD10" s="25">
        <v>545322</v>
      </c>
      <c r="HE10" s="22">
        <v>1718407</v>
      </c>
      <c r="HF10" s="23">
        <v>7380</v>
      </c>
      <c r="HG10" s="25">
        <v>594982</v>
      </c>
      <c r="HH10" s="22">
        <v>2157806</v>
      </c>
      <c r="HI10" s="23">
        <v>9373</v>
      </c>
      <c r="HJ10" s="25">
        <v>617865</v>
      </c>
      <c r="HK10" s="17">
        <f t="shared" si="0"/>
        <v>3.4923583630728396</v>
      </c>
    </row>
    <row r="12" spans="1:220" x14ac:dyDescent="0.2">
      <c r="B12" s="79" t="s">
        <v>1039</v>
      </c>
      <c r="I12" s="8">
        <f t="shared" ref="I12" si="2">I5+F5+C5</f>
        <v>161840879</v>
      </c>
      <c r="J12" s="8">
        <f t="shared" ref="J12" si="3">J5+G5+D5</f>
        <v>2643990</v>
      </c>
      <c r="K12" s="8">
        <f t="shared" ref="K12" si="4">K5+H5+E5</f>
        <v>307803664</v>
      </c>
      <c r="L12" s="8">
        <f t="shared" ref="L12" si="5">L5+I5+F5</f>
        <v>163098981</v>
      </c>
      <c r="M12" s="8">
        <f t="shared" ref="M12" si="6">M5+J5+G5</f>
        <v>2649790</v>
      </c>
      <c r="N12" s="8">
        <f t="shared" ref="N12" si="7">N5+K5+H5</f>
        <v>305626679</v>
      </c>
      <c r="O12" s="8">
        <f t="shared" ref="O12" si="8">O5+L5+I5</f>
        <v>162263689</v>
      </c>
      <c r="P12" s="8">
        <f t="shared" ref="P12" si="9">P5+M5+J5</f>
        <v>2638372</v>
      </c>
      <c r="Q12" s="8">
        <f t="shared" ref="Q12" si="10">Q5+N5+K5</f>
        <v>303238127</v>
      </c>
      <c r="R12" s="8">
        <f t="shared" ref="R12" si="11">R5+O5+L5</f>
        <v>162572467</v>
      </c>
      <c r="S12" s="8">
        <f t="shared" ref="S12" si="12">S5+P5+M5</f>
        <v>2630687</v>
      </c>
      <c r="T12" s="8">
        <f t="shared" ref="T12" si="13">T5+Q5+N5</f>
        <v>306542697</v>
      </c>
      <c r="U12" s="8">
        <f t="shared" ref="U12" si="14">U5+R5+O5</f>
        <v>166600882</v>
      </c>
      <c r="V12" s="8">
        <f t="shared" ref="V12" si="15">V5+S5+P5</f>
        <v>2638737</v>
      </c>
      <c r="W12" s="8">
        <f t="shared" ref="W12" si="16">W5+T5+Q5</f>
        <v>308655759</v>
      </c>
      <c r="X12" s="8">
        <f t="shared" ref="X12" si="17">X5+U5+R5</f>
        <v>170646490</v>
      </c>
      <c r="Y12" s="8">
        <f t="shared" ref="Y12" si="18">Y5+V5+S5</f>
        <v>2627581</v>
      </c>
      <c r="Z12" s="8">
        <f t="shared" ref="Z12" si="19">Z5+W5+T5</f>
        <v>299518829</v>
      </c>
      <c r="AA12" s="8">
        <f t="shared" ref="AA12" si="20">AA5+X5+U5</f>
        <v>175826423</v>
      </c>
      <c r="AB12" s="8">
        <f t="shared" ref="AB12" si="21">AB5+Y5+V5</f>
        <v>2619156</v>
      </c>
      <c r="AC12" s="8">
        <f t="shared" ref="AC12" si="22">AC5+Z5+W5</f>
        <v>299955393</v>
      </c>
      <c r="AD12" s="8">
        <f t="shared" ref="AD12" si="23">AD5+AA5+X5</f>
        <v>174505417</v>
      </c>
      <c r="AE12" s="8">
        <f t="shared" ref="AE12" si="24">AE5+AB5+Y5</f>
        <v>2568870</v>
      </c>
      <c r="AF12" s="8">
        <f t="shared" ref="AF12" si="25">AF5+AC5+Z5</f>
        <v>293942935</v>
      </c>
      <c r="AG12" s="8">
        <f t="shared" ref="AG12" si="26">AG5+AD5+AA5</f>
        <v>175927476</v>
      </c>
      <c r="AH12" s="8">
        <f t="shared" ref="AH12" si="27">AH5+AE5+AB5</f>
        <v>2639120</v>
      </c>
      <c r="AI12" s="8">
        <f t="shared" ref="AI12" si="28">AI5+AF5+AC5</f>
        <v>301731678</v>
      </c>
      <c r="AJ12" s="8">
        <f t="shared" ref="AJ12" si="29">AJ5+AG5+AD5</f>
        <v>176561419</v>
      </c>
      <c r="AK12" s="8">
        <f t="shared" ref="AK12" si="30">AK5+AH5+AE5</f>
        <v>2740515</v>
      </c>
      <c r="AL12" s="8">
        <f t="shared" ref="AL12" si="31">AL5+AI5+AF5</f>
        <v>301141832</v>
      </c>
      <c r="AM12" s="8">
        <f t="shared" ref="AM12" si="32">AM5+AJ5+AG5</f>
        <v>179466268</v>
      </c>
      <c r="AN12" s="8">
        <f t="shared" ref="AN12" si="33">AN5+AK5+AH5</f>
        <v>2877163</v>
      </c>
      <c r="AO12" s="8">
        <f t="shared" ref="AO12" si="34">AO5+AL5+AI5</f>
        <v>302590122</v>
      </c>
      <c r="AP12" s="8">
        <f t="shared" ref="AP12" si="35">AP5+AM5+AJ5</f>
        <v>178919971</v>
      </c>
      <c r="AQ12" s="8">
        <f t="shared" ref="AQ12" si="36">AQ5+AN5+AK5</f>
        <v>2922248</v>
      </c>
      <c r="AR12" s="8">
        <f t="shared" ref="AR12" si="37">AR5+AO5+AL5</f>
        <v>308419021</v>
      </c>
      <c r="AS12" s="8">
        <f t="shared" ref="AS12" si="38">AS5+AP5+AM5</f>
        <v>176854965</v>
      </c>
      <c r="AT12" s="8">
        <f t="shared" ref="AT12" si="39">AT5+AQ5+AN5</f>
        <v>2910712</v>
      </c>
      <c r="AU12" s="8">
        <f t="shared" ref="AU12" si="40">AU5+AR5+AO5</f>
        <v>303682080</v>
      </c>
      <c r="AV12" s="8">
        <f t="shared" ref="AV12" si="41">AV5+AS5+AP5</f>
        <v>175565625</v>
      </c>
      <c r="AW12" s="8">
        <f t="shared" ref="AW12" si="42">AW5+AT5+AQ5</f>
        <v>2926283</v>
      </c>
      <c r="AX12" s="8">
        <f t="shared" ref="AX12" si="43">AX5+AU5+AR5</f>
        <v>305954404</v>
      </c>
      <c r="AY12" s="8">
        <f t="shared" ref="AY12" si="44">AY5+AV5+AS5</f>
        <v>173821268</v>
      </c>
      <c r="AZ12" s="8">
        <f t="shared" ref="AZ12" si="45">AZ5+AW5+AT5</f>
        <v>2914848</v>
      </c>
      <c r="BA12" s="8">
        <f t="shared" ref="BA12" si="46">BA5+AX5+AU5</f>
        <v>301985270</v>
      </c>
      <c r="BB12" s="8">
        <f t="shared" ref="BB12" si="47">BB5+AY5+AV5</f>
        <v>174190735</v>
      </c>
      <c r="BC12" s="8">
        <f t="shared" ref="BC12" si="48">BC5+AZ5+AW5</f>
        <v>2966555</v>
      </c>
      <c r="BD12" s="8">
        <f t="shared" ref="BD12" si="49">BD5+BA5+AX5</f>
        <v>306709951</v>
      </c>
      <c r="BE12" s="8">
        <f t="shared" ref="BE12" si="50">BE5+BB5+AY5</f>
        <v>175427482</v>
      </c>
      <c r="BF12" s="8">
        <f t="shared" ref="BF12" si="51">BF5+BC5+AZ5</f>
        <v>2759049</v>
      </c>
      <c r="BG12" s="8">
        <f t="shared" ref="BG12" si="52">BG5+BD5+BA5</f>
        <v>308542429</v>
      </c>
      <c r="BH12" s="8">
        <f t="shared" ref="BH12" si="53">BH5+BE5+BB5</f>
        <v>178734458</v>
      </c>
      <c r="BI12" s="8">
        <f t="shared" ref="BI12" si="54">BI5+BF5+BC5</f>
        <v>2514363</v>
      </c>
      <c r="BJ12" s="8">
        <f t="shared" ref="BJ12" si="55">BJ5+BG5+BD5</f>
        <v>304228746</v>
      </c>
      <c r="BK12" s="8">
        <f t="shared" ref="BK12" si="56">BK5+BH5+BE5</f>
        <v>181640208</v>
      </c>
      <c r="BL12" s="8">
        <f t="shared" ref="BL12" si="57">BL5+BI5+BF5</f>
        <v>2185642</v>
      </c>
      <c r="BM12" s="8">
        <f t="shared" ref="BM12" si="58">BM5+BJ5+BG5</f>
        <v>303462124</v>
      </c>
      <c r="BN12" s="8">
        <f t="shared" ref="BN12" si="59">BN5+BK5+BH5</f>
        <v>182125467</v>
      </c>
      <c r="BO12" s="8">
        <f t="shared" ref="BO12" si="60">BO5+BL5+BI5</f>
        <v>2142439</v>
      </c>
      <c r="BP12" s="8">
        <f t="shared" ref="BP12" si="61">BP5+BM5+BJ5</f>
        <v>301808115</v>
      </c>
      <c r="BQ12" s="8">
        <f t="shared" ref="BQ12" si="62">BQ5+BN5+BK5</f>
        <v>182592917</v>
      </c>
      <c r="BR12" s="8">
        <f t="shared" ref="BR12" si="63">BR5+BO5+BL5</f>
        <v>2165526</v>
      </c>
      <c r="BS12" s="8">
        <f t="shared" ref="BS12" si="64">BS5+BP5+BM5</f>
        <v>309182220</v>
      </c>
      <c r="BT12" s="8">
        <f t="shared" ref="BT12" si="65">BT5+BQ5+BN5</f>
        <v>182833372</v>
      </c>
      <c r="BU12" s="8">
        <f t="shared" ref="BU12" si="66">BU5+BR5+BO5</f>
        <v>2186946</v>
      </c>
      <c r="BV12" s="8">
        <f t="shared" ref="BV12" si="67">BV5+BS5+BP5</f>
        <v>307558779</v>
      </c>
      <c r="BW12" s="8">
        <f t="shared" ref="BW12" si="68">BW5+BT5+BQ5</f>
        <v>182936275</v>
      </c>
      <c r="BX12" s="8">
        <f t="shared" ref="BX12" si="69">BX5+BU5+BR5</f>
        <v>2173885</v>
      </c>
      <c r="BY12" s="8">
        <f t="shared" ref="BY12" si="70">BY5+BV5+BS5</f>
        <v>310759974</v>
      </c>
      <c r="BZ12" s="8">
        <f t="shared" ref="BZ12" si="71">BZ5+BW5+BT5</f>
        <v>184121981</v>
      </c>
      <c r="CA12" s="8">
        <f t="shared" ref="CA12" si="72">CA5+BX5+BU5</f>
        <v>2174588</v>
      </c>
      <c r="CB12" s="8">
        <f t="shared" ref="CB12" si="73">CB5+BY5+BV5</f>
        <v>312120593</v>
      </c>
      <c r="CC12" s="8">
        <f t="shared" ref="CC12" si="74">CC5+BZ5+BW5</f>
        <v>186570185</v>
      </c>
      <c r="CD12" s="8">
        <f t="shared" ref="CD12" si="75">CD5+CA5+BX5</f>
        <v>2201693</v>
      </c>
      <c r="CE12" s="8">
        <f t="shared" ref="CE12" si="76">CE5+CB5+BY5</f>
        <v>306979587</v>
      </c>
      <c r="CF12" s="8">
        <f t="shared" ref="CF12" si="77">CF5+CC5+BZ5</f>
        <v>188344348</v>
      </c>
      <c r="CG12" s="8">
        <f t="shared" ref="CG12" si="78">CG5+CD5+CA5</f>
        <v>2226140</v>
      </c>
      <c r="CH12" s="8">
        <f t="shared" ref="CH12" si="79">CH5+CE5+CB5</f>
        <v>308528648</v>
      </c>
      <c r="CI12" s="8">
        <f t="shared" ref="CI12" si="80">CI5+CF5+CC5</f>
        <v>186749831</v>
      </c>
      <c r="CJ12" s="8">
        <f t="shared" ref="CJ12" si="81">CJ5+CG5+CD5</f>
        <v>2224048</v>
      </c>
      <c r="CK12" s="8">
        <f t="shared" ref="CK12" si="82">CK5+CH5+CE5</f>
        <v>302195441</v>
      </c>
      <c r="CL12" s="8">
        <f t="shared" ref="CL12" si="83">CL5+CI5+CF5</f>
        <v>191782524</v>
      </c>
      <c r="CM12" s="8">
        <f t="shared" ref="CM12" si="84">CM5+CJ5+CG5</f>
        <v>2232543</v>
      </c>
      <c r="CN12" s="8">
        <f t="shared" ref="CN12" si="85">CN5+CK5+CH5</f>
        <v>304863495</v>
      </c>
      <c r="CO12" s="8">
        <f t="shared" ref="CO12" si="86">CO5+CL5+CI5</f>
        <v>196174744</v>
      </c>
      <c r="CP12" s="8">
        <f t="shared" ref="CP12" si="87">CP5+CM5+CJ5</f>
        <v>2240161</v>
      </c>
      <c r="CQ12" s="8">
        <f t="shared" ref="CQ12" si="88">CQ5+CN5+CK5</f>
        <v>300145849</v>
      </c>
      <c r="CR12" s="8">
        <f t="shared" ref="CR12" si="89">CR5+CO5+CL5</f>
        <v>201209242</v>
      </c>
      <c r="CS12" s="8">
        <f t="shared" ref="CS12" si="90">CS5+CP5+CM5</f>
        <v>2248227</v>
      </c>
      <c r="CT12" s="8">
        <f t="shared" ref="CT12" si="91">CT5+CQ5+CN5</f>
        <v>289438428</v>
      </c>
      <c r="CU12" s="8">
        <f t="shared" ref="CU12" si="92">CU5+CR5+CO5</f>
        <v>201868701</v>
      </c>
      <c r="CV12" s="8">
        <f t="shared" ref="CV12" si="93">CV5+CS5+CP5</f>
        <v>2257927</v>
      </c>
      <c r="CW12" s="8">
        <f t="shared" ref="CW12" si="94">CW5+CT5+CQ5</f>
        <v>286231501</v>
      </c>
      <c r="CX12" s="8">
        <f t="shared" ref="CX12" si="95">CX5+CU5+CR5</f>
        <v>202266307</v>
      </c>
      <c r="CY12" s="8">
        <f t="shared" ref="CY12" si="96">CY5+CV5+CS5</f>
        <v>2299245</v>
      </c>
      <c r="CZ12" s="8">
        <f t="shared" ref="CZ12" si="97">CZ5+CW5+CT5</f>
        <v>284927121</v>
      </c>
      <c r="DA12" s="8">
        <f t="shared" ref="DA12" si="98">DA5+CX5+CU5</f>
        <v>205556225</v>
      </c>
      <c r="DB12" s="8">
        <f t="shared" ref="DB12" si="99">DB5+CY5+CV5</f>
        <v>2340676</v>
      </c>
      <c r="DC12" s="8">
        <f t="shared" ref="DC12" si="100">DC5+CZ5+CW5</f>
        <v>301895217</v>
      </c>
      <c r="DD12" s="8">
        <f t="shared" ref="DD12" si="101">DD5+DA5+CX5</f>
        <v>211224247</v>
      </c>
      <c r="DE12" s="8">
        <f t="shared" ref="DE12" si="102">DE5+DB5+CY5</f>
        <v>2445224</v>
      </c>
      <c r="DF12" s="8">
        <f t="shared" ref="DF12" si="103">DF5+DC5+CZ5</f>
        <v>304799437</v>
      </c>
      <c r="DG12" s="8">
        <f t="shared" ref="DG12" si="104">DG5+DD5+DA5</f>
        <v>219878263</v>
      </c>
      <c r="DH12" s="8">
        <f t="shared" ref="DH12" si="105">DH5+DE5+DB5</f>
        <v>2488970</v>
      </c>
      <c r="DI12" s="8">
        <f t="shared" ref="DI12" si="106">DI5+DF5+DC5</f>
        <v>311230130</v>
      </c>
      <c r="DJ12" s="8">
        <f t="shared" ref="DJ12" si="107">DJ5+DG5+DD5</f>
        <v>227516314</v>
      </c>
      <c r="DK12" s="8">
        <f t="shared" ref="DK12" si="108">DK5+DH5+DE5</f>
        <v>2527858</v>
      </c>
      <c r="DL12" s="8">
        <f t="shared" ref="DL12" si="109">DL5+DI5+DF5</f>
        <v>306558355</v>
      </c>
      <c r="DM12" s="8">
        <f t="shared" ref="DM12" si="110">DM5+DJ5+DG5</f>
        <v>234916225</v>
      </c>
      <c r="DN12" s="8">
        <f t="shared" ref="DN12" si="111">DN5+DK5+DH5</f>
        <v>2513449</v>
      </c>
      <c r="DO12" s="8">
        <f t="shared" ref="DO12" si="112">DO5+DL5+DI5</f>
        <v>304302856</v>
      </c>
      <c r="DP12" s="8">
        <f t="shared" ref="DP12" si="113">DP5+DM5+DJ5</f>
        <v>237060052</v>
      </c>
      <c r="DQ12" s="8">
        <f t="shared" ref="DQ12" si="114">DQ5+DN5+DK5</f>
        <v>2506023</v>
      </c>
      <c r="DR12" s="8">
        <f t="shared" ref="DR12" si="115">DR5+DO5+DL5</f>
        <v>302806098</v>
      </c>
      <c r="DS12" s="8">
        <f t="shared" ref="DS12" si="116">DS5+DP5+DM5</f>
        <v>237041917</v>
      </c>
      <c r="DT12" s="8">
        <f t="shared" ref="DT12" si="117">DT5+DQ5+DN5</f>
        <v>2506370</v>
      </c>
      <c r="DU12" s="8">
        <f t="shared" ref="DU12" si="118">DU5+DR5+DO5</f>
        <v>296710231</v>
      </c>
      <c r="DV12" s="8">
        <f t="shared" ref="DV12" si="119">DV5+DS5+DP5</f>
        <v>236706789</v>
      </c>
      <c r="DW12" s="8">
        <f t="shared" ref="DW12" si="120">DW5+DT5+DQ5</f>
        <v>2495398</v>
      </c>
      <c r="DX12" s="8">
        <f t="shared" ref="DX12" si="121">DX5+DU5+DR5</f>
        <v>301249350</v>
      </c>
      <c r="DY12" s="8">
        <f t="shared" ref="DY12" si="122">DY5+DV5+DS5</f>
        <v>241617932</v>
      </c>
      <c r="DZ12" s="8">
        <f t="shared" ref="DZ12" si="123">DZ5+DW5+DT5</f>
        <v>2498222</v>
      </c>
      <c r="EA12" s="8">
        <f t="shared" ref="EA12" si="124">EA5+DX5+DU5</f>
        <v>296238145</v>
      </c>
      <c r="EB12" s="8">
        <f t="shared" ref="EB12" si="125">EB5+DY5+DV5</f>
        <v>245117513</v>
      </c>
      <c r="EC12" s="8">
        <f t="shared" ref="EC12" si="126">EC5+DZ5+DW5</f>
        <v>2481545</v>
      </c>
      <c r="ED12" s="8">
        <f t="shared" ref="ED12" si="127">ED5+EA5+DX5</f>
        <v>289199499</v>
      </c>
      <c r="EE12" s="8">
        <f t="shared" ref="EE12" si="128">EE5+EB5+DY5</f>
        <v>248121038</v>
      </c>
      <c r="EF12" s="8">
        <f t="shared" ref="EF12" si="129">EF5+EC5+DZ5</f>
        <v>2450406</v>
      </c>
      <c r="EG12" s="8">
        <f t="shared" ref="EG12" si="130">EG5+ED5+EA5</f>
        <v>282551686</v>
      </c>
      <c r="EH12" s="8">
        <f t="shared" ref="EH12" si="131">EH5+EE5+EB5</f>
        <v>245385993</v>
      </c>
      <c r="EI12" s="8">
        <f t="shared" ref="EI12" si="132">EI5+EF5+EC5</f>
        <v>2424790</v>
      </c>
      <c r="EJ12" s="8">
        <f t="shared" ref="EJ12" si="133">EJ5+EG5+ED5</f>
        <v>278484327</v>
      </c>
      <c r="EK12" s="8">
        <f t="shared" ref="EK12" si="134">EK5+EH5+EE5</f>
        <v>244201948</v>
      </c>
      <c r="EL12" s="8">
        <f t="shared" ref="EL12" si="135">EL5+EI5+EF5</f>
        <v>2409800</v>
      </c>
      <c r="EM12" s="8">
        <f t="shared" ref="EM12" si="136">EM5+EJ5+EG5</f>
        <v>285034085</v>
      </c>
      <c r="EN12" s="8">
        <f t="shared" ref="EN12" si="137">EN5+EK5+EH5</f>
        <v>247385340</v>
      </c>
      <c r="EO12" s="8">
        <f t="shared" ref="EO12" si="138">EO5+EL5+EI5</f>
        <v>2422445</v>
      </c>
      <c r="EP12" s="8">
        <f t="shared" ref="EP12" si="139">EP5+EM5+EJ5</f>
        <v>285238876</v>
      </c>
      <c r="EQ12" s="8">
        <f t="shared" ref="EQ12" si="140">EQ5+EN5+EK5</f>
        <v>256186690</v>
      </c>
      <c r="ER12" s="8">
        <f t="shared" ref="ER12" si="141">ER5+EO5+EL5</f>
        <v>2428493</v>
      </c>
      <c r="ES12" s="8">
        <f t="shared" ref="ES12" si="142">ES5+EP5+EM5</f>
        <v>288252234</v>
      </c>
      <c r="ET12" s="8">
        <f t="shared" ref="ET12" si="143">ET5+EQ5+EN5</f>
        <v>264478485</v>
      </c>
      <c r="EU12" s="8">
        <f t="shared" ref="EU12" si="144">EU5+ER5+EO5</f>
        <v>2442384</v>
      </c>
      <c r="EV12" s="8">
        <f t="shared" ref="EV12" si="145">EV5+ES5+EP5</f>
        <v>286052607</v>
      </c>
      <c r="EW12" s="8">
        <f t="shared" ref="EW12" si="146">EW5+ET5+EQ5</f>
        <v>278866326</v>
      </c>
      <c r="EX12" s="8">
        <f t="shared" ref="EX12" si="147">EX5+EU5+ER5</f>
        <v>2469087</v>
      </c>
      <c r="EY12" s="8">
        <f t="shared" ref="EY12" si="148">EY5+EV5+ES5</f>
        <v>285888274</v>
      </c>
      <c r="EZ12" s="8">
        <f t="shared" ref="EZ12" si="149">EZ5+EW5+ET5</f>
        <v>276060805</v>
      </c>
      <c r="FA12" s="8">
        <f t="shared" ref="FA12" si="150">FA5+EX5+EU5</f>
        <v>2450404</v>
      </c>
      <c r="FB12" s="8">
        <f t="shared" ref="FB12" si="151">FB5+EY5+EV5</f>
        <v>284977551</v>
      </c>
      <c r="FC12" s="8">
        <f t="shared" ref="FC12" si="152">FC5+EZ5+EW5</f>
        <v>273438548</v>
      </c>
      <c r="FD12" s="8">
        <f t="shared" ref="FD12" si="153">FD5+FA5+EX5</f>
        <v>2422395</v>
      </c>
      <c r="FE12" s="8">
        <f t="shared" ref="FE12" si="154">FE5+FB5+EY5</f>
        <v>282170306</v>
      </c>
      <c r="FF12" s="8">
        <f t="shared" ref="FF12" si="155">FF5+FC5+EZ5</f>
        <v>264507180</v>
      </c>
      <c r="FG12" s="8">
        <f t="shared" ref="FG12" si="156">FG5+FD5+FA5</f>
        <v>2368805</v>
      </c>
      <c r="FH12" s="8">
        <f t="shared" ref="FH12" si="157">FH5+FE5+FB5</f>
        <v>289517091</v>
      </c>
      <c r="FI12" s="8">
        <f t="shared" ref="FI12" si="158">FI5+FF5+FC5</f>
        <v>267774128</v>
      </c>
      <c r="FJ12" s="8">
        <f t="shared" ref="FJ12" si="159">FJ5+FG5+FD5</f>
        <v>2359508</v>
      </c>
      <c r="FK12" s="8">
        <f t="shared" ref="FK12" si="160">FK5+FH5+FE5</f>
        <v>285386697</v>
      </c>
      <c r="FL12" s="8">
        <f t="shared" ref="FL12" si="161">FL5+FI5+FF5</f>
        <v>269487222</v>
      </c>
      <c r="FM12" s="8">
        <f t="shared" ref="FM12" si="162">FM5+FJ5+FG5</f>
        <v>2345246</v>
      </c>
      <c r="FN12" s="8">
        <f t="shared" ref="FN12" si="163">FN5+FK5+FH5</f>
        <v>279139816</v>
      </c>
      <c r="FO12" s="8">
        <f t="shared" ref="FO12" si="164">FO5+FL5+FI5</f>
        <v>271963573</v>
      </c>
      <c r="FP12" s="8">
        <f t="shared" ref="FP12" si="165">FP5+FM5+FJ5</f>
        <v>2337891</v>
      </c>
      <c r="FQ12" s="8">
        <f t="shared" ref="FQ12" si="166">FQ5+FN5+FK5</f>
        <v>270070860</v>
      </c>
      <c r="FR12" s="8">
        <f t="shared" ref="FR12" si="167">FR5+FO5+FL5</f>
        <v>270529644</v>
      </c>
      <c r="FS12" s="8">
        <f t="shared" ref="FS12" si="168">FS5+FP5+FM5</f>
        <v>2338674</v>
      </c>
      <c r="FT12" s="8">
        <f t="shared" ref="FT12" si="169">FT5+FQ5+FN5</f>
        <v>267508897</v>
      </c>
      <c r="FU12" s="8">
        <f t="shared" ref="FU12" si="170">FU5+FR5+FO5</f>
        <v>271984670</v>
      </c>
      <c r="FV12" s="8">
        <f t="shared" ref="FV12" si="171">FV5+FS5+FP5</f>
        <v>2353730</v>
      </c>
      <c r="FW12" s="8">
        <f t="shared" ref="FW12" si="172">FW5+FT5+FQ5</f>
        <v>273108205</v>
      </c>
      <c r="FX12" s="8">
        <f t="shared" ref="FX12" si="173">FX5+FU5+FR5</f>
        <v>274548786</v>
      </c>
      <c r="FY12" s="8">
        <f t="shared" ref="FY12" si="174">FY5+FV5+FS5</f>
        <v>2366770</v>
      </c>
      <c r="FZ12" s="8">
        <f t="shared" ref="FZ12" si="175">FZ5+FW5+FT5</f>
        <v>272499452</v>
      </c>
      <c r="GA12" s="8">
        <f t="shared" ref="GA12" si="176">GA5+FX5+FU5</f>
        <v>280377947</v>
      </c>
      <c r="GB12" s="8">
        <f t="shared" ref="GB12" si="177">GB5+FY5+FV5</f>
        <v>2374679</v>
      </c>
      <c r="GC12" s="8">
        <f t="shared" ref="GC12" si="178">GC5+FZ5+FW5</f>
        <v>277399444</v>
      </c>
      <c r="GD12" s="8">
        <f t="shared" ref="GD12" si="179">GD5+GA5+FX5</f>
        <v>284872391</v>
      </c>
      <c r="GE12" s="8">
        <f t="shared" ref="GE12" si="180">GE5+GB5+FY5</f>
        <v>2382367</v>
      </c>
      <c r="GF12" s="8">
        <f t="shared" ref="GF12" si="181">GF5+GC5+FZ5</f>
        <v>280701551</v>
      </c>
      <c r="GG12" s="8">
        <f t="shared" ref="GG12" si="182">GG5+GD5+GA5</f>
        <v>288836401</v>
      </c>
      <c r="GH12" s="8">
        <f t="shared" ref="GH12" si="183">GH5+GE5+GB5</f>
        <v>2386073</v>
      </c>
      <c r="GI12" s="8">
        <f t="shared" ref="GI12" si="184">GI5+GF5+GC5</f>
        <v>279530886</v>
      </c>
      <c r="GJ12" s="8">
        <f t="shared" ref="GJ12" si="185">GJ5+GG5+GD5</f>
        <v>286642059</v>
      </c>
      <c r="GK12" s="8">
        <f t="shared" ref="GK12" si="186">GK5+GH5+GE5</f>
        <v>2370619</v>
      </c>
      <c r="GL12" s="8">
        <f t="shared" ref="GL12" si="187">GL5+GI5+GF5</f>
        <v>277434583</v>
      </c>
      <c r="GM12" s="8">
        <f t="shared" ref="GM12" si="188">GM5+GJ5+GG5</f>
        <v>284432971</v>
      </c>
      <c r="GN12" s="8">
        <f t="shared" ref="GN12" si="189">GN5+GK5+GH5</f>
        <v>2351513</v>
      </c>
      <c r="GO12" s="8">
        <f t="shared" ref="GO12" si="190">GO5+GL5+GI5</f>
        <v>273397716</v>
      </c>
      <c r="GP12" s="8">
        <f t="shared" ref="GP12" si="191">GP5+GM5+GJ5</f>
        <v>281682156</v>
      </c>
      <c r="GQ12" s="8">
        <f t="shared" ref="GQ12" si="192">GQ5+GN5+GK5</f>
        <v>2334250</v>
      </c>
      <c r="GR12" s="8">
        <f t="shared" ref="GR12" si="193">GR5+GO5+GL5</f>
        <v>277367162</v>
      </c>
      <c r="GS12" s="8">
        <f t="shared" ref="GS12" si="194">GS5+GP5+GM5</f>
        <v>286037929</v>
      </c>
      <c r="GT12" s="8">
        <f t="shared" ref="GT12" si="195">GT5+GQ5+GN5</f>
        <v>2339254</v>
      </c>
      <c r="GU12" s="8">
        <f t="shared" ref="GU12" si="196">GU5+GR5+GO5</f>
        <v>272514770</v>
      </c>
      <c r="GV12" s="8">
        <f t="shared" ref="GV12" si="197">GV5+GS5+GP5</f>
        <v>286767493</v>
      </c>
      <c r="GW12" s="8">
        <f t="shared" ref="GW12" si="198">GW5+GT5+GQ5</f>
        <v>2321938</v>
      </c>
      <c r="GX12" s="8">
        <f t="shared" ref="GX12" si="199">GX5+GU5+GR5</f>
        <v>268613938</v>
      </c>
      <c r="GY12" s="10">
        <f t="shared" ref="GY12" si="200">GY5+GV5+GS5</f>
        <v>288083104</v>
      </c>
      <c r="GZ12" s="8">
        <f t="shared" ref="GZ12" si="201">GZ5+GW5+GT5</f>
        <v>2286260</v>
      </c>
      <c r="HA12" s="8">
        <f t="shared" ref="HA12" si="202">HA5+GX5+GU5</f>
        <v>265599762</v>
      </c>
      <c r="HB12" s="10">
        <f t="shared" ref="HB12" si="203">HB5+GY5+GV5</f>
        <v>284249690</v>
      </c>
      <c r="HC12" s="8">
        <f t="shared" ref="HC12" si="204">HC5+GZ5+GW5</f>
        <v>2263804</v>
      </c>
      <c r="HD12" s="8">
        <f t="shared" ref="HD12" si="205">HD5+HA5+GX5</f>
        <v>262944189</v>
      </c>
      <c r="HE12" s="10">
        <f t="shared" ref="HE12" si="206">HE5+HB5+GY5</f>
        <v>286660401</v>
      </c>
      <c r="HF12" s="8">
        <f t="shared" ref="HF12" si="207">HF5+HC5+GZ5</f>
        <v>2280297</v>
      </c>
      <c r="HG12" s="8">
        <f t="shared" ref="HG12:HH12" si="208">HG5+HD5+HA5</f>
        <v>266191402</v>
      </c>
      <c r="HH12" s="10">
        <f t="shared" si="208"/>
        <v>284965430</v>
      </c>
      <c r="HI12" s="8">
        <f t="shared" ref="HI12:HJ12" si="209">HI5+HF5+HC5</f>
        <v>2272459</v>
      </c>
      <c r="HJ12" s="8">
        <f t="shared" si="209"/>
        <v>263988691</v>
      </c>
    </row>
    <row r="13" spans="1:220" x14ac:dyDescent="0.2">
      <c r="B13" s="79" t="s">
        <v>1040</v>
      </c>
      <c r="F13" s="8"/>
      <c r="G13" s="8"/>
      <c r="H13" s="8"/>
      <c r="I13" s="8">
        <f>I6+F6+C6</f>
        <v>51397088</v>
      </c>
      <c r="J13" s="8">
        <f t="shared" ref="G13:BR13" si="210">J6+G6+D6</f>
        <v>3998855</v>
      </c>
      <c r="K13" s="8">
        <f t="shared" si="210"/>
        <v>411628923</v>
      </c>
      <c r="L13" s="8">
        <f t="shared" si="210"/>
        <v>51827612</v>
      </c>
      <c r="M13" s="8">
        <f t="shared" si="210"/>
        <v>4037838</v>
      </c>
      <c r="N13" s="8">
        <f t="shared" si="210"/>
        <v>413597696</v>
      </c>
      <c r="O13" s="8">
        <f t="shared" si="210"/>
        <v>52264880</v>
      </c>
      <c r="P13" s="8">
        <f t="shared" si="210"/>
        <v>4065977</v>
      </c>
      <c r="Q13" s="8">
        <f t="shared" si="210"/>
        <v>414722080</v>
      </c>
      <c r="R13" s="8">
        <f t="shared" si="210"/>
        <v>53215954</v>
      </c>
      <c r="S13" s="8">
        <f t="shared" si="210"/>
        <v>4127123</v>
      </c>
      <c r="T13" s="8">
        <f t="shared" si="210"/>
        <v>423187507</v>
      </c>
      <c r="U13" s="8">
        <f t="shared" si="210"/>
        <v>53232147</v>
      </c>
      <c r="V13" s="8">
        <f t="shared" si="210"/>
        <v>4107704</v>
      </c>
      <c r="W13" s="8">
        <f t="shared" si="210"/>
        <v>429071967</v>
      </c>
      <c r="X13" s="8">
        <f t="shared" si="210"/>
        <v>53649335</v>
      </c>
      <c r="Y13" s="8">
        <f t="shared" si="210"/>
        <v>4123621</v>
      </c>
      <c r="Z13" s="8">
        <f t="shared" si="210"/>
        <v>423127700</v>
      </c>
      <c r="AA13" s="8">
        <f t="shared" si="210"/>
        <v>54637409</v>
      </c>
      <c r="AB13" s="8">
        <f t="shared" si="210"/>
        <v>4159587</v>
      </c>
      <c r="AC13" s="8">
        <f t="shared" si="210"/>
        <v>430795294</v>
      </c>
      <c r="AD13" s="8">
        <f t="shared" si="210"/>
        <v>55798015</v>
      </c>
      <c r="AE13" s="8">
        <f t="shared" si="210"/>
        <v>4226813</v>
      </c>
      <c r="AF13" s="8">
        <f t="shared" si="210"/>
        <v>429611116</v>
      </c>
      <c r="AG13" s="8">
        <f t="shared" si="210"/>
        <v>55866000</v>
      </c>
      <c r="AH13" s="8">
        <f t="shared" si="210"/>
        <v>4193502</v>
      </c>
      <c r="AI13" s="8">
        <f t="shared" si="210"/>
        <v>443575559</v>
      </c>
      <c r="AJ13" s="8">
        <f t="shared" si="210"/>
        <v>55929633</v>
      </c>
      <c r="AK13" s="8">
        <f t="shared" si="210"/>
        <v>4196013</v>
      </c>
      <c r="AL13" s="8">
        <f t="shared" si="210"/>
        <v>437645471</v>
      </c>
      <c r="AM13" s="8">
        <f t="shared" si="210"/>
        <v>55373955</v>
      </c>
      <c r="AN13" s="8">
        <f t="shared" si="210"/>
        <v>4182038</v>
      </c>
      <c r="AO13" s="8">
        <f t="shared" si="210"/>
        <v>439600318</v>
      </c>
      <c r="AP13" s="8">
        <f t="shared" si="210"/>
        <v>55735286</v>
      </c>
      <c r="AQ13" s="8">
        <f t="shared" si="210"/>
        <v>4276725</v>
      </c>
      <c r="AR13" s="8">
        <f t="shared" si="210"/>
        <v>446885606</v>
      </c>
      <c r="AS13" s="8">
        <f t="shared" si="210"/>
        <v>55228333</v>
      </c>
      <c r="AT13" s="8">
        <f t="shared" si="210"/>
        <v>4301292</v>
      </c>
      <c r="AU13" s="8">
        <f t="shared" si="210"/>
        <v>448328818</v>
      </c>
      <c r="AV13" s="8">
        <f t="shared" si="210"/>
        <v>55779968</v>
      </c>
      <c r="AW13" s="8">
        <f t="shared" si="210"/>
        <v>4366039</v>
      </c>
      <c r="AX13" s="8">
        <f t="shared" si="210"/>
        <v>453996700</v>
      </c>
      <c r="AY13" s="8">
        <f t="shared" si="210"/>
        <v>55560538</v>
      </c>
      <c r="AZ13" s="8">
        <f t="shared" si="210"/>
        <v>4355057</v>
      </c>
      <c r="BA13" s="8">
        <f t="shared" si="210"/>
        <v>449602184</v>
      </c>
      <c r="BB13" s="8">
        <f t="shared" si="210"/>
        <v>56497570</v>
      </c>
      <c r="BC13" s="8">
        <f t="shared" si="210"/>
        <v>4387505</v>
      </c>
      <c r="BD13" s="8">
        <f t="shared" si="210"/>
        <v>456445651</v>
      </c>
      <c r="BE13" s="8">
        <f t="shared" si="210"/>
        <v>57209641</v>
      </c>
      <c r="BF13" s="8">
        <f t="shared" si="210"/>
        <v>4436880</v>
      </c>
      <c r="BG13" s="8">
        <f t="shared" si="210"/>
        <v>503074846</v>
      </c>
      <c r="BH13" s="8">
        <f t="shared" si="210"/>
        <v>58672364</v>
      </c>
      <c r="BI13" s="8">
        <f t="shared" si="210"/>
        <v>4549383</v>
      </c>
      <c r="BJ13" s="8">
        <f t="shared" si="210"/>
        <v>538706699</v>
      </c>
      <c r="BK13" s="8">
        <f t="shared" si="210"/>
        <v>57992997</v>
      </c>
      <c r="BL13" s="8">
        <f t="shared" si="210"/>
        <v>4504327</v>
      </c>
      <c r="BM13" s="8">
        <f t="shared" si="210"/>
        <v>578404967</v>
      </c>
      <c r="BN13" s="8">
        <f t="shared" si="210"/>
        <v>58058221</v>
      </c>
      <c r="BO13" s="8">
        <f t="shared" si="210"/>
        <v>4497326</v>
      </c>
      <c r="BP13" s="8">
        <f t="shared" si="210"/>
        <v>572495806</v>
      </c>
      <c r="BQ13" s="8">
        <f t="shared" si="210"/>
        <v>57931285</v>
      </c>
      <c r="BR13" s="8">
        <f t="shared" si="210"/>
        <v>4480685</v>
      </c>
      <c r="BS13" s="8">
        <f t="shared" ref="BS13:ED13" si="211">BS6+BP6+BM6</f>
        <v>590114487</v>
      </c>
      <c r="BT13" s="8">
        <f t="shared" si="211"/>
        <v>59398622</v>
      </c>
      <c r="BU13" s="8">
        <f t="shared" si="211"/>
        <v>4617767</v>
      </c>
      <c r="BV13" s="8">
        <f t="shared" si="211"/>
        <v>592535226</v>
      </c>
      <c r="BW13" s="8">
        <f t="shared" si="211"/>
        <v>59818895</v>
      </c>
      <c r="BX13" s="8">
        <f t="shared" si="211"/>
        <v>4662956</v>
      </c>
      <c r="BY13" s="8">
        <f t="shared" si="211"/>
        <v>605394376</v>
      </c>
      <c r="BZ13" s="8">
        <f t="shared" si="211"/>
        <v>60159323</v>
      </c>
      <c r="CA13" s="8">
        <f t="shared" si="211"/>
        <v>4699758</v>
      </c>
      <c r="CB13" s="8">
        <f t="shared" si="211"/>
        <v>610198454</v>
      </c>
      <c r="CC13" s="8">
        <f t="shared" si="211"/>
        <v>60524368</v>
      </c>
      <c r="CD13" s="8">
        <f t="shared" si="211"/>
        <v>4741415</v>
      </c>
      <c r="CE13" s="8">
        <f t="shared" si="211"/>
        <v>607623988</v>
      </c>
      <c r="CF13" s="8">
        <f t="shared" si="211"/>
        <v>59919754</v>
      </c>
      <c r="CG13" s="8">
        <f t="shared" si="211"/>
        <v>4754330</v>
      </c>
      <c r="CH13" s="8">
        <f t="shared" si="211"/>
        <v>616055278</v>
      </c>
      <c r="CI13" s="8">
        <f t="shared" si="211"/>
        <v>59597629</v>
      </c>
      <c r="CJ13" s="8">
        <f t="shared" si="211"/>
        <v>4778001</v>
      </c>
      <c r="CK13" s="8">
        <f t="shared" si="211"/>
        <v>609625855</v>
      </c>
      <c r="CL13" s="8">
        <f t="shared" si="211"/>
        <v>59176798</v>
      </c>
      <c r="CM13" s="8">
        <f t="shared" si="211"/>
        <v>4805670</v>
      </c>
      <c r="CN13" s="8">
        <f t="shared" si="211"/>
        <v>619590116</v>
      </c>
      <c r="CO13" s="8">
        <f t="shared" si="211"/>
        <v>63979332</v>
      </c>
      <c r="CP13" s="8">
        <f t="shared" si="211"/>
        <v>4897655</v>
      </c>
      <c r="CQ13" s="8">
        <f t="shared" si="211"/>
        <v>632024309</v>
      </c>
      <c r="CR13" s="8">
        <f t="shared" si="211"/>
        <v>70080743</v>
      </c>
      <c r="CS13" s="8">
        <f t="shared" si="211"/>
        <v>5018461</v>
      </c>
      <c r="CT13" s="8">
        <f t="shared" si="211"/>
        <v>634295376</v>
      </c>
      <c r="CU13" s="8">
        <f t="shared" si="211"/>
        <v>77124172</v>
      </c>
      <c r="CV13" s="8">
        <f t="shared" si="211"/>
        <v>5152056</v>
      </c>
      <c r="CW13" s="8">
        <f t="shared" si="211"/>
        <v>651815032</v>
      </c>
      <c r="CX13" s="8">
        <f t="shared" si="211"/>
        <v>80578828</v>
      </c>
      <c r="CY13" s="8">
        <f t="shared" si="211"/>
        <v>5219795</v>
      </c>
      <c r="CZ13" s="8">
        <f t="shared" si="211"/>
        <v>658468854</v>
      </c>
      <c r="DA13" s="8">
        <f t="shared" si="211"/>
        <v>83351334</v>
      </c>
      <c r="DB13" s="8">
        <f t="shared" si="211"/>
        <v>5308041</v>
      </c>
      <c r="DC13" s="8">
        <f t="shared" si="211"/>
        <v>688150165</v>
      </c>
      <c r="DD13" s="8">
        <f t="shared" si="211"/>
        <v>84842539</v>
      </c>
      <c r="DE13" s="8">
        <f t="shared" si="211"/>
        <v>5355757</v>
      </c>
      <c r="DF13" s="8">
        <f t="shared" si="211"/>
        <v>686187554</v>
      </c>
      <c r="DG13" s="8">
        <f t="shared" si="211"/>
        <v>83682284</v>
      </c>
      <c r="DH13" s="8">
        <f t="shared" si="211"/>
        <v>5391379</v>
      </c>
      <c r="DI13" s="8">
        <f t="shared" si="211"/>
        <v>689615438</v>
      </c>
      <c r="DJ13" s="8">
        <f t="shared" si="211"/>
        <v>86743475</v>
      </c>
      <c r="DK13" s="8">
        <f t="shared" si="211"/>
        <v>5410215</v>
      </c>
      <c r="DL13" s="8">
        <f t="shared" si="211"/>
        <v>685090953</v>
      </c>
      <c r="DM13" s="8">
        <f t="shared" si="211"/>
        <v>112712989</v>
      </c>
      <c r="DN13" s="8">
        <f t="shared" si="211"/>
        <v>5580950</v>
      </c>
      <c r="DO13" s="8">
        <f t="shared" si="211"/>
        <v>689498509</v>
      </c>
      <c r="DP13" s="8">
        <f t="shared" si="211"/>
        <v>130013465</v>
      </c>
      <c r="DQ13" s="8">
        <f t="shared" si="211"/>
        <v>5480718</v>
      </c>
      <c r="DR13" s="8">
        <f t="shared" si="211"/>
        <v>697496913</v>
      </c>
      <c r="DS13" s="8">
        <f t="shared" si="211"/>
        <v>147600621</v>
      </c>
      <c r="DT13" s="8">
        <f t="shared" si="211"/>
        <v>5630072</v>
      </c>
      <c r="DU13" s="8">
        <f t="shared" si="211"/>
        <v>692217292</v>
      </c>
      <c r="DV13" s="8">
        <f t="shared" si="211"/>
        <v>146819828</v>
      </c>
      <c r="DW13" s="8">
        <f t="shared" si="211"/>
        <v>5529401</v>
      </c>
      <c r="DX13" s="8">
        <f t="shared" si="211"/>
        <v>704767489</v>
      </c>
      <c r="DY13" s="8">
        <f t="shared" si="211"/>
        <v>152313678</v>
      </c>
      <c r="DZ13" s="8">
        <f t="shared" si="211"/>
        <v>5696736</v>
      </c>
      <c r="EA13" s="8">
        <f t="shared" si="211"/>
        <v>705493388</v>
      </c>
      <c r="EB13" s="8">
        <f t="shared" si="211"/>
        <v>148385664</v>
      </c>
      <c r="EC13" s="8">
        <f t="shared" si="211"/>
        <v>5396118</v>
      </c>
      <c r="ED13" s="8">
        <f t="shared" si="211"/>
        <v>688297491</v>
      </c>
      <c r="EE13" s="8">
        <f t="shared" ref="EE13:GP13" si="212">EE6+EB6+DY6</f>
        <v>143783081</v>
      </c>
      <c r="EF13" s="8">
        <f t="shared" si="212"/>
        <v>5149305</v>
      </c>
      <c r="EG13" s="8">
        <f t="shared" si="212"/>
        <v>662449076</v>
      </c>
      <c r="EH13" s="8">
        <f t="shared" si="212"/>
        <v>142027832</v>
      </c>
      <c r="EI13" s="8">
        <f t="shared" si="212"/>
        <v>4825627</v>
      </c>
      <c r="EJ13" s="8">
        <f t="shared" si="212"/>
        <v>615833325</v>
      </c>
      <c r="EK13" s="8">
        <f t="shared" si="212"/>
        <v>149812766</v>
      </c>
      <c r="EL13" s="8">
        <f t="shared" si="212"/>
        <v>4607282</v>
      </c>
      <c r="EM13" s="8">
        <f t="shared" si="212"/>
        <v>599426129</v>
      </c>
      <c r="EN13" s="8">
        <f t="shared" si="212"/>
        <v>158595020</v>
      </c>
      <c r="EO13" s="8">
        <f t="shared" si="212"/>
        <v>4384716</v>
      </c>
      <c r="EP13" s="8">
        <f t="shared" si="212"/>
        <v>577245370</v>
      </c>
      <c r="EQ13" s="8">
        <f t="shared" si="212"/>
        <v>161511523</v>
      </c>
      <c r="ER13" s="8">
        <f t="shared" si="212"/>
        <v>4290302</v>
      </c>
      <c r="ES13" s="8">
        <f t="shared" si="212"/>
        <v>576317981</v>
      </c>
      <c r="ET13" s="8">
        <f t="shared" si="212"/>
        <v>159183197</v>
      </c>
      <c r="EU13" s="8">
        <f t="shared" si="212"/>
        <v>4273567</v>
      </c>
      <c r="EV13" s="8">
        <f t="shared" si="212"/>
        <v>576994249</v>
      </c>
      <c r="EW13" s="8">
        <f t="shared" si="212"/>
        <v>158260423</v>
      </c>
      <c r="EX13" s="8">
        <f t="shared" si="212"/>
        <v>4252928</v>
      </c>
      <c r="EY13" s="8">
        <f t="shared" si="212"/>
        <v>583673294</v>
      </c>
      <c r="EZ13" s="8">
        <f t="shared" si="212"/>
        <v>156240901</v>
      </c>
      <c r="FA13" s="8">
        <f t="shared" si="212"/>
        <v>4265954</v>
      </c>
      <c r="FB13" s="8">
        <f t="shared" si="212"/>
        <v>587541563</v>
      </c>
      <c r="FC13" s="8">
        <f t="shared" si="212"/>
        <v>154043105</v>
      </c>
      <c r="FD13" s="8">
        <f t="shared" si="212"/>
        <v>4305746</v>
      </c>
      <c r="FE13" s="8">
        <f t="shared" si="212"/>
        <v>581661668</v>
      </c>
      <c r="FF13" s="8">
        <f t="shared" si="212"/>
        <v>151518664</v>
      </c>
      <c r="FG13" s="8">
        <f t="shared" si="212"/>
        <v>4355278</v>
      </c>
      <c r="FH13" s="8">
        <f t="shared" si="212"/>
        <v>591702824</v>
      </c>
      <c r="FI13" s="8">
        <f t="shared" si="212"/>
        <v>160001914</v>
      </c>
      <c r="FJ13" s="8">
        <f t="shared" si="212"/>
        <v>4365261</v>
      </c>
      <c r="FK13" s="8">
        <f t="shared" si="212"/>
        <v>586544973</v>
      </c>
      <c r="FL13" s="8">
        <f t="shared" si="212"/>
        <v>165671406</v>
      </c>
      <c r="FM13" s="8">
        <f t="shared" si="212"/>
        <v>4301156</v>
      </c>
      <c r="FN13" s="8">
        <f t="shared" si="212"/>
        <v>578289653</v>
      </c>
      <c r="FO13" s="8">
        <f t="shared" si="212"/>
        <v>170727307</v>
      </c>
      <c r="FP13" s="8">
        <f t="shared" si="212"/>
        <v>4309463</v>
      </c>
      <c r="FQ13" s="8">
        <f t="shared" si="212"/>
        <v>572265774</v>
      </c>
      <c r="FR13" s="8">
        <f t="shared" si="212"/>
        <v>159755063</v>
      </c>
      <c r="FS13" s="8">
        <f t="shared" si="212"/>
        <v>4334195</v>
      </c>
      <c r="FT13" s="8">
        <f t="shared" si="212"/>
        <v>571197769</v>
      </c>
      <c r="FU13" s="8">
        <f t="shared" si="212"/>
        <v>151464009</v>
      </c>
      <c r="FV13" s="8">
        <f t="shared" si="212"/>
        <v>4348786</v>
      </c>
      <c r="FW13" s="8">
        <f t="shared" si="212"/>
        <v>584881109</v>
      </c>
      <c r="FX13" s="8">
        <f t="shared" si="212"/>
        <v>144749890</v>
      </c>
      <c r="FY13" s="8">
        <f t="shared" si="212"/>
        <v>4335564</v>
      </c>
      <c r="FZ13" s="8">
        <f t="shared" si="212"/>
        <v>582163250</v>
      </c>
      <c r="GA13" s="8">
        <f t="shared" si="212"/>
        <v>143835521</v>
      </c>
      <c r="GB13" s="8">
        <f t="shared" si="212"/>
        <v>4299951</v>
      </c>
      <c r="GC13" s="8">
        <f t="shared" si="212"/>
        <v>585718717</v>
      </c>
      <c r="GD13" s="8">
        <f t="shared" si="212"/>
        <v>143049615</v>
      </c>
      <c r="GE13" s="8">
        <f t="shared" si="212"/>
        <v>4274886</v>
      </c>
      <c r="GF13" s="8">
        <f t="shared" si="212"/>
        <v>587921143</v>
      </c>
      <c r="GG13" s="8">
        <f t="shared" si="212"/>
        <v>143139530</v>
      </c>
      <c r="GH13" s="8">
        <f t="shared" si="212"/>
        <v>4268897</v>
      </c>
      <c r="GI13" s="8">
        <f t="shared" si="212"/>
        <v>581415908</v>
      </c>
      <c r="GJ13" s="8">
        <f t="shared" si="212"/>
        <v>145587273</v>
      </c>
      <c r="GK13" s="8">
        <f t="shared" si="212"/>
        <v>4331288</v>
      </c>
      <c r="GL13" s="8">
        <f t="shared" si="212"/>
        <v>583124403</v>
      </c>
      <c r="GM13" s="8">
        <f t="shared" si="212"/>
        <v>147908919</v>
      </c>
      <c r="GN13" s="8">
        <f t="shared" si="212"/>
        <v>4413563</v>
      </c>
      <c r="GO13" s="8">
        <f t="shared" si="212"/>
        <v>580536606</v>
      </c>
      <c r="GP13" s="8">
        <f t="shared" si="212"/>
        <v>148309350</v>
      </c>
      <c r="GQ13" s="8">
        <f t="shared" ref="GQ13:HG13" si="213">GQ6+GN6+GK6</f>
        <v>4507432</v>
      </c>
      <c r="GR13" s="8">
        <f t="shared" si="213"/>
        <v>595199262</v>
      </c>
      <c r="GS13" s="8">
        <f t="shared" si="213"/>
        <v>147087107</v>
      </c>
      <c r="GT13" s="8">
        <f t="shared" si="213"/>
        <v>4511950</v>
      </c>
      <c r="GU13" s="8">
        <f t="shared" si="213"/>
        <v>591879023</v>
      </c>
      <c r="GV13" s="8">
        <f t="shared" si="213"/>
        <v>144891692</v>
      </c>
      <c r="GW13" s="8">
        <f t="shared" si="213"/>
        <v>4480979</v>
      </c>
      <c r="GX13" s="8">
        <f t="shared" si="213"/>
        <v>592025144</v>
      </c>
      <c r="GY13" s="10">
        <f t="shared" si="213"/>
        <v>143127098</v>
      </c>
      <c r="GZ13" s="8">
        <f t="shared" si="213"/>
        <v>4439456</v>
      </c>
      <c r="HA13" s="8">
        <f t="shared" si="213"/>
        <v>591117743</v>
      </c>
      <c r="HB13" s="10">
        <f t="shared" si="213"/>
        <v>146616192</v>
      </c>
      <c r="HC13" s="8">
        <f t="shared" si="213"/>
        <v>4185138</v>
      </c>
      <c r="HD13" s="8">
        <f t="shared" si="213"/>
        <v>588409603</v>
      </c>
      <c r="HE13" s="10">
        <f t="shared" si="213"/>
        <v>164196331</v>
      </c>
      <c r="HF13" s="8">
        <f t="shared" si="213"/>
        <v>3704856</v>
      </c>
      <c r="HG13" s="8">
        <f t="shared" si="213"/>
        <v>594299313</v>
      </c>
      <c r="HH13" s="10">
        <f>HH6+HE6+HB6</f>
        <v>178189307</v>
      </c>
      <c r="HI13" s="8">
        <f t="shared" ref="HI13:HJ13" si="214">HI6+HF6+HC6</f>
        <v>2986427</v>
      </c>
      <c r="HJ13" s="8">
        <f>HJ6+HG6+HD6</f>
        <v>587732332</v>
      </c>
    </row>
    <row r="14" spans="1:220" x14ac:dyDescent="0.2">
      <c r="B14" s="79" t="s">
        <v>1041</v>
      </c>
      <c r="I14" s="8">
        <f t="shared" ref="I14:I15" si="215">I7+F7+C7</f>
        <v>5673436</v>
      </c>
      <c r="J14" s="8">
        <f t="shared" ref="J14:J15" si="216">J7+G7+D7</f>
        <v>454476</v>
      </c>
      <c r="K14" s="8">
        <f t="shared" ref="K14:K15" si="217">K7+H7+E7</f>
        <v>46858455</v>
      </c>
      <c r="L14" s="8">
        <f t="shared" ref="L14:L15" si="218">L7+I7+F7</f>
        <v>5762263</v>
      </c>
      <c r="M14" s="8">
        <f t="shared" ref="M14:M15" si="219">M7+J7+G7</f>
        <v>457958</v>
      </c>
      <c r="N14" s="8">
        <f t="shared" ref="N14:N15" si="220">N7+K7+H7</f>
        <v>46691310</v>
      </c>
      <c r="O14" s="8">
        <f t="shared" ref="O14:O15" si="221">O7+L7+I7</f>
        <v>5814634</v>
      </c>
      <c r="P14" s="8">
        <f t="shared" ref="P14:P15" si="222">P7+M7+J7</f>
        <v>456848</v>
      </c>
      <c r="Q14" s="8">
        <f t="shared" ref="Q14:Q15" si="223">Q7+N7+K7</f>
        <v>46692709</v>
      </c>
      <c r="R14" s="8">
        <f t="shared" ref="R14:R15" si="224">R7+O7+L7</f>
        <v>5910386</v>
      </c>
      <c r="S14" s="8">
        <f t="shared" ref="S14:S15" si="225">S7+P7+M7</f>
        <v>461284</v>
      </c>
      <c r="T14" s="8">
        <f t="shared" ref="T14:T15" si="226">T7+Q7+N7</f>
        <v>47487221</v>
      </c>
      <c r="U14" s="8">
        <f t="shared" ref="U14:U15" si="227">U7+R7+O7</f>
        <v>6014176</v>
      </c>
      <c r="V14" s="8">
        <f t="shared" ref="V14:V15" si="228">V7+S7+P7</f>
        <v>467543</v>
      </c>
      <c r="W14" s="8">
        <f t="shared" ref="W14:W15" si="229">W7+T7+Q7</f>
        <v>48299930</v>
      </c>
      <c r="X14" s="8">
        <f t="shared" ref="X14:X15" si="230">X7+U7+R7</f>
        <v>6143206</v>
      </c>
      <c r="Y14" s="8">
        <f t="shared" ref="Y14:Y15" si="231">Y7+V7+S7</f>
        <v>475059</v>
      </c>
      <c r="Z14" s="8">
        <f t="shared" ref="Z14:Z15" si="232">Z7+W7+T7</f>
        <v>47519956</v>
      </c>
      <c r="AA14" s="8">
        <f t="shared" ref="AA14:AA15" si="233">AA7+X7+U7</f>
        <v>6335530</v>
      </c>
      <c r="AB14" s="8">
        <f t="shared" ref="AB14:AB15" si="234">AB7+Y7+V7</f>
        <v>489972</v>
      </c>
      <c r="AC14" s="8">
        <f t="shared" ref="AC14:AC15" si="235">AC7+Z7+W7</f>
        <v>48468133</v>
      </c>
      <c r="AD14" s="8">
        <f t="shared" ref="AD14:AD15" si="236">AD7+AA7+X7</f>
        <v>6637865</v>
      </c>
      <c r="AE14" s="8">
        <f t="shared" ref="AE14:AE15" si="237">AE7+AB7+Y7</f>
        <v>505632</v>
      </c>
      <c r="AF14" s="8">
        <f t="shared" ref="AF14:AF15" si="238">AF7+AC7+Z7</f>
        <v>48615051</v>
      </c>
      <c r="AG14" s="8">
        <f t="shared" ref="AG14:AG15" si="239">AG7+AD7+AA7</f>
        <v>7046594</v>
      </c>
      <c r="AH14" s="8">
        <f t="shared" ref="AH14:AH15" si="240">AH7+AE7+AB7</f>
        <v>525450</v>
      </c>
      <c r="AI14" s="8">
        <f t="shared" ref="AI14:AI15" si="241">AI7+AF7+AC7</f>
        <v>51143319</v>
      </c>
      <c r="AJ14" s="8">
        <f t="shared" ref="AJ14:AJ15" si="242">AJ7+AG7+AD7</f>
        <v>7373471</v>
      </c>
      <c r="AK14" s="8">
        <f t="shared" ref="AK14:AK15" si="243">AK7+AH7+AE7</f>
        <v>519434</v>
      </c>
      <c r="AL14" s="8">
        <f t="shared" ref="AL14:AL15" si="244">AL7+AI7+AF7</f>
        <v>52892603</v>
      </c>
      <c r="AM14" s="8">
        <f t="shared" ref="AM14:AM15" si="245">AM7+AJ7+AG7</f>
        <v>7009535</v>
      </c>
      <c r="AN14" s="8">
        <f t="shared" ref="AN14:AN15" si="246">AN7+AK7+AH7</f>
        <v>477038</v>
      </c>
      <c r="AO14" s="8">
        <f t="shared" ref="AO14:AO15" si="247">AO7+AL7+AI7</f>
        <v>53645879</v>
      </c>
      <c r="AP14" s="8">
        <f t="shared" ref="AP14:AP15" si="248">AP7+AM7+AJ7</f>
        <v>6396636</v>
      </c>
      <c r="AQ14" s="8">
        <f t="shared" ref="AQ14:AQ15" si="249">AQ7+AN7+AK7</f>
        <v>412408</v>
      </c>
      <c r="AR14" s="8">
        <f t="shared" ref="AR14:AR15" si="250">AR7+AO7+AL7</f>
        <v>54410822</v>
      </c>
      <c r="AS14" s="8">
        <f t="shared" ref="AS14:AS15" si="251">AS7+AP7+AM7</f>
        <v>5762760</v>
      </c>
      <c r="AT14" s="8">
        <f t="shared" ref="AT14:AT15" si="252">AT7+AQ7+AN7</f>
        <v>355139</v>
      </c>
      <c r="AU14" s="8">
        <f t="shared" ref="AU14:AU15" si="253">AU7+AR7+AO7</f>
        <v>52638218</v>
      </c>
      <c r="AV14" s="8">
        <f t="shared" ref="AV14:AV15" si="254">AV7+AS7+AP7</f>
        <v>5709776</v>
      </c>
      <c r="AW14" s="8">
        <f t="shared" ref="AW14:AW15" si="255">AW7+AT7+AQ7</f>
        <v>339783</v>
      </c>
      <c r="AX14" s="8">
        <f t="shared" ref="AX14:AX15" si="256">AX7+AU7+AR7</f>
        <v>52631767</v>
      </c>
      <c r="AY14" s="8">
        <f t="shared" ref="AY14:AY15" si="257">AY7+AV7+AS7</f>
        <v>5745113</v>
      </c>
      <c r="AZ14" s="8">
        <f t="shared" ref="AZ14:AZ15" si="258">AZ7+AW7+AT7</f>
        <v>340772</v>
      </c>
      <c r="BA14" s="8">
        <f t="shared" ref="BA14:BA15" si="259">BA7+AX7+AU7</f>
        <v>51452096</v>
      </c>
      <c r="BB14" s="8">
        <f t="shared" ref="BB14:BB15" si="260">BB7+AY7+AV7</f>
        <v>5920703</v>
      </c>
      <c r="BC14" s="8">
        <f t="shared" ref="BC14:BC15" si="261">BC7+AZ7+AW7</f>
        <v>348861</v>
      </c>
      <c r="BD14" s="8">
        <f t="shared" ref="BD14:BD15" si="262">BD7+BA7+AX7</f>
        <v>51846931</v>
      </c>
      <c r="BE14" s="8">
        <f t="shared" ref="BE14:BE15" si="263">BE7+BB7+AY7</f>
        <v>5758994</v>
      </c>
      <c r="BF14" s="8">
        <f t="shared" ref="BF14:BF15" si="264">BF7+BC7+AZ7</f>
        <v>332882</v>
      </c>
      <c r="BG14" s="8">
        <f t="shared" ref="BG14:BG15" si="265">BG7+BD7+BA7</f>
        <v>51859909</v>
      </c>
      <c r="BH14" s="8">
        <f t="shared" ref="BH14:BH15" si="266">BH7+BE7+BB7</f>
        <v>5625943</v>
      </c>
      <c r="BI14" s="8">
        <f t="shared" ref="BI14:BI15" si="267">BI7+BF7+BC7</f>
        <v>321228</v>
      </c>
      <c r="BJ14" s="8">
        <f t="shared" ref="BJ14:BJ15" si="268">BJ7+BG7+BD7</f>
        <v>51316702</v>
      </c>
      <c r="BK14" s="8">
        <f t="shared" ref="BK14:BK15" si="269">BK7+BH7+BE7</f>
        <v>5546138</v>
      </c>
      <c r="BL14" s="8">
        <f t="shared" ref="BL14:BL15" si="270">BL7+BI7+BF7</f>
        <v>320645</v>
      </c>
      <c r="BM14" s="8">
        <f t="shared" ref="BM14:BM15" si="271">BM7+BJ7+BG7</f>
        <v>54359422</v>
      </c>
      <c r="BN14" s="8">
        <f t="shared" ref="BN14:BN15" si="272">BN7+BK7+BH7</f>
        <v>5401955</v>
      </c>
      <c r="BO14" s="8">
        <f t="shared" ref="BO14:BO15" si="273">BO7+BL7+BI7</f>
        <v>314641</v>
      </c>
      <c r="BP14" s="8">
        <f t="shared" ref="BP14:BP15" si="274">BP7+BM7+BJ7</f>
        <v>57249863</v>
      </c>
      <c r="BQ14" s="8">
        <f t="shared" ref="BQ14:BQ15" si="275">BQ7+BN7+BK7</f>
        <v>5318662</v>
      </c>
      <c r="BR14" s="8">
        <f t="shared" ref="BR14:BR15" si="276">BR7+BO7+BL7</f>
        <v>311655</v>
      </c>
      <c r="BS14" s="8">
        <f t="shared" ref="BS14:BS15" si="277">BS7+BP7+BM7</f>
        <v>60006271</v>
      </c>
      <c r="BT14" s="8">
        <f t="shared" ref="BT14:BT15" si="278">BT7+BQ7+BN7</f>
        <v>4971769</v>
      </c>
      <c r="BU14" s="8">
        <f t="shared" ref="BU14:BU15" si="279">BU7+BR7+BO7</f>
        <v>290608</v>
      </c>
      <c r="BV14" s="8">
        <f t="shared" ref="BV14:BV15" si="280">BV7+BS7+BP7</f>
        <v>57931962</v>
      </c>
      <c r="BW14" s="8">
        <f t="shared" ref="BW14:BW15" si="281">BW7+BT7+BQ7</f>
        <v>5045295</v>
      </c>
      <c r="BX14" s="8">
        <f t="shared" ref="BX14:BX15" si="282">BX7+BU7+BR7</f>
        <v>295923</v>
      </c>
      <c r="BY14" s="8">
        <f t="shared" ref="BY14:BY15" si="283">BY7+BV7+BS7</f>
        <v>56815270</v>
      </c>
      <c r="BZ14" s="8">
        <f t="shared" ref="BZ14:BZ15" si="284">BZ7+BW7+BT7</f>
        <v>5103856</v>
      </c>
      <c r="CA14" s="8">
        <f t="shared" ref="CA14:CA15" si="285">CA7+BX7+BU7</f>
        <v>301219</v>
      </c>
      <c r="CB14" s="8">
        <f t="shared" ref="CB14:CB15" si="286">CB7+BY7+BV7</f>
        <v>56709563</v>
      </c>
      <c r="CC14" s="8">
        <f t="shared" ref="CC14:CC15" si="287">CC7+BZ7+BW7</f>
        <v>5190810</v>
      </c>
      <c r="CD14" s="8">
        <f t="shared" ref="CD14:CD15" si="288">CD7+CA7+BX7</f>
        <v>310216</v>
      </c>
      <c r="CE14" s="8">
        <f t="shared" ref="CE14:CE15" si="289">CE7+CB7+BY7</f>
        <v>55626307</v>
      </c>
      <c r="CF14" s="8">
        <f t="shared" ref="CF14:CF15" si="290">CF7+CC7+BZ7</f>
        <v>5283165</v>
      </c>
      <c r="CG14" s="8">
        <f t="shared" ref="CG14:CG15" si="291">CG7+CD7+CA7</f>
        <v>316492</v>
      </c>
      <c r="CH14" s="8">
        <f t="shared" ref="CH14:CH15" si="292">CH7+CE7+CB7</f>
        <v>56047251</v>
      </c>
      <c r="CI14" s="8">
        <f t="shared" ref="CI14:CI15" si="293">CI7+CF7+CC7</f>
        <v>5340853</v>
      </c>
      <c r="CJ14" s="8">
        <f t="shared" ref="CJ14:CJ15" si="294">CJ7+CG7+CD7</f>
        <v>319283</v>
      </c>
      <c r="CK14" s="8">
        <f t="shared" ref="CK14:CK15" si="295">CK7+CH7+CE7</f>
        <v>55279267</v>
      </c>
      <c r="CL14" s="8">
        <f t="shared" ref="CL14:CL15" si="296">CL7+CI7+CF7</f>
        <v>5504104</v>
      </c>
      <c r="CM14" s="8">
        <f t="shared" ref="CM14:CM15" si="297">CM7+CJ7+CG7</f>
        <v>323889</v>
      </c>
      <c r="CN14" s="8">
        <f t="shared" ref="CN14:CN15" si="298">CN7+CK7+CH7</f>
        <v>56530154</v>
      </c>
      <c r="CO14" s="8">
        <f t="shared" ref="CO14:CO15" si="299">CO7+CL7+CI7</f>
        <v>6051073</v>
      </c>
      <c r="CP14" s="8">
        <f t="shared" ref="CP14:CP15" si="300">CP7+CM7+CJ7</f>
        <v>340340</v>
      </c>
      <c r="CQ14" s="8">
        <f t="shared" ref="CQ14:CQ15" si="301">CQ7+CN7+CK7</f>
        <v>56909283</v>
      </c>
      <c r="CR14" s="8">
        <f t="shared" ref="CR14:CR15" si="302">CR7+CO7+CL7</f>
        <v>6526178</v>
      </c>
      <c r="CS14" s="8">
        <f t="shared" ref="CS14:CS15" si="303">CS7+CP7+CM7</f>
        <v>356967</v>
      </c>
      <c r="CT14" s="8">
        <f t="shared" ref="CT14:CT15" si="304">CT7+CQ7+CN7</f>
        <v>56531575</v>
      </c>
      <c r="CU14" s="8">
        <f t="shared" ref="CU14:CU15" si="305">CU7+CR7+CO7</f>
        <v>7060198</v>
      </c>
      <c r="CV14" s="8">
        <f t="shared" ref="CV14:CV15" si="306">CV7+CS7+CP7</f>
        <v>381643</v>
      </c>
      <c r="CW14" s="8">
        <f t="shared" ref="CW14:CW15" si="307">CW7+CT7+CQ7</f>
        <v>57823291</v>
      </c>
      <c r="CX14" s="8">
        <f t="shared" ref="CX14:CX15" si="308">CX7+CU7+CR7</f>
        <v>7135337</v>
      </c>
      <c r="CY14" s="8">
        <f t="shared" ref="CY14:CY15" si="309">CY7+CV7+CS7</f>
        <v>395247</v>
      </c>
      <c r="CZ14" s="8">
        <f t="shared" ref="CZ14:CZ15" si="310">CZ7+CW7+CT7</f>
        <v>59731168</v>
      </c>
      <c r="DA14" s="8">
        <f t="shared" ref="DA14:DA15" si="311">DA7+CX7+CU7</f>
        <v>7540173</v>
      </c>
      <c r="DB14" s="8">
        <f t="shared" ref="DB14:DB15" si="312">DB7+CY7+CV7</f>
        <v>425364</v>
      </c>
      <c r="DC14" s="8">
        <f t="shared" ref="DC14:DC15" si="313">DC7+CZ7+CW7</f>
        <v>65477214</v>
      </c>
      <c r="DD14" s="8">
        <f t="shared" ref="DD14:DD15" si="314">DD7+DA7+CX7</f>
        <v>8192381</v>
      </c>
      <c r="DE14" s="8">
        <f t="shared" ref="DE14:DE15" si="315">DE7+DB7+CY7</f>
        <v>463222</v>
      </c>
      <c r="DF14" s="8">
        <f t="shared" ref="DF14:DF15" si="316">DF7+DC7+CZ7</f>
        <v>69106037</v>
      </c>
      <c r="DG14" s="8">
        <f t="shared" ref="DG14:DG15" si="317">DG7+DD7+DA7</f>
        <v>8648327</v>
      </c>
      <c r="DH14" s="8">
        <f t="shared" ref="DH14:DH15" si="318">DH7+DE7+DB7</f>
        <v>485179</v>
      </c>
      <c r="DI14" s="8">
        <f t="shared" ref="DI14:DI15" si="319">DI7+DF7+DC7</f>
        <v>73593698</v>
      </c>
      <c r="DJ14" s="8">
        <f t="shared" ref="DJ14:DJ15" si="320">DJ7+DG7+DD7</f>
        <v>10643349</v>
      </c>
      <c r="DK14" s="8">
        <f t="shared" ref="DK14:DK15" si="321">DK7+DH7+DE7</f>
        <v>551189</v>
      </c>
      <c r="DL14" s="8">
        <f t="shared" ref="DL14:DL15" si="322">DL7+DI7+DF7</f>
        <v>74567571</v>
      </c>
      <c r="DM14" s="8">
        <f t="shared" ref="DM14:DM15" si="323">DM7+DJ7+DG7</f>
        <v>11803668</v>
      </c>
      <c r="DN14" s="8">
        <f t="shared" ref="DN14:DN15" si="324">DN7+DK7+DH7</f>
        <v>539851</v>
      </c>
      <c r="DO14" s="8">
        <f t="shared" ref="DO14:DO15" si="325">DO7+DL7+DI7</f>
        <v>72774417</v>
      </c>
      <c r="DP14" s="8">
        <f t="shared" ref="DP14:DP15" si="326">DP7+DM7+DJ7</f>
        <v>12869683</v>
      </c>
      <c r="DQ14" s="8">
        <f t="shared" ref="DQ14:DQ15" si="327">DQ7+DN7+DK7</f>
        <v>498957</v>
      </c>
      <c r="DR14" s="8">
        <f t="shared" ref="DR14:DR15" si="328">DR7+DO7+DL7</f>
        <v>68647695</v>
      </c>
      <c r="DS14" s="8">
        <f t="shared" ref="DS14:DS15" si="329">DS7+DP7+DM7</f>
        <v>12020519</v>
      </c>
      <c r="DT14" s="8">
        <f t="shared" ref="DT14:DT15" si="330">DT7+DQ7+DN7</f>
        <v>388744</v>
      </c>
      <c r="DU14" s="8">
        <f t="shared" ref="DU14:DU15" si="331">DU7+DR7+DO7</f>
        <v>63968971</v>
      </c>
      <c r="DV14" s="8">
        <f t="shared" ref="DV14:DV15" si="332">DV7+DS7+DP7</f>
        <v>12294460</v>
      </c>
      <c r="DW14" s="8">
        <f t="shared" ref="DW14:DW15" si="333">DW7+DT7+DQ7</f>
        <v>344527</v>
      </c>
      <c r="DX14" s="8">
        <f t="shared" ref="DX14:DX15" si="334">DX7+DU7+DR7</f>
        <v>63473254</v>
      </c>
      <c r="DY14" s="8">
        <f t="shared" ref="DY14:DY15" si="335">DY7+DV7+DS7</f>
        <v>13759629</v>
      </c>
      <c r="DZ14" s="8">
        <f t="shared" ref="DZ14:DZ15" si="336">DZ7+DW7+DT7</f>
        <v>363809</v>
      </c>
      <c r="EA14" s="8">
        <f t="shared" ref="EA14:EA15" si="337">EA7+DX7+DU7</f>
        <v>64651446</v>
      </c>
      <c r="EB14" s="8">
        <f t="shared" ref="EB14:EB15" si="338">EB7+DY7+DV7</f>
        <v>20723929</v>
      </c>
      <c r="EC14" s="8">
        <f t="shared" ref="EC14:EC15" si="339">EC7+DZ7+DW7</f>
        <v>511079</v>
      </c>
      <c r="ED14" s="8">
        <f t="shared" ref="ED14:ED15" si="340">ED7+EA7+DX7</f>
        <v>80079641</v>
      </c>
      <c r="EE14" s="8">
        <f t="shared" ref="EE14:EE15" si="341">EE7+EB7+DY7</f>
        <v>35815360</v>
      </c>
      <c r="EF14" s="8">
        <f t="shared" ref="EF14:EF15" si="342">EF7+EC7+DZ7</f>
        <v>816662</v>
      </c>
      <c r="EG14" s="8">
        <f t="shared" ref="EG14:EG15" si="343">EG7+ED7+EA7</f>
        <v>114115277</v>
      </c>
      <c r="EH14" s="8">
        <f t="shared" ref="EH14:EH15" si="344">EH7+EE7+EB7</f>
        <v>56957735</v>
      </c>
      <c r="EI14" s="8">
        <f t="shared" ref="EI14:EI15" si="345">EI7+EF7+EC7</f>
        <v>1200143</v>
      </c>
      <c r="EJ14" s="8">
        <f t="shared" ref="EJ14:EJ15" si="346">EJ7+EG7+ED7</f>
        <v>159321052</v>
      </c>
      <c r="EK14" s="8">
        <f t="shared" ref="EK14:EK15" si="347">EK7+EH7+EE7</f>
        <v>72150552</v>
      </c>
      <c r="EL14" s="8">
        <f t="shared" ref="EL14:EL15" si="348">EL7+EI7+EF7</f>
        <v>1471283</v>
      </c>
      <c r="EM14" s="8">
        <f t="shared" ref="EM14:EM15" si="349">EM7+EJ7+EG7</f>
        <v>201006297</v>
      </c>
      <c r="EN14" s="8">
        <f t="shared" ref="EN14:EN15" si="350">EN7+EK7+EH7</f>
        <v>80926105</v>
      </c>
      <c r="EO14" s="8">
        <f t="shared" ref="EO14:EO15" si="351">EO7+EL7+EI7</f>
        <v>1542117</v>
      </c>
      <c r="EP14" s="8">
        <f t="shared" ref="EP14:EP15" si="352">EP7+EM7+EJ7</f>
        <v>223773641</v>
      </c>
      <c r="EQ14" s="8">
        <f t="shared" ref="EQ14:EQ15" si="353">EQ7+EN7+EK7</f>
        <v>76846080</v>
      </c>
      <c r="ER14" s="8">
        <f t="shared" ref="ER14:ER15" si="354">ER7+EO7+EL7</f>
        <v>1426135</v>
      </c>
      <c r="ES14" s="8">
        <f t="shared" ref="ES14:ES15" si="355">ES7+EP7+EM7</f>
        <v>237612189</v>
      </c>
      <c r="ET14" s="8">
        <f t="shared" ref="ET14:ET15" si="356">ET7+EQ7+EN7</f>
        <v>78614624</v>
      </c>
      <c r="EU14" s="8">
        <f t="shared" ref="EU14:EU15" si="357">EU7+ER7+EO7</f>
        <v>1337174</v>
      </c>
      <c r="EV14" s="8">
        <f t="shared" ref="EV14:EV15" si="358">EV7+ES7+EP7</f>
        <v>238802390</v>
      </c>
      <c r="EW14" s="8">
        <f t="shared" ref="EW14:EW15" si="359">EW7+ET7+EQ7</f>
        <v>77806052</v>
      </c>
      <c r="EX14" s="8">
        <f t="shared" ref="EX14:EX15" si="360">EX7+EU7+ER7</f>
        <v>1302860</v>
      </c>
      <c r="EY14" s="8">
        <f t="shared" ref="EY14:EY15" si="361">EY7+EV7+ES7</f>
        <v>241107616</v>
      </c>
      <c r="EZ14" s="8">
        <f t="shared" ref="EZ14:EZ15" si="362">EZ7+EW7+ET7</f>
        <v>74284844</v>
      </c>
      <c r="FA14" s="8">
        <f t="shared" ref="FA14:FA15" si="363">FA7+EX7+EU7</f>
        <v>1258324</v>
      </c>
      <c r="FB14" s="8">
        <f t="shared" ref="FB14:FB15" si="364">FB7+EY7+EV7</f>
        <v>240268506</v>
      </c>
      <c r="FC14" s="8">
        <f t="shared" ref="FC14:FC15" si="365">FC7+EZ7+EW7</f>
        <v>65484303</v>
      </c>
      <c r="FD14" s="8">
        <f t="shared" ref="FD14:FD15" si="366">FD7+FA7+EX7</f>
        <v>1211985</v>
      </c>
      <c r="FE14" s="8">
        <f t="shared" ref="FE14:FE15" si="367">FE7+FB7+EY7</f>
        <v>235710290</v>
      </c>
      <c r="FF14" s="8">
        <f t="shared" ref="FF14:FF15" si="368">FF7+FC7+EZ7</f>
        <v>96741562</v>
      </c>
      <c r="FG14" s="8">
        <f t="shared" ref="FG14:FG15" si="369">FG7+FD7+FA7</f>
        <v>1418575</v>
      </c>
      <c r="FH14" s="8">
        <f t="shared" ref="FH14:FH15" si="370">FH7+FE7+FB7</f>
        <v>238580941</v>
      </c>
      <c r="FI14" s="8">
        <f t="shared" ref="FI14:FI15" si="371">FI7+FF7+FC7</f>
        <v>111006495</v>
      </c>
      <c r="FJ14" s="8">
        <f t="shared" ref="FJ14:FJ15" si="372">FJ7+FG7+FD7</f>
        <v>1510498</v>
      </c>
      <c r="FK14" s="8">
        <f t="shared" ref="FK14:FK15" si="373">FK7+FH7+FE7</f>
        <v>237130311</v>
      </c>
      <c r="FL14" s="8">
        <f t="shared" ref="FL14:FL15" si="374">FL7+FI7+FF7</f>
        <v>148767739</v>
      </c>
      <c r="FM14" s="8">
        <f t="shared" ref="FM14:FM15" si="375">FM7+FJ7+FG7</f>
        <v>1577980</v>
      </c>
      <c r="FN14" s="8">
        <f t="shared" ref="FN14:FN15" si="376">FN7+FK7+FH7</f>
        <v>235790890</v>
      </c>
      <c r="FO14" s="8">
        <f t="shared" ref="FO14:FO15" si="377">FO7+FL7+FI7</f>
        <v>139623997</v>
      </c>
      <c r="FP14" s="8">
        <f t="shared" ref="FP14:FP15" si="378">FP7+FM7+FJ7</f>
        <v>1410224</v>
      </c>
      <c r="FQ14" s="8">
        <f t="shared" ref="FQ14:FQ15" si="379">FQ7+FN7+FK7</f>
        <v>233247126</v>
      </c>
      <c r="FR14" s="8">
        <f t="shared" ref="FR14:FR15" si="380">FR7+FO7+FL7</f>
        <v>114496406</v>
      </c>
      <c r="FS14" s="8">
        <f t="shared" ref="FS14:FS15" si="381">FS7+FP7+FM7</f>
        <v>1134692</v>
      </c>
      <c r="FT14" s="8">
        <f t="shared" ref="FT14:FT15" si="382">FT7+FQ7+FN7</f>
        <v>233072344</v>
      </c>
      <c r="FU14" s="8">
        <f t="shared" ref="FU14:FU15" si="383">FU7+FR7+FO7</f>
        <v>97876298</v>
      </c>
      <c r="FV14" s="8">
        <f t="shared" ref="FV14:FV15" si="384">FV7+FS7+FP7</f>
        <v>1506884</v>
      </c>
      <c r="FW14" s="8">
        <f t="shared" ref="FW14:FW15" si="385">FW7+FT7+FQ7</f>
        <v>240466492</v>
      </c>
      <c r="FX14" s="8">
        <f t="shared" ref="FX14:FX15" si="386">FX7+FU7+FR7</f>
        <v>104610232</v>
      </c>
      <c r="FY14" s="8">
        <f t="shared" ref="FY14:FY15" si="387">FY7+FV7+FS7</f>
        <v>2140735</v>
      </c>
      <c r="FZ14" s="8">
        <f t="shared" ref="FZ14:FZ15" si="388">FZ7+FW7+FT7</f>
        <v>243023906</v>
      </c>
      <c r="GA14" s="8">
        <f t="shared" ref="GA14:GA15" si="389">GA7+FX7+FU7</f>
        <v>128272922</v>
      </c>
      <c r="GB14" s="8">
        <f t="shared" ref="GB14:GB15" si="390">GB7+FY7+FV7</f>
        <v>2838698</v>
      </c>
      <c r="GC14" s="8">
        <f t="shared" ref="GC14:GC15" si="391">GC7+FZ7+FW7</f>
        <v>247469876</v>
      </c>
      <c r="GD14" s="8">
        <f t="shared" ref="GD14:GD15" si="392">GD7+GA7+FX7</f>
        <v>123813065</v>
      </c>
      <c r="GE14" s="8">
        <f t="shared" ref="GE14:GE15" si="393">GE7+GB7+FY7</f>
        <v>2838634</v>
      </c>
      <c r="GF14" s="8">
        <f t="shared" ref="GF14:GF15" si="394">GF7+GC7+FZ7</f>
        <v>250471978</v>
      </c>
      <c r="GG14" s="8">
        <f t="shared" ref="GG14:GG15" si="395">GG7+GD7+GA7</f>
        <v>117531885</v>
      </c>
      <c r="GH14" s="8">
        <f t="shared" ref="GH14:GH15" si="396">GH7+GE7+GB7</f>
        <v>2778968</v>
      </c>
      <c r="GI14" s="8">
        <f t="shared" ref="GI14:GI15" si="397">GI7+GF7+GC7</f>
        <v>248578430</v>
      </c>
      <c r="GJ14" s="8">
        <f t="shared" ref="GJ14:GJ15" si="398">GJ7+GG7+GD7</f>
        <v>127550170</v>
      </c>
      <c r="GK14" s="8">
        <f t="shared" ref="GK14:GK15" si="399">GK7+GH7+GE7</f>
        <v>2783298</v>
      </c>
      <c r="GL14" s="8">
        <f t="shared" ref="GL14:GL15" si="400">GL7+GI7+GF7</f>
        <v>248707949</v>
      </c>
      <c r="GM14" s="8">
        <f t="shared" ref="GM14:GM15" si="401">GM7+GJ7+GG7</f>
        <v>128981573</v>
      </c>
      <c r="GN14" s="8">
        <f t="shared" ref="GN14:GN15" si="402">GN7+GK7+GH7</f>
        <v>2808865</v>
      </c>
      <c r="GO14" s="8">
        <f t="shared" ref="GO14:GO15" si="403">GO7+GL7+GI7</f>
        <v>245841727</v>
      </c>
      <c r="GP14" s="8">
        <f t="shared" ref="GP14:GP15" si="404">GP7+GM7+GJ7</f>
        <v>100239857</v>
      </c>
      <c r="GQ14" s="8">
        <f t="shared" ref="GQ14:GQ15" si="405">GQ7+GN7+GK7</f>
        <v>2743093</v>
      </c>
      <c r="GR14" s="8">
        <f t="shared" ref="GR14:GR15" si="406">GR7+GO7+GL7</f>
        <v>249952367</v>
      </c>
      <c r="GS14" s="8">
        <f t="shared" ref="GS14:GS15" si="407">GS7+GP7+GM7</f>
        <v>86434963</v>
      </c>
      <c r="GT14" s="8">
        <f t="shared" ref="GT14:GT15" si="408">GT7+GQ7+GN7</f>
        <v>2680078</v>
      </c>
      <c r="GU14" s="8">
        <f t="shared" ref="GU14:GU15" si="409">GU7+GR7+GO7</f>
        <v>247972716</v>
      </c>
      <c r="GV14" s="8">
        <f t="shared" ref="GV14:GV15" si="410">GV7+GS7+GP7</f>
        <v>78544483</v>
      </c>
      <c r="GW14" s="8">
        <f t="shared" ref="GW14:GW15" si="411">GW7+GT7+GQ7</f>
        <v>2660374</v>
      </c>
      <c r="GX14" s="8">
        <f t="shared" ref="GX14:GX15" si="412">GX7+GU7+GR7</f>
        <v>247650540</v>
      </c>
      <c r="GY14" s="10">
        <f t="shared" ref="GY14:GY15" si="413">GY7+GV7+GS7</f>
        <v>94315217</v>
      </c>
      <c r="GZ14" s="8">
        <f t="shared" ref="GZ14:GZ15" si="414">GZ7+GW7+GT7</f>
        <v>2710820</v>
      </c>
      <c r="HA14" s="8">
        <f t="shared" ref="HA14:HA15" si="415">HA7+GX7+GU7</f>
        <v>247321059</v>
      </c>
      <c r="HB14" s="10">
        <f t="shared" ref="HB14:HB15" si="416">HB7+GY7+GV7</f>
        <v>97302288</v>
      </c>
      <c r="HC14" s="8">
        <f t="shared" ref="HC14:HC15" si="417">HC7+GZ7+GW7</f>
        <v>2786022</v>
      </c>
      <c r="HD14" s="8">
        <f t="shared" ref="HD14:HD15" si="418">HD7+HA7+GX7</f>
        <v>248143707</v>
      </c>
      <c r="HE14" s="10">
        <f t="shared" ref="HE14:HE15" si="419">HE7+HB7+GY7</f>
        <v>103095809</v>
      </c>
      <c r="HF14" s="8">
        <f t="shared" ref="HF14:HF15" si="420">HF7+HC7+GZ7</f>
        <v>2842254</v>
      </c>
      <c r="HG14" s="8">
        <f t="shared" ref="HG14:HH15" si="421">HG7+HD7+HA7</f>
        <v>256959507</v>
      </c>
      <c r="HH14" s="10">
        <f t="shared" si="421"/>
        <v>102025063</v>
      </c>
      <c r="HI14" s="8">
        <f t="shared" ref="HI14:HJ15" si="422">HI7+HF7+HC7</f>
        <v>2754247</v>
      </c>
      <c r="HJ14" s="8">
        <f t="shared" si="422"/>
        <v>261860370</v>
      </c>
    </row>
    <row r="15" spans="1:220" x14ac:dyDescent="0.2">
      <c r="I15" s="8">
        <f t="shared" si="215"/>
        <v>15602621</v>
      </c>
      <c r="J15" s="8">
        <f t="shared" si="216"/>
        <v>429128</v>
      </c>
      <c r="K15" s="8">
        <f t="shared" si="217"/>
        <v>256900513</v>
      </c>
      <c r="L15" s="8">
        <f t="shared" si="218"/>
        <v>15555443</v>
      </c>
      <c r="M15" s="8">
        <f t="shared" si="219"/>
        <v>431908</v>
      </c>
      <c r="N15" s="8">
        <f t="shared" si="220"/>
        <v>257578821</v>
      </c>
      <c r="O15" s="8">
        <f t="shared" si="221"/>
        <v>16157579</v>
      </c>
      <c r="P15" s="8">
        <f t="shared" si="222"/>
        <v>438614</v>
      </c>
      <c r="Q15" s="8">
        <f t="shared" si="223"/>
        <v>256434514</v>
      </c>
      <c r="R15" s="8">
        <f t="shared" si="224"/>
        <v>16300849</v>
      </c>
      <c r="S15" s="8">
        <f t="shared" si="225"/>
        <v>440018</v>
      </c>
      <c r="T15" s="8">
        <f t="shared" si="226"/>
        <v>260275724</v>
      </c>
      <c r="U15" s="8">
        <f t="shared" si="227"/>
        <v>16324754</v>
      </c>
      <c r="V15" s="8">
        <f t="shared" si="228"/>
        <v>442298</v>
      </c>
      <c r="W15" s="8">
        <f t="shared" si="229"/>
        <v>262247907</v>
      </c>
      <c r="X15" s="8">
        <f t="shared" si="230"/>
        <v>16515263</v>
      </c>
      <c r="Y15" s="8">
        <f t="shared" si="231"/>
        <v>448069</v>
      </c>
      <c r="Z15" s="8">
        <f t="shared" si="232"/>
        <v>257510198</v>
      </c>
      <c r="AA15" s="8">
        <f t="shared" si="233"/>
        <v>16786244</v>
      </c>
      <c r="AB15" s="8">
        <f t="shared" si="234"/>
        <v>456488</v>
      </c>
      <c r="AC15" s="8">
        <f t="shared" si="235"/>
        <v>261630405</v>
      </c>
      <c r="AD15" s="8">
        <f t="shared" si="236"/>
        <v>17673492</v>
      </c>
      <c r="AE15" s="8">
        <f t="shared" si="237"/>
        <v>464559</v>
      </c>
      <c r="AF15" s="8">
        <f t="shared" si="238"/>
        <v>261592887</v>
      </c>
      <c r="AG15" s="8">
        <f t="shared" si="239"/>
        <v>17572860</v>
      </c>
      <c r="AH15" s="8">
        <f t="shared" si="240"/>
        <v>455205</v>
      </c>
      <c r="AI15" s="8">
        <f t="shared" si="241"/>
        <v>272588854</v>
      </c>
      <c r="AJ15" s="8">
        <f t="shared" si="242"/>
        <v>18273677</v>
      </c>
      <c r="AK15" s="8">
        <f t="shared" si="243"/>
        <v>489425</v>
      </c>
      <c r="AL15" s="8">
        <f t="shared" si="244"/>
        <v>275008445</v>
      </c>
      <c r="AM15" s="8">
        <f t="shared" si="245"/>
        <v>17722723</v>
      </c>
      <c r="AN15" s="8">
        <f t="shared" si="246"/>
        <v>487496</v>
      </c>
      <c r="AO15" s="8">
        <f t="shared" si="247"/>
        <v>278751007</v>
      </c>
      <c r="AP15" s="8">
        <f t="shared" si="248"/>
        <v>17515189</v>
      </c>
      <c r="AQ15" s="8">
        <f t="shared" si="249"/>
        <v>507205</v>
      </c>
      <c r="AR15" s="8">
        <f t="shared" si="250"/>
        <v>284015734</v>
      </c>
      <c r="AS15" s="8">
        <f t="shared" si="251"/>
        <v>17037082</v>
      </c>
      <c r="AT15" s="8">
        <f t="shared" si="252"/>
        <v>488815</v>
      </c>
      <c r="AU15" s="8">
        <f t="shared" si="253"/>
        <v>281928094</v>
      </c>
      <c r="AV15" s="8">
        <f t="shared" si="254"/>
        <v>17515068</v>
      </c>
      <c r="AW15" s="8">
        <f t="shared" si="255"/>
        <v>501305</v>
      </c>
      <c r="AX15" s="8">
        <f t="shared" si="256"/>
        <v>284246757</v>
      </c>
      <c r="AY15" s="8">
        <f t="shared" si="257"/>
        <v>17428325</v>
      </c>
      <c r="AZ15" s="8">
        <f t="shared" si="258"/>
        <v>491544</v>
      </c>
      <c r="BA15" s="8">
        <f t="shared" si="259"/>
        <v>281448691</v>
      </c>
      <c r="BB15" s="8">
        <f t="shared" si="260"/>
        <v>17430738</v>
      </c>
      <c r="BC15" s="8">
        <f t="shared" si="261"/>
        <v>493129</v>
      </c>
      <c r="BD15" s="8">
        <f t="shared" si="262"/>
        <v>284752989</v>
      </c>
      <c r="BE15" s="8">
        <f t="shared" si="263"/>
        <v>17386185</v>
      </c>
      <c r="BF15" s="8">
        <f t="shared" si="264"/>
        <v>491588</v>
      </c>
      <c r="BG15" s="8">
        <f t="shared" si="265"/>
        <v>277358834</v>
      </c>
      <c r="BH15" s="8">
        <f t="shared" si="266"/>
        <v>17202392</v>
      </c>
      <c r="BI15" s="8">
        <f t="shared" si="267"/>
        <v>491609</v>
      </c>
      <c r="BJ15" s="8">
        <f t="shared" si="268"/>
        <v>263542905</v>
      </c>
      <c r="BK15" s="8">
        <f t="shared" si="269"/>
        <v>16784358</v>
      </c>
      <c r="BL15" s="8">
        <f t="shared" si="270"/>
        <v>472853</v>
      </c>
      <c r="BM15" s="8">
        <f t="shared" si="271"/>
        <v>253698975</v>
      </c>
      <c r="BN15" s="8">
        <f t="shared" si="272"/>
        <v>16848825</v>
      </c>
      <c r="BO15" s="8">
        <f t="shared" si="273"/>
        <v>464852</v>
      </c>
      <c r="BP15" s="8">
        <f t="shared" si="274"/>
        <v>252140099</v>
      </c>
      <c r="BQ15" s="8">
        <f t="shared" si="275"/>
        <v>17193983</v>
      </c>
      <c r="BR15" s="8">
        <f t="shared" si="276"/>
        <v>464615</v>
      </c>
      <c r="BS15" s="8">
        <f t="shared" si="277"/>
        <v>260165452</v>
      </c>
      <c r="BT15" s="8">
        <f t="shared" si="278"/>
        <v>17148796</v>
      </c>
      <c r="BU15" s="8">
        <f t="shared" si="279"/>
        <v>463834</v>
      </c>
      <c r="BV15" s="8">
        <f t="shared" si="280"/>
        <v>258778421</v>
      </c>
      <c r="BW15" s="8">
        <f t="shared" si="281"/>
        <v>16746926</v>
      </c>
      <c r="BX15" s="8">
        <f t="shared" si="282"/>
        <v>463257</v>
      </c>
      <c r="BY15" s="8">
        <f t="shared" si="283"/>
        <v>262443603</v>
      </c>
      <c r="BZ15" s="8">
        <f t="shared" si="284"/>
        <v>16660699</v>
      </c>
      <c r="CA15" s="8">
        <f t="shared" si="285"/>
        <v>460631</v>
      </c>
      <c r="CB15" s="8">
        <f t="shared" si="286"/>
        <v>263960114</v>
      </c>
      <c r="CC15" s="8">
        <f t="shared" si="287"/>
        <v>16994486</v>
      </c>
      <c r="CD15" s="8">
        <f t="shared" si="288"/>
        <v>467686</v>
      </c>
      <c r="CE15" s="8">
        <f t="shared" si="289"/>
        <v>261787639</v>
      </c>
      <c r="CF15" s="8">
        <f t="shared" si="290"/>
        <v>17333311</v>
      </c>
      <c r="CG15" s="8">
        <f t="shared" si="291"/>
        <v>457669</v>
      </c>
      <c r="CH15" s="8">
        <f t="shared" si="292"/>
        <v>264461428</v>
      </c>
      <c r="CI15" s="8">
        <f t="shared" si="293"/>
        <v>16466587</v>
      </c>
      <c r="CJ15" s="8">
        <f t="shared" si="294"/>
        <v>456762</v>
      </c>
      <c r="CK15" s="8">
        <f t="shared" si="295"/>
        <v>260895832</v>
      </c>
      <c r="CL15" s="8">
        <f t="shared" si="296"/>
        <v>17639858</v>
      </c>
      <c r="CM15" s="8">
        <f t="shared" si="297"/>
        <v>471306</v>
      </c>
      <c r="CN15" s="8">
        <f t="shared" si="298"/>
        <v>265683776</v>
      </c>
      <c r="CO15" s="8">
        <f t="shared" si="299"/>
        <v>18499178</v>
      </c>
      <c r="CP15" s="8">
        <f t="shared" si="300"/>
        <v>491650</v>
      </c>
      <c r="CQ15" s="8">
        <f t="shared" si="301"/>
        <v>267107798</v>
      </c>
      <c r="CR15" s="8">
        <f t="shared" si="302"/>
        <v>20384851</v>
      </c>
      <c r="CS15" s="8">
        <f t="shared" si="303"/>
        <v>492456</v>
      </c>
      <c r="CT15" s="8">
        <f t="shared" si="304"/>
        <v>262572111</v>
      </c>
      <c r="CU15" s="8">
        <f t="shared" si="305"/>
        <v>20891030</v>
      </c>
      <c r="CV15" s="8">
        <f t="shared" si="306"/>
        <v>482384</v>
      </c>
      <c r="CW15" s="8">
        <f t="shared" si="307"/>
        <v>264049146</v>
      </c>
      <c r="CX15" s="8">
        <f t="shared" si="308"/>
        <v>21386175</v>
      </c>
      <c r="CY15" s="8">
        <f t="shared" si="309"/>
        <v>478464</v>
      </c>
      <c r="CZ15" s="8">
        <f t="shared" si="310"/>
        <v>264226998</v>
      </c>
      <c r="DA15" s="8">
        <f t="shared" si="311"/>
        <v>21524387</v>
      </c>
      <c r="DB15" s="8">
        <f t="shared" si="312"/>
        <v>484437</v>
      </c>
      <c r="DC15" s="8">
        <f t="shared" si="313"/>
        <v>277159367</v>
      </c>
      <c r="DD15" s="8">
        <f t="shared" si="314"/>
        <v>21645159</v>
      </c>
      <c r="DE15" s="8">
        <f t="shared" si="315"/>
        <v>479128</v>
      </c>
      <c r="DF15" s="8">
        <f t="shared" si="316"/>
        <v>278048868</v>
      </c>
      <c r="DG15" s="8">
        <f t="shared" si="317"/>
        <v>21636483</v>
      </c>
      <c r="DH15" s="8">
        <f t="shared" si="318"/>
        <v>477105</v>
      </c>
      <c r="DI15" s="8">
        <f t="shared" si="319"/>
        <v>282771283</v>
      </c>
      <c r="DJ15" s="8">
        <f t="shared" si="320"/>
        <v>23867768</v>
      </c>
      <c r="DK15" s="8">
        <f t="shared" si="321"/>
        <v>498004</v>
      </c>
      <c r="DL15" s="8">
        <f t="shared" si="322"/>
        <v>284421265</v>
      </c>
      <c r="DM15" s="8">
        <f t="shared" si="323"/>
        <v>29876158</v>
      </c>
      <c r="DN15" s="8">
        <f t="shared" si="324"/>
        <v>510480</v>
      </c>
      <c r="DO15" s="8">
        <f t="shared" si="325"/>
        <v>287528079</v>
      </c>
      <c r="DP15" s="8">
        <f t="shared" si="326"/>
        <v>35173689</v>
      </c>
      <c r="DQ15" s="8">
        <f t="shared" si="327"/>
        <v>510761</v>
      </c>
      <c r="DR15" s="8">
        <f t="shared" si="328"/>
        <v>289844825</v>
      </c>
      <c r="DS15" s="8">
        <f t="shared" si="329"/>
        <v>39149796</v>
      </c>
      <c r="DT15" s="8">
        <f t="shared" si="330"/>
        <v>487721</v>
      </c>
      <c r="DU15" s="8">
        <f t="shared" si="331"/>
        <v>286549430</v>
      </c>
      <c r="DV15" s="8">
        <f t="shared" si="332"/>
        <v>41171474</v>
      </c>
      <c r="DW15" s="8">
        <f t="shared" si="333"/>
        <v>470432</v>
      </c>
      <c r="DX15" s="8">
        <f t="shared" si="334"/>
        <v>293203961</v>
      </c>
      <c r="DY15" s="8">
        <f t="shared" si="335"/>
        <v>41775641</v>
      </c>
      <c r="DZ15" s="8">
        <f t="shared" si="336"/>
        <v>461281</v>
      </c>
      <c r="EA15" s="8">
        <f t="shared" si="337"/>
        <v>293517866</v>
      </c>
      <c r="EB15" s="8">
        <f t="shared" si="338"/>
        <v>39149997</v>
      </c>
      <c r="EC15" s="8">
        <f t="shared" si="339"/>
        <v>453015</v>
      </c>
      <c r="ED15" s="8">
        <f t="shared" si="340"/>
        <v>290275544</v>
      </c>
      <c r="EE15" s="8">
        <f t="shared" si="341"/>
        <v>34303377</v>
      </c>
      <c r="EF15" s="8">
        <f t="shared" si="342"/>
        <v>450365</v>
      </c>
      <c r="EG15" s="8">
        <f t="shared" si="343"/>
        <v>288236031</v>
      </c>
      <c r="EH15" s="8">
        <f t="shared" si="344"/>
        <v>32794381</v>
      </c>
      <c r="EI15" s="8">
        <f t="shared" si="345"/>
        <v>458880</v>
      </c>
      <c r="EJ15" s="8">
        <f t="shared" si="346"/>
        <v>286221888</v>
      </c>
      <c r="EK15" s="8">
        <f t="shared" si="347"/>
        <v>31808274</v>
      </c>
      <c r="EL15" s="8">
        <f t="shared" si="348"/>
        <v>456085</v>
      </c>
      <c r="EM15" s="8">
        <f t="shared" si="349"/>
        <v>295825514</v>
      </c>
      <c r="EN15" s="8">
        <f t="shared" si="350"/>
        <v>31833230</v>
      </c>
      <c r="EO15" s="8">
        <f t="shared" si="351"/>
        <v>448131</v>
      </c>
      <c r="EP15" s="8">
        <f t="shared" si="352"/>
        <v>295124119</v>
      </c>
      <c r="EQ15" s="8">
        <f t="shared" si="353"/>
        <v>31374403</v>
      </c>
      <c r="ER15" s="8">
        <f t="shared" si="354"/>
        <v>433623</v>
      </c>
      <c r="ES15" s="8">
        <f t="shared" si="355"/>
        <v>297826970</v>
      </c>
      <c r="ET15" s="8">
        <f t="shared" si="356"/>
        <v>31419030</v>
      </c>
      <c r="EU15" s="8">
        <f t="shared" si="357"/>
        <v>416888</v>
      </c>
      <c r="EV15" s="8">
        <f t="shared" si="358"/>
        <v>295056081</v>
      </c>
      <c r="EW15" s="8">
        <f t="shared" si="359"/>
        <v>33097403</v>
      </c>
      <c r="EX15" s="8">
        <f t="shared" si="360"/>
        <v>426305</v>
      </c>
      <c r="EY15" s="8">
        <f t="shared" si="361"/>
        <v>293374882</v>
      </c>
      <c r="EZ15" s="8">
        <f t="shared" si="362"/>
        <v>33447194</v>
      </c>
      <c r="FA15" s="8">
        <f t="shared" si="363"/>
        <v>437156</v>
      </c>
      <c r="FB15" s="8">
        <f t="shared" si="364"/>
        <v>293277620</v>
      </c>
      <c r="FC15" s="8">
        <f t="shared" si="365"/>
        <v>35241682</v>
      </c>
      <c r="FD15" s="8">
        <f t="shared" si="366"/>
        <v>458287</v>
      </c>
      <c r="FE15" s="8">
        <f t="shared" si="367"/>
        <v>289321385</v>
      </c>
      <c r="FF15" s="8">
        <f t="shared" si="368"/>
        <v>35658650</v>
      </c>
      <c r="FG15" s="8">
        <f t="shared" si="369"/>
        <v>464412</v>
      </c>
      <c r="FH15" s="8">
        <f t="shared" si="370"/>
        <v>297325713</v>
      </c>
      <c r="FI15" s="8">
        <f t="shared" si="371"/>
        <v>36224091</v>
      </c>
      <c r="FJ15" s="8">
        <f t="shared" si="372"/>
        <v>473514</v>
      </c>
      <c r="FK15" s="8">
        <f t="shared" si="373"/>
        <v>297931209</v>
      </c>
      <c r="FL15" s="8">
        <f t="shared" si="374"/>
        <v>36487143</v>
      </c>
      <c r="FM15" s="8">
        <f t="shared" si="375"/>
        <v>476787</v>
      </c>
      <c r="FN15" s="8">
        <f t="shared" si="376"/>
        <v>295985997</v>
      </c>
      <c r="FO15" s="8">
        <f t="shared" si="377"/>
        <v>36625074</v>
      </c>
      <c r="FP15" s="8">
        <f t="shared" si="378"/>
        <v>475383</v>
      </c>
      <c r="FQ15" s="8">
        <f t="shared" si="379"/>
        <v>293490615</v>
      </c>
      <c r="FR15" s="8">
        <f t="shared" si="380"/>
        <v>36184301</v>
      </c>
      <c r="FS15" s="8">
        <f t="shared" si="381"/>
        <v>469940</v>
      </c>
      <c r="FT15" s="8">
        <f t="shared" si="382"/>
        <v>291371821</v>
      </c>
      <c r="FU15" s="8">
        <f t="shared" si="383"/>
        <v>35255722</v>
      </c>
      <c r="FV15" s="8">
        <f t="shared" si="384"/>
        <v>498978</v>
      </c>
      <c r="FW15" s="8">
        <f t="shared" si="385"/>
        <v>299391073</v>
      </c>
      <c r="FX15" s="8">
        <f t="shared" si="386"/>
        <v>35261975</v>
      </c>
      <c r="FY15" s="8">
        <f t="shared" si="387"/>
        <v>590868</v>
      </c>
      <c r="FZ15" s="8">
        <f t="shared" si="388"/>
        <v>298961543</v>
      </c>
      <c r="GA15" s="8">
        <f t="shared" si="389"/>
        <v>35819424</v>
      </c>
      <c r="GB15" s="8">
        <f t="shared" si="390"/>
        <v>687392</v>
      </c>
      <c r="GC15" s="8">
        <f t="shared" si="391"/>
        <v>303746981</v>
      </c>
      <c r="GD15" s="8">
        <f t="shared" si="392"/>
        <v>37271449</v>
      </c>
      <c r="GE15" s="8">
        <f t="shared" si="393"/>
        <v>762242</v>
      </c>
      <c r="GF15" s="8">
        <f t="shared" si="394"/>
        <v>306729755</v>
      </c>
      <c r="GG15" s="8">
        <f t="shared" si="395"/>
        <v>38284247</v>
      </c>
      <c r="GH15" s="8">
        <f t="shared" si="396"/>
        <v>799318</v>
      </c>
      <c r="GI15" s="8">
        <f t="shared" si="397"/>
        <v>306824474</v>
      </c>
      <c r="GJ15" s="8">
        <f t="shared" si="398"/>
        <v>38633190</v>
      </c>
      <c r="GK15" s="8">
        <f t="shared" si="399"/>
        <v>806748</v>
      </c>
      <c r="GL15" s="8">
        <f t="shared" si="400"/>
        <v>307691385</v>
      </c>
      <c r="GM15" s="8">
        <f t="shared" si="401"/>
        <v>38627052</v>
      </c>
      <c r="GN15" s="8">
        <f t="shared" si="402"/>
        <v>809601</v>
      </c>
      <c r="GO15" s="8">
        <f t="shared" si="403"/>
        <v>305453561</v>
      </c>
      <c r="GP15" s="8">
        <f t="shared" si="404"/>
        <v>38295641</v>
      </c>
      <c r="GQ15" s="8">
        <f t="shared" si="405"/>
        <v>810597</v>
      </c>
      <c r="GR15" s="8">
        <f t="shared" si="406"/>
        <v>311540483</v>
      </c>
      <c r="GS15" s="8">
        <f t="shared" si="407"/>
        <v>38569085</v>
      </c>
      <c r="GT15" s="8">
        <f t="shared" si="408"/>
        <v>819760</v>
      </c>
      <c r="GU15" s="8">
        <f t="shared" si="409"/>
        <v>309688620</v>
      </c>
      <c r="GV15" s="8">
        <f t="shared" si="410"/>
        <v>38623427</v>
      </c>
      <c r="GW15" s="8">
        <f t="shared" si="411"/>
        <v>824961</v>
      </c>
      <c r="GX15" s="8">
        <f t="shared" si="412"/>
        <v>310084481</v>
      </c>
      <c r="GY15" s="10">
        <f t="shared" si="413"/>
        <v>39188610</v>
      </c>
      <c r="GZ15" s="8">
        <f t="shared" si="414"/>
        <v>839874</v>
      </c>
      <c r="HA15" s="8">
        <f t="shared" si="415"/>
        <v>309401642</v>
      </c>
      <c r="HB15" s="10">
        <f t="shared" si="416"/>
        <v>39156576</v>
      </c>
      <c r="HC15" s="8">
        <f t="shared" si="417"/>
        <v>844638</v>
      </c>
      <c r="HD15" s="8">
        <f t="shared" si="418"/>
        <v>308868497</v>
      </c>
      <c r="HE15" s="10">
        <f t="shared" si="419"/>
        <v>39810077</v>
      </c>
      <c r="HF15" s="8">
        <f t="shared" si="420"/>
        <v>854574</v>
      </c>
      <c r="HG15" s="8">
        <f t="shared" si="421"/>
        <v>314061206</v>
      </c>
      <c r="HH15" s="10">
        <f t="shared" ref="HH15" si="423">HH8+HE8+HB8</f>
        <v>40208761</v>
      </c>
      <c r="HI15" s="8">
        <f t="shared" si="422"/>
        <v>862940</v>
      </c>
      <c r="HJ15" s="8">
        <f t="shared" ref="HJ15" si="424">HJ8+HG8+HD8</f>
        <v>313509847</v>
      </c>
    </row>
    <row r="16" spans="1:220" x14ac:dyDescent="0.2">
      <c r="A16" s="10">
        <f t="shared" ref="A16:BL16" si="425">SUM(A12:A15)</f>
        <v>0</v>
      </c>
      <c r="B16" s="10">
        <f t="shared" si="425"/>
        <v>0</v>
      </c>
      <c r="C16" s="10">
        <f t="shared" si="425"/>
        <v>0</v>
      </c>
      <c r="D16" s="10">
        <f t="shared" si="425"/>
        <v>0</v>
      </c>
      <c r="E16" s="10">
        <f t="shared" si="425"/>
        <v>0</v>
      </c>
      <c r="F16" s="10">
        <f t="shared" si="425"/>
        <v>0</v>
      </c>
      <c r="G16" s="10">
        <f t="shared" si="425"/>
        <v>0</v>
      </c>
      <c r="H16" s="10">
        <f t="shared" si="425"/>
        <v>0</v>
      </c>
      <c r="I16" s="10">
        <f t="shared" si="425"/>
        <v>234514024</v>
      </c>
      <c r="J16" s="10">
        <f t="shared" si="425"/>
        <v>7526449</v>
      </c>
      <c r="K16" s="10">
        <f t="shared" si="425"/>
        <v>1023191555</v>
      </c>
      <c r="L16" s="10">
        <f t="shared" si="425"/>
        <v>236244299</v>
      </c>
      <c r="M16" s="10">
        <f t="shared" si="425"/>
        <v>7577494</v>
      </c>
      <c r="N16" s="10">
        <f t="shared" si="425"/>
        <v>1023494506</v>
      </c>
      <c r="O16" s="10">
        <f t="shared" si="425"/>
        <v>236500782</v>
      </c>
      <c r="P16" s="10">
        <f t="shared" si="425"/>
        <v>7599811</v>
      </c>
      <c r="Q16" s="10">
        <f t="shared" si="425"/>
        <v>1021087430</v>
      </c>
      <c r="R16" s="10">
        <f t="shared" si="425"/>
        <v>237999656</v>
      </c>
      <c r="S16" s="10">
        <f t="shared" si="425"/>
        <v>7659112</v>
      </c>
      <c r="T16" s="10">
        <f t="shared" si="425"/>
        <v>1037493149</v>
      </c>
      <c r="U16" s="10">
        <f t="shared" si="425"/>
        <v>242171959</v>
      </c>
      <c r="V16" s="10">
        <f t="shared" si="425"/>
        <v>7656282</v>
      </c>
      <c r="W16" s="10">
        <f t="shared" si="425"/>
        <v>1048275563</v>
      </c>
      <c r="X16" s="10">
        <f t="shared" si="425"/>
        <v>246954294</v>
      </c>
      <c r="Y16" s="10">
        <f t="shared" si="425"/>
        <v>7674330</v>
      </c>
      <c r="Z16" s="10">
        <f t="shared" si="425"/>
        <v>1027676683</v>
      </c>
      <c r="AA16" s="10">
        <f t="shared" si="425"/>
        <v>253585606</v>
      </c>
      <c r="AB16" s="10">
        <f t="shared" si="425"/>
        <v>7725203</v>
      </c>
      <c r="AC16" s="10">
        <f t="shared" si="425"/>
        <v>1040849225</v>
      </c>
      <c r="AD16" s="10">
        <f t="shared" si="425"/>
        <v>254614789</v>
      </c>
      <c r="AE16" s="10">
        <f t="shared" si="425"/>
        <v>7765874</v>
      </c>
      <c r="AF16" s="10">
        <f t="shared" si="425"/>
        <v>1033761989</v>
      </c>
      <c r="AG16" s="10">
        <f t="shared" si="425"/>
        <v>256412930</v>
      </c>
      <c r="AH16" s="10">
        <f t="shared" si="425"/>
        <v>7813277</v>
      </c>
      <c r="AI16" s="10">
        <f t="shared" si="425"/>
        <v>1069039410</v>
      </c>
      <c r="AJ16" s="10">
        <f t="shared" si="425"/>
        <v>258138200</v>
      </c>
      <c r="AK16" s="10">
        <f t="shared" si="425"/>
        <v>7945387</v>
      </c>
      <c r="AL16" s="10">
        <f t="shared" si="425"/>
        <v>1066688351</v>
      </c>
      <c r="AM16" s="10">
        <f t="shared" si="425"/>
        <v>259572481</v>
      </c>
      <c r="AN16" s="10">
        <f t="shared" si="425"/>
        <v>8023735</v>
      </c>
      <c r="AO16" s="10">
        <f t="shared" si="425"/>
        <v>1074587326</v>
      </c>
      <c r="AP16" s="10">
        <f t="shared" si="425"/>
        <v>258567082</v>
      </c>
      <c r="AQ16" s="10">
        <f t="shared" si="425"/>
        <v>8118586</v>
      </c>
      <c r="AR16" s="10">
        <f t="shared" si="425"/>
        <v>1093731183</v>
      </c>
      <c r="AS16" s="10">
        <f t="shared" si="425"/>
        <v>254883140</v>
      </c>
      <c r="AT16" s="10">
        <f t="shared" si="425"/>
        <v>8055958</v>
      </c>
      <c r="AU16" s="10">
        <f t="shared" si="425"/>
        <v>1086577210</v>
      </c>
      <c r="AV16" s="10">
        <f t="shared" si="425"/>
        <v>254570437</v>
      </c>
      <c r="AW16" s="10">
        <f t="shared" si="425"/>
        <v>8133410</v>
      </c>
      <c r="AX16" s="10">
        <f t="shared" si="425"/>
        <v>1096829628</v>
      </c>
      <c r="AY16" s="10">
        <f t="shared" si="425"/>
        <v>252555244</v>
      </c>
      <c r="AZ16" s="10">
        <f t="shared" si="425"/>
        <v>8102221</v>
      </c>
      <c r="BA16" s="10">
        <f t="shared" si="425"/>
        <v>1084488241</v>
      </c>
      <c r="BB16" s="10">
        <f t="shared" si="425"/>
        <v>254039746</v>
      </c>
      <c r="BC16" s="10">
        <f t="shared" si="425"/>
        <v>8196050</v>
      </c>
      <c r="BD16" s="10">
        <f t="shared" si="425"/>
        <v>1099755522</v>
      </c>
      <c r="BE16" s="10">
        <f t="shared" si="425"/>
        <v>255782302</v>
      </c>
      <c r="BF16" s="10">
        <f t="shared" si="425"/>
        <v>8020399</v>
      </c>
      <c r="BG16" s="10">
        <f t="shared" si="425"/>
        <v>1140836018</v>
      </c>
      <c r="BH16" s="10">
        <f t="shared" si="425"/>
        <v>260235157</v>
      </c>
      <c r="BI16" s="10">
        <f t="shared" si="425"/>
        <v>7876583</v>
      </c>
      <c r="BJ16" s="10">
        <f t="shared" si="425"/>
        <v>1157795052</v>
      </c>
      <c r="BK16" s="10">
        <f t="shared" si="425"/>
        <v>261963701</v>
      </c>
      <c r="BL16" s="10">
        <f t="shared" si="425"/>
        <v>7483467</v>
      </c>
      <c r="BM16" s="10">
        <f t="shared" ref="BM16:DX16" si="426">SUM(BM12:BM15)</f>
        <v>1189925488</v>
      </c>
      <c r="BN16" s="10">
        <f t="shared" si="426"/>
        <v>262434468</v>
      </c>
      <c r="BO16" s="10">
        <f t="shared" si="426"/>
        <v>7419258</v>
      </c>
      <c r="BP16" s="10">
        <f t="shared" si="426"/>
        <v>1183693883</v>
      </c>
      <c r="BQ16" s="10">
        <f t="shared" si="426"/>
        <v>263036847</v>
      </c>
      <c r="BR16" s="10">
        <f t="shared" si="426"/>
        <v>7422481</v>
      </c>
      <c r="BS16" s="10">
        <f t="shared" si="426"/>
        <v>1219468430</v>
      </c>
      <c r="BT16" s="10">
        <f t="shared" si="426"/>
        <v>264352559</v>
      </c>
      <c r="BU16" s="10">
        <f t="shared" si="426"/>
        <v>7559155</v>
      </c>
      <c r="BV16" s="10">
        <f t="shared" si="426"/>
        <v>1216804388</v>
      </c>
      <c r="BW16" s="10">
        <f t="shared" si="426"/>
        <v>264547391</v>
      </c>
      <c r="BX16" s="10">
        <f t="shared" si="426"/>
        <v>7596021</v>
      </c>
      <c r="BY16" s="10">
        <f t="shared" si="426"/>
        <v>1235413223</v>
      </c>
      <c r="BZ16" s="10">
        <f t="shared" si="426"/>
        <v>266045859</v>
      </c>
      <c r="CA16" s="10">
        <f t="shared" si="426"/>
        <v>7636196</v>
      </c>
      <c r="CB16" s="10">
        <f t="shared" si="426"/>
        <v>1242988724</v>
      </c>
      <c r="CC16" s="10">
        <f t="shared" si="426"/>
        <v>269279849</v>
      </c>
      <c r="CD16" s="10">
        <f t="shared" si="426"/>
        <v>7721010</v>
      </c>
      <c r="CE16" s="10">
        <f t="shared" si="426"/>
        <v>1232017521</v>
      </c>
      <c r="CF16" s="10">
        <f t="shared" si="426"/>
        <v>270880578</v>
      </c>
      <c r="CG16" s="10">
        <f t="shared" si="426"/>
        <v>7754631</v>
      </c>
      <c r="CH16" s="10">
        <f t="shared" si="426"/>
        <v>1245092605</v>
      </c>
      <c r="CI16" s="10">
        <f t="shared" si="426"/>
        <v>268154900</v>
      </c>
      <c r="CJ16" s="10">
        <f t="shared" si="426"/>
        <v>7778094</v>
      </c>
      <c r="CK16" s="10">
        <f t="shared" si="426"/>
        <v>1227996395</v>
      </c>
      <c r="CL16" s="10">
        <f t="shared" si="426"/>
        <v>274103284</v>
      </c>
      <c r="CM16" s="10">
        <f t="shared" si="426"/>
        <v>7833408</v>
      </c>
      <c r="CN16" s="10">
        <f t="shared" si="426"/>
        <v>1246667541</v>
      </c>
      <c r="CO16" s="10">
        <f t="shared" si="426"/>
        <v>284704327</v>
      </c>
      <c r="CP16" s="10">
        <f t="shared" si="426"/>
        <v>7969806</v>
      </c>
      <c r="CQ16" s="10">
        <f t="shared" si="426"/>
        <v>1256187239</v>
      </c>
      <c r="CR16" s="10">
        <f t="shared" si="426"/>
        <v>298201014</v>
      </c>
      <c r="CS16" s="10">
        <f t="shared" si="426"/>
        <v>8116111</v>
      </c>
      <c r="CT16" s="10">
        <f t="shared" si="426"/>
        <v>1242837490</v>
      </c>
      <c r="CU16" s="10">
        <f t="shared" si="426"/>
        <v>306944101</v>
      </c>
      <c r="CV16" s="10">
        <f t="shared" si="426"/>
        <v>8274010</v>
      </c>
      <c r="CW16" s="10">
        <f t="shared" si="426"/>
        <v>1259918970</v>
      </c>
      <c r="CX16" s="10">
        <f t="shared" si="426"/>
        <v>311366647</v>
      </c>
      <c r="CY16" s="10">
        <f t="shared" si="426"/>
        <v>8392751</v>
      </c>
      <c r="CZ16" s="10">
        <f t="shared" si="426"/>
        <v>1267354141</v>
      </c>
      <c r="DA16" s="10">
        <f t="shared" si="426"/>
        <v>317972119</v>
      </c>
      <c r="DB16" s="10">
        <f t="shared" si="426"/>
        <v>8558518</v>
      </c>
      <c r="DC16" s="10">
        <f t="shared" si="426"/>
        <v>1332681963</v>
      </c>
      <c r="DD16" s="10">
        <f t="shared" si="426"/>
        <v>325904326</v>
      </c>
      <c r="DE16" s="10">
        <f t="shared" si="426"/>
        <v>8743331</v>
      </c>
      <c r="DF16" s="10">
        <f t="shared" si="426"/>
        <v>1338141896</v>
      </c>
      <c r="DG16" s="10">
        <f t="shared" si="426"/>
        <v>333845357</v>
      </c>
      <c r="DH16" s="10">
        <f t="shared" si="426"/>
        <v>8842633</v>
      </c>
      <c r="DI16" s="10">
        <f t="shared" si="426"/>
        <v>1357210549</v>
      </c>
      <c r="DJ16" s="10">
        <f t="shared" si="426"/>
        <v>348770906</v>
      </c>
      <c r="DK16" s="10">
        <f t="shared" si="426"/>
        <v>8987266</v>
      </c>
      <c r="DL16" s="10">
        <f t="shared" si="426"/>
        <v>1350638144</v>
      </c>
      <c r="DM16" s="10">
        <f t="shared" si="426"/>
        <v>389309040</v>
      </c>
      <c r="DN16" s="10">
        <f t="shared" si="426"/>
        <v>9144730</v>
      </c>
      <c r="DO16" s="10">
        <f t="shared" si="426"/>
        <v>1354103861</v>
      </c>
      <c r="DP16" s="10">
        <f t="shared" si="426"/>
        <v>415116889</v>
      </c>
      <c r="DQ16" s="10">
        <f t="shared" si="426"/>
        <v>8996459</v>
      </c>
      <c r="DR16" s="10">
        <f t="shared" si="426"/>
        <v>1358795531</v>
      </c>
      <c r="DS16" s="10">
        <f t="shared" si="426"/>
        <v>435812853</v>
      </c>
      <c r="DT16" s="10">
        <f t="shared" si="426"/>
        <v>9012907</v>
      </c>
      <c r="DU16" s="10">
        <f t="shared" si="426"/>
        <v>1339445924</v>
      </c>
      <c r="DV16" s="10">
        <f t="shared" si="426"/>
        <v>436992551</v>
      </c>
      <c r="DW16" s="10">
        <f t="shared" si="426"/>
        <v>8839758</v>
      </c>
      <c r="DX16" s="10">
        <f t="shared" si="426"/>
        <v>1362694054</v>
      </c>
      <c r="DY16" s="10">
        <f t="shared" ref="DY16:GJ16" si="427">SUM(DY12:DY15)</f>
        <v>449466880</v>
      </c>
      <c r="DZ16" s="10">
        <f t="shared" si="427"/>
        <v>9020048</v>
      </c>
      <c r="EA16" s="10">
        <f t="shared" si="427"/>
        <v>1359900845</v>
      </c>
      <c r="EB16" s="10">
        <f t="shared" si="427"/>
        <v>453377103</v>
      </c>
      <c r="EC16" s="10">
        <f t="shared" si="427"/>
        <v>8841757</v>
      </c>
      <c r="ED16" s="10">
        <f t="shared" si="427"/>
        <v>1347852175</v>
      </c>
      <c r="EE16" s="10">
        <f t="shared" si="427"/>
        <v>462022856</v>
      </c>
      <c r="EF16" s="10">
        <f t="shared" si="427"/>
        <v>8866738</v>
      </c>
      <c r="EG16" s="10">
        <f t="shared" si="427"/>
        <v>1347352070</v>
      </c>
      <c r="EH16" s="10">
        <f t="shared" si="427"/>
        <v>477165941</v>
      </c>
      <c r="EI16" s="10">
        <f t="shared" si="427"/>
        <v>8909440</v>
      </c>
      <c r="EJ16" s="10">
        <f t="shared" si="427"/>
        <v>1339860592</v>
      </c>
      <c r="EK16" s="10">
        <f t="shared" si="427"/>
        <v>497973540</v>
      </c>
      <c r="EL16" s="10">
        <f t="shared" si="427"/>
        <v>8944450</v>
      </c>
      <c r="EM16" s="10">
        <f t="shared" si="427"/>
        <v>1381292025</v>
      </c>
      <c r="EN16" s="10">
        <f t="shared" si="427"/>
        <v>518739695</v>
      </c>
      <c r="EO16" s="10">
        <f t="shared" si="427"/>
        <v>8797409</v>
      </c>
      <c r="EP16" s="10">
        <f t="shared" si="427"/>
        <v>1381382006</v>
      </c>
      <c r="EQ16" s="10">
        <f t="shared" si="427"/>
        <v>525918696</v>
      </c>
      <c r="ER16" s="10">
        <f t="shared" si="427"/>
        <v>8578553</v>
      </c>
      <c r="ES16" s="10">
        <f t="shared" si="427"/>
        <v>1400009374</v>
      </c>
      <c r="ET16" s="10">
        <f t="shared" si="427"/>
        <v>533695336</v>
      </c>
      <c r="EU16" s="10">
        <f t="shared" si="427"/>
        <v>8470013</v>
      </c>
      <c r="EV16" s="10">
        <f t="shared" si="427"/>
        <v>1396905327</v>
      </c>
      <c r="EW16" s="10">
        <f t="shared" si="427"/>
        <v>548030204</v>
      </c>
      <c r="EX16" s="10">
        <f t="shared" si="427"/>
        <v>8451180</v>
      </c>
      <c r="EY16" s="10">
        <f t="shared" si="427"/>
        <v>1404044066</v>
      </c>
      <c r="EZ16" s="10">
        <f t="shared" si="427"/>
        <v>540033744</v>
      </c>
      <c r="FA16" s="10">
        <f t="shared" si="427"/>
        <v>8411838</v>
      </c>
      <c r="FB16" s="10">
        <f t="shared" si="427"/>
        <v>1406065240</v>
      </c>
      <c r="FC16" s="10">
        <f t="shared" si="427"/>
        <v>528207638</v>
      </c>
      <c r="FD16" s="10">
        <f t="shared" si="427"/>
        <v>8398413</v>
      </c>
      <c r="FE16" s="10">
        <f t="shared" si="427"/>
        <v>1388863649</v>
      </c>
      <c r="FF16" s="10">
        <f t="shared" si="427"/>
        <v>548426056</v>
      </c>
      <c r="FG16" s="10">
        <f t="shared" si="427"/>
        <v>8607070</v>
      </c>
      <c r="FH16" s="10">
        <f t="shared" si="427"/>
        <v>1417126569</v>
      </c>
      <c r="FI16" s="10">
        <f t="shared" si="427"/>
        <v>575006628</v>
      </c>
      <c r="FJ16" s="10">
        <f t="shared" si="427"/>
        <v>8708781</v>
      </c>
      <c r="FK16" s="10">
        <f t="shared" si="427"/>
        <v>1406993190</v>
      </c>
      <c r="FL16" s="10">
        <f t="shared" si="427"/>
        <v>620413510</v>
      </c>
      <c r="FM16" s="10">
        <f t="shared" si="427"/>
        <v>8701169</v>
      </c>
      <c r="FN16" s="10">
        <f t="shared" si="427"/>
        <v>1389206356</v>
      </c>
      <c r="FO16" s="10">
        <f t="shared" si="427"/>
        <v>618939951</v>
      </c>
      <c r="FP16" s="10">
        <f t="shared" si="427"/>
        <v>8532961</v>
      </c>
      <c r="FQ16" s="10">
        <f t="shared" si="427"/>
        <v>1369074375</v>
      </c>
      <c r="FR16" s="10">
        <f t="shared" si="427"/>
        <v>580965414</v>
      </c>
      <c r="FS16" s="10">
        <f t="shared" si="427"/>
        <v>8277501</v>
      </c>
      <c r="FT16" s="10">
        <f t="shared" si="427"/>
        <v>1363150831</v>
      </c>
      <c r="FU16" s="10">
        <f t="shared" si="427"/>
        <v>556580699</v>
      </c>
      <c r="FV16" s="10">
        <f t="shared" si="427"/>
        <v>8708378</v>
      </c>
      <c r="FW16" s="10">
        <f t="shared" si="427"/>
        <v>1397846879</v>
      </c>
      <c r="FX16" s="10">
        <f t="shared" si="427"/>
        <v>559170883</v>
      </c>
      <c r="FY16" s="10">
        <f t="shared" si="427"/>
        <v>9433937</v>
      </c>
      <c r="FZ16" s="10">
        <f t="shared" si="427"/>
        <v>1396648151</v>
      </c>
      <c r="GA16" s="10">
        <f t="shared" si="427"/>
        <v>588305814</v>
      </c>
      <c r="GB16" s="10">
        <f t="shared" si="427"/>
        <v>10200720</v>
      </c>
      <c r="GC16" s="10">
        <f t="shared" si="427"/>
        <v>1414335018</v>
      </c>
      <c r="GD16" s="10">
        <f t="shared" si="427"/>
        <v>589006520</v>
      </c>
      <c r="GE16" s="10">
        <f t="shared" si="427"/>
        <v>10258129</v>
      </c>
      <c r="GF16" s="10">
        <f t="shared" si="427"/>
        <v>1425824427</v>
      </c>
      <c r="GG16" s="10">
        <f t="shared" si="427"/>
        <v>587792063</v>
      </c>
      <c r="GH16" s="10">
        <f t="shared" si="427"/>
        <v>10233256</v>
      </c>
      <c r="GI16" s="10">
        <f t="shared" si="427"/>
        <v>1416349698</v>
      </c>
      <c r="GJ16" s="10">
        <f t="shared" si="427"/>
        <v>598412692</v>
      </c>
      <c r="GK16" s="10">
        <f t="shared" ref="GK16:HG16" si="428">SUM(GK12:GK15)</f>
        <v>10291953</v>
      </c>
      <c r="GL16" s="10">
        <f t="shared" si="428"/>
        <v>1416958320</v>
      </c>
      <c r="GM16" s="10">
        <f t="shared" si="428"/>
        <v>599950515</v>
      </c>
      <c r="GN16" s="10">
        <f t="shared" si="428"/>
        <v>10383542</v>
      </c>
      <c r="GO16" s="10">
        <f t="shared" si="428"/>
        <v>1405229610</v>
      </c>
      <c r="GP16" s="10">
        <f t="shared" si="428"/>
        <v>568527004</v>
      </c>
      <c r="GQ16" s="10">
        <f t="shared" si="428"/>
        <v>10395372</v>
      </c>
      <c r="GR16" s="10">
        <f t="shared" si="428"/>
        <v>1434059274</v>
      </c>
      <c r="GS16" s="10">
        <f t="shared" si="428"/>
        <v>558129084</v>
      </c>
      <c r="GT16" s="10">
        <f t="shared" si="428"/>
        <v>10351042</v>
      </c>
      <c r="GU16" s="10">
        <f t="shared" si="428"/>
        <v>1422055129</v>
      </c>
      <c r="GV16" s="10">
        <f t="shared" si="428"/>
        <v>548827095</v>
      </c>
      <c r="GW16" s="10">
        <f t="shared" si="428"/>
        <v>10288252</v>
      </c>
      <c r="GX16" s="10">
        <f t="shared" si="428"/>
        <v>1418374103</v>
      </c>
      <c r="GY16" s="10">
        <f t="shared" si="428"/>
        <v>564714029</v>
      </c>
      <c r="GZ16" s="10">
        <f t="shared" si="428"/>
        <v>10276410</v>
      </c>
      <c r="HA16" s="10">
        <f t="shared" si="428"/>
        <v>1413440206</v>
      </c>
      <c r="HB16" s="10">
        <f t="shared" si="428"/>
        <v>567324746</v>
      </c>
      <c r="HC16" s="10">
        <f t="shared" si="428"/>
        <v>10079602</v>
      </c>
      <c r="HD16" s="10">
        <f t="shared" si="428"/>
        <v>1408365996</v>
      </c>
      <c r="HE16" s="10">
        <f t="shared" si="428"/>
        <v>593762618</v>
      </c>
      <c r="HF16" s="10">
        <f t="shared" si="428"/>
        <v>9681981</v>
      </c>
      <c r="HG16" s="10">
        <f t="shared" si="428"/>
        <v>1431511428</v>
      </c>
      <c r="HH16" s="10">
        <f>SUM(HH12:HH15)</f>
        <v>605388561</v>
      </c>
      <c r="HI16" s="10">
        <f t="shared" ref="HI16" si="429">SUM(HI12:HI15)</f>
        <v>8876073</v>
      </c>
      <c r="HJ16" s="10">
        <f t="shared" ref="HJ16" si="430">SUM(HJ12:HJ15)</f>
        <v>1427091240</v>
      </c>
    </row>
    <row r="18" spans="2:217" x14ac:dyDescent="0.2">
      <c r="B18" t="s">
        <v>1039</v>
      </c>
      <c r="I18" t="s">
        <v>1038</v>
      </c>
      <c r="BR18" s="14">
        <f>BR12/BR$16</f>
        <v>0.29175231300693122</v>
      </c>
      <c r="CG18" s="14">
        <f>CG12/CG$16</f>
        <v>0.28707233135915816</v>
      </c>
      <c r="CI18" s="14"/>
      <c r="CJ18" s="14">
        <f>CJ12/CJ$16</f>
        <v>0.28593740317357952</v>
      </c>
      <c r="CM18" s="14">
        <f>CM12/CM$16</f>
        <v>0.28500277273952795</v>
      </c>
      <c r="CP18" s="14">
        <f>CP12/CP$16</f>
        <v>0.2810809949451718</v>
      </c>
      <c r="CS18" s="14">
        <f>CS12/CS$16</f>
        <v>0.27700791672267666</v>
      </c>
      <c r="CV18" s="14">
        <f>CV12/CV$16</f>
        <v>0.27289391721789075</v>
      </c>
      <c r="CY18" s="14">
        <f>CY12/CY$16</f>
        <v>0.27395606041451726</v>
      </c>
      <c r="DB18" s="14">
        <f>DB12/DB$16</f>
        <v>0.27349080763749051</v>
      </c>
      <c r="DE18" s="14">
        <f>DE12/DE$16</f>
        <v>0.27966732587385745</v>
      </c>
      <c r="DH18" s="14">
        <f>DH12/DH$16</f>
        <v>0.28147385512889656</v>
      </c>
      <c r="DK18" s="14">
        <f>DK12/DK$16</f>
        <v>0.28127107843475424</v>
      </c>
      <c r="DN18" s="14">
        <f>DN12/DN$16</f>
        <v>0.27485218262321576</v>
      </c>
      <c r="DQ18" s="14">
        <f>DQ12/DQ$16</f>
        <v>0.27855659654537412</v>
      </c>
      <c r="DT18" s="14">
        <f>DT12/DT$16</f>
        <v>0.27808674826002311</v>
      </c>
      <c r="DW18" s="14">
        <f>DW12/DW$16</f>
        <v>0.28229256954771836</v>
      </c>
      <c r="DZ18" s="14">
        <f>DZ12/DZ$16</f>
        <v>0.27696327114888969</v>
      </c>
      <c r="EC18" s="14">
        <f>EC12/EC$16</f>
        <v>0.28066197702560702</v>
      </c>
      <c r="EF18" s="14">
        <f>EF12/EF$16</f>
        <v>0.27635935560518421</v>
      </c>
      <c r="EI18" s="14">
        <f>EI12/EI$16</f>
        <v>0.27215964190790892</v>
      </c>
      <c r="EL18" s="14">
        <f>EL12/EL$16</f>
        <v>0.26941846619971044</v>
      </c>
      <c r="EO18" s="14">
        <f>EO12/EO$16</f>
        <v>0.27535891533518564</v>
      </c>
      <c r="ER18" s="14">
        <f>ER12/ER$16</f>
        <v>0.28308888457062631</v>
      </c>
      <c r="FY18" s="14">
        <f>FY12/FY$16</f>
        <v>0.25087829185206556</v>
      </c>
      <c r="GB18" s="14">
        <f>GB12/GB$16</f>
        <v>0.23279523406190936</v>
      </c>
      <c r="GE18" s="14">
        <f>GE12/GE$16</f>
        <v>0.23224186398903737</v>
      </c>
      <c r="GH18" s="14">
        <f>GH12/GH$16</f>
        <v>0.23316850472615949</v>
      </c>
      <c r="GK18" s="14">
        <f>GK12/GK$16</f>
        <v>0.23033713815055315</v>
      </c>
      <c r="GN18" s="14">
        <f>GN12/GN$16</f>
        <v>0.22646540072742039</v>
      </c>
      <c r="GQ18" s="14">
        <f>GQ12/GQ$16</f>
        <v>0.22454703881688889</v>
      </c>
      <c r="GT18" s="14">
        <f>GT12/GT$16</f>
        <v>0.22599212716941927</v>
      </c>
      <c r="GW18" s="14">
        <f>GW12/GW$16</f>
        <v>0.22568828990580714</v>
      </c>
      <c r="GZ18" s="14">
        <f>GZ12/GZ$16</f>
        <v>0.22247652633555881</v>
      </c>
      <c r="HC18" s="14">
        <f>HC12/HC$16</f>
        <v>0.22459259800138934</v>
      </c>
      <c r="HF18" s="14">
        <f>HF12/HF$16</f>
        <v>0.23551967309169478</v>
      </c>
      <c r="HI18" s="14">
        <f>HI12/HI$16</f>
        <v>0.25602076503877336</v>
      </c>
    </row>
    <row r="19" spans="2:217" ht="12.75" customHeight="1" x14ac:dyDescent="0.2">
      <c r="B19" t="s">
        <v>1040</v>
      </c>
      <c r="I19" s="77" t="s">
        <v>1034</v>
      </c>
      <c r="J19" s="77"/>
      <c r="K19" s="78"/>
      <c r="BR19" s="14">
        <f t="shared" ref="BR19" si="431">BR13/BR$16</f>
        <v>0.60366405788037725</v>
      </c>
      <c r="CG19" s="14">
        <f t="shared" ref="CG19" si="432">CG13/CG$16</f>
        <v>0.61309558120818386</v>
      </c>
      <c r="CI19" s="14"/>
      <c r="CJ19" s="14">
        <f t="shared" ref="CI19:CJ22" si="433">CJ13/CJ$16</f>
        <v>0.61428943903223587</v>
      </c>
      <c r="CM19" s="14">
        <f t="shared" ref="CM19:CM22" si="434">CM13/CM$16</f>
        <v>0.61348393955734204</v>
      </c>
      <c r="CP19" s="14">
        <f t="shared" ref="CP19:CP22" si="435">CP13/CP$16</f>
        <v>0.61452625070171096</v>
      </c>
      <c r="CS19" s="14">
        <f t="shared" ref="CS19:CS22" si="436">CS13/CS$16</f>
        <v>0.61833321402331731</v>
      </c>
      <c r="CV19" s="14">
        <f t="shared" ref="CV19:CV22" si="437">CV13/CV$16</f>
        <v>0.62267945047202022</v>
      </c>
      <c r="CY19" s="14">
        <f t="shared" ref="CY19:CY22" si="438">CY13/CY$16</f>
        <v>0.62194088684389659</v>
      </c>
      <c r="DB19" s="14">
        <f t="shared" ref="DB19:DB22" si="439">DB13/DB$16</f>
        <v>0.6202056243849694</v>
      </c>
      <c r="DE19" s="14">
        <f t="shared" ref="DE19:DE22" si="440">DE13/DE$16</f>
        <v>0.6125533849742163</v>
      </c>
      <c r="DH19" s="14">
        <f t="shared" ref="DH19:DH22" si="441">DH13/DH$16</f>
        <v>0.60970290183930509</v>
      </c>
      <c r="DK19" s="14">
        <f t="shared" ref="DK19:DK22" si="442">DK13/DK$16</f>
        <v>0.60198674435584754</v>
      </c>
      <c r="DN19" s="14">
        <f t="shared" ref="DN19:DN22" si="443">DN13/DN$16</f>
        <v>0.6102913918726961</v>
      </c>
      <c r="DQ19" s="14">
        <f t="shared" ref="DQ19:DQ22" si="444">DQ13/DQ$16</f>
        <v>0.60920835630996595</v>
      </c>
      <c r="DT19" s="14">
        <f t="shared" ref="DT19:DT22" si="445">DT13/DT$16</f>
        <v>0.62466771264809451</v>
      </c>
      <c r="DW19" s="14">
        <f t="shared" ref="DW19:DW22" si="446">DW13/DW$16</f>
        <v>0.62551497450495819</v>
      </c>
      <c r="DZ19" s="14">
        <f t="shared" ref="DZ19:DZ22" si="447">DZ13/DZ$16</f>
        <v>0.63156382316369053</v>
      </c>
      <c r="EC19" s="14">
        <f t="shared" ref="EC19:EC22" si="448">EC13/EC$16</f>
        <v>0.61029928779992482</v>
      </c>
      <c r="EF19" s="14">
        <f t="shared" ref="EF19:EF22" si="449">EF13/EF$16</f>
        <v>0.58074401205945181</v>
      </c>
      <c r="EI19" s="14">
        <f t="shared" ref="EI19:EI22" si="450">EI13/EI$16</f>
        <v>0.5416307871201782</v>
      </c>
      <c r="EL19" s="14">
        <f t="shared" ref="EL19:EL22" si="451">EL13/EL$16</f>
        <v>0.51509953099408012</v>
      </c>
      <c r="EO19" s="14">
        <f t="shared" ref="EO19:EO22" si="452">EO13/EO$16</f>
        <v>0.49840992955994201</v>
      </c>
      <c r="ER19" s="14">
        <f t="shared" ref="ER19:ER22" si="453">ER13/ER$16</f>
        <v>0.50011954230509503</v>
      </c>
      <c r="FY19" s="14">
        <f t="shared" ref="FY19:FY22" si="454">FY13/FY$16</f>
        <v>0.45957101473117745</v>
      </c>
      <c r="GB19" s="14">
        <f t="shared" ref="GB19:GB22" si="455">GB13/GB$16</f>
        <v>0.42153406818342237</v>
      </c>
      <c r="GE19" s="14">
        <f t="shared" ref="GE19:GE22" si="456">GE13/GE$16</f>
        <v>0.4167315501686516</v>
      </c>
      <c r="GH19" s="14">
        <f t="shared" ref="GH19:GH22" si="457">GH13/GH$16</f>
        <v>0.41715921110543897</v>
      </c>
      <c r="GK19" s="14">
        <f t="shared" ref="GK19:GK22" si="458">GK13/GK$16</f>
        <v>0.42084218612346946</v>
      </c>
      <c r="GN19" s="14">
        <f t="shared" ref="GN19:GN22" si="459">GN13/GN$16</f>
        <v>0.42505370518075625</v>
      </c>
      <c r="GQ19" s="14">
        <f t="shared" ref="GQ19:GQ22" si="460">GQ13/GQ$16</f>
        <v>0.43359987502130753</v>
      </c>
      <c r="GT19" s="14">
        <f>GT13/GT$16</f>
        <v>0.43589331392916769</v>
      </c>
      <c r="GW19" s="14">
        <f>GW13/GW$16</f>
        <v>0.43554327790571229</v>
      </c>
      <c r="GZ19" s="14">
        <f>GZ13/GZ$16</f>
        <v>0.43200456190440045</v>
      </c>
      <c r="HC19" s="14">
        <f>HC13/HC$16</f>
        <v>0.41520865605606255</v>
      </c>
      <c r="HF19" s="14">
        <f>HF13/HF$16</f>
        <v>0.38265474803142041</v>
      </c>
      <c r="HI19" s="14">
        <f>HI13/HI$16</f>
        <v>0.33645813863856233</v>
      </c>
    </row>
    <row r="20" spans="2:217" ht="13.5" thickBot="1" x14ac:dyDescent="0.25">
      <c r="B20" t="s">
        <v>1041</v>
      </c>
      <c r="I20" s="69" t="s">
        <v>1035</v>
      </c>
      <c r="J20" s="69" t="s">
        <v>1036</v>
      </c>
      <c r="K20" s="74" t="s">
        <v>1037</v>
      </c>
      <c r="BR20" s="14">
        <f t="shared" ref="BR20" si="461">BR14/BR$16</f>
        <v>4.1987982185471409E-2</v>
      </c>
      <c r="CG20" s="14">
        <f t="shared" ref="CG20" si="462">CG14/CG$16</f>
        <v>4.0813289504039583E-2</v>
      </c>
      <c r="CI20" s="14"/>
      <c r="CJ20" s="14">
        <f t="shared" si="433"/>
        <v>4.1049002493412909E-2</v>
      </c>
      <c r="CM20" s="14">
        <f t="shared" si="434"/>
        <v>4.1347137797495034E-2</v>
      </c>
      <c r="CP20" s="14">
        <f t="shared" si="435"/>
        <v>4.2703674342888645E-2</v>
      </c>
      <c r="CS20" s="14">
        <f t="shared" si="436"/>
        <v>4.3982518228249959E-2</v>
      </c>
      <c r="CV20" s="14">
        <f t="shared" si="437"/>
        <v>4.6125518339958496E-2</v>
      </c>
      <c r="CY20" s="14">
        <f t="shared" si="438"/>
        <v>4.709385516143634E-2</v>
      </c>
      <c r="DB20" s="14">
        <f t="shared" si="439"/>
        <v>4.9700660791973564E-2</v>
      </c>
      <c r="DE20" s="14">
        <f t="shared" si="440"/>
        <v>5.2980037013353375E-2</v>
      </c>
      <c r="DH20" s="14">
        <f t="shared" si="441"/>
        <v>5.4868159743822906E-2</v>
      </c>
      <c r="DK20" s="14">
        <f t="shared" si="442"/>
        <v>6.1329997354034028E-2</v>
      </c>
      <c r="DN20" s="14">
        <f t="shared" si="443"/>
        <v>5.903411035645667E-2</v>
      </c>
      <c r="DQ20" s="14">
        <f t="shared" si="444"/>
        <v>5.5461487680875332E-2</v>
      </c>
      <c r="DT20" s="14">
        <f t="shared" si="445"/>
        <v>4.3131921809467247E-2</v>
      </c>
      <c r="DW20" s="14">
        <f t="shared" si="446"/>
        <v>3.897470948865342E-2</v>
      </c>
      <c r="DZ20" s="14">
        <f t="shared" si="447"/>
        <v>4.0333377383357606E-2</v>
      </c>
      <c r="EC20" s="14">
        <f t="shared" si="448"/>
        <v>5.7802877866921697E-2</v>
      </c>
      <c r="EF20" s="14">
        <f t="shared" si="449"/>
        <v>9.2103995855070939E-2</v>
      </c>
      <c r="EI20" s="14">
        <f t="shared" si="450"/>
        <v>0.13470465034839452</v>
      </c>
      <c r="EL20" s="14">
        <f t="shared" si="451"/>
        <v>0.16449116491231994</v>
      </c>
      <c r="EO20" s="14">
        <f t="shared" si="452"/>
        <v>0.17529217977702299</v>
      </c>
      <c r="ER20" s="14">
        <f t="shared" si="453"/>
        <v>0.16624423722742052</v>
      </c>
      <c r="FY20" s="14">
        <f t="shared" si="454"/>
        <v>0.22691851768779037</v>
      </c>
      <c r="GB20" s="14">
        <f t="shared" si="455"/>
        <v>0.27828408190794374</v>
      </c>
      <c r="GE20" s="14">
        <f t="shared" si="456"/>
        <v>0.27672044287998326</v>
      </c>
      <c r="GH20" s="14">
        <f t="shared" si="457"/>
        <v>0.27156244307774574</v>
      </c>
      <c r="GK20" s="14">
        <f t="shared" si="458"/>
        <v>0.27043438694288635</v>
      </c>
      <c r="GN20" s="14">
        <f t="shared" si="459"/>
        <v>0.27051125714134927</v>
      </c>
      <c r="GQ20" s="14">
        <f t="shared" si="460"/>
        <v>0.26387636729113684</v>
      </c>
      <c r="GT20" s="14">
        <f t="shared" ref="GT20:GT22" si="463">GT14/GT$16</f>
        <v>0.25891866731871055</v>
      </c>
      <c r="GW20" s="14">
        <f t="shared" ref="GW20:GW22" si="464">GW14/GW$16</f>
        <v>0.25858367388357129</v>
      </c>
      <c r="GZ20" s="14">
        <f t="shared" ref="GZ20:GZ22" si="465">GZ14/GZ$16</f>
        <v>0.26379056499302772</v>
      </c>
      <c r="HC20" s="14">
        <f t="shared" ref="HC20:HC22" si="466">HC14/HC$16</f>
        <v>0.27640198491964268</v>
      </c>
      <c r="HF20" s="14">
        <f t="shared" ref="HF20:HF22" si="467">HF14/HF$16</f>
        <v>0.2935612040552445</v>
      </c>
      <c r="HI20" s="14">
        <f t="shared" ref="HI19:HI22" si="468">HI14/HI$16</f>
        <v>0.31030017441271607</v>
      </c>
    </row>
    <row r="21" spans="2:217" ht="13.5" thickBot="1" x14ac:dyDescent="0.25">
      <c r="I21" s="70">
        <v>41782</v>
      </c>
      <c r="J21" s="71">
        <v>0.67789999999999995</v>
      </c>
      <c r="K21" s="75">
        <v>11.2</v>
      </c>
      <c r="BR21" s="14">
        <f t="shared" ref="BR21" si="469">BR15/BR$16</f>
        <v>6.2595646927220153E-2</v>
      </c>
      <c r="CG21" s="14">
        <f t="shared" ref="CG21" si="470">CG15/CG$16</f>
        <v>5.9018797928618395E-2</v>
      </c>
      <c r="CI21" s="14"/>
      <c r="CJ21" s="14">
        <f t="shared" si="433"/>
        <v>5.872415530077163E-2</v>
      </c>
      <c r="CM21" s="14">
        <f t="shared" si="434"/>
        <v>6.0166149905634944E-2</v>
      </c>
      <c r="CP21" s="14">
        <f t="shared" si="435"/>
        <v>6.1689080010228603E-2</v>
      </c>
      <c r="CS21" s="14">
        <f t="shared" si="436"/>
        <v>6.0676351025756053E-2</v>
      </c>
      <c r="CV21" s="14">
        <f t="shared" si="437"/>
        <v>5.8301113970130568E-2</v>
      </c>
      <c r="CY21" s="14">
        <f t="shared" si="438"/>
        <v>5.7009197580149822E-2</v>
      </c>
      <c r="DB21" s="14">
        <f t="shared" si="439"/>
        <v>5.6602907185566473E-2</v>
      </c>
      <c r="DE21" s="14">
        <f t="shared" si="440"/>
        <v>5.479925213857282E-2</v>
      </c>
      <c r="DH21" s="14">
        <f t="shared" si="441"/>
        <v>5.3955083287975422E-2</v>
      </c>
      <c r="DK21" s="14">
        <f t="shared" si="442"/>
        <v>5.5412179855364244E-2</v>
      </c>
      <c r="DN21" s="14">
        <f t="shared" si="443"/>
        <v>5.5822315147631481E-2</v>
      </c>
      <c r="DQ21" s="14">
        <f t="shared" si="444"/>
        <v>5.6773559463784581E-2</v>
      </c>
      <c r="DT21" s="14">
        <f t="shared" si="445"/>
        <v>5.4113617282415094E-2</v>
      </c>
      <c r="DW21" s="14">
        <f t="shared" si="446"/>
        <v>5.3217746458670022E-2</v>
      </c>
      <c r="DZ21" s="14">
        <f t="shared" si="447"/>
        <v>5.1139528304062237E-2</v>
      </c>
      <c r="EC21" s="14">
        <f t="shared" si="448"/>
        <v>5.1235857307546449E-2</v>
      </c>
      <c r="EF21" s="14">
        <f t="shared" si="449"/>
        <v>5.0792636480292981E-2</v>
      </c>
      <c r="EI21" s="14">
        <f t="shared" si="450"/>
        <v>5.1504920623518427E-2</v>
      </c>
      <c r="EL21" s="14">
        <f t="shared" si="451"/>
        <v>5.0990837893889508E-2</v>
      </c>
      <c r="EO21" s="14">
        <f t="shared" si="452"/>
        <v>5.093897532784937E-2</v>
      </c>
      <c r="ER21" s="14">
        <f t="shared" si="453"/>
        <v>5.0547335896858128E-2</v>
      </c>
      <c r="FY21" s="14">
        <f t="shared" si="454"/>
        <v>6.2632175728966608E-2</v>
      </c>
      <c r="GB21" s="14">
        <f t="shared" si="455"/>
        <v>6.7386615846724549E-2</v>
      </c>
      <c r="GE21" s="14">
        <f t="shared" si="456"/>
        <v>7.4306142962327737E-2</v>
      </c>
      <c r="GH21" s="14">
        <f t="shared" si="457"/>
        <v>7.8109841090655802E-2</v>
      </c>
      <c r="GK21" s="14">
        <f t="shared" si="458"/>
        <v>7.8386288783091021E-2</v>
      </c>
      <c r="GN21" s="14">
        <f t="shared" si="459"/>
        <v>7.7969636950474125E-2</v>
      </c>
      <c r="GQ21" s="14">
        <f t="shared" si="460"/>
        <v>7.7976718870666678E-2</v>
      </c>
      <c r="GT21" s="14">
        <f t="shared" si="463"/>
        <v>7.9195891582702502E-2</v>
      </c>
      <c r="GW21" s="14">
        <f t="shared" si="464"/>
        <v>8.0184758304909329E-2</v>
      </c>
      <c r="GZ21" s="14">
        <f t="shared" si="465"/>
        <v>8.1728346767012988E-2</v>
      </c>
      <c r="HC21" s="14">
        <f t="shared" si="466"/>
        <v>8.3796761022905467E-2</v>
      </c>
      <c r="HF21" s="14">
        <f t="shared" si="467"/>
        <v>8.8264374821640318E-2</v>
      </c>
      <c r="HI21" s="14">
        <f t="shared" si="468"/>
        <v>9.7220921909948244E-2</v>
      </c>
    </row>
    <row r="22" spans="2:217" ht="13.5" thickBot="1" x14ac:dyDescent="0.25">
      <c r="I22" s="72">
        <v>41572</v>
      </c>
      <c r="J22" s="73">
        <v>0.60950000000000004</v>
      </c>
      <c r="K22" s="76">
        <v>26.3</v>
      </c>
      <c r="BR22" s="14">
        <f t="shared" ref="BR22" si="471">BR16/BR$16</f>
        <v>1</v>
      </c>
      <c r="CG22" s="14">
        <f t="shared" ref="CG22" si="472">CG16/CG$16</f>
        <v>1</v>
      </c>
      <c r="CI22" s="14"/>
      <c r="CJ22" s="14">
        <f t="shared" si="433"/>
        <v>1</v>
      </c>
      <c r="CM22" s="14">
        <f t="shared" si="434"/>
        <v>1</v>
      </c>
      <c r="CP22" s="14">
        <f t="shared" si="435"/>
        <v>1</v>
      </c>
      <c r="CS22" s="14">
        <f t="shared" si="436"/>
        <v>1</v>
      </c>
      <c r="CV22" s="14">
        <f t="shared" si="437"/>
        <v>1</v>
      </c>
      <c r="CY22" s="14">
        <f t="shared" si="438"/>
        <v>1</v>
      </c>
      <c r="DB22" s="14">
        <f t="shared" si="439"/>
        <v>1</v>
      </c>
      <c r="DE22" s="14">
        <f t="shared" si="440"/>
        <v>1</v>
      </c>
      <c r="DH22" s="14">
        <f t="shared" si="441"/>
        <v>1</v>
      </c>
      <c r="DK22" s="14">
        <f t="shared" si="442"/>
        <v>1</v>
      </c>
      <c r="DN22" s="14">
        <f t="shared" si="443"/>
        <v>1</v>
      </c>
      <c r="DQ22" s="14">
        <f t="shared" si="444"/>
        <v>1</v>
      </c>
      <c r="DT22" s="14">
        <f t="shared" si="445"/>
        <v>1</v>
      </c>
      <c r="DW22" s="14">
        <f t="shared" si="446"/>
        <v>1</v>
      </c>
      <c r="DZ22" s="14">
        <f t="shared" si="447"/>
        <v>1</v>
      </c>
      <c r="EC22" s="14">
        <f t="shared" si="448"/>
        <v>1</v>
      </c>
      <c r="EF22" s="14">
        <f t="shared" si="449"/>
        <v>1</v>
      </c>
      <c r="EI22" s="14">
        <f t="shared" si="450"/>
        <v>1</v>
      </c>
      <c r="EL22" s="14">
        <f t="shared" si="451"/>
        <v>1</v>
      </c>
      <c r="EO22" s="14">
        <f t="shared" si="452"/>
        <v>1</v>
      </c>
      <c r="ER22" s="14">
        <f t="shared" si="453"/>
        <v>1</v>
      </c>
      <c r="FY22" s="14">
        <f t="shared" si="454"/>
        <v>1</v>
      </c>
      <c r="GB22" s="14">
        <f t="shared" si="455"/>
        <v>1</v>
      </c>
      <c r="GE22" s="14">
        <f t="shared" si="456"/>
        <v>1</v>
      </c>
      <c r="GH22" s="14">
        <f t="shared" si="457"/>
        <v>1</v>
      </c>
      <c r="GK22" s="14">
        <f t="shared" si="458"/>
        <v>1</v>
      </c>
      <c r="GN22" s="14">
        <f t="shared" si="459"/>
        <v>1</v>
      </c>
      <c r="GQ22" s="14">
        <f t="shared" si="460"/>
        <v>1</v>
      </c>
      <c r="GT22" s="14">
        <f t="shared" si="463"/>
        <v>1</v>
      </c>
      <c r="GW22" s="14">
        <f t="shared" si="464"/>
        <v>1</v>
      </c>
      <c r="GZ22" s="14">
        <f t="shared" si="465"/>
        <v>1</v>
      </c>
      <c r="HC22" s="14">
        <f t="shared" si="466"/>
        <v>1</v>
      </c>
      <c r="HF22" s="14">
        <f t="shared" si="467"/>
        <v>1</v>
      </c>
      <c r="HI22" s="14">
        <f t="shared" si="468"/>
        <v>1</v>
      </c>
    </row>
    <row r="23" spans="2:217" ht="13.5" thickBot="1" x14ac:dyDescent="0.25">
      <c r="I23" s="70">
        <v>41361</v>
      </c>
      <c r="J23" s="71">
        <v>0.48270000000000002</v>
      </c>
      <c r="K23" s="75">
        <v>5.3</v>
      </c>
    </row>
    <row r="24" spans="2:217" x14ac:dyDescent="0.2">
      <c r="I24" s="72">
        <v>39139</v>
      </c>
      <c r="J24" s="73">
        <v>0.45860000000000001</v>
      </c>
      <c r="K24" s="76">
        <v>0</v>
      </c>
    </row>
  </sheetData>
  <mergeCells count="1">
    <mergeCell ref="I19:K19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J83"/>
  <sheetViews>
    <sheetView tabSelected="1" zoomScaleNormal="100" workbookViewId="0">
      <pane xSplit="2" ySplit="2" topLeftCell="AF3" activePane="bottomRight" state="frozen"/>
      <selection pane="topRight" activeCell="C1" sqref="C1"/>
      <selection pane="bottomLeft" activeCell="A3" sqref="A3"/>
      <selection pane="bottomRight" activeCell="AP22" sqref="AP22"/>
    </sheetView>
  </sheetViews>
  <sheetFormatPr defaultRowHeight="12.75" x14ac:dyDescent="0.2"/>
  <cols>
    <col min="1" max="1" width="5" bestFit="1" customWidth="1"/>
    <col min="2" max="2" width="20.42578125" customWidth="1"/>
    <col min="3" max="18" width="9.140625" style="5"/>
    <col min="43" max="43" width="9.140625" customWidth="1"/>
  </cols>
  <sheetData>
    <row r="1" spans="1:61" x14ac:dyDescent="0.2">
      <c r="A1" s="16" t="s">
        <v>22</v>
      </c>
    </row>
    <row r="2" spans="1:61" x14ac:dyDescent="0.2">
      <c r="C2" s="5" t="s">
        <v>7</v>
      </c>
      <c r="D2" s="5" t="s">
        <v>8</v>
      </c>
      <c r="E2" s="5" t="s">
        <v>9</v>
      </c>
      <c r="F2" s="5" t="s">
        <v>10</v>
      </c>
      <c r="G2" s="5" t="s">
        <v>11</v>
      </c>
      <c r="H2" s="5" t="s">
        <v>12</v>
      </c>
      <c r="I2" s="5" t="s">
        <v>13</v>
      </c>
      <c r="J2" s="5" t="s">
        <v>14</v>
      </c>
      <c r="K2" s="5" t="s">
        <v>15</v>
      </c>
      <c r="L2" s="5" t="s">
        <v>16</v>
      </c>
      <c r="M2" s="5" t="s">
        <v>17</v>
      </c>
      <c r="N2" s="5" t="s">
        <v>18</v>
      </c>
      <c r="O2" s="5" t="s">
        <v>19</v>
      </c>
      <c r="P2" s="5" t="s">
        <v>6</v>
      </c>
      <c r="Q2" s="5" t="s">
        <v>20</v>
      </c>
      <c r="R2" s="5" t="s">
        <v>21</v>
      </c>
      <c r="T2">
        <v>2010</v>
      </c>
      <c r="U2">
        <f>+T2+1</f>
        <v>2011</v>
      </c>
      <c r="V2">
        <f t="shared" ref="V2:BI2" si="0">+U2+1</f>
        <v>2012</v>
      </c>
      <c r="W2">
        <f t="shared" si="0"/>
        <v>2013</v>
      </c>
      <c r="X2">
        <f t="shared" si="0"/>
        <v>2014</v>
      </c>
      <c r="Y2">
        <f t="shared" si="0"/>
        <v>2015</v>
      </c>
      <c r="Z2">
        <f t="shared" si="0"/>
        <v>2016</v>
      </c>
      <c r="AA2">
        <f t="shared" si="0"/>
        <v>2017</v>
      </c>
      <c r="AB2">
        <f t="shared" si="0"/>
        <v>2018</v>
      </c>
      <c r="AC2">
        <f t="shared" si="0"/>
        <v>2019</v>
      </c>
      <c r="AD2">
        <f t="shared" si="0"/>
        <v>2020</v>
      </c>
      <c r="AE2">
        <f t="shared" si="0"/>
        <v>2021</v>
      </c>
      <c r="AF2">
        <f t="shared" si="0"/>
        <v>2022</v>
      </c>
      <c r="AG2">
        <f t="shared" si="0"/>
        <v>2023</v>
      </c>
      <c r="AH2">
        <f t="shared" si="0"/>
        <v>2024</v>
      </c>
      <c r="AI2">
        <f t="shared" si="0"/>
        <v>2025</v>
      </c>
      <c r="AJ2">
        <f t="shared" si="0"/>
        <v>2026</v>
      </c>
      <c r="AK2">
        <f t="shared" si="0"/>
        <v>2027</v>
      </c>
      <c r="AL2">
        <f t="shared" si="0"/>
        <v>2028</v>
      </c>
      <c r="AM2">
        <f t="shared" si="0"/>
        <v>2029</v>
      </c>
      <c r="AN2">
        <f t="shared" si="0"/>
        <v>2030</v>
      </c>
      <c r="AO2">
        <f t="shared" si="0"/>
        <v>2031</v>
      </c>
      <c r="AP2">
        <f t="shared" si="0"/>
        <v>2032</v>
      </c>
      <c r="AQ2">
        <f t="shared" si="0"/>
        <v>2033</v>
      </c>
      <c r="AR2">
        <f t="shared" si="0"/>
        <v>2034</v>
      </c>
      <c r="AS2">
        <f t="shared" si="0"/>
        <v>2035</v>
      </c>
      <c r="AT2">
        <f t="shared" si="0"/>
        <v>2036</v>
      </c>
      <c r="AU2">
        <f t="shared" si="0"/>
        <v>2037</v>
      </c>
      <c r="AV2">
        <f t="shared" si="0"/>
        <v>2038</v>
      </c>
      <c r="AW2">
        <f t="shared" si="0"/>
        <v>2039</v>
      </c>
      <c r="AX2">
        <f t="shared" si="0"/>
        <v>2040</v>
      </c>
      <c r="AY2">
        <f t="shared" si="0"/>
        <v>2041</v>
      </c>
      <c r="AZ2">
        <f t="shared" si="0"/>
        <v>2042</v>
      </c>
      <c r="BA2">
        <f t="shared" si="0"/>
        <v>2043</v>
      </c>
      <c r="BB2">
        <f t="shared" si="0"/>
        <v>2044</v>
      </c>
      <c r="BC2">
        <f t="shared" si="0"/>
        <v>2045</v>
      </c>
      <c r="BD2">
        <f t="shared" si="0"/>
        <v>2046</v>
      </c>
      <c r="BE2">
        <f t="shared" si="0"/>
        <v>2047</v>
      </c>
      <c r="BF2">
        <f t="shared" si="0"/>
        <v>2048</v>
      </c>
      <c r="BG2">
        <f t="shared" si="0"/>
        <v>2049</v>
      </c>
      <c r="BH2">
        <f t="shared" si="0"/>
        <v>2050</v>
      </c>
      <c r="BI2">
        <f t="shared" si="0"/>
        <v>2051</v>
      </c>
    </row>
    <row r="3" spans="1:61" x14ac:dyDescent="0.2">
      <c r="B3" t="s">
        <v>1020</v>
      </c>
      <c r="P3" s="5">
        <v>551</v>
      </c>
    </row>
    <row r="4" spans="1:61" x14ac:dyDescent="0.2">
      <c r="B4" t="s">
        <v>1021</v>
      </c>
      <c r="P4" s="9">
        <v>178</v>
      </c>
    </row>
    <row r="7" spans="1:61" x14ac:dyDescent="0.2">
      <c r="B7" t="s">
        <v>1019</v>
      </c>
      <c r="P7" s="9">
        <v>2323</v>
      </c>
    </row>
    <row r="8" spans="1:61" s="8" customFormat="1" x14ac:dyDescent="0.2">
      <c r="B8" s="8" t="s">
        <v>66</v>
      </c>
      <c r="C8" s="9"/>
      <c r="D8" s="9"/>
      <c r="E8" s="9"/>
      <c r="F8" s="9"/>
      <c r="G8" s="9"/>
      <c r="H8" s="9"/>
      <c r="I8" s="9">
        <v>841.8</v>
      </c>
      <c r="J8" s="9">
        <v>1000.6</v>
      </c>
      <c r="K8" s="9">
        <v>855</v>
      </c>
      <c r="L8" s="9">
        <v>948.5</v>
      </c>
      <c r="M8" s="9">
        <v>1079.5999999999999</v>
      </c>
      <c r="N8" s="9">
        <v>1033.8</v>
      </c>
      <c r="O8" s="9">
        <v>919.7</v>
      </c>
      <c r="P8" s="9">
        <v>1010</v>
      </c>
      <c r="Q8" s="9">
        <f t="shared" ref="Q8:R8" si="1">AVERAGE(M8:P8)</f>
        <v>1010.7749999999999</v>
      </c>
      <c r="R8" s="9">
        <f t="shared" si="1"/>
        <v>993.56874999999991</v>
      </c>
      <c r="W8" s="8">
        <v>3866.8</v>
      </c>
      <c r="X8" s="8">
        <v>4425.3</v>
      </c>
      <c r="Y8" s="8">
        <f>SUM(K8:N8)</f>
        <v>3916.8999999999996</v>
      </c>
      <c r="Z8" s="8">
        <f>SUM(O8:R8)</f>
        <v>3934.0437499999998</v>
      </c>
      <c r="AA8" s="8">
        <f>+Z8*(1+$AQ$30)</f>
        <v>3855.3628749999998</v>
      </c>
      <c r="AB8" s="8">
        <f t="shared" ref="AB8:AN8" si="2">+AA8*(1+$AQ$30)</f>
        <v>3778.2556174999995</v>
      </c>
      <c r="AC8" s="8">
        <f t="shared" si="2"/>
        <v>3702.6905051499994</v>
      </c>
      <c r="AD8" s="8">
        <f t="shared" si="2"/>
        <v>3628.6366950469992</v>
      </c>
      <c r="AE8" s="8">
        <f t="shared" si="2"/>
        <v>3556.0639611460592</v>
      </c>
      <c r="AF8" s="8">
        <f t="shared" si="2"/>
        <v>3484.942681923138</v>
      </c>
      <c r="AG8" s="8">
        <f t="shared" si="2"/>
        <v>3415.2438282846751</v>
      </c>
      <c r="AH8" s="8">
        <f t="shared" si="2"/>
        <v>3346.9389517189816</v>
      </c>
      <c r="AI8" s="8">
        <f t="shared" si="2"/>
        <v>3280.0001726846017</v>
      </c>
      <c r="AJ8" s="8">
        <f t="shared" si="2"/>
        <v>3214.4001692309098</v>
      </c>
      <c r="AK8" s="8">
        <f t="shared" si="2"/>
        <v>3150.1121658462916</v>
      </c>
      <c r="AL8" s="8">
        <f t="shared" si="2"/>
        <v>3087.1099225293656</v>
      </c>
      <c r="AM8" s="8">
        <f t="shared" si="2"/>
        <v>3025.3677240787783</v>
      </c>
      <c r="AN8" s="8">
        <f t="shared" si="2"/>
        <v>2964.8603695972029</v>
      </c>
    </row>
    <row r="9" spans="1:61" s="8" customFormat="1" x14ac:dyDescent="0.2">
      <c r="B9" s="8" t="s">
        <v>67</v>
      </c>
      <c r="C9" s="9"/>
      <c r="D9" s="9"/>
      <c r="E9" s="9"/>
      <c r="F9" s="9"/>
      <c r="G9" s="9"/>
      <c r="H9" s="9"/>
      <c r="I9" s="9">
        <v>351.5</v>
      </c>
      <c r="J9" s="9">
        <v>373.4</v>
      </c>
      <c r="K9" s="9">
        <v>406.2</v>
      </c>
      <c r="L9" s="9">
        <v>571</v>
      </c>
      <c r="M9" s="9">
        <v>611.9</v>
      </c>
      <c r="N9" s="9">
        <v>616.4</v>
      </c>
      <c r="O9" s="9">
        <v>587.70000000000005</v>
      </c>
      <c r="P9" s="9">
        <v>604.20000000000005</v>
      </c>
      <c r="Q9" s="9">
        <f>AVERAGE(M9:P9)</f>
        <v>605.04999999999995</v>
      </c>
      <c r="R9" s="9">
        <f t="shared" ref="R9:R10" si="3">AVERAGE(N9:Q9)</f>
        <v>603.33749999999998</v>
      </c>
      <c r="Y9" s="8">
        <f t="shared" ref="Y9:Y13" si="4">SUM(K9:N9)</f>
        <v>2205.5</v>
      </c>
      <c r="Z9" s="8">
        <f t="shared" ref="Z9:Z13" si="5">SUM(O9:R9)</f>
        <v>2400.2874999999999</v>
      </c>
      <c r="AA9" s="8">
        <f t="shared" ref="AA9:AN9" si="6">+Z9*(1+$AQ$30)</f>
        <v>2352.2817499999996</v>
      </c>
      <c r="AB9" s="8">
        <f t="shared" si="6"/>
        <v>2305.2361149999997</v>
      </c>
      <c r="AC9" s="8">
        <f t="shared" si="6"/>
        <v>2259.1313926999997</v>
      </c>
      <c r="AD9" s="8">
        <f t="shared" si="6"/>
        <v>2213.9487648459994</v>
      </c>
      <c r="AE9" s="8">
        <f t="shared" si="6"/>
        <v>2169.6697895490793</v>
      </c>
      <c r="AF9" s="8">
        <f t="shared" si="6"/>
        <v>2126.2763937580976</v>
      </c>
      <c r="AG9" s="8">
        <f t="shared" si="6"/>
        <v>2083.7508658829356</v>
      </c>
      <c r="AH9" s="8">
        <f t="shared" si="6"/>
        <v>2042.0758485652768</v>
      </c>
      <c r="AI9" s="8">
        <f t="shared" si="6"/>
        <v>2001.2343315939713</v>
      </c>
      <c r="AJ9" s="8">
        <f t="shared" si="6"/>
        <v>1961.2096449620919</v>
      </c>
      <c r="AK9" s="8">
        <f t="shared" si="6"/>
        <v>1921.9854520628501</v>
      </c>
      <c r="AL9" s="8">
        <f t="shared" si="6"/>
        <v>1883.5457430215931</v>
      </c>
      <c r="AM9" s="8">
        <f t="shared" si="6"/>
        <v>1845.8748281611613</v>
      </c>
      <c r="AN9" s="8">
        <f t="shared" si="6"/>
        <v>1808.957331597938</v>
      </c>
    </row>
    <row r="10" spans="1:61" s="8" customFormat="1" x14ac:dyDescent="0.2">
      <c r="B10" s="8" t="s">
        <v>68</v>
      </c>
      <c r="C10" s="9"/>
      <c r="D10" s="9"/>
      <c r="E10" s="9"/>
      <c r="F10" s="9"/>
      <c r="G10" s="9"/>
      <c r="H10" s="9"/>
      <c r="I10" s="9">
        <v>414.1</v>
      </c>
      <c r="J10" s="9">
        <v>441</v>
      </c>
      <c r="K10" s="9">
        <v>382.3</v>
      </c>
      <c r="L10" s="9">
        <v>535.6</v>
      </c>
      <c r="M10" s="9">
        <v>546.9</v>
      </c>
      <c r="N10" s="9">
        <v>570.5</v>
      </c>
      <c r="O10" s="9">
        <v>420.8</v>
      </c>
      <c r="P10" s="9">
        <v>523.20000000000005</v>
      </c>
      <c r="Q10" s="9">
        <f t="shared" ref="Q10" si="7">AVERAGE(M10:P10)</f>
        <v>515.35</v>
      </c>
      <c r="R10" s="9">
        <f t="shared" si="3"/>
        <v>507.46249999999998</v>
      </c>
      <c r="Y10" s="8">
        <f t="shared" si="4"/>
        <v>2035.3000000000002</v>
      </c>
      <c r="Z10" s="8">
        <f t="shared" si="5"/>
        <v>1966.8125</v>
      </c>
      <c r="AA10" s="8">
        <f t="shared" ref="AA10:AN10" si="8">+Z10*(1+$AQ$30)</f>
        <v>1927.4762499999999</v>
      </c>
      <c r="AB10" s="8">
        <f t="shared" si="8"/>
        <v>1888.9267249999998</v>
      </c>
      <c r="AC10" s="8">
        <f t="shared" si="8"/>
        <v>1851.1481904999998</v>
      </c>
      <c r="AD10" s="8">
        <f t="shared" si="8"/>
        <v>1814.1252266899999</v>
      </c>
      <c r="AE10" s="8">
        <f t="shared" si="8"/>
        <v>1777.8427221561999</v>
      </c>
      <c r="AF10" s="8">
        <f t="shared" si="8"/>
        <v>1742.285867713076</v>
      </c>
      <c r="AG10" s="8">
        <f t="shared" si="8"/>
        <v>1707.4401503588144</v>
      </c>
      <c r="AH10" s="8">
        <f t="shared" si="8"/>
        <v>1673.291347351638</v>
      </c>
      <c r="AI10" s="8">
        <f t="shared" si="8"/>
        <v>1639.8255204046052</v>
      </c>
      <c r="AJ10" s="8">
        <f t="shared" si="8"/>
        <v>1607.029009996513</v>
      </c>
      <c r="AK10" s="8">
        <f t="shared" si="8"/>
        <v>1574.8884297965826</v>
      </c>
      <c r="AL10" s="8">
        <f t="shared" si="8"/>
        <v>1543.390661200651</v>
      </c>
      <c r="AM10" s="8">
        <f t="shared" si="8"/>
        <v>1512.5228479766379</v>
      </c>
      <c r="AN10" s="8">
        <f t="shared" si="8"/>
        <v>1482.2723910171051</v>
      </c>
    </row>
    <row r="11" spans="1:61" s="8" customFormat="1" x14ac:dyDescent="0.2">
      <c r="B11" s="8" t="s">
        <v>70</v>
      </c>
      <c r="C11" s="9"/>
      <c r="D11" s="9"/>
      <c r="E11" s="9"/>
      <c r="F11" s="9"/>
      <c r="G11" s="9"/>
      <c r="H11" s="9"/>
      <c r="I11" s="9">
        <f t="shared" ref="I11" si="9">SUM(I8:I10)</f>
        <v>1607.4</v>
      </c>
      <c r="J11" s="9">
        <f t="shared" ref="J11" si="10">SUM(J8:J10)</f>
        <v>1815</v>
      </c>
      <c r="K11" s="9">
        <f t="shared" ref="K11" si="11">SUM(K8:K10)</f>
        <v>1643.5</v>
      </c>
      <c r="L11" s="9">
        <f t="shared" ref="L11" si="12">SUM(L8:L10)</f>
        <v>2055.1</v>
      </c>
      <c r="M11" s="9">
        <f t="shared" ref="M11" si="13">SUM(M8:M10)</f>
        <v>2238.4</v>
      </c>
      <c r="N11" s="9">
        <f t="shared" ref="N11" si="14">SUM(N8:N10)</f>
        <v>2220.6999999999998</v>
      </c>
      <c r="O11" s="9">
        <f t="shared" ref="O11" si="15">SUM(O8:O10)</f>
        <v>1928.2</v>
      </c>
      <c r="P11" s="9">
        <f>SUM(P8:P10)</f>
        <v>2137.4</v>
      </c>
      <c r="Q11" s="9">
        <f t="shared" ref="Q11:R11" si="16">SUM(Q8:Q10)</f>
        <v>2131.1749999999997</v>
      </c>
      <c r="R11" s="9">
        <f t="shared" si="16"/>
        <v>2104.3687500000001</v>
      </c>
      <c r="Y11" s="8">
        <f t="shared" si="4"/>
        <v>8157.7</v>
      </c>
      <c r="Z11" s="8">
        <f t="shared" si="5"/>
        <v>8301.1437499999993</v>
      </c>
      <c r="AA11" s="8">
        <f>SUM(AA8:AA10)</f>
        <v>8135.1208749999987</v>
      </c>
      <c r="AB11" s="8">
        <f t="shared" ref="AB11:AN11" si="17">SUM(AB8:AB10)</f>
        <v>7972.4184574999981</v>
      </c>
      <c r="AC11" s="8">
        <f t="shared" si="17"/>
        <v>7812.9700883499991</v>
      </c>
      <c r="AD11" s="8">
        <f t="shared" si="17"/>
        <v>7656.7106865829983</v>
      </c>
      <c r="AE11" s="8">
        <f t="shared" si="17"/>
        <v>7503.5764728513386</v>
      </c>
      <c r="AF11" s="8">
        <f t="shared" si="17"/>
        <v>7353.5049433943122</v>
      </c>
      <c r="AG11" s="8">
        <f t="shared" si="17"/>
        <v>7206.434844526425</v>
      </c>
      <c r="AH11" s="8">
        <f t="shared" si="17"/>
        <v>7062.3061476358962</v>
      </c>
      <c r="AI11" s="8">
        <f t="shared" si="17"/>
        <v>6921.0600246831782</v>
      </c>
      <c r="AJ11" s="8">
        <f t="shared" si="17"/>
        <v>6782.6388241895147</v>
      </c>
      <c r="AK11" s="8">
        <f t="shared" si="17"/>
        <v>6646.9860477057236</v>
      </c>
      <c r="AL11" s="8">
        <f t="shared" si="17"/>
        <v>6514.0463267516097</v>
      </c>
      <c r="AM11" s="8">
        <f t="shared" si="17"/>
        <v>6383.7654002165782</v>
      </c>
      <c r="AN11" s="8">
        <f t="shared" si="17"/>
        <v>6256.0900922122464</v>
      </c>
    </row>
    <row r="12" spans="1:61" s="10" customFormat="1" x14ac:dyDescent="0.2">
      <c r="B12" s="10" t="s">
        <v>69</v>
      </c>
      <c r="C12" s="11"/>
      <c r="D12" s="11"/>
      <c r="E12" s="11"/>
      <c r="F12" s="11"/>
      <c r="G12" s="11"/>
      <c r="H12" s="11"/>
      <c r="I12" s="11">
        <v>462</v>
      </c>
      <c r="J12" s="11">
        <v>242.7</v>
      </c>
      <c r="K12" s="11">
        <v>211.1</v>
      </c>
      <c r="L12" s="11">
        <v>301.89999999999998</v>
      </c>
      <c r="M12" s="11">
        <v>437.8</v>
      </c>
      <c r="N12" s="11">
        <v>254.1</v>
      </c>
      <c r="O12" s="11">
        <v>247.9</v>
      </c>
      <c r="P12" s="11">
        <v>402.5</v>
      </c>
      <c r="Q12" s="11">
        <f>+M12*1.1</f>
        <v>481.58000000000004</v>
      </c>
      <c r="R12" s="11">
        <f t="shared" ref="R12" si="18">+N12*1.1</f>
        <v>279.51</v>
      </c>
      <c r="Y12" s="8">
        <f t="shared" si="4"/>
        <v>1204.8999999999999</v>
      </c>
      <c r="Z12" s="8">
        <f t="shared" si="5"/>
        <v>1411.49</v>
      </c>
      <c r="AA12" s="3">
        <f>+Z12*0.7</f>
        <v>988.04299999999989</v>
      </c>
      <c r="AB12" s="3">
        <f t="shared" ref="AB12:AN12" si="19">+AA12*0.7</f>
        <v>691.63009999999986</v>
      </c>
      <c r="AC12" s="3">
        <f t="shared" si="19"/>
        <v>484.14106999999984</v>
      </c>
      <c r="AD12" s="3">
        <f t="shared" si="19"/>
        <v>338.8987489999999</v>
      </c>
      <c r="AE12" s="3">
        <f t="shared" si="19"/>
        <v>237.22912429999991</v>
      </c>
      <c r="AF12" s="3">
        <f t="shared" si="19"/>
        <v>166.06038700999991</v>
      </c>
      <c r="AG12" s="3">
        <f t="shared" si="19"/>
        <v>116.24227090699993</v>
      </c>
      <c r="AH12" s="3">
        <f t="shared" si="19"/>
        <v>81.369589634899953</v>
      </c>
      <c r="AI12" s="3">
        <f t="shared" si="19"/>
        <v>56.95871274442996</v>
      </c>
      <c r="AJ12" s="3">
        <f t="shared" si="19"/>
        <v>39.871098921100966</v>
      </c>
      <c r="AK12" s="3">
        <f t="shared" si="19"/>
        <v>27.909769244770676</v>
      </c>
      <c r="AL12" s="3">
        <f t="shared" si="19"/>
        <v>19.536838471339472</v>
      </c>
      <c r="AM12" s="3">
        <f t="shared" si="19"/>
        <v>13.67578692993763</v>
      </c>
      <c r="AN12" s="3">
        <f t="shared" si="19"/>
        <v>9.5730508509563403</v>
      </c>
    </row>
    <row r="13" spans="1:61" s="8" customFormat="1" x14ac:dyDescent="0.2">
      <c r="B13" s="8" t="s">
        <v>24</v>
      </c>
      <c r="C13" s="9"/>
      <c r="D13" s="9"/>
      <c r="E13" s="9"/>
      <c r="F13" s="9"/>
      <c r="G13" s="9"/>
      <c r="H13" s="9"/>
      <c r="I13" s="9">
        <f>9.5+1.1+5.1+2.9-4</f>
        <v>14.599999999999998</v>
      </c>
      <c r="J13" s="9">
        <v>25</v>
      </c>
      <c r="K13" s="9">
        <f>11.6+1.5+5.5+2-3.5</f>
        <v>17.100000000000001</v>
      </c>
      <c r="L13" s="9">
        <f>8.6+2.3+6.1+2.6-4.9</f>
        <v>14.700000000000001</v>
      </c>
      <c r="M13" s="9">
        <f>11.5+1.4+7.5+1.2-2.6</f>
        <v>18.999999999999996</v>
      </c>
      <c r="N13" s="9">
        <v>15.9</v>
      </c>
      <c r="O13" s="9">
        <f>8.6+2.6+6.6+3.4-6</f>
        <v>15.199999999999996</v>
      </c>
      <c r="P13" s="9">
        <f>10.2-0.4+10.6+3.1-2.7</f>
        <v>20.8</v>
      </c>
      <c r="Q13" s="9">
        <f>+P13</f>
        <v>20.8</v>
      </c>
      <c r="R13" s="9">
        <f t="shared" ref="R13" si="20">+Q13</f>
        <v>20.8</v>
      </c>
      <c r="S13" s="9"/>
      <c r="Y13" s="8">
        <f t="shared" si="4"/>
        <v>66.7</v>
      </c>
      <c r="Z13" s="8">
        <f t="shared" si="5"/>
        <v>77.599999999999994</v>
      </c>
      <c r="AA13" s="3">
        <f>+Z13</f>
        <v>77.599999999999994</v>
      </c>
      <c r="AB13" s="3">
        <f t="shared" ref="AB13:AN13" si="21">+AA13</f>
        <v>77.599999999999994</v>
      </c>
      <c r="AC13" s="3">
        <f t="shared" si="21"/>
        <v>77.599999999999994</v>
      </c>
      <c r="AD13" s="3">
        <f t="shared" si="21"/>
        <v>77.599999999999994</v>
      </c>
      <c r="AE13" s="3">
        <f t="shared" si="21"/>
        <v>77.599999999999994</v>
      </c>
      <c r="AF13" s="3">
        <f t="shared" si="21"/>
        <v>77.599999999999994</v>
      </c>
      <c r="AG13" s="3">
        <f t="shared" si="21"/>
        <v>77.599999999999994</v>
      </c>
      <c r="AH13" s="3">
        <f t="shared" si="21"/>
        <v>77.599999999999994</v>
      </c>
      <c r="AI13" s="3">
        <f t="shared" si="21"/>
        <v>77.599999999999994</v>
      </c>
      <c r="AJ13" s="3">
        <f t="shared" si="21"/>
        <v>77.599999999999994</v>
      </c>
      <c r="AK13" s="3">
        <f t="shared" si="21"/>
        <v>77.599999999999994</v>
      </c>
      <c r="AL13" s="3">
        <f t="shared" si="21"/>
        <v>77.599999999999994</v>
      </c>
      <c r="AM13" s="3">
        <f t="shared" si="21"/>
        <v>77.599999999999994</v>
      </c>
      <c r="AN13" s="3">
        <f t="shared" si="21"/>
        <v>77.599999999999994</v>
      </c>
    </row>
    <row r="14" spans="1:61" x14ac:dyDescent="0.2">
      <c r="Y14" s="8"/>
      <c r="Z14" s="8"/>
    </row>
    <row r="15" spans="1:61" s="8" customFormat="1" x14ac:dyDescent="0.2">
      <c r="B15" s="8" t="s">
        <v>23</v>
      </c>
      <c r="C15" s="9"/>
      <c r="D15" s="9"/>
      <c r="E15" s="9"/>
      <c r="F15" s="9"/>
      <c r="G15" s="9"/>
      <c r="H15" s="9"/>
      <c r="I15" s="9">
        <v>2069.4</v>
      </c>
      <c r="J15" s="9">
        <v>2057.6999999999998</v>
      </c>
      <c r="K15" s="9">
        <v>1854.6</v>
      </c>
      <c r="L15" s="9">
        <v>2357</v>
      </c>
      <c r="M15" s="9">
        <v>2676.2</v>
      </c>
      <c r="N15" s="9">
        <v>2474.8000000000002</v>
      </c>
      <c r="O15" s="9">
        <v>2176.1</v>
      </c>
      <c r="P15" s="9">
        <v>2539.9</v>
      </c>
      <c r="Q15" s="9">
        <f>+Q12+Q11</f>
        <v>2612.7549999999997</v>
      </c>
      <c r="R15" s="9">
        <f t="shared" ref="R15" si="22">+R12+R11</f>
        <v>2383.8787499999999</v>
      </c>
      <c r="W15" s="8">
        <v>6856.6</v>
      </c>
      <c r="X15" s="8">
        <v>7646.5</v>
      </c>
      <c r="Y15" s="8">
        <f t="shared" ref="Y15:Y16" si="23">SUM(K15:N15)</f>
        <v>9362.6</v>
      </c>
      <c r="Z15" s="8">
        <f t="shared" ref="Z15:Z16" si="24">SUM(O15:R15)</f>
        <v>9712.6337499999991</v>
      </c>
      <c r="AA15" s="8">
        <f>+AA12+AA11</f>
        <v>9123.1638749999984</v>
      </c>
      <c r="AB15" s="8">
        <f t="shared" ref="AB15:AN15" si="25">+AB12+AB11</f>
        <v>8664.0485574999984</v>
      </c>
      <c r="AC15" s="8">
        <f t="shared" si="25"/>
        <v>8297.1111583499987</v>
      </c>
      <c r="AD15" s="8">
        <f t="shared" si="25"/>
        <v>7995.6094355829982</v>
      </c>
      <c r="AE15" s="8">
        <f t="shared" si="25"/>
        <v>7740.8055971513386</v>
      </c>
      <c r="AF15" s="8">
        <f t="shared" si="25"/>
        <v>7519.5653304043126</v>
      </c>
      <c r="AG15" s="8">
        <f t="shared" si="25"/>
        <v>7322.6771154334247</v>
      </c>
      <c r="AH15" s="8">
        <f t="shared" si="25"/>
        <v>7143.6757372707962</v>
      </c>
      <c r="AI15" s="8">
        <f t="shared" si="25"/>
        <v>6978.0187374276084</v>
      </c>
      <c r="AJ15" s="8">
        <f t="shared" si="25"/>
        <v>6822.509923110616</v>
      </c>
      <c r="AK15" s="8">
        <f t="shared" si="25"/>
        <v>6674.895816950494</v>
      </c>
      <c r="AL15" s="8">
        <f t="shared" si="25"/>
        <v>6533.583165222949</v>
      </c>
      <c r="AM15" s="8">
        <f t="shared" si="25"/>
        <v>6397.4411871465154</v>
      </c>
      <c r="AN15" s="8">
        <f t="shared" si="25"/>
        <v>6265.6631430632024</v>
      </c>
    </row>
    <row r="16" spans="1:61" s="8" customFormat="1" x14ac:dyDescent="0.2">
      <c r="B16" s="8" t="s">
        <v>24</v>
      </c>
      <c r="C16" s="9"/>
      <c r="D16" s="9"/>
      <c r="E16" s="9"/>
      <c r="F16" s="9"/>
      <c r="G16" s="9"/>
      <c r="H16" s="9"/>
      <c r="I16" s="9">
        <v>14.6</v>
      </c>
      <c r="J16" s="9">
        <v>25</v>
      </c>
      <c r="K16" s="9">
        <v>17.100000000000001</v>
      </c>
      <c r="L16" s="9">
        <v>14.7</v>
      </c>
      <c r="M16" s="9">
        <v>19</v>
      </c>
      <c r="N16" s="9">
        <v>15.9</v>
      </c>
      <c r="O16" s="9">
        <v>15.2</v>
      </c>
      <c r="P16" s="9">
        <v>20.8</v>
      </c>
      <c r="Q16" s="9">
        <f>+Q13</f>
        <v>20.8</v>
      </c>
      <c r="R16" s="9">
        <f t="shared" ref="R16" si="26">+R13</f>
        <v>20.8</v>
      </c>
      <c r="W16" s="8">
        <v>52.5</v>
      </c>
      <c r="X16" s="8">
        <v>73.099999999999994</v>
      </c>
      <c r="Y16" s="8">
        <f t="shared" si="23"/>
        <v>66.7</v>
      </c>
      <c r="Z16" s="8">
        <f t="shared" si="24"/>
        <v>77.599999999999994</v>
      </c>
      <c r="AA16" s="8">
        <f>+AA13</f>
        <v>77.599999999999994</v>
      </c>
      <c r="AB16" s="8">
        <f t="shared" ref="AB16:AN16" si="27">+AB13</f>
        <v>77.599999999999994</v>
      </c>
      <c r="AC16" s="8">
        <f t="shared" si="27"/>
        <v>77.599999999999994</v>
      </c>
      <c r="AD16" s="8">
        <f t="shared" si="27"/>
        <v>77.599999999999994</v>
      </c>
      <c r="AE16" s="8">
        <f t="shared" si="27"/>
        <v>77.599999999999994</v>
      </c>
      <c r="AF16" s="8">
        <f t="shared" si="27"/>
        <v>77.599999999999994</v>
      </c>
      <c r="AG16" s="8">
        <f t="shared" si="27"/>
        <v>77.599999999999994</v>
      </c>
      <c r="AH16" s="8">
        <f t="shared" si="27"/>
        <v>77.599999999999994</v>
      </c>
      <c r="AI16" s="8">
        <f t="shared" si="27"/>
        <v>77.599999999999994</v>
      </c>
      <c r="AJ16" s="8">
        <f t="shared" si="27"/>
        <v>77.599999999999994</v>
      </c>
      <c r="AK16" s="8">
        <f t="shared" si="27"/>
        <v>77.599999999999994</v>
      </c>
      <c r="AL16" s="8">
        <f t="shared" si="27"/>
        <v>77.599999999999994</v>
      </c>
      <c r="AM16" s="8">
        <f t="shared" si="27"/>
        <v>77.599999999999994</v>
      </c>
      <c r="AN16" s="8">
        <f t="shared" si="27"/>
        <v>77.599999999999994</v>
      </c>
    </row>
    <row r="17" spans="2:114" s="10" customFormat="1" x14ac:dyDescent="0.2">
      <c r="B17" s="10" t="s">
        <v>25</v>
      </c>
      <c r="C17" s="11"/>
      <c r="D17" s="11"/>
      <c r="E17" s="11"/>
      <c r="F17" s="11"/>
      <c r="G17" s="11"/>
      <c r="H17" s="11"/>
      <c r="I17" s="11">
        <f t="shared" ref="I17" si="28">+I16+I15</f>
        <v>2084</v>
      </c>
      <c r="J17" s="11">
        <f t="shared" ref="J17" si="29">+J16+J15</f>
        <v>2082.6999999999998</v>
      </c>
      <c r="K17" s="11">
        <f>+K16+K15</f>
        <v>1871.6999999999998</v>
      </c>
      <c r="L17" s="11">
        <f>+L16+L15</f>
        <v>2371.6999999999998</v>
      </c>
      <c r="M17" s="11">
        <f t="shared" ref="M17" si="30">+M16+M15</f>
        <v>2695.2</v>
      </c>
      <c r="N17" s="11">
        <f t="shared" ref="N17" si="31">+N16+N15</f>
        <v>2490.7000000000003</v>
      </c>
      <c r="O17" s="11">
        <f t="shared" ref="O17" si="32">+O16+O15</f>
        <v>2191.2999999999997</v>
      </c>
      <c r="P17" s="11">
        <f>+P16+P15</f>
        <v>2560.7000000000003</v>
      </c>
      <c r="Q17" s="11">
        <f t="shared" ref="Q17:R17" si="33">+Q16+Q15</f>
        <v>2633.5549999999998</v>
      </c>
      <c r="R17" s="11">
        <f t="shared" si="33"/>
        <v>2404.67875</v>
      </c>
      <c r="T17" s="10">
        <f t="shared" ref="T17:X17" si="34">SUM(T15:T16)</f>
        <v>0</v>
      </c>
      <c r="U17" s="10">
        <f t="shared" si="34"/>
        <v>0</v>
      </c>
      <c r="V17" s="10">
        <f t="shared" si="34"/>
        <v>0</v>
      </c>
      <c r="W17" s="10">
        <f t="shared" si="34"/>
        <v>6909.1</v>
      </c>
      <c r="X17" s="10">
        <f t="shared" si="34"/>
        <v>7719.6</v>
      </c>
      <c r="Y17" s="10">
        <f>SUM(Y15:Y16)</f>
        <v>9429.3000000000011</v>
      </c>
      <c r="Z17" s="10">
        <f t="shared" ref="Z17" si="35">SUM(Z15:Z16)</f>
        <v>9790.2337499999994</v>
      </c>
      <c r="AA17" s="10">
        <f t="shared" ref="AA17" si="36">SUM(AA15:AA16)</f>
        <v>9200.7638749999987</v>
      </c>
      <c r="AB17" s="10">
        <f t="shared" ref="AB17" si="37">SUM(AB15:AB16)</f>
        <v>8741.6485574999988</v>
      </c>
      <c r="AC17" s="10">
        <f t="shared" ref="AC17" si="38">SUM(AC15:AC16)</f>
        <v>8374.7111583499991</v>
      </c>
      <c r="AD17" s="10">
        <f t="shared" ref="AD17" si="39">SUM(AD15:AD16)</f>
        <v>8073.2094355829986</v>
      </c>
      <c r="AE17" s="10">
        <f t="shared" ref="AE17" si="40">SUM(AE15:AE16)</f>
        <v>7818.405597151339</v>
      </c>
      <c r="AF17" s="10">
        <f t="shared" ref="AF17" si="41">SUM(AF15:AF16)</f>
        <v>7597.165330404313</v>
      </c>
      <c r="AG17" s="10">
        <f t="shared" ref="AG17" si="42">SUM(AG15:AG16)</f>
        <v>7400.277115433425</v>
      </c>
      <c r="AH17" s="10">
        <f t="shared" ref="AH17" si="43">SUM(AH15:AH16)</f>
        <v>7221.2757372707965</v>
      </c>
      <c r="AI17" s="10">
        <f t="shared" ref="AI17" si="44">SUM(AI15:AI16)</f>
        <v>7055.6187374276087</v>
      </c>
      <c r="AJ17" s="10">
        <f t="shared" ref="AJ17" si="45">SUM(AJ15:AJ16)</f>
        <v>6900.1099231106164</v>
      </c>
      <c r="AK17" s="10">
        <f t="shared" ref="AK17" si="46">SUM(AK15:AK16)</f>
        <v>6752.4958169504944</v>
      </c>
      <c r="AL17" s="10">
        <f t="shared" ref="AL17" si="47">SUM(AL15:AL16)</f>
        <v>6611.1831652229494</v>
      </c>
      <c r="AM17" s="10">
        <f t="shared" ref="AM17" si="48">SUM(AM15:AM16)</f>
        <v>6475.0411871465158</v>
      </c>
      <c r="AN17" s="10">
        <f t="shared" ref="AN17" si="49">SUM(AN15:AN16)</f>
        <v>6343.2631430632027</v>
      </c>
    </row>
    <row r="18" spans="2:114" s="8" customFormat="1" x14ac:dyDescent="0.2">
      <c r="B18" s="8" t="s">
        <v>26</v>
      </c>
      <c r="C18" s="9"/>
      <c r="D18" s="9"/>
      <c r="E18" s="9"/>
      <c r="F18" s="9"/>
      <c r="G18" s="9"/>
      <c r="H18" s="9"/>
      <c r="I18" s="9">
        <v>1071.5999999999999</v>
      </c>
      <c r="J18" s="9">
        <v>1113.7</v>
      </c>
      <c r="K18" s="9">
        <v>1041.5999999999999</v>
      </c>
      <c r="L18" s="9">
        <v>1363.6</v>
      </c>
      <c r="M18" s="9">
        <v>1379.9</v>
      </c>
      <c r="N18" s="9">
        <v>1428.1</v>
      </c>
      <c r="O18" s="9">
        <v>1284.3</v>
      </c>
      <c r="P18" s="9">
        <v>1389</v>
      </c>
      <c r="Q18" s="9">
        <f>+Q17-Q19</f>
        <v>1474.7908</v>
      </c>
      <c r="R18" s="9">
        <f t="shared" ref="R18" si="50">+R17-R19</f>
        <v>1346.6201000000001</v>
      </c>
      <c r="W18" s="8">
        <v>3868.8</v>
      </c>
      <c r="X18" s="8">
        <v>4191.6000000000004</v>
      </c>
      <c r="Y18" s="8">
        <f t="shared" ref="Y18" si="51">SUM(K18:N18)</f>
        <v>5213.2</v>
      </c>
      <c r="Z18" s="8">
        <f t="shared" ref="Z18" si="52">SUM(O18:R18)</f>
        <v>5494.7109</v>
      </c>
      <c r="AA18" s="8">
        <f>+AA17-AA19</f>
        <v>5336.443047499999</v>
      </c>
      <c r="AB18" s="8">
        <f t="shared" ref="AB18:AN18" si="53">+AB17-AB19</f>
        <v>5244.9891344999996</v>
      </c>
      <c r="AC18" s="8">
        <f t="shared" si="53"/>
        <v>5192.3209181769998</v>
      </c>
      <c r="AD18" s="8">
        <f t="shared" si="53"/>
        <v>5005.3898500614596</v>
      </c>
      <c r="AE18" s="8">
        <f t="shared" si="53"/>
        <v>4847.4114702338302</v>
      </c>
      <c r="AF18" s="8">
        <f t="shared" si="53"/>
        <v>4710.2425048506739</v>
      </c>
      <c r="AG18" s="8">
        <f t="shared" si="53"/>
        <v>4588.1718115687236</v>
      </c>
      <c r="AH18" s="8">
        <f t="shared" si="53"/>
        <v>4477.1909571078941</v>
      </c>
      <c r="AI18" s="8">
        <f t="shared" si="53"/>
        <v>4374.4836172051173</v>
      </c>
      <c r="AJ18" s="8">
        <f t="shared" si="53"/>
        <v>4278.0681523285821</v>
      </c>
      <c r="AK18" s="8">
        <f t="shared" si="53"/>
        <v>4186.5474065093058</v>
      </c>
      <c r="AL18" s="8">
        <f t="shared" si="53"/>
        <v>4098.9335624382284</v>
      </c>
      <c r="AM18" s="8">
        <f t="shared" si="53"/>
        <v>4014.5255360308397</v>
      </c>
      <c r="AN18" s="8">
        <f t="shared" si="53"/>
        <v>3932.8231486991858</v>
      </c>
    </row>
    <row r="19" spans="2:114" s="3" customFormat="1" x14ac:dyDescent="0.2">
      <c r="B19" s="3" t="s">
        <v>27</v>
      </c>
      <c r="C19" s="15"/>
      <c r="D19" s="15"/>
      <c r="E19" s="15"/>
      <c r="F19" s="15"/>
      <c r="G19" s="15"/>
      <c r="H19" s="15"/>
      <c r="I19" s="15">
        <f t="shared" ref="I19" si="54">+I17-I18</f>
        <v>1012.4000000000001</v>
      </c>
      <c r="J19" s="15">
        <f t="shared" ref="J19" si="55">+J17-J18</f>
        <v>968.99999999999977</v>
      </c>
      <c r="K19" s="15">
        <f t="shared" ref="K19" si="56">+K17-K18</f>
        <v>830.09999999999991</v>
      </c>
      <c r="L19" s="15">
        <f>+L17-L18</f>
        <v>1008.0999999999999</v>
      </c>
      <c r="M19" s="15">
        <f t="shared" ref="M19" si="57">+M17-M18</f>
        <v>1315.2999999999997</v>
      </c>
      <c r="N19" s="15">
        <f t="shared" ref="N19" si="58">+N17-N18</f>
        <v>1062.6000000000004</v>
      </c>
      <c r="O19" s="15">
        <f t="shared" ref="O19" si="59">+O17-O18</f>
        <v>906.99999999999977</v>
      </c>
      <c r="P19" s="15">
        <f>+P17-P18</f>
        <v>1171.7000000000003</v>
      </c>
      <c r="Q19" s="15">
        <f>+Q17*0.44</f>
        <v>1158.7641999999998</v>
      </c>
      <c r="R19" s="15">
        <f t="shared" ref="R19" si="60">+R17*0.44</f>
        <v>1058.0586499999999</v>
      </c>
      <c r="W19" s="3">
        <f t="shared" ref="W19" si="61">+W17-W18</f>
        <v>3040.3</v>
      </c>
      <c r="X19" s="3">
        <f>+X17-X18</f>
        <v>3528</v>
      </c>
      <c r="Y19" s="8">
        <f>Y17-Y18</f>
        <v>4216.1000000000013</v>
      </c>
      <c r="Z19" s="8">
        <f t="shared" ref="Z19" si="62">Z17-Z18</f>
        <v>4295.5228499999994</v>
      </c>
      <c r="AA19" s="3">
        <f>+AA17*0.42</f>
        <v>3864.3208274999993</v>
      </c>
      <c r="AB19" s="3">
        <f>+AB17*0.4</f>
        <v>3496.6594229999996</v>
      </c>
      <c r="AC19" s="3">
        <f>+AC17*0.38</f>
        <v>3182.3902401729997</v>
      </c>
      <c r="AD19" s="3">
        <f t="shared" ref="AD19:AN19" si="63">+AD17*0.38</f>
        <v>3067.8195855215395</v>
      </c>
      <c r="AE19" s="3">
        <f t="shared" si="63"/>
        <v>2970.9941269175088</v>
      </c>
      <c r="AF19" s="3">
        <f t="shared" si="63"/>
        <v>2886.9228255536391</v>
      </c>
      <c r="AG19" s="3">
        <f t="shared" si="63"/>
        <v>2812.1053038647015</v>
      </c>
      <c r="AH19" s="3">
        <f t="shared" si="63"/>
        <v>2744.0847801629029</v>
      </c>
      <c r="AI19" s="3">
        <f t="shared" si="63"/>
        <v>2681.1351202224914</v>
      </c>
      <c r="AJ19" s="3">
        <f t="shared" si="63"/>
        <v>2622.0417707820343</v>
      </c>
      <c r="AK19" s="3">
        <f t="shared" si="63"/>
        <v>2565.9484104411881</v>
      </c>
      <c r="AL19" s="3">
        <f t="shared" si="63"/>
        <v>2512.249602784721</v>
      </c>
      <c r="AM19" s="3">
        <f t="shared" si="63"/>
        <v>2460.5156511156761</v>
      </c>
      <c r="AN19" s="3">
        <f t="shared" si="63"/>
        <v>2410.4399943640169</v>
      </c>
    </row>
    <row r="20" spans="2:114" s="8" customFormat="1" x14ac:dyDescent="0.2">
      <c r="B20" s="8" t="s">
        <v>28</v>
      </c>
      <c r="C20" s="9"/>
      <c r="D20" s="9"/>
      <c r="E20" s="9"/>
      <c r="F20" s="9"/>
      <c r="G20" s="9"/>
      <c r="H20" s="9"/>
      <c r="I20" s="9">
        <v>158.19999999999999</v>
      </c>
      <c r="J20" s="9">
        <v>150.19999999999999</v>
      </c>
      <c r="K20" s="9">
        <v>169.9</v>
      </c>
      <c r="L20" s="9">
        <v>168.2</v>
      </c>
      <c r="M20" s="9">
        <v>174.8</v>
      </c>
      <c r="N20" s="9">
        <v>159</v>
      </c>
      <c r="O20" s="9">
        <v>253.6</v>
      </c>
      <c r="P20" s="9">
        <v>179.5</v>
      </c>
      <c r="Q20" s="9"/>
      <c r="R20" s="9"/>
      <c r="W20" s="8">
        <v>507.8</v>
      </c>
      <c r="X20" s="8">
        <v>581.79999999999995</v>
      </c>
      <c r="Y20" s="8">
        <f t="shared" ref="Y20:Y21" si="64">SUM(K20:N20)</f>
        <v>671.90000000000009</v>
      </c>
      <c r="Z20" s="8">
        <f t="shared" ref="Z20:Z21" si="65">SUM(O20:R20)</f>
        <v>433.1</v>
      </c>
    </row>
    <row r="21" spans="2:114" s="8" customFormat="1" x14ac:dyDescent="0.2">
      <c r="B21" s="8" t="s">
        <v>29</v>
      </c>
      <c r="C21" s="9"/>
      <c r="D21" s="9"/>
      <c r="E21" s="9"/>
      <c r="F21" s="9"/>
      <c r="G21" s="9"/>
      <c r="H21" s="9"/>
      <c r="I21" s="9">
        <v>418.3</v>
      </c>
      <c r="J21" s="9">
        <v>425.6</v>
      </c>
      <c r="K21" s="9">
        <v>483.2</v>
      </c>
      <c r="L21" s="9">
        <v>564.20000000000005</v>
      </c>
      <c r="M21" s="9">
        <v>537.1</v>
      </c>
      <c r="N21" s="9">
        <v>596.20000000000005</v>
      </c>
      <c r="O21" s="9">
        <v>549.29999999999995</v>
      </c>
      <c r="P21" s="9">
        <v>581.4</v>
      </c>
      <c r="Q21" s="9">
        <v>581.4</v>
      </c>
      <c r="R21" s="9">
        <v>581.4</v>
      </c>
      <c r="W21" s="8">
        <v>1625.7</v>
      </c>
      <c r="X21" s="8">
        <v>1625.7</v>
      </c>
      <c r="Y21" s="8">
        <f t="shared" si="64"/>
        <v>2180.6999999999998</v>
      </c>
      <c r="Z21" s="8">
        <f t="shared" si="65"/>
        <v>2293.5</v>
      </c>
      <c r="AA21" s="8">
        <f>+Z21*0.94</f>
        <v>2155.89</v>
      </c>
      <c r="AB21" s="8">
        <f t="shared" ref="AB21:AN21" si="66">+AA21*0.94</f>
        <v>2026.5365999999997</v>
      </c>
      <c r="AC21" s="8">
        <f t="shared" si="66"/>
        <v>1904.9444039999996</v>
      </c>
      <c r="AD21" s="8">
        <f t="shared" si="66"/>
        <v>1790.6477397599995</v>
      </c>
      <c r="AE21" s="8">
        <f t="shared" si="66"/>
        <v>1683.2088753743994</v>
      </c>
      <c r="AF21" s="8">
        <f t="shared" si="66"/>
        <v>1582.2163428519355</v>
      </c>
      <c r="AG21" s="8">
        <f t="shared" si="66"/>
        <v>1487.2833622808193</v>
      </c>
      <c r="AH21" s="8">
        <f t="shared" si="66"/>
        <v>1398.0463605439702</v>
      </c>
      <c r="AI21" s="8">
        <f t="shared" si="66"/>
        <v>1314.1635789113318</v>
      </c>
      <c r="AJ21" s="8">
        <f t="shared" si="66"/>
        <v>1235.3137641766518</v>
      </c>
      <c r="AK21" s="8">
        <f t="shared" si="66"/>
        <v>1161.1949383260526</v>
      </c>
      <c r="AL21" s="8">
        <f t="shared" si="66"/>
        <v>1091.5232420264895</v>
      </c>
      <c r="AM21" s="8">
        <f t="shared" si="66"/>
        <v>1026.0318475049</v>
      </c>
      <c r="AN21" s="8">
        <f t="shared" si="66"/>
        <v>964.46993665460593</v>
      </c>
    </row>
    <row r="22" spans="2:114" s="8" customFormat="1" x14ac:dyDescent="0.2">
      <c r="B22" s="8" t="s">
        <v>30</v>
      </c>
      <c r="C22" s="9"/>
      <c r="D22" s="9"/>
      <c r="E22" s="9"/>
      <c r="F22" s="9"/>
      <c r="G22" s="9"/>
      <c r="H22" s="9"/>
      <c r="I22" s="9">
        <f t="shared" ref="I22" si="67">+I21+I20</f>
        <v>576.5</v>
      </c>
      <c r="J22" s="9">
        <f t="shared" ref="J22" si="68">+J21+J20</f>
        <v>575.79999999999995</v>
      </c>
      <c r="K22" s="9">
        <f t="shared" ref="K22" si="69">+K21+K20</f>
        <v>653.1</v>
      </c>
      <c r="L22" s="9">
        <f>+L21+L20</f>
        <v>732.40000000000009</v>
      </c>
      <c r="M22" s="9">
        <f t="shared" ref="M22" si="70">+M21+M20</f>
        <v>711.90000000000009</v>
      </c>
      <c r="N22" s="9">
        <f t="shared" ref="N22" si="71">+N21+N20</f>
        <v>755.2</v>
      </c>
      <c r="O22" s="9">
        <f t="shared" ref="O22" si="72">+O21+O20</f>
        <v>802.9</v>
      </c>
      <c r="P22" s="9">
        <f>+P21+P20</f>
        <v>760.9</v>
      </c>
      <c r="Q22" s="9">
        <f t="shared" ref="Q22:R22" si="73">+Q21+Q20</f>
        <v>581.4</v>
      </c>
      <c r="R22" s="9">
        <f t="shared" si="73"/>
        <v>581.4</v>
      </c>
      <c r="W22" s="9">
        <f t="shared" ref="W22" si="74">+W21+W20</f>
        <v>2133.5</v>
      </c>
      <c r="X22" s="9">
        <f t="shared" ref="X22" si="75">+X21+X20</f>
        <v>2207.5</v>
      </c>
      <c r="Y22" s="9">
        <f>+Y21+Y20</f>
        <v>2852.6</v>
      </c>
      <c r="Z22" s="9">
        <f>+Z21+Z20</f>
        <v>2726.6</v>
      </c>
      <c r="AA22" s="9">
        <f t="shared" ref="AA22:AN22" si="76">+AA21+AA20</f>
        <v>2155.89</v>
      </c>
      <c r="AB22" s="9">
        <f t="shared" si="76"/>
        <v>2026.5365999999997</v>
      </c>
      <c r="AC22" s="9">
        <f t="shared" si="76"/>
        <v>1904.9444039999996</v>
      </c>
      <c r="AD22" s="9">
        <f t="shared" si="76"/>
        <v>1790.6477397599995</v>
      </c>
      <c r="AE22" s="9">
        <f t="shared" si="76"/>
        <v>1683.2088753743994</v>
      </c>
      <c r="AF22" s="9">
        <f t="shared" si="76"/>
        <v>1582.2163428519355</v>
      </c>
      <c r="AG22" s="9">
        <f t="shared" si="76"/>
        <v>1487.2833622808193</v>
      </c>
      <c r="AH22" s="9">
        <f t="shared" si="76"/>
        <v>1398.0463605439702</v>
      </c>
      <c r="AI22" s="9">
        <f t="shared" si="76"/>
        <v>1314.1635789113318</v>
      </c>
      <c r="AJ22" s="9">
        <f t="shared" si="76"/>
        <v>1235.3137641766518</v>
      </c>
      <c r="AK22" s="9">
        <f t="shared" si="76"/>
        <v>1161.1949383260526</v>
      </c>
      <c r="AL22" s="9">
        <f t="shared" si="76"/>
        <v>1091.5232420264895</v>
      </c>
      <c r="AM22" s="9">
        <f t="shared" si="76"/>
        <v>1026.0318475049</v>
      </c>
      <c r="AN22" s="9">
        <f t="shared" si="76"/>
        <v>964.46993665460593</v>
      </c>
    </row>
    <row r="23" spans="2:114" s="8" customFormat="1" x14ac:dyDescent="0.2">
      <c r="B23" s="8" t="s">
        <v>31</v>
      </c>
      <c r="C23" s="9"/>
      <c r="D23" s="9"/>
      <c r="E23" s="9"/>
      <c r="F23" s="9"/>
      <c r="G23" s="9"/>
      <c r="H23" s="9"/>
      <c r="I23" s="9">
        <f t="shared" ref="I23" si="77">+I19-I22</f>
        <v>435.90000000000009</v>
      </c>
      <c r="J23" s="9">
        <f t="shared" ref="J23" si="78">+J19-J22</f>
        <v>393.19999999999982</v>
      </c>
      <c r="K23" s="9">
        <f t="shared" ref="K23" si="79">+K19-K22</f>
        <v>176.99999999999989</v>
      </c>
      <c r="L23" s="9">
        <f>+L19-L22</f>
        <v>275.69999999999982</v>
      </c>
      <c r="M23" s="9">
        <f t="shared" ref="M23" si="80">+M19-M22</f>
        <v>603.39999999999964</v>
      </c>
      <c r="N23" s="9">
        <f t="shared" ref="N23" si="81">+N19-N22</f>
        <v>307.40000000000032</v>
      </c>
      <c r="O23" s="9">
        <f t="shared" ref="O23" si="82">+O19-O22</f>
        <v>104.0999999999998</v>
      </c>
      <c r="P23" s="9">
        <f>+P19-P22</f>
        <v>410.8000000000003</v>
      </c>
      <c r="Q23" s="9">
        <f t="shared" ref="Q23:R23" si="83">+Q19-Q22</f>
        <v>577.36419999999987</v>
      </c>
      <c r="R23" s="9">
        <f t="shared" si="83"/>
        <v>476.65864999999997</v>
      </c>
      <c r="W23" s="9">
        <f t="shared" ref="W23" si="84">+W19-W22</f>
        <v>906.80000000000018</v>
      </c>
      <c r="X23" s="9">
        <f t="shared" ref="X23" si="85">+X19-X22</f>
        <v>1320.5</v>
      </c>
      <c r="Y23" s="9">
        <f>+Y19-Y22</f>
        <v>1363.5000000000014</v>
      </c>
      <c r="Z23" s="9">
        <f>+Z19-Z22</f>
        <v>1568.9228499999995</v>
      </c>
      <c r="AA23" s="9">
        <f t="shared" ref="AA23:AN23" si="86">+AA19-AA22</f>
        <v>1708.4308274999994</v>
      </c>
      <c r="AB23" s="9">
        <f t="shared" si="86"/>
        <v>1470.1228229999999</v>
      </c>
      <c r="AC23" s="9">
        <f t="shared" si="86"/>
        <v>1277.4458361730001</v>
      </c>
      <c r="AD23" s="9">
        <f t="shared" si="86"/>
        <v>1277.17184576154</v>
      </c>
      <c r="AE23" s="9">
        <f t="shared" si="86"/>
        <v>1287.7852515431093</v>
      </c>
      <c r="AF23" s="9">
        <f t="shared" si="86"/>
        <v>1304.7064827017036</v>
      </c>
      <c r="AG23" s="9">
        <f t="shared" si="86"/>
        <v>1324.8219415838821</v>
      </c>
      <c r="AH23" s="9">
        <f t="shared" si="86"/>
        <v>1346.0384196189327</v>
      </c>
      <c r="AI23" s="9">
        <f t="shared" si="86"/>
        <v>1366.9715413111596</v>
      </c>
      <c r="AJ23" s="9">
        <f t="shared" si="86"/>
        <v>1386.7280066053825</v>
      </c>
      <c r="AK23" s="9">
        <f t="shared" si="86"/>
        <v>1404.7534721151355</v>
      </c>
      <c r="AL23" s="9">
        <f t="shared" si="86"/>
        <v>1420.7263607582315</v>
      </c>
      <c r="AM23" s="9">
        <f t="shared" si="86"/>
        <v>1434.483803610776</v>
      </c>
      <c r="AN23" s="9">
        <f t="shared" si="86"/>
        <v>1445.9700577094109</v>
      </c>
    </row>
    <row r="24" spans="2:114" s="8" customFormat="1" x14ac:dyDescent="0.2">
      <c r="B24" s="8" t="s">
        <v>36</v>
      </c>
      <c r="C24" s="9"/>
      <c r="D24" s="9"/>
      <c r="E24" s="9"/>
      <c r="F24" s="9"/>
      <c r="G24" s="9"/>
      <c r="H24" s="9"/>
      <c r="I24" s="9">
        <f>-83.9+1.5</f>
        <v>-82.4</v>
      </c>
      <c r="J24" s="9">
        <f>-82-38.1</f>
        <v>-120.1</v>
      </c>
      <c r="K24" s="9">
        <f>-79.5-18.5</f>
        <v>-98</v>
      </c>
      <c r="L24" s="9">
        <f>-93.9-2</f>
        <v>-95.9</v>
      </c>
      <c r="M24" s="9">
        <f>-95.1-50.9</f>
        <v>-146</v>
      </c>
      <c r="N24" s="9">
        <f>-70.9-134.7</f>
        <v>-205.6</v>
      </c>
      <c r="O24" s="9">
        <f>-70.3-16.3</f>
        <v>-86.6</v>
      </c>
      <c r="P24" s="9">
        <f>-90.3-117.5</f>
        <v>-207.8</v>
      </c>
      <c r="Q24" s="9">
        <f>+P24</f>
        <v>-207.8</v>
      </c>
      <c r="R24" s="9">
        <f t="shared" ref="R24" si="87">+Q24</f>
        <v>-207.8</v>
      </c>
      <c r="W24" s="8">
        <f>-313.3-74.9</f>
        <v>-388.20000000000005</v>
      </c>
      <c r="X24" s="8">
        <f>-333.2-44.9</f>
        <v>-378.09999999999997</v>
      </c>
      <c r="Y24" s="8">
        <f>SUM(K24:N24)</f>
        <v>-545.5</v>
      </c>
      <c r="Z24" s="8">
        <f>SUM(O24:R24)</f>
        <v>-710</v>
      </c>
      <c r="AA24" s="8">
        <f>+Z43*0.05+(Z44*$AQ$35)</f>
        <v>-319.38801462500004</v>
      </c>
      <c r="AB24" s="8">
        <f t="shared" ref="AB24:AN24" si="88">+AA43*0.05+(AA44*$AQ$35)</f>
        <v>-253.40848101343755</v>
      </c>
      <c r="AC24" s="8">
        <f t="shared" si="88"/>
        <v>-195.61454976907586</v>
      </c>
      <c r="AD24" s="8">
        <f t="shared" si="88"/>
        <v>-144.22756366488946</v>
      </c>
      <c r="AE24" s="8">
        <f t="shared" si="88"/>
        <v>-90.412710265298543</v>
      </c>
      <c r="AF24" s="8">
        <f t="shared" si="88"/>
        <v>-34.335502845694577</v>
      </c>
      <c r="AG24" s="8">
        <f t="shared" si="88"/>
        <v>26.41598283723701</v>
      </c>
      <c r="AH24" s="8">
        <f t="shared" si="88"/>
        <v>92.292324415211382</v>
      </c>
      <c r="AI24" s="8">
        <f t="shared" si="88"/>
        <v>163.67198913163691</v>
      </c>
      <c r="AJ24" s="8">
        <f t="shared" si="88"/>
        <v>240.89062255639405</v>
      </c>
      <c r="AK24" s="8">
        <f t="shared" si="88"/>
        <v>324.26181086800642</v>
      </c>
      <c r="AL24" s="8">
        <f>+AK43*0.05+(AK44*$AQ$35)</f>
        <v>414.09190475496769</v>
      </c>
      <c r="AM24" s="8">
        <f t="shared" si="88"/>
        <v>510.69071766434411</v>
      </c>
      <c r="AN24" s="8">
        <f t="shared" si="88"/>
        <v>614.37936851762311</v>
      </c>
    </row>
    <row r="25" spans="2:114" s="8" customFormat="1" x14ac:dyDescent="0.2">
      <c r="B25" s="8" t="s">
        <v>35</v>
      </c>
      <c r="C25" s="9"/>
      <c r="D25" s="9"/>
      <c r="E25" s="9"/>
      <c r="F25" s="9"/>
      <c r="G25" s="9"/>
      <c r="H25" s="9"/>
      <c r="I25" s="9">
        <f t="shared" ref="I25" si="89">+I23+I24</f>
        <v>353.50000000000011</v>
      </c>
      <c r="J25" s="9">
        <f t="shared" ref="J25" si="90">+J23+J24</f>
        <v>273.0999999999998</v>
      </c>
      <c r="K25" s="9">
        <f t="shared" ref="K25" si="91">+K23+K24</f>
        <v>78.999999999999886</v>
      </c>
      <c r="L25" s="9">
        <f>+L23+L24</f>
        <v>179.79999999999981</v>
      </c>
      <c r="M25" s="9">
        <f t="shared" ref="M25" si="92">+M23+M24</f>
        <v>457.39999999999964</v>
      </c>
      <c r="N25" s="9">
        <f t="shared" ref="N25" si="93">+N23+N24</f>
        <v>101.80000000000032</v>
      </c>
      <c r="O25" s="9">
        <f t="shared" ref="O25" si="94">+O23+O24</f>
        <v>17.499999999999801</v>
      </c>
      <c r="P25" s="9">
        <f>+P23+P24</f>
        <v>203.00000000000028</v>
      </c>
      <c r="Q25" s="9">
        <f t="shared" ref="Q25:R25" si="95">+Q23+Q24</f>
        <v>369.56419999999986</v>
      </c>
      <c r="R25" s="9">
        <f t="shared" si="95"/>
        <v>268.85864999999995</v>
      </c>
      <c r="W25" s="9">
        <f t="shared" ref="W25" si="96">+W23+W24</f>
        <v>518.60000000000014</v>
      </c>
      <c r="X25" s="9">
        <f t="shared" ref="X25" si="97">+X23+X24</f>
        <v>942.40000000000009</v>
      </c>
      <c r="Y25" s="9">
        <f t="shared" ref="Y25:Z25" si="98">+Y23+Y24</f>
        <v>818.00000000000136</v>
      </c>
      <c r="Z25" s="9">
        <f t="shared" si="98"/>
        <v>858.92284999999947</v>
      </c>
      <c r="AA25" s="9">
        <f t="shared" ref="AA25" si="99">+AA23+AA24</f>
        <v>1389.0428128749993</v>
      </c>
      <c r="AB25" s="9">
        <f t="shared" ref="AB25" si="100">+AB23+AB24</f>
        <v>1216.7143419865624</v>
      </c>
      <c r="AC25" s="9">
        <f t="shared" ref="AC25" si="101">+AC23+AC24</f>
        <v>1081.8312864039242</v>
      </c>
      <c r="AD25" s="9">
        <f t="shared" ref="AD25" si="102">+AD23+AD24</f>
        <v>1132.9442820966506</v>
      </c>
      <c r="AE25" s="9">
        <f t="shared" ref="AE25" si="103">+AE23+AE24</f>
        <v>1197.3725412778108</v>
      </c>
      <c r="AF25" s="9">
        <f t="shared" ref="AF25" si="104">+AF23+AF24</f>
        <v>1270.3709798560089</v>
      </c>
      <c r="AG25" s="9">
        <f t="shared" ref="AG25" si="105">+AG23+AG24</f>
        <v>1351.237924421119</v>
      </c>
      <c r="AH25" s="9">
        <f t="shared" ref="AH25" si="106">+AH23+AH24</f>
        <v>1438.3307440341441</v>
      </c>
      <c r="AI25" s="9">
        <f t="shared" ref="AI25" si="107">+AI23+AI24</f>
        <v>1530.6435304427964</v>
      </c>
      <c r="AJ25" s="9">
        <f t="shared" ref="AJ25" si="108">+AJ23+AJ24</f>
        <v>1627.6186291617764</v>
      </c>
      <c r="AK25" s="9">
        <f t="shared" ref="AK25" si="109">+AK23+AK24</f>
        <v>1729.015282983142</v>
      </c>
      <c r="AL25" s="9">
        <f t="shared" ref="AL25" si="110">+AL23+AL24</f>
        <v>1834.8182655131991</v>
      </c>
      <c r="AM25" s="9">
        <f t="shared" ref="AM25" si="111">+AM23+AM24</f>
        <v>1945.1745212751202</v>
      </c>
      <c r="AN25" s="9">
        <f t="shared" ref="AN25" si="112">+AN23+AN24</f>
        <v>2060.3494262270342</v>
      </c>
    </row>
    <row r="26" spans="2:114" s="8" customFormat="1" x14ac:dyDescent="0.2">
      <c r="B26" s="8" t="s">
        <v>34</v>
      </c>
      <c r="C26" s="9"/>
      <c r="D26" s="9"/>
      <c r="E26" s="9"/>
      <c r="F26" s="9"/>
      <c r="G26" s="9"/>
      <c r="H26" s="9"/>
      <c r="I26" s="9">
        <v>-86.8</v>
      </c>
      <c r="J26" s="9">
        <v>81.900000000000006</v>
      </c>
      <c r="K26" s="9">
        <v>4.7</v>
      </c>
      <c r="L26" s="9">
        <v>34.700000000000003</v>
      </c>
      <c r="M26" s="9">
        <v>26.5</v>
      </c>
      <c r="N26" s="9">
        <v>23.7</v>
      </c>
      <c r="O26" s="9">
        <v>5.0999999999999996</v>
      </c>
      <c r="P26" s="9">
        <v>34.700000000000003</v>
      </c>
      <c r="Q26" s="9">
        <f>+Q25*0.05</f>
        <v>18.478209999999994</v>
      </c>
      <c r="R26" s="9">
        <f t="shared" ref="R26" si="113">+R25*0.05</f>
        <v>13.442932499999998</v>
      </c>
      <c r="W26" s="8">
        <v>120.8</v>
      </c>
      <c r="X26" s="8">
        <v>41.4</v>
      </c>
      <c r="Y26" s="8">
        <f>SUM(K26:N26)</f>
        <v>89.600000000000009</v>
      </c>
      <c r="Z26" s="8">
        <f t="shared" ref="Z26" si="114">SUM(O26:R26)</f>
        <v>71.721142499999999</v>
      </c>
      <c r="AA26" s="8">
        <f>+AA25*0.05</f>
        <v>69.452140643749971</v>
      </c>
      <c r="AB26" s="8">
        <f t="shared" ref="AB26:AC26" si="115">+AB25*0.05</f>
        <v>60.835717099328122</v>
      </c>
      <c r="AC26" s="8">
        <f t="shared" si="115"/>
        <v>54.091564320196213</v>
      </c>
      <c r="AD26" s="8">
        <f t="shared" ref="AD26" si="116">+AD25*0.05</f>
        <v>56.647214104832528</v>
      </c>
      <c r="AE26" s="8">
        <f t="shared" ref="AE26" si="117">+AE25*0.05</f>
        <v>59.868627063890543</v>
      </c>
      <c r="AF26" s="8">
        <f t="shared" ref="AF26" si="118">+AF25*0.05</f>
        <v>63.518548992800447</v>
      </c>
      <c r="AG26" s="8">
        <f t="shared" ref="AG26" si="119">+AG25*0.05</f>
        <v>67.56189622105596</v>
      </c>
      <c r="AH26" s="8">
        <f t="shared" ref="AH26" si="120">+AH25*0.05</f>
        <v>71.916537201707214</v>
      </c>
      <c r="AI26" s="8">
        <f t="shared" ref="AI26" si="121">+AI25*0.05</f>
        <v>76.532176522139821</v>
      </c>
      <c r="AJ26" s="8">
        <f t="shared" ref="AJ26" si="122">+AJ25*0.05</f>
        <v>81.380931458088824</v>
      </c>
      <c r="AK26" s="8">
        <f t="shared" ref="AK26" si="123">+AK25*0.05</f>
        <v>86.450764149157109</v>
      </c>
      <c r="AL26" s="8">
        <f t="shared" ref="AL26" si="124">+AL25*0.05</f>
        <v>91.740913275659963</v>
      </c>
      <c r="AM26" s="8">
        <f t="shared" ref="AM26" si="125">+AM25*0.05</f>
        <v>97.258726063756015</v>
      </c>
      <c r="AN26" s="8">
        <f t="shared" ref="AN26" si="126">+AN25*0.05</f>
        <v>103.01747131135171</v>
      </c>
    </row>
    <row r="27" spans="2:114" s="8" customFormat="1" x14ac:dyDescent="0.2">
      <c r="B27" s="8" t="s">
        <v>33</v>
      </c>
      <c r="C27" s="9"/>
      <c r="D27" s="9"/>
      <c r="E27" s="9"/>
      <c r="F27" s="9"/>
      <c r="G27" s="9"/>
      <c r="H27" s="9"/>
      <c r="I27" s="9">
        <f t="shared" ref="I27" si="127">+I25-I26</f>
        <v>440.30000000000013</v>
      </c>
      <c r="J27" s="9">
        <f t="shared" ref="J27" si="128">+J25-J26</f>
        <v>191.19999999999979</v>
      </c>
      <c r="K27" s="9">
        <f t="shared" ref="K27" si="129">+K25-K26</f>
        <v>74.299999999999883</v>
      </c>
      <c r="L27" s="9">
        <f>+L25-L26</f>
        <v>145.0999999999998</v>
      </c>
      <c r="M27" s="9">
        <f t="shared" ref="M27" si="130">+M25-M26</f>
        <v>430.89999999999964</v>
      </c>
      <c r="N27" s="9">
        <f t="shared" ref="N27" si="131">+N25-N26</f>
        <v>78.100000000000321</v>
      </c>
      <c r="O27" s="9">
        <f t="shared" ref="O27" si="132">+O25-O26</f>
        <v>12.399999999999801</v>
      </c>
      <c r="P27" s="9">
        <f>+P25-P26</f>
        <v>168.3000000000003</v>
      </c>
      <c r="Q27" s="9">
        <f t="shared" ref="Q27:R27" si="133">+Q25-Q26</f>
        <v>351.08598999999987</v>
      </c>
      <c r="R27" s="9">
        <f t="shared" si="133"/>
        <v>255.41571749999997</v>
      </c>
      <c r="W27" s="8">
        <f t="shared" ref="W27" si="134">W25-W26</f>
        <v>397.80000000000013</v>
      </c>
      <c r="X27" s="8">
        <f t="shared" ref="X27" si="135">X25-X26</f>
        <v>901.00000000000011</v>
      </c>
      <c r="Y27" s="8">
        <f>Y25-Y26</f>
        <v>728.40000000000134</v>
      </c>
      <c r="Z27" s="8">
        <f t="shared" ref="Z27" si="136">Z25-Z26</f>
        <v>787.20170749999943</v>
      </c>
      <c r="AA27" s="8">
        <f t="shared" ref="AA27" si="137">AA25-AA26</f>
        <v>1319.5906722312493</v>
      </c>
      <c r="AB27" s="8">
        <f t="shared" ref="AB27" si="138">AB25-AB26</f>
        <v>1155.8786248872343</v>
      </c>
      <c r="AC27" s="8">
        <f t="shared" ref="AC27" si="139">AC25-AC26</f>
        <v>1027.7397220837279</v>
      </c>
      <c r="AD27" s="8">
        <f t="shared" ref="AD27" si="140">AD25-AD26</f>
        <v>1076.297067991818</v>
      </c>
      <c r="AE27" s="8">
        <f t="shared" ref="AE27" si="141">AE25-AE26</f>
        <v>1137.5039142139203</v>
      </c>
      <c r="AF27" s="8">
        <f t="shared" ref="AF27" si="142">AF25-AF26</f>
        <v>1206.8524308632086</v>
      </c>
      <c r="AG27" s="8">
        <f t="shared" ref="AG27" si="143">AG25-AG26</f>
        <v>1283.676028200063</v>
      </c>
      <c r="AH27" s="8">
        <f t="shared" ref="AH27" si="144">AH25-AH26</f>
        <v>1366.414206832437</v>
      </c>
      <c r="AI27" s="8">
        <f t="shared" ref="AI27" si="145">AI25-AI26</f>
        <v>1454.1113539206567</v>
      </c>
      <c r="AJ27" s="8">
        <f t="shared" ref="AJ27" si="146">AJ25-AJ26</f>
        <v>1546.2376977036877</v>
      </c>
      <c r="AK27" s="8">
        <f t="shared" ref="AK27" si="147">AK25-AK26</f>
        <v>1642.5645188339849</v>
      </c>
      <c r="AL27" s="8">
        <f t="shared" ref="AL27" si="148">AL25-AL26</f>
        <v>1743.0773522375391</v>
      </c>
      <c r="AM27" s="8">
        <f t="shared" ref="AM27" si="149">AM25-AM26</f>
        <v>1847.9157952113642</v>
      </c>
      <c r="AN27" s="8">
        <f t="shared" ref="AN27" si="150">AN25-AN26</f>
        <v>1957.3319549156824</v>
      </c>
      <c r="AO27" s="8">
        <f>+AN27*(1+$AQ$31)</f>
        <v>1937.7586353665256</v>
      </c>
      <c r="AP27" s="8">
        <f>+AO27*(1+$AQ$31)</f>
        <v>1918.3810490128603</v>
      </c>
      <c r="AQ27" s="8">
        <f>+AP27*(1+$AQ$31)</f>
        <v>1899.1972385227318</v>
      </c>
      <c r="AR27" s="8">
        <f>+AQ27*(1+$AQ$31)</f>
        <v>1880.2052661375044</v>
      </c>
      <c r="AS27" s="8">
        <f>+AR27*(1+$AQ$31)</f>
        <v>1861.4032134761294</v>
      </c>
      <c r="AT27" s="8">
        <f>+AS27*(1+$AQ$31)</f>
        <v>1842.789181341368</v>
      </c>
      <c r="AU27" s="8">
        <f>+AT27*(1+$AQ$31)</f>
        <v>1824.3612895279543</v>
      </c>
      <c r="AV27" s="8">
        <f>+AU27*(1+$AQ$31)</f>
        <v>1806.1176766326748</v>
      </c>
      <c r="AW27" s="8">
        <f>+AV27*(1+$AQ$31)</f>
        <v>1788.0564998663481</v>
      </c>
      <c r="AX27" s="8">
        <f>+AW27*(1+$AQ$31)</f>
        <v>1770.1759348676846</v>
      </c>
      <c r="AY27" s="8">
        <f>+AX27*(1+$AQ$31)</f>
        <v>1752.4741755190078</v>
      </c>
      <c r="AZ27" s="8">
        <f>+AY27*(1+$AQ$31)</f>
        <v>1734.9494337638178</v>
      </c>
      <c r="BA27" s="8">
        <f>+AZ27*(1+$AQ$31)</f>
        <v>1717.5999394261796</v>
      </c>
      <c r="BB27" s="8">
        <f>+BA27*(1+$AQ$31)</f>
        <v>1700.4239400319177</v>
      </c>
      <c r="BC27" s="8">
        <f>+BB27*(1+$AQ$31)</f>
        <v>1683.4197006315985</v>
      </c>
      <c r="BD27" s="8">
        <f>+BC27*(1+$AQ$31)</f>
        <v>1666.5855036252826</v>
      </c>
      <c r="BE27" s="8">
        <f>+BD27*(1+$AQ$31)</f>
        <v>1649.9196485890297</v>
      </c>
      <c r="BF27" s="8">
        <f>+BE27*(1+$AQ$31)</f>
        <v>1633.4204521031395</v>
      </c>
      <c r="BG27" s="8">
        <f>+BF27*(1+$AQ$31)</f>
        <v>1617.0862475821082</v>
      </c>
      <c r="BH27" s="8">
        <f>+BG27*(1+$AQ$31)</f>
        <v>1600.915385106287</v>
      </c>
      <c r="BI27" s="8">
        <f>+BH27*(1+$AQ$31)</f>
        <v>1584.9062312552242</v>
      </c>
      <c r="BJ27" s="8">
        <f>+BI27*(1+$AQ$31)</f>
        <v>1569.057168942672</v>
      </c>
      <c r="BK27" s="8">
        <f>+BJ27*(1+$AQ$31)</f>
        <v>1553.3665972532453</v>
      </c>
      <c r="BL27" s="8">
        <f>+BK27*(1+$AQ$31)</f>
        <v>1537.832931280713</v>
      </c>
      <c r="BM27" s="8">
        <f>+BL27*(1+$AQ$31)</f>
        <v>1522.4546019679058</v>
      </c>
      <c r="BN27" s="8">
        <f>+BM27*(1+$AQ$31)</f>
        <v>1507.2300559482267</v>
      </c>
      <c r="BO27" s="8">
        <f>+BN27*(1+$AQ$31)</f>
        <v>1492.1577553887444</v>
      </c>
      <c r="BP27" s="8">
        <f>+BO27*(1+$AQ$31)</f>
        <v>1477.236177834857</v>
      </c>
      <c r="BQ27" s="8">
        <f>+BP27*(1+$AQ$31)</f>
        <v>1462.4638160565084</v>
      </c>
      <c r="BR27" s="8">
        <f>+BQ27*(1+$AQ$31)</f>
        <v>1447.8391778959433</v>
      </c>
      <c r="BS27" s="8">
        <f>+BR27*(1+$AQ$31)</f>
        <v>1433.3607861169839</v>
      </c>
      <c r="BT27" s="8">
        <f>+BS27*(1+$AQ$31)</f>
        <v>1419.0271782558141</v>
      </c>
      <c r="BU27" s="8">
        <f>+BT27*(1+$AQ$31)</f>
        <v>1404.836906473256</v>
      </c>
      <c r="BV27" s="8">
        <f>+BU27*(1+$AQ$31)</f>
        <v>1390.7885374085236</v>
      </c>
      <c r="BW27" s="8">
        <f>+BV27*(1+$AQ$31)</f>
        <v>1376.8806520344383</v>
      </c>
      <c r="BX27" s="8">
        <f>+BW27*(1+$AQ$31)</f>
        <v>1363.1118455140938</v>
      </c>
      <c r="BY27" s="8">
        <f>+BX27*(1+$AQ$31)</f>
        <v>1349.4807270589529</v>
      </c>
      <c r="BZ27" s="8">
        <f>+BY27*(1+$AQ$31)</f>
        <v>1335.9859197883634</v>
      </c>
      <c r="CA27" s="8">
        <f>+BZ27*(1+$AQ$31)</f>
        <v>1322.6260605904797</v>
      </c>
      <c r="CB27" s="8">
        <f>+CA27*(1+$AQ$31)</f>
        <v>1309.3997999845749</v>
      </c>
      <c r="CC27" s="8">
        <f>+CB27*(1+$AQ$31)</f>
        <v>1296.3058019847292</v>
      </c>
      <c r="CD27" s="8">
        <f>+CC27*(1+$AQ$31)</f>
        <v>1283.3427439648819</v>
      </c>
      <c r="CE27" s="8">
        <f>+CD27*(1+$AQ$31)</f>
        <v>1270.5093165252331</v>
      </c>
      <c r="CF27" s="8">
        <f>+CE27*(1+$AQ$31)</f>
        <v>1257.8042233599808</v>
      </c>
      <c r="CG27" s="8">
        <f>+CF27*(1+$AQ$31)</f>
        <v>1245.2261811263811</v>
      </c>
      <c r="CH27" s="8">
        <f>+CG27*(1+$AQ$31)</f>
        <v>1232.7739193151174</v>
      </c>
      <c r="CI27" s="8">
        <f>+CH27*(1+$AQ$31)</f>
        <v>1220.4461801219661</v>
      </c>
      <c r="CJ27" s="8">
        <f>+CI27*(1+$AQ$31)</f>
        <v>1208.2417183207465</v>
      </c>
      <c r="CK27" s="8">
        <f>+CJ27*(1+$AQ$31)</f>
        <v>1196.1593011375389</v>
      </c>
      <c r="CL27" s="8">
        <f>+CK27*(1+$AQ$31)</f>
        <v>1184.1977081261634</v>
      </c>
      <c r="CM27" s="8">
        <f>+CL27*(1+$AQ$31)</f>
        <v>1172.3557310449019</v>
      </c>
      <c r="CN27" s="8">
        <f>+CM27*(1+$AQ$31)</f>
        <v>1160.6321737344529</v>
      </c>
      <c r="CO27" s="8">
        <f>+CN27*(1+$AQ$31)</f>
        <v>1149.0258519971082</v>
      </c>
      <c r="CP27" s="8">
        <f>+CO27*(1+$AQ$31)</f>
        <v>1137.5355934771371</v>
      </c>
      <c r="CQ27" s="8">
        <f>+CP27*(1+$AQ$31)</f>
        <v>1126.1602375423658</v>
      </c>
      <c r="CR27" s="8">
        <f>+CQ27*(1+$AQ$31)</f>
        <v>1114.8986351669421</v>
      </c>
      <c r="CS27" s="8">
        <f>+CR27*(1+$AQ$31)</f>
        <v>1103.7496488152726</v>
      </c>
      <c r="CT27" s="8">
        <f>+CS27*(1+$AQ$31)</f>
        <v>1092.7121523271198</v>
      </c>
      <c r="CU27" s="8">
        <f>+CT27*(1+$AQ$31)</f>
        <v>1081.7850308038487</v>
      </c>
      <c r="CV27" s="8">
        <f>+CU27*(1+$AQ$31)</f>
        <v>1070.9671804958102</v>
      </c>
      <c r="CW27" s="8">
        <f>+CV27*(1+$AQ$31)</f>
        <v>1060.2575086908521</v>
      </c>
      <c r="CX27" s="8">
        <f>+CW27*(1+$AQ$31)</f>
        <v>1049.6549336039436</v>
      </c>
      <c r="CY27" s="8">
        <f>+CX27*(1+$AQ$31)</f>
        <v>1039.1583842679042</v>
      </c>
      <c r="CZ27" s="8">
        <f>+CY27*(1+$AQ$31)</f>
        <v>1028.7668004252253</v>
      </c>
      <c r="DA27" s="8">
        <f>+CZ27*(1+$AQ$31)</f>
        <v>1018.479132420973</v>
      </c>
      <c r="DB27" s="8">
        <f>+DA27*(1+$AQ$31)</f>
        <v>1008.2943410967632</v>
      </c>
      <c r="DC27" s="8">
        <f>+DB27*(1+$AQ$31)</f>
        <v>998.21139768579553</v>
      </c>
      <c r="DD27" s="8">
        <f>+DC27*(1+$AQ$31)</f>
        <v>988.2292837089376</v>
      </c>
      <c r="DE27" s="8">
        <f>+DD27*(1+$AQ$31)</f>
        <v>978.34699087184822</v>
      </c>
      <c r="DF27" s="8">
        <f>+DE27*(1+$AQ$31)</f>
        <v>968.56352096312969</v>
      </c>
      <c r="DG27" s="8">
        <f>+DF27*(1+$AQ$31)</f>
        <v>958.87788575349839</v>
      </c>
      <c r="DH27" s="8">
        <f>+DG27*(1+$AQ$31)</f>
        <v>949.28910689596341</v>
      </c>
      <c r="DI27" s="8">
        <f>+DH27*(1+$AQ$31)</f>
        <v>939.79621582700372</v>
      </c>
      <c r="DJ27" s="8">
        <f>+DI27*(1+$AQ$31)</f>
        <v>930.39825366873367</v>
      </c>
    </row>
    <row r="28" spans="2:114" x14ac:dyDescent="0.2">
      <c r="B28" t="s">
        <v>32</v>
      </c>
      <c r="I28" s="13">
        <f t="shared" ref="I28" si="151">I27/I29</f>
        <v>1.1082305562547197</v>
      </c>
      <c r="J28" s="13">
        <f t="shared" ref="J28" si="152">J27/J29</f>
        <v>0.47728407388916572</v>
      </c>
      <c r="K28" s="13">
        <f t="shared" ref="K28" si="153">K27/K29</f>
        <v>0.16741775574583118</v>
      </c>
      <c r="L28" s="13">
        <f>L27/L29</f>
        <v>0.28467726113399999</v>
      </c>
      <c r="M28" s="13">
        <f t="shared" ref="M28" si="154">M27/M29</f>
        <v>0.83832684824902648</v>
      </c>
      <c r="N28" s="13">
        <f t="shared" ref="N28" si="155">N27/N29</f>
        <v>0.15319733228717206</v>
      </c>
      <c r="O28" s="13">
        <f t="shared" ref="O28" si="156">O27/O29</f>
        <v>2.4332810047095369E-2</v>
      </c>
      <c r="P28" s="13">
        <f>P27/P29</f>
        <v>0.33019423190111891</v>
      </c>
      <c r="Q28" s="13">
        <f t="shared" ref="Q28:R28" si="157">Q27/Q29</f>
        <v>0.68880908377476924</v>
      </c>
      <c r="R28" s="13">
        <f t="shared" si="157"/>
        <v>0.50110990288404944</v>
      </c>
      <c r="W28" s="17">
        <f t="shared" ref="W28" si="158">W27/W29</f>
        <v>1.0083650190114071</v>
      </c>
      <c r="X28" s="17">
        <f t="shared" ref="X28" si="159">X27/X29</f>
        <v>1.8114193807800567</v>
      </c>
      <c r="Y28" s="17">
        <f>Y27/Y29</f>
        <v>1.4735245031103046</v>
      </c>
      <c r="Z28" s="17">
        <f t="shared" ref="Z28" si="160">Z27/Z29</f>
        <v>1.5445170108402402</v>
      </c>
      <c r="AA28" s="17">
        <f t="shared" ref="AA28" si="161">AA27/AA29</f>
        <v>2.5890825962255346</v>
      </c>
      <c r="AB28" s="17">
        <f t="shared" ref="AB28" si="162">AB27/AB29</f>
        <v>2.2678738900029121</v>
      </c>
      <c r="AC28" s="17">
        <f t="shared" ref="AC28" si="163">AC27/AC29</f>
        <v>2.0164609252636048</v>
      </c>
      <c r="AD28" s="17">
        <f t="shared" ref="AD28" si="164">AD27/AD29</f>
        <v>2.1117321194718555</v>
      </c>
      <c r="AE28" s="17">
        <f t="shared" ref="AE28" si="165">AE27/AE29</f>
        <v>2.231822071347271</v>
      </c>
      <c r="AF28" s="17">
        <f t="shared" ref="AF28" si="166">AF27/AF29</f>
        <v>2.3678862625461492</v>
      </c>
      <c r="AG28" s="17">
        <f t="shared" ref="AG28" si="167">AG27/AG29</f>
        <v>2.5186168209154127</v>
      </c>
      <c r="AH28" s="17">
        <f t="shared" ref="AH28" si="168">AH27/AH29</f>
        <v>2.6809519926079108</v>
      </c>
      <c r="AI28" s="17">
        <f t="shared" ref="AI28" si="169">AI27/AI29</f>
        <v>2.8530168321394158</v>
      </c>
      <c r="AJ28" s="17">
        <f t="shared" ref="AJ28" si="170">AJ27/AJ29</f>
        <v>3.0337719089688284</v>
      </c>
      <c r="AK28" s="17">
        <f t="shared" ref="AK28" si="171">AK27/AK29</f>
        <v>3.2227684678157353</v>
      </c>
      <c r="AL28" s="17">
        <f t="shared" ref="AL28" si="172">AL27/AL29</f>
        <v>3.4199781277040056</v>
      </c>
      <c r="AM28" s="17">
        <f t="shared" ref="AM28" si="173">AM27/AM29</f>
        <v>3.625674783364623</v>
      </c>
      <c r="AN28" s="17">
        <f t="shared" ref="AN28" si="174">AN27/AN29</f>
        <v>3.8403530777763915</v>
      </c>
    </row>
    <row r="29" spans="2:114" s="8" customFormat="1" x14ac:dyDescent="0.2">
      <c r="B29" s="8" t="s">
        <v>1</v>
      </c>
      <c r="C29" s="9"/>
      <c r="D29" s="9"/>
      <c r="E29" s="9"/>
      <c r="F29" s="9"/>
      <c r="G29" s="9"/>
      <c r="H29" s="9"/>
      <c r="I29" s="9">
        <v>397.3</v>
      </c>
      <c r="J29" s="9">
        <v>400.6</v>
      </c>
      <c r="K29" s="9">
        <v>443.8</v>
      </c>
      <c r="L29" s="9">
        <v>509.7</v>
      </c>
      <c r="M29" s="9">
        <v>514</v>
      </c>
      <c r="N29" s="9">
        <v>509.8</v>
      </c>
      <c r="O29" s="9">
        <v>509.6</v>
      </c>
      <c r="P29" s="9">
        <v>509.7</v>
      </c>
      <c r="Q29" s="9">
        <f>+P29</f>
        <v>509.7</v>
      </c>
      <c r="R29" s="9">
        <f t="shared" ref="R29" si="175">+Q29</f>
        <v>509.7</v>
      </c>
      <c r="W29" s="8">
        <v>394.5</v>
      </c>
      <c r="X29" s="8">
        <v>497.4</v>
      </c>
      <c r="Y29" s="8">
        <f>AVERAGE(K29:N29)</f>
        <v>494.32499999999999</v>
      </c>
      <c r="Z29" s="8">
        <f>AVERAGE(O29:R29)</f>
        <v>509.67500000000001</v>
      </c>
      <c r="AA29" s="8">
        <f>+Z29</f>
        <v>509.67500000000001</v>
      </c>
      <c r="AB29" s="8">
        <f t="shared" ref="AB29:AC29" si="176">+AA29</f>
        <v>509.67500000000001</v>
      </c>
      <c r="AC29" s="8">
        <f t="shared" si="176"/>
        <v>509.67500000000001</v>
      </c>
      <c r="AD29" s="8">
        <f t="shared" ref="AD29:AF29" si="177">+AC29</f>
        <v>509.67500000000001</v>
      </c>
      <c r="AE29" s="8">
        <f t="shared" si="177"/>
        <v>509.67500000000001</v>
      </c>
      <c r="AF29" s="8">
        <f t="shared" si="177"/>
        <v>509.67500000000001</v>
      </c>
      <c r="AG29" s="8">
        <f t="shared" ref="AG29:AI29" si="178">+AF29</f>
        <v>509.67500000000001</v>
      </c>
      <c r="AH29" s="8">
        <f t="shared" si="178"/>
        <v>509.67500000000001</v>
      </c>
      <c r="AI29" s="8">
        <f t="shared" si="178"/>
        <v>509.67500000000001</v>
      </c>
      <c r="AJ29" s="8">
        <f t="shared" ref="AJ29:AN29" si="179">+AI29</f>
        <v>509.67500000000001</v>
      </c>
      <c r="AK29" s="8">
        <f t="shared" si="179"/>
        <v>509.67500000000001</v>
      </c>
      <c r="AL29" s="8">
        <f t="shared" si="179"/>
        <v>509.67500000000001</v>
      </c>
      <c r="AM29" s="8">
        <f t="shared" si="179"/>
        <v>509.67500000000001</v>
      </c>
      <c r="AN29" s="8">
        <f t="shared" si="179"/>
        <v>509.67500000000001</v>
      </c>
      <c r="AS29" s="85" t="s">
        <v>1047</v>
      </c>
      <c r="AT29" s="85" t="s">
        <v>1050</v>
      </c>
    </row>
    <row r="30" spans="2:114" x14ac:dyDescent="0.2">
      <c r="AP30" s="6" t="s">
        <v>70</v>
      </c>
      <c r="AQ30" s="83">
        <v>-0.02</v>
      </c>
      <c r="AS30" s="84" t="s">
        <v>1049</v>
      </c>
      <c r="AT30" s="84">
        <v>0.3</v>
      </c>
    </row>
    <row r="31" spans="2:114" x14ac:dyDescent="0.2">
      <c r="AP31" t="s">
        <v>1042</v>
      </c>
      <c r="AQ31" s="14">
        <v>-0.01</v>
      </c>
      <c r="AS31" s="84"/>
      <c r="AT31" s="84"/>
    </row>
    <row r="32" spans="2:114" s="6" customFormat="1" x14ac:dyDescent="0.2">
      <c r="B32" s="6" t="s">
        <v>37</v>
      </c>
      <c r="C32" s="7"/>
      <c r="D32" s="7"/>
      <c r="E32" s="7"/>
      <c r="F32" s="7"/>
      <c r="G32" s="7"/>
      <c r="H32" s="7"/>
      <c r="I32" s="7"/>
      <c r="J32" s="7"/>
      <c r="K32" s="7"/>
      <c r="L32" s="7"/>
      <c r="M32" s="80">
        <f t="shared" ref="M32" si="180">M17/I17-1</f>
        <v>0.2932821497120921</v>
      </c>
      <c r="N32" s="80">
        <f t="shared" ref="N32" si="181">N17/J17-1</f>
        <v>0.19589955346425336</v>
      </c>
      <c r="O32" s="80">
        <f t="shared" ref="O32" si="182">O17/K17-1</f>
        <v>0.17075386012715721</v>
      </c>
      <c r="P32" s="80">
        <f>P17/L17-1</f>
        <v>7.9689674073449623E-2</v>
      </c>
      <c r="Q32" s="7"/>
      <c r="R32" s="7"/>
      <c r="X32" s="68">
        <f t="shared" ref="X32:Y32" si="183">X17/W17-1</f>
        <v>0.11730905617229448</v>
      </c>
      <c r="Y32" s="68">
        <f>Y17/X17-1</f>
        <v>0.22147520596922132</v>
      </c>
      <c r="AP32" t="s">
        <v>1043</v>
      </c>
      <c r="AQ32" s="14">
        <v>0.05</v>
      </c>
      <c r="AS32" s="88" t="s">
        <v>1048</v>
      </c>
      <c r="AT32" s="88">
        <v>0.3</v>
      </c>
    </row>
    <row r="33" spans="2:46" s="1" customFormat="1" x14ac:dyDescent="0.2">
      <c r="B33" s="1" t="s">
        <v>66</v>
      </c>
      <c r="C33" s="4"/>
      <c r="D33" s="4"/>
      <c r="E33" s="4"/>
      <c r="F33" s="4"/>
      <c r="G33" s="4"/>
      <c r="H33" s="4"/>
      <c r="I33" s="4"/>
      <c r="J33" s="4"/>
      <c r="K33" s="4"/>
      <c r="L33" s="4"/>
      <c r="M33" s="81">
        <f t="shared" ref="M33:O35" si="184">+M8/I8-1</f>
        <v>0.28248990258968876</v>
      </c>
      <c r="N33" s="81">
        <f t="shared" si="184"/>
        <v>3.3180091944833068E-2</v>
      </c>
      <c r="O33" s="81">
        <f t="shared" si="184"/>
        <v>7.5672514619883113E-2</v>
      </c>
      <c r="P33" s="81">
        <f>+P8/L8-1</f>
        <v>6.4839219820769678E-2</v>
      </c>
      <c r="Q33" s="4"/>
      <c r="R33" s="4"/>
      <c r="X33" s="82"/>
      <c r="Y33" s="82"/>
      <c r="AP33" s="6" t="s">
        <v>1044</v>
      </c>
      <c r="AQ33" s="10">
        <f>NPV(AQ32,AA27:DJ27)+Main!J5-Main!J6</f>
        <v>22474.066181360475</v>
      </c>
      <c r="AS33" s="86"/>
      <c r="AT33" s="86"/>
    </row>
    <row r="34" spans="2:46" s="1" customFormat="1" x14ac:dyDescent="0.2">
      <c r="B34" s="1" t="s">
        <v>67</v>
      </c>
      <c r="C34" s="4"/>
      <c r="D34" s="4"/>
      <c r="E34" s="4"/>
      <c r="F34" s="4"/>
      <c r="G34" s="4"/>
      <c r="H34" s="4"/>
      <c r="I34" s="4"/>
      <c r="J34" s="4"/>
      <c r="K34" s="4"/>
      <c r="L34" s="4"/>
      <c r="M34" s="81">
        <f>+M9/I9-1</f>
        <v>0.74082503556187751</v>
      </c>
      <c r="N34" s="81">
        <f t="shared" si="184"/>
        <v>0.65077664702731663</v>
      </c>
      <c r="O34" s="81">
        <f t="shared" si="184"/>
        <v>0.44682422451994097</v>
      </c>
      <c r="P34" s="81">
        <f t="shared" ref="P34:P35" si="185">+P9/L9-1</f>
        <v>5.814360770577931E-2</v>
      </c>
      <c r="Q34" s="4"/>
      <c r="R34" s="4"/>
      <c r="X34" s="82"/>
      <c r="Y34" s="82"/>
      <c r="AP34" s="1" t="s">
        <v>1045</v>
      </c>
      <c r="AQ34" s="2">
        <f>AQ33/Main!J3</f>
        <v>42.014550645114426</v>
      </c>
      <c r="AS34" s="86"/>
      <c r="AT34" s="86"/>
    </row>
    <row r="35" spans="2:46" s="1" customFormat="1" x14ac:dyDescent="0.2">
      <c r="B35" s="1" t="s">
        <v>68</v>
      </c>
      <c r="C35" s="4"/>
      <c r="D35" s="4"/>
      <c r="E35" s="4"/>
      <c r="F35" s="4"/>
      <c r="G35" s="4"/>
      <c r="H35" s="4"/>
      <c r="I35" s="4"/>
      <c r="J35" s="4"/>
      <c r="K35" s="4"/>
      <c r="L35" s="4"/>
      <c r="M35" s="81">
        <f>+M10/I10-1</f>
        <v>0.32069548418256444</v>
      </c>
      <c r="N35" s="81">
        <f t="shared" si="184"/>
        <v>0.29365079365079372</v>
      </c>
      <c r="O35" s="81">
        <f t="shared" si="184"/>
        <v>0.10070625163484181</v>
      </c>
      <c r="P35" s="81">
        <f t="shared" si="185"/>
        <v>-2.3151605675877485E-2</v>
      </c>
      <c r="Q35" s="4"/>
      <c r="R35" s="4"/>
      <c r="X35" s="82"/>
      <c r="Y35" s="82"/>
      <c r="AP35" s="1" t="s">
        <v>1046</v>
      </c>
      <c r="AQ35" s="82">
        <v>1E-3</v>
      </c>
      <c r="AS35" s="89" t="s">
        <v>1048</v>
      </c>
      <c r="AT35" s="89">
        <v>0.4</v>
      </c>
    </row>
    <row r="36" spans="2:46" x14ac:dyDescent="0.2">
      <c r="B36" t="s">
        <v>27</v>
      </c>
      <c r="I36" s="12">
        <f t="shared" ref="I36:J36" si="186">I19/I17</f>
        <v>0.48579654510556625</v>
      </c>
      <c r="J36" s="12">
        <f t="shared" ref="J36:L36" si="187">J19/J17</f>
        <v>0.46526143947760112</v>
      </c>
      <c r="K36" s="12">
        <f t="shared" si="187"/>
        <v>0.4435005609873377</v>
      </c>
      <c r="L36" s="12">
        <f>L19/L17</f>
        <v>0.42505375890711306</v>
      </c>
      <c r="M36" s="12">
        <f t="shared" ref="M36:N36" si="188">M19/M17</f>
        <v>0.48801573167111895</v>
      </c>
      <c r="N36" s="12">
        <f t="shared" ref="N36:O36" si="189">N19/N17</f>
        <v>0.4266270526358053</v>
      </c>
      <c r="O36" s="12">
        <f t="shared" ref="O36:P36" si="190">O19/O17</f>
        <v>0.41390955140784003</v>
      </c>
      <c r="P36" s="12">
        <f>P19/P17</f>
        <v>0.45757019564962709</v>
      </c>
      <c r="Q36" s="12">
        <f t="shared" ref="Q36:R36" si="191">Q19/Q17</f>
        <v>0.43999999999999995</v>
      </c>
      <c r="R36" s="12">
        <f t="shared" si="191"/>
        <v>0.43999999999999995</v>
      </c>
      <c r="W36" s="12">
        <f t="shared" ref="W36:Y36" si="192">W19/W17</f>
        <v>0.44004284204889205</v>
      </c>
      <c r="X36" s="12">
        <f t="shared" si="192"/>
        <v>0.45701849836779107</v>
      </c>
      <c r="Y36" s="12">
        <f>Y19/Y17</f>
        <v>0.44712757044531415</v>
      </c>
      <c r="Z36" s="12">
        <f>Z19/Z17</f>
        <v>0.43875590304470508</v>
      </c>
      <c r="AS36" s="87"/>
    </row>
    <row r="37" spans="2:46" x14ac:dyDescent="0.2">
      <c r="B37" t="s">
        <v>71</v>
      </c>
      <c r="I37" s="12">
        <f t="shared" ref="I37:J37" si="193">I41/I11</f>
        <v>0.37115839243498827</v>
      </c>
      <c r="J37" s="12">
        <f t="shared" ref="J37:M37" si="194">J41/J11</f>
        <v>0.41353719008264445</v>
      </c>
      <c r="K37" s="12">
        <f t="shared" si="194"/>
        <v>0.38947976878612711</v>
      </c>
      <c r="L37" s="12">
        <f t="shared" si="194"/>
        <v>0.35832319595153517</v>
      </c>
      <c r="M37" s="12">
        <f t="shared" si="194"/>
        <v>0.41157969978556097</v>
      </c>
      <c r="N37" s="12">
        <f t="shared" ref="N37:O37" si="195">N41/N11</f>
        <v>0.3755167289593373</v>
      </c>
      <c r="O37" s="12">
        <f t="shared" ref="O37:P37" si="196">O41/O11</f>
        <v>0.35467793797323915</v>
      </c>
      <c r="P37" s="12">
        <f>P41/P11</f>
        <v>0.37870777580237686</v>
      </c>
      <c r="W37" s="12" t="e">
        <f t="shared" ref="W37:Y37" si="197">W41/W11</f>
        <v>#DIV/0!</v>
      </c>
      <c r="X37" s="12" t="e">
        <f t="shared" si="197"/>
        <v>#DIV/0!</v>
      </c>
      <c r="Y37" s="12">
        <f>Y41/Y11</f>
        <v>0</v>
      </c>
      <c r="Z37" s="12">
        <f>Z41/Z11</f>
        <v>0</v>
      </c>
    </row>
    <row r="38" spans="2:46" x14ac:dyDescent="0.2">
      <c r="B38" t="s">
        <v>38</v>
      </c>
      <c r="I38" s="12">
        <f t="shared" ref="I38:J38" si="198">I23/I17</f>
        <v>0.20916506717850292</v>
      </c>
      <c r="J38" s="12">
        <f t="shared" ref="J38:L38" si="199">J23/J17</f>
        <v>0.18879339319153016</v>
      </c>
      <c r="K38" s="12">
        <f t="shared" si="199"/>
        <v>9.4566436928994982E-2</v>
      </c>
      <c r="L38" s="12">
        <f>L23/L17</f>
        <v>0.11624573091031742</v>
      </c>
      <c r="M38" s="12">
        <f t="shared" ref="M38:N38" si="200">M23/M17</f>
        <v>0.22387948946274847</v>
      </c>
      <c r="N38" s="12">
        <f t="shared" ref="N38:O38" si="201">N23/N17</f>
        <v>0.12341911912313819</v>
      </c>
      <c r="O38" s="12">
        <f t="shared" ref="O38:P38" si="202">O23/O17</f>
        <v>4.7506046638981336E-2</v>
      </c>
      <c r="P38" s="12">
        <f>P23/P17</f>
        <v>0.16042488382083034</v>
      </c>
      <c r="W38" s="12">
        <f t="shared" ref="W38:Y38" si="203">W23/W17</f>
        <v>0.13124719572737406</v>
      </c>
      <c r="X38" s="12">
        <f t="shared" si="203"/>
        <v>0.1710580859111871</v>
      </c>
      <c r="Y38" s="12">
        <f>Y23/Y17</f>
        <v>0.14460246253698592</v>
      </c>
      <c r="Z38" s="12">
        <f>Z23/Z17</f>
        <v>0.16025387034298333</v>
      </c>
    </row>
    <row r="40" spans="2:46" x14ac:dyDescent="0.2">
      <c r="B40" t="s">
        <v>72</v>
      </c>
      <c r="I40" s="9">
        <f t="shared" ref="I40:J40" si="204">+I12*0.9</f>
        <v>415.8</v>
      </c>
      <c r="J40" s="9">
        <f t="shared" si="204"/>
        <v>218.43</v>
      </c>
      <c r="K40" s="9">
        <f t="shared" ref="K40" si="205">+K12*0.9</f>
        <v>189.99</v>
      </c>
      <c r="L40" s="9">
        <f t="shared" ref="L40:M40" si="206">+L12*0.9</f>
        <v>271.70999999999998</v>
      </c>
      <c r="M40" s="9">
        <f t="shared" si="206"/>
        <v>394.02000000000004</v>
      </c>
      <c r="N40" s="9">
        <f t="shared" ref="N40:O40" si="207">+N12*0.9</f>
        <v>228.69</v>
      </c>
      <c r="O40" s="9">
        <f t="shared" ref="O40:P40" si="208">+O12*0.9</f>
        <v>223.11</v>
      </c>
      <c r="P40" s="9">
        <f>+P12*0.9</f>
        <v>362.25</v>
      </c>
      <c r="S40" s="14"/>
    </row>
    <row r="41" spans="2:46" x14ac:dyDescent="0.2">
      <c r="B41" t="s">
        <v>73</v>
      </c>
      <c r="I41" s="9">
        <f t="shared" ref="I41" si="209">+I19-I40</f>
        <v>596.60000000000014</v>
      </c>
      <c r="J41" s="9">
        <f t="shared" ref="J41:N41" si="210">+J19-J40</f>
        <v>750.56999999999971</v>
      </c>
      <c r="K41" s="9">
        <f t="shared" si="210"/>
        <v>640.1099999999999</v>
      </c>
      <c r="L41" s="9">
        <f t="shared" si="210"/>
        <v>736.38999999999987</v>
      </c>
      <c r="M41" s="9">
        <f t="shared" ref="M41" si="211">+M19-M40</f>
        <v>921.27999999999975</v>
      </c>
      <c r="N41" s="9">
        <f t="shared" si="210"/>
        <v>833.91000000000031</v>
      </c>
      <c r="O41" s="9">
        <f t="shared" ref="O41" si="212">+O19-O40</f>
        <v>683.88999999999976</v>
      </c>
      <c r="P41" s="9">
        <f>+P19-P40</f>
        <v>809.45000000000027</v>
      </c>
    </row>
    <row r="43" spans="2:46" x14ac:dyDescent="0.2">
      <c r="B43" t="s">
        <v>39</v>
      </c>
      <c r="O43" s="9">
        <f>+O44-O55</f>
        <v>-6275.1999999999989</v>
      </c>
      <c r="P43" s="9">
        <f t="shared" ref="P43" si="213">+P44-P55</f>
        <v>-7121.5</v>
      </c>
      <c r="Q43" s="9">
        <f>+P43+Q27</f>
        <v>-6770.4140100000004</v>
      </c>
      <c r="R43" s="9">
        <f t="shared" ref="R43" si="214">+Q43+R27</f>
        <v>-6514.9982925000004</v>
      </c>
      <c r="Z43" s="8">
        <f>+R43</f>
        <v>-6514.9982925000004</v>
      </c>
      <c r="AA43" s="8">
        <f>+Z43+AA27</f>
        <v>-5195.4076202687511</v>
      </c>
      <c r="AB43" s="8">
        <f t="shared" ref="AB43:AC43" si="215">+AA43+AB27</f>
        <v>-4039.5289953815168</v>
      </c>
      <c r="AC43" s="8">
        <f t="shared" si="215"/>
        <v>-3011.7892732977889</v>
      </c>
      <c r="AD43" s="8">
        <f t="shared" ref="AD43:AF43" si="216">+AC43+AD27</f>
        <v>-1935.4922053059709</v>
      </c>
      <c r="AE43" s="8">
        <f t="shared" si="216"/>
        <v>-797.98829109205053</v>
      </c>
      <c r="AF43" s="8">
        <f t="shared" si="216"/>
        <v>408.86413977115808</v>
      </c>
      <c r="AG43" s="8">
        <f t="shared" ref="AG43:AN43" si="217">+AF43+AG27</f>
        <v>1692.5401679712211</v>
      </c>
      <c r="AH43" s="8">
        <f t="shared" si="217"/>
        <v>3058.9543748036581</v>
      </c>
      <c r="AI43" s="8">
        <f t="shared" si="217"/>
        <v>4513.0657287243148</v>
      </c>
      <c r="AJ43" s="8">
        <f t="shared" si="217"/>
        <v>6059.3034264280022</v>
      </c>
      <c r="AK43" s="8">
        <f t="shared" si="217"/>
        <v>7701.8679452619872</v>
      </c>
      <c r="AL43" s="8">
        <f t="shared" si="217"/>
        <v>9444.9452974995256</v>
      </c>
      <c r="AM43" s="8">
        <f t="shared" si="217"/>
        <v>11292.861092710889</v>
      </c>
      <c r="AN43" s="8">
        <f t="shared" si="217"/>
        <v>13250.193047626572</v>
      </c>
    </row>
    <row r="44" spans="2:46" s="8" customFormat="1" x14ac:dyDescent="0.2">
      <c r="B44" s="8" t="s">
        <v>3</v>
      </c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>
        <v>1199.4000000000001</v>
      </c>
      <c r="P44" s="9">
        <v>6361.9</v>
      </c>
      <c r="Q44" s="9">
        <f>+P44</f>
        <v>6361.9</v>
      </c>
      <c r="R44" s="9">
        <f>+Q44</f>
        <v>6361.9</v>
      </c>
      <c r="Z44" s="8">
        <f>+R44</f>
        <v>6361.9</v>
      </c>
      <c r="AA44" s="8">
        <f>+Z44</f>
        <v>6361.9</v>
      </c>
      <c r="AB44" s="8">
        <f t="shared" ref="AB44:AF44" si="218">+AA44</f>
        <v>6361.9</v>
      </c>
      <c r="AC44" s="8">
        <f t="shared" si="218"/>
        <v>6361.9</v>
      </c>
      <c r="AD44" s="8">
        <f t="shared" si="218"/>
        <v>6361.9</v>
      </c>
      <c r="AE44" s="8">
        <f>+AD44+AE43</f>
        <v>5563.9117089079491</v>
      </c>
      <c r="AF44" s="8">
        <f t="shared" ref="AF44:AN44" si="219">+AE44+AF43</f>
        <v>5972.7758486791072</v>
      </c>
      <c r="AG44" s="8">
        <f t="shared" si="219"/>
        <v>7665.3160166503285</v>
      </c>
      <c r="AH44" s="8">
        <f t="shared" si="219"/>
        <v>10724.270391453987</v>
      </c>
      <c r="AI44" s="8">
        <f t="shared" si="219"/>
        <v>15237.336120178301</v>
      </c>
      <c r="AJ44" s="8">
        <f t="shared" si="219"/>
        <v>21296.639546606304</v>
      </c>
      <c r="AK44" s="8">
        <f t="shared" si="219"/>
        <v>28998.507491868291</v>
      </c>
      <c r="AL44" s="8">
        <f t="shared" si="219"/>
        <v>38443.452789367817</v>
      </c>
      <c r="AM44" s="8">
        <f t="shared" si="219"/>
        <v>49736.313882078706</v>
      </c>
      <c r="AN44" s="8">
        <f t="shared" si="219"/>
        <v>62986.506929705276</v>
      </c>
    </row>
    <row r="45" spans="2:46" s="8" customFormat="1" x14ac:dyDescent="0.2">
      <c r="B45" s="8" t="s">
        <v>40</v>
      </c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>
        <v>2587.4</v>
      </c>
      <c r="P45" s="9">
        <v>2917.4</v>
      </c>
      <c r="Q45" s="9"/>
      <c r="R45" s="9"/>
    </row>
    <row r="46" spans="2:46" s="8" customFormat="1" x14ac:dyDescent="0.2">
      <c r="B46" s="8" t="s">
        <v>41</v>
      </c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>
        <v>2144.1</v>
      </c>
      <c r="P46" s="9">
        <v>2191.3000000000002</v>
      </c>
      <c r="Q46" s="9"/>
      <c r="R46" s="9"/>
    </row>
    <row r="47" spans="2:46" s="8" customFormat="1" x14ac:dyDescent="0.2">
      <c r="B47" s="8" t="s">
        <v>42</v>
      </c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>
        <v>696.7</v>
      </c>
      <c r="P47" s="9">
        <v>716.1</v>
      </c>
      <c r="Q47" s="9"/>
      <c r="R47" s="9"/>
    </row>
    <row r="48" spans="2:46" s="8" customFormat="1" x14ac:dyDescent="0.2">
      <c r="B48" s="8" t="s">
        <v>43</v>
      </c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>
        <v>1998.8</v>
      </c>
      <c r="P48" s="9">
        <v>2057.6</v>
      </c>
      <c r="Q48" s="9"/>
      <c r="R48" s="9"/>
    </row>
    <row r="49" spans="2:18" s="8" customFormat="1" x14ac:dyDescent="0.2">
      <c r="B49" s="8" t="s">
        <v>44</v>
      </c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>
        <f>7278.4+5566.9</f>
        <v>12845.3</v>
      </c>
      <c r="P49" s="9">
        <f>7716.5+5830.2</f>
        <v>13546.7</v>
      </c>
      <c r="Q49" s="9"/>
      <c r="R49" s="9"/>
    </row>
    <row r="50" spans="2:18" s="8" customFormat="1" x14ac:dyDescent="0.2">
      <c r="B50" s="8" t="s">
        <v>45</v>
      </c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>
        <v>441</v>
      </c>
      <c r="P50" s="9">
        <v>326.3</v>
      </c>
      <c r="Q50" s="9"/>
      <c r="R50" s="9"/>
    </row>
    <row r="51" spans="2:18" s="8" customFormat="1" x14ac:dyDescent="0.2">
      <c r="B51" s="8" t="s">
        <v>46</v>
      </c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>
        <v>731.4</v>
      </c>
      <c r="P51" s="9">
        <v>719</v>
      </c>
      <c r="Q51" s="9"/>
      <c r="R51" s="9"/>
    </row>
    <row r="52" spans="2:18" s="8" customFormat="1" x14ac:dyDescent="0.2">
      <c r="B52" s="8" t="s">
        <v>47</v>
      </c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>
        <f>SUM(O44:O51)</f>
        <v>22644.1</v>
      </c>
      <c r="P52" s="9">
        <f>SUM(P44:P51)</f>
        <v>28836.3</v>
      </c>
      <c r="Q52" s="9"/>
      <c r="R52" s="9"/>
    </row>
    <row r="53" spans="2:18" s="8" customFormat="1" x14ac:dyDescent="0.2"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 spans="2:18" s="8" customFormat="1" x14ac:dyDescent="0.2">
      <c r="B54" s="8" t="s">
        <v>48</v>
      </c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>
        <v>1076.2</v>
      </c>
      <c r="P54" s="9">
        <v>1017.6</v>
      </c>
      <c r="Q54" s="9"/>
      <c r="R54" s="9"/>
    </row>
    <row r="55" spans="2:18" s="8" customFormat="1" x14ac:dyDescent="0.2">
      <c r="B55" s="8" t="s">
        <v>4</v>
      </c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>
        <f>66.4+6325.7+1082.5</f>
        <v>7474.5999999999995</v>
      </c>
      <c r="P55" s="9">
        <f>55.9+12772.8+654.7</f>
        <v>13483.4</v>
      </c>
      <c r="Q55" s="9"/>
      <c r="R55" s="9"/>
    </row>
    <row r="56" spans="2:18" s="8" customFormat="1" x14ac:dyDescent="0.2">
      <c r="B56" s="8" t="s">
        <v>34</v>
      </c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>
        <v>43.4</v>
      </c>
      <c r="P56" s="9">
        <f>682.5+121.4</f>
        <v>803.9</v>
      </c>
      <c r="Q56" s="9"/>
      <c r="R56" s="9"/>
    </row>
    <row r="57" spans="2:18" s="8" customFormat="1" x14ac:dyDescent="0.2">
      <c r="B57" s="8" t="s">
        <v>49</v>
      </c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>
        <v>1690.9</v>
      </c>
      <c r="P57" s="9">
        <v>1925</v>
      </c>
      <c r="Q57" s="9"/>
      <c r="R57" s="9"/>
    </row>
    <row r="58" spans="2:18" s="8" customFormat="1" x14ac:dyDescent="0.2">
      <c r="B58" s="8" t="s">
        <v>45</v>
      </c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>
        <v>744</v>
      </c>
      <c r="P58" s="9">
        <v>0</v>
      </c>
      <c r="Q58" s="9"/>
      <c r="R58" s="9"/>
    </row>
    <row r="59" spans="2:18" s="8" customFormat="1" x14ac:dyDescent="0.2">
      <c r="B59" s="8" t="s">
        <v>50</v>
      </c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>
        <v>1340.1</v>
      </c>
      <c r="P59" s="9">
        <v>1275.0999999999999</v>
      </c>
      <c r="Q59" s="9"/>
      <c r="R59" s="9"/>
    </row>
    <row r="60" spans="2:18" s="8" customFormat="1" x14ac:dyDescent="0.2">
      <c r="B60" s="8" t="s">
        <v>51</v>
      </c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>
        <v>10274.9</v>
      </c>
      <c r="P60" s="9">
        <v>10331.299999999999</v>
      </c>
      <c r="Q60" s="9"/>
      <c r="R60" s="9"/>
    </row>
    <row r="61" spans="2:18" s="8" customFormat="1" x14ac:dyDescent="0.2">
      <c r="B61" s="8" t="s">
        <v>52</v>
      </c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>
        <f>SUM(O54:O60)</f>
        <v>22644.1</v>
      </c>
      <c r="P61" s="9">
        <f>SUM(P54:P60)</f>
        <v>28836.3</v>
      </c>
      <c r="Q61" s="9"/>
      <c r="R61" s="9"/>
    </row>
    <row r="63" spans="2:18" s="8" customFormat="1" x14ac:dyDescent="0.2">
      <c r="B63" s="8" t="s">
        <v>53</v>
      </c>
      <c r="C63" s="9"/>
      <c r="D63" s="9"/>
      <c r="E63" s="9"/>
      <c r="F63" s="9"/>
      <c r="G63" s="9"/>
      <c r="H63" s="9"/>
      <c r="I63" s="9"/>
      <c r="J63" s="9"/>
      <c r="K63" s="9">
        <f t="shared" ref="K63:O63" si="220">K27</f>
        <v>74.299999999999883</v>
      </c>
      <c r="L63" s="9">
        <f t="shared" si="220"/>
        <v>145.0999999999998</v>
      </c>
      <c r="M63" s="9">
        <f t="shared" si="220"/>
        <v>430.89999999999964</v>
      </c>
      <c r="N63" s="9">
        <f t="shared" si="220"/>
        <v>78.100000000000321</v>
      </c>
      <c r="O63" s="9">
        <f>O27</f>
        <v>12.399999999999801</v>
      </c>
      <c r="P63" s="9">
        <f>P27</f>
        <v>168.3000000000003</v>
      </c>
      <c r="Q63" s="9"/>
      <c r="R63" s="9"/>
    </row>
    <row r="64" spans="2:18" s="8" customFormat="1" x14ac:dyDescent="0.2">
      <c r="B64" s="8" t="s">
        <v>54</v>
      </c>
      <c r="C64" s="9"/>
      <c r="D64" s="9"/>
      <c r="E64" s="9"/>
      <c r="F64" s="9"/>
      <c r="G64" s="9"/>
      <c r="H64" s="9"/>
      <c r="I64" s="9"/>
      <c r="J64" s="9"/>
      <c r="K64" s="9">
        <v>56.6</v>
      </c>
      <c r="L64" s="9">
        <f>224.5-K64</f>
        <v>167.9</v>
      </c>
      <c r="M64" s="9">
        <f>653.1-L64-K64</f>
        <v>428.6</v>
      </c>
      <c r="N64" s="9">
        <f>847.7-M64-L64-K64</f>
        <v>194.60000000000002</v>
      </c>
      <c r="O64" s="9">
        <v>13.9</v>
      </c>
      <c r="P64" s="9">
        <f>182.3-O64</f>
        <v>168.4</v>
      </c>
      <c r="Q64" s="9"/>
      <c r="R64" s="9"/>
    </row>
    <row r="65" spans="2:25" s="8" customFormat="1" x14ac:dyDescent="0.2">
      <c r="B65" s="8" t="s">
        <v>55</v>
      </c>
      <c r="C65" s="9"/>
      <c r="D65" s="9"/>
      <c r="E65" s="9"/>
      <c r="F65" s="9"/>
      <c r="G65" s="9"/>
      <c r="H65" s="9"/>
      <c r="I65" s="9"/>
      <c r="J65" s="9"/>
      <c r="K65" s="9">
        <v>175</v>
      </c>
      <c r="L65" s="9">
        <f>433.7-K65</f>
        <v>258.7</v>
      </c>
      <c r="M65" s="9">
        <f>691.4-L65-K65</f>
        <v>257.7</v>
      </c>
      <c r="N65" s="9">
        <f>1032.1-M65-L65-K65</f>
        <v>340.69999999999982</v>
      </c>
      <c r="O65" s="9">
        <v>297.10000000000002</v>
      </c>
      <c r="P65" s="9">
        <f>600.5-O65</f>
        <v>303.39999999999998</v>
      </c>
      <c r="Q65" s="9"/>
      <c r="R65" s="9"/>
    </row>
    <row r="66" spans="2:25" s="8" customFormat="1" x14ac:dyDescent="0.2">
      <c r="B66" s="8" t="s">
        <v>56</v>
      </c>
      <c r="C66" s="9"/>
      <c r="D66" s="9"/>
      <c r="E66" s="9"/>
      <c r="F66" s="9"/>
      <c r="G66" s="9"/>
      <c r="H66" s="9"/>
      <c r="I66" s="9"/>
      <c r="J66" s="9"/>
      <c r="K66" s="9">
        <v>34.4</v>
      </c>
      <c r="L66" s="9">
        <f>50.3-K66</f>
        <v>15.899999999999999</v>
      </c>
      <c r="M66" s="9">
        <f>66.4-L66-K66</f>
        <v>16.100000000000009</v>
      </c>
      <c r="N66" s="9">
        <f>92.8-M66-L66-K66</f>
        <v>26.399999999999991</v>
      </c>
      <c r="O66" s="9">
        <v>26.5</v>
      </c>
      <c r="P66" s="9">
        <f>51.9-O66</f>
        <v>25.4</v>
      </c>
      <c r="Q66" s="9"/>
      <c r="R66" s="9"/>
    </row>
    <row r="67" spans="2:25" s="8" customFormat="1" x14ac:dyDescent="0.2">
      <c r="B67" s="8" t="s">
        <v>76</v>
      </c>
      <c r="C67" s="9"/>
      <c r="D67" s="9"/>
      <c r="E67" s="9"/>
      <c r="F67" s="9"/>
      <c r="G67" s="9"/>
      <c r="H67" s="9"/>
      <c r="I67" s="9"/>
      <c r="J67" s="9"/>
      <c r="K67" s="9">
        <v>-92.1</v>
      </c>
      <c r="L67" s="9">
        <f>6.2-K67</f>
        <v>98.3</v>
      </c>
      <c r="M67" s="9">
        <f>399.8-L67-K67</f>
        <v>393.6</v>
      </c>
      <c r="N67" s="9">
        <f>331.1-M67-L67-K67</f>
        <v>-68.700000000000017</v>
      </c>
      <c r="O67" s="9"/>
      <c r="P67" s="9"/>
      <c r="Q67" s="9"/>
      <c r="R67" s="9"/>
    </row>
    <row r="68" spans="2:25" s="8" customFormat="1" x14ac:dyDescent="0.2">
      <c r="B68" s="8" t="s">
        <v>45</v>
      </c>
      <c r="C68" s="9"/>
      <c r="D68" s="9"/>
      <c r="E68" s="9"/>
      <c r="F68" s="9"/>
      <c r="G68" s="9"/>
      <c r="H68" s="9"/>
      <c r="I68" s="9"/>
      <c r="J68" s="9"/>
      <c r="K68" s="9">
        <v>12.8</v>
      </c>
      <c r="L68" s="9">
        <f>-76.3-K68</f>
        <v>-89.1</v>
      </c>
      <c r="M68" s="9">
        <f>-62.2-L68-K68</f>
        <v>14.099999999999991</v>
      </c>
      <c r="N68" s="9">
        <f>-115.9-M68-L68-K68</f>
        <v>-53.7</v>
      </c>
      <c r="O68" s="9">
        <v>38.5</v>
      </c>
      <c r="P68" s="9">
        <f>-92.1-O68</f>
        <v>-130.6</v>
      </c>
      <c r="Q68" s="9"/>
      <c r="R68" s="9"/>
    </row>
    <row r="69" spans="2:25" s="8" customFormat="1" x14ac:dyDescent="0.2">
      <c r="B69" s="8" t="s">
        <v>57</v>
      </c>
      <c r="C69" s="9"/>
      <c r="D69" s="9"/>
      <c r="E69" s="9"/>
      <c r="F69" s="9"/>
      <c r="G69" s="9"/>
      <c r="H69" s="9"/>
      <c r="I69" s="9"/>
      <c r="J69" s="9"/>
      <c r="K69" s="9">
        <v>24.7</v>
      </c>
      <c r="L69" s="9">
        <f>49.7-K69</f>
        <v>25.000000000000004</v>
      </c>
      <c r="M69" s="9">
        <f>77.5-L69-K69</f>
        <v>27.8</v>
      </c>
      <c r="N69" s="9">
        <f>105.1-M69-L69-K69</f>
        <v>27.599999999999998</v>
      </c>
      <c r="O69" s="9">
        <v>30.9</v>
      </c>
      <c r="P69" s="9">
        <f>55.8-O69</f>
        <v>24.9</v>
      </c>
      <c r="Q69" s="9"/>
      <c r="R69" s="9"/>
    </row>
    <row r="70" spans="2:25" s="8" customFormat="1" x14ac:dyDescent="0.2">
      <c r="B70" s="8" t="s">
        <v>58</v>
      </c>
      <c r="C70" s="9"/>
      <c r="D70" s="9"/>
      <c r="E70" s="9"/>
      <c r="F70" s="9"/>
      <c r="G70" s="9"/>
      <c r="H70" s="9"/>
      <c r="I70" s="9"/>
      <c r="J70" s="9"/>
      <c r="K70" s="9">
        <v>46.3</v>
      </c>
      <c r="L70" s="9">
        <f>142.9-K70</f>
        <v>96.600000000000009</v>
      </c>
      <c r="M70" s="9">
        <f>206.2-L70-K70</f>
        <v>63.299999999999983</v>
      </c>
      <c r="N70" s="9">
        <f>263.2-M70-L70-K70</f>
        <v>57</v>
      </c>
      <c r="O70" s="9">
        <v>81</v>
      </c>
      <c r="P70" s="9">
        <f>85.5-O70</f>
        <v>4.5</v>
      </c>
      <c r="Q70" s="9"/>
      <c r="R70" s="9"/>
    </row>
    <row r="71" spans="2:25" s="8" customFormat="1" x14ac:dyDescent="0.2">
      <c r="B71" s="8" t="s">
        <v>59</v>
      </c>
      <c r="C71" s="9"/>
      <c r="D71" s="9"/>
      <c r="E71" s="9"/>
      <c r="F71" s="9"/>
      <c r="G71" s="9"/>
      <c r="H71" s="9"/>
      <c r="I71" s="9"/>
      <c r="J71" s="9"/>
      <c r="K71" s="9">
        <v>17.7</v>
      </c>
      <c r="L71" s="9">
        <f>16.8-K71</f>
        <v>-0.89999999999999858</v>
      </c>
      <c r="M71" s="9">
        <f>19.1-L71-K71</f>
        <v>2.3000000000000007</v>
      </c>
      <c r="N71" s="9">
        <f>15.1-M71-L71-K71</f>
        <v>-4.0000000000000018</v>
      </c>
      <c r="O71" s="9">
        <v>0.3</v>
      </c>
      <c r="P71" s="9">
        <f>2.4-O71</f>
        <v>2.1</v>
      </c>
      <c r="Q71" s="9"/>
      <c r="R71" s="9"/>
    </row>
    <row r="72" spans="2:25" s="8" customFormat="1" x14ac:dyDescent="0.2">
      <c r="B72" s="8" t="s">
        <v>64</v>
      </c>
      <c r="C72" s="9"/>
      <c r="D72" s="9"/>
      <c r="E72" s="9"/>
      <c r="F72" s="9"/>
      <c r="G72" s="9"/>
      <c r="H72" s="9"/>
      <c r="I72" s="9"/>
      <c r="J72" s="9"/>
      <c r="K72" s="9">
        <v>0</v>
      </c>
      <c r="L72" s="9">
        <v>0</v>
      </c>
      <c r="M72" s="9">
        <v>0</v>
      </c>
      <c r="N72" s="9">
        <f>99.6-M72-L72-K72</f>
        <v>99.6</v>
      </c>
      <c r="O72" s="9">
        <v>0</v>
      </c>
      <c r="P72" s="9">
        <f>35.8-O72</f>
        <v>35.799999999999997</v>
      </c>
      <c r="Q72" s="9"/>
      <c r="R72" s="9"/>
    </row>
    <row r="73" spans="2:25" s="8" customFormat="1" x14ac:dyDescent="0.2">
      <c r="B73" s="8" t="s">
        <v>65</v>
      </c>
      <c r="C73" s="9"/>
      <c r="D73" s="9"/>
      <c r="E73" s="9"/>
      <c r="F73" s="9"/>
      <c r="G73" s="9"/>
      <c r="H73" s="9"/>
      <c r="I73" s="9"/>
      <c r="J73" s="9"/>
      <c r="K73" s="9">
        <v>0</v>
      </c>
      <c r="L73" s="9">
        <v>0</v>
      </c>
      <c r="M73" s="9">
        <v>0</v>
      </c>
      <c r="N73" s="9">
        <v>0</v>
      </c>
      <c r="O73" s="9">
        <v>0</v>
      </c>
      <c r="P73" s="9">
        <f>84.2-O73</f>
        <v>84.2</v>
      </c>
      <c r="Q73" s="9"/>
      <c r="R73" s="9"/>
    </row>
    <row r="74" spans="2:25" s="8" customFormat="1" x14ac:dyDescent="0.2">
      <c r="B74" s="8" t="s">
        <v>40</v>
      </c>
      <c r="C74" s="9"/>
      <c r="D74" s="9"/>
      <c r="E74" s="9"/>
      <c r="F74" s="9"/>
      <c r="G74" s="9"/>
      <c r="H74" s="9"/>
      <c r="I74" s="9"/>
      <c r="J74" s="9"/>
      <c r="K74" s="9">
        <v>469</v>
      </c>
      <c r="L74" s="9">
        <f>-140.3-K74</f>
        <v>-609.29999999999995</v>
      </c>
      <c r="M74" s="9">
        <f>-454.1-L74-K74</f>
        <v>-313.80000000000007</v>
      </c>
      <c r="N74" s="9">
        <f>-265.3-M74-L74-K74</f>
        <v>188.79999999999995</v>
      </c>
      <c r="O74" s="9">
        <v>83.5</v>
      </c>
      <c r="P74" s="9">
        <f>-100.6-O74</f>
        <v>-184.1</v>
      </c>
      <c r="Q74" s="9"/>
      <c r="R74" s="9"/>
    </row>
    <row r="75" spans="2:25" s="8" customFormat="1" x14ac:dyDescent="0.2">
      <c r="B75" s="8" t="s">
        <v>41</v>
      </c>
      <c r="C75" s="9"/>
      <c r="D75" s="9"/>
      <c r="E75" s="9"/>
      <c r="F75" s="9"/>
      <c r="G75" s="9"/>
      <c r="H75" s="9"/>
      <c r="I75" s="9"/>
      <c r="J75" s="9"/>
      <c r="K75" s="9">
        <v>-136.69999999999999</v>
      </c>
      <c r="L75" s="9">
        <f>-231.4-K75</f>
        <v>-94.700000000000017</v>
      </c>
      <c r="M75" s="9">
        <f>-288.4-L75-K75</f>
        <v>-56.999999999999972</v>
      </c>
      <c r="N75" s="9">
        <f>-320.4-M75-L75-K75</f>
        <v>-31.999999999999972</v>
      </c>
      <c r="O75" s="9">
        <v>-222.8</v>
      </c>
      <c r="P75" s="9">
        <f>-235.5-O75</f>
        <v>-12.699999999999989</v>
      </c>
      <c r="Q75" s="9"/>
      <c r="R75" s="9"/>
    </row>
    <row r="76" spans="2:25" s="8" customFormat="1" x14ac:dyDescent="0.2">
      <c r="B76" s="8" t="s">
        <v>48</v>
      </c>
      <c r="C76" s="9"/>
      <c r="D76" s="9"/>
      <c r="E76" s="9"/>
      <c r="F76" s="9"/>
      <c r="G76" s="9"/>
      <c r="H76" s="9"/>
      <c r="I76" s="9"/>
      <c r="J76" s="9"/>
      <c r="K76" s="9">
        <v>-15.4</v>
      </c>
      <c r="L76" s="9">
        <f>77.4-K76</f>
        <v>92.800000000000011</v>
      </c>
      <c r="M76" s="9">
        <f>242.5-L76-K76</f>
        <v>165.1</v>
      </c>
      <c r="N76" s="9">
        <f>131.8-M76-L76-K76</f>
        <v>-110.69999999999999</v>
      </c>
      <c r="O76" s="9">
        <v>-57.2</v>
      </c>
      <c r="P76" s="9">
        <f>-137.6-O76</f>
        <v>-80.399999999999991</v>
      </c>
      <c r="Q76" s="9"/>
      <c r="R76" s="9"/>
    </row>
    <row r="77" spans="2:25" s="8" customFormat="1" x14ac:dyDescent="0.2">
      <c r="B77" s="8" t="s">
        <v>45</v>
      </c>
      <c r="C77" s="9"/>
      <c r="D77" s="9"/>
      <c r="E77" s="9"/>
      <c r="F77" s="9"/>
      <c r="G77" s="9"/>
      <c r="H77" s="9"/>
      <c r="I77" s="9"/>
      <c r="J77" s="9"/>
      <c r="K77" s="9">
        <v>-203.3</v>
      </c>
      <c r="L77" s="9">
        <f>-151-K77</f>
        <v>52.300000000000011</v>
      </c>
      <c r="M77" s="9">
        <f>-178.5-L77-K77</f>
        <v>-27.5</v>
      </c>
      <c r="N77" s="9">
        <f>-164.2-M77-L77-K77</f>
        <v>14.300000000000011</v>
      </c>
      <c r="O77" s="9">
        <v>-84.7</v>
      </c>
      <c r="P77" s="9">
        <f>18.7-O77</f>
        <v>103.4</v>
      </c>
      <c r="Q77" s="9"/>
      <c r="R77" s="9"/>
    </row>
    <row r="78" spans="2:25" s="8" customFormat="1" x14ac:dyDescent="0.2">
      <c r="B78" s="8" t="s">
        <v>60</v>
      </c>
      <c r="C78" s="9"/>
      <c r="D78" s="9"/>
      <c r="E78" s="9"/>
      <c r="F78" s="9"/>
      <c r="G78" s="9"/>
      <c r="H78" s="9"/>
      <c r="I78" s="9"/>
      <c r="J78" s="9"/>
      <c r="K78" s="9">
        <v>-122</v>
      </c>
      <c r="L78" s="9">
        <f>-20.8-K78</f>
        <v>101.2</v>
      </c>
      <c r="M78" s="9">
        <f>-16.3-L78-K78</f>
        <v>4.5</v>
      </c>
      <c r="N78" s="9">
        <f>-44.2-M78-L78-K78</f>
        <v>-27.900000000000006</v>
      </c>
      <c r="O78" s="9">
        <v>-126.5</v>
      </c>
      <c r="P78" s="9">
        <f>-54.2-O78</f>
        <v>72.3</v>
      </c>
      <c r="Q78" s="9"/>
      <c r="R78" s="9"/>
    </row>
    <row r="79" spans="2:25" s="10" customFormat="1" x14ac:dyDescent="0.2">
      <c r="B79" s="10" t="s">
        <v>61</v>
      </c>
      <c r="C79" s="11"/>
      <c r="D79" s="11"/>
      <c r="E79" s="11"/>
      <c r="F79" s="11"/>
      <c r="G79" s="11"/>
      <c r="H79" s="11"/>
      <c r="I79" s="11"/>
      <c r="J79" s="11"/>
      <c r="K79" s="11">
        <f>SUM(K64:K78)</f>
        <v>267.00000000000006</v>
      </c>
      <c r="L79" s="11">
        <f>SUM(L64:L78)</f>
        <v>114.70000000000003</v>
      </c>
      <c r="M79" s="11">
        <f t="shared" ref="M79:O79" si="221">SUM(M64:M78)</f>
        <v>974.79999999999973</v>
      </c>
      <c r="N79" s="11">
        <f t="shared" si="221"/>
        <v>651.99999999999989</v>
      </c>
      <c r="O79" s="11">
        <f t="shared" si="221"/>
        <v>80.500000000000057</v>
      </c>
      <c r="P79" s="11">
        <f t="shared" ref="P79" si="222">SUM(P64:P78)</f>
        <v>416.59999999999997</v>
      </c>
      <c r="Q79" s="11"/>
      <c r="R79" s="11"/>
      <c r="W79" s="10">
        <v>1106.5999999999999</v>
      </c>
      <c r="X79" s="10">
        <v>1014.8</v>
      </c>
      <c r="Y79" s="10">
        <v>2008.5</v>
      </c>
    </row>
    <row r="80" spans="2:25" s="8" customFormat="1" x14ac:dyDescent="0.2">
      <c r="B80" s="8" t="s">
        <v>62</v>
      </c>
      <c r="C80" s="9"/>
      <c r="D80" s="9"/>
      <c r="E80" s="9"/>
      <c r="F80" s="9"/>
      <c r="G80" s="9"/>
      <c r="H80" s="9"/>
      <c r="I80" s="9"/>
      <c r="J80" s="9"/>
      <c r="K80" s="9">
        <v>48.1</v>
      </c>
      <c r="L80" s="9">
        <f>122-K80</f>
        <v>73.900000000000006</v>
      </c>
      <c r="M80" s="9">
        <f>207.3-L80-K80</f>
        <v>85.300000000000011</v>
      </c>
      <c r="N80" s="9">
        <f>362.9-M80-L80-K80</f>
        <v>155.59999999999997</v>
      </c>
      <c r="O80" s="9">
        <v>51.8</v>
      </c>
      <c r="P80" s="9">
        <f>121-O80</f>
        <v>69.2</v>
      </c>
      <c r="Q80" s="9"/>
      <c r="R80" s="9"/>
      <c r="W80" s="8">
        <v>334.6</v>
      </c>
      <c r="X80" s="8">
        <v>325.3</v>
      </c>
      <c r="Y80" s="8">
        <v>362.9</v>
      </c>
    </row>
    <row r="81" spans="2:25" s="8" customFormat="1" x14ac:dyDescent="0.2">
      <c r="B81" s="8" t="s">
        <v>78</v>
      </c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W81" s="8">
        <v>1261.9000000000001</v>
      </c>
      <c r="X81" s="8">
        <v>50</v>
      </c>
      <c r="Y81" s="8">
        <v>693.1</v>
      </c>
    </row>
    <row r="82" spans="2:25" s="10" customFormat="1" x14ac:dyDescent="0.2">
      <c r="B82" s="10" t="s">
        <v>63</v>
      </c>
      <c r="C82" s="11"/>
      <c r="D82" s="11"/>
      <c r="E82" s="11"/>
      <c r="F82" s="11"/>
      <c r="G82" s="11"/>
      <c r="H82" s="11"/>
      <c r="I82" s="11"/>
      <c r="J82" s="11"/>
      <c r="K82" s="11">
        <f>+K79-K80</f>
        <v>218.90000000000006</v>
      </c>
      <c r="L82" s="11">
        <f t="shared" ref="L82" si="223">+L79-L80</f>
        <v>40.800000000000026</v>
      </c>
      <c r="M82" s="11">
        <f t="shared" ref="M82" si="224">+M79-M80</f>
        <v>889.49999999999977</v>
      </c>
      <c r="N82" s="11">
        <f t="shared" ref="N82" si="225">+N79-N80</f>
        <v>496.39999999999992</v>
      </c>
      <c r="O82" s="11">
        <f>+O79-O80</f>
        <v>28.70000000000006</v>
      </c>
      <c r="P82" s="11">
        <f t="shared" ref="P82" si="226">+P79-P80</f>
        <v>347.4</v>
      </c>
      <c r="Q82" s="11"/>
      <c r="R82" s="11"/>
    </row>
    <row r="83" spans="2:25" x14ac:dyDescent="0.2">
      <c r="B83" s="8" t="s">
        <v>77</v>
      </c>
      <c r="P83" s="9">
        <f>P43-O43</f>
        <v>-846.30000000000109</v>
      </c>
    </row>
  </sheetData>
  <mergeCells count="2">
    <mergeCell ref="AS30:AS31"/>
    <mergeCell ref="AT30:AT31"/>
  </mergeCells>
  <hyperlinks>
    <hyperlink ref="A1" location="Main!A1" display="Main"/>
  </hyperlink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N727"/>
  <sheetViews>
    <sheetView workbookViewId="0">
      <pane xSplit="2" ySplit="2" topLeftCell="HF3" activePane="bottomRight" state="frozen"/>
      <selection pane="topRight" activeCell="C1" sqref="C1"/>
      <selection pane="bottomLeft" activeCell="A3" sqref="A3"/>
      <selection pane="bottomRight" activeCell="HN6" sqref="HN6"/>
    </sheetView>
  </sheetViews>
  <sheetFormatPr defaultRowHeight="12.75" x14ac:dyDescent="0.2"/>
  <cols>
    <col min="1" max="1" width="5" style="18" bestFit="1" customWidth="1"/>
    <col min="2" max="2" width="43.28515625" style="18" bestFit="1" customWidth="1"/>
    <col min="3" max="3" width="12.140625" style="18" bestFit="1" customWidth="1"/>
    <col min="4" max="4" width="10.140625" style="18" bestFit="1" customWidth="1"/>
    <col min="5" max="5" width="12.7109375" style="18" bestFit="1" customWidth="1"/>
    <col min="6" max="6" width="12.140625" style="18" bestFit="1" customWidth="1"/>
    <col min="7" max="7" width="10.140625" style="18" bestFit="1" customWidth="1"/>
    <col min="8" max="8" width="12.7109375" style="18" bestFit="1" customWidth="1"/>
    <col min="9" max="9" width="12.140625" style="18" bestFit="1" customWidth="1"/>
    <col min="10" max="10" width="10.140625" style="18" bestFit="1" customWidth="1"/>
    <col min="11" max="11" width="12.7109375" style="18" bestFit="1" customWidth="1"/>
    <col min="12" max="12" width="12.140625" style="18" bestFit="1" customWidth="1"/>
    <col min="13" max="13" width="10.140625" style="18" bestFit="1" customWidth="1"/>
    <col min="14" max="14" width="12.7109375" style="18" bestFit="1" customWidth="1"/>
    <col min="15" max="15" width="12.140625" style="18" bestFit="1" customWidth="1"/>
    <col min="16" max="16" width="10.140625" style="18" bestFit="1" customWidth="1"/>
    <col min="17" max="17" width="12.7109375" style="18" bestFit="1" customWidth="1"/>
    <col min="18" max="18" width="12.140625" style="18" bestFit="1" customWidth="1"/>
    <col min="19" max="19" width="10.140625" style="18" bestFit="1" customWidth="1"/>
    <col min="20" max="20" width="12.7109375" style="18" bestFit="1" customWidth="1"/>
    <col min="21" max="21" width="12.140625" style="18" bestFit="1" customWidth="1"/>
    <col min="22" max="22" width="10.140625" style="18" bestFit="1" customWidth="1"/>
    <col min="23" max="23" width="12.7109375" style="18" bestFit="1" customWidth="1"/>
    <col min="24" max="24" width="12.140625" style="18" bestFit="1" customWidth="1"/>
    <col min="25" max="25" width="10.140625" style="18" bestFit="1" customWidth="1"/>
    <col min="26" max="26" width="12.7109375" style="18" bestFit="1" customWidth="1"/>
    <col min="27" max="27" width="12.140625" style="18" bestFit="1" customWidth="1"/>
    <col min="28" max="28" width="10.140625" style="18" bestFit="1" customWidth="1"/>
    <col min="29" max="29" width="12.7109375" style="18" bestFit="1" customWidth="1"/>
    <col min="30" max="30" width="12.140625" style="18" bestFit="1" customWidth="1"/>
    <col min="31" max="31" width="10.140625" style="18" bestFit="1" customWidth="1"/>
    <col min="32" max="32" width="12.7109375" style="18" bestFit="1" customWidth="1"/>
    <col min="33" max="33" width="12.140625" style="18" bestFit="1" customWidth="1"/>
    <col min="34" max="34" width="10.140625" style="18" bestFit="1" customWidth="1"/>
    <col min="35" max="35" width="12.7109375" style="18" bestFit="1" customWidth="1"/>
    <col min="36" max="36" width="12.140625" style="18" bestFit="1" customWidth="1"/>
    <col min="37" max="37" width="10.140625" style="18" bestFit="1" customWidth="1"/>
    <col min="38" max="38" width="12.7109375" style="18" bestFit="1" customWidth="1"/>
    <col min="39" max="39" width="12.140625" style="18" bestFit="1" customWidth="1"/>
    <col min="40" max="40" width="10.140625" style="18" bestFit="1" customWidth="1"/>
    <col min="41" max="41" width="12.7109375" style="18" bestFit="1" customWidth="1"/>
    <col min="42" max="42" width="12.140625" style="18" bestFit="1" customWidth="1"/>
    <col min="43" max="43" width="10.140625" style="18" bestFit="1" customWidth="1"/>
    <col min="44" max="44" width="12.7109375" style="18" bestFit="1" customWidth="1"/>
    <col min="45" max="45" width="12.140625" style="18" bestFit="1" customWidth="1"/>
    <col min="46" max="46" width="10.140625" style="18" bestFit="1" customWidth="1"/>
    <col min="47" max="47" width="12.7109375" style="18" bestFit="1" customWidth="1"/>
    <col min="48" max="48" width="12.140625" style="18" bestFit="1" customWidth="1"/>
    <col min="49" max="49" width="10.140625" style="18" bestFit="1" customWidth="1"/>
    <col min="50" max="50" width="12.7109375" style="18" bestFit="1" customWidth="1"/>
    <col min="51" max="51" width="12.140625" style="18" bestFit="1" customWidth="1"/>
    <col min="52" max="52" width="10.140625" style="18" bestFit="1" customWidth="1"/>
    <col min="53" max="53" width="12.7109375" style="18" bestFit="1" customWidth="1"/>
    <col min="54" max="54" width="12.140625" style="18" bestFit="1" customWidth="1"/>
    <col min="55" max="55" width="10.140625" style="18" bestFit="1" customWidth="1"/>
    <col min="56" max="56" width="12.7109375" style="18" bestFit="1" customWidth="1"/>
    <col min="57" max="57" width="12.140625" style="18" bestFit="1" customWidth="1"/>
    <col min="58" max="58" width="10.140625" style="18" bestFit="1" customWidth="1"/>
    <col min="59" max="59" width="12.7109375" style="18" bestFit="1" customWidth="1"/>
    <col min="60" max="60" width="12.140625" style="18" bestFit="1" customWidth="1"/>
    <col min="61" max="61" width="10.140625" style="18" bestFit="1" customWidth="1"/>
    <col min="62" max="62" width="12.7109375" style="18" bestFit="1" customWidth="1"/>
    <col min="63" max="63" width="12.140625" style="18" bestFit="1" customWidth="1"/>
    <col min="64" max="64" width="10.140625" style="18" bestFit="1" customWidth="1"/>
    <col min="65" max="65" width="12.7109375" style="18" bestFit="1" customWidth="1"/>
    <col min="66" max="66" width="12.140625" style="18" bestFit="1" customWidth="1"/>
    <col min="67" max="67" width="10.140625" style="18" bestFit="1" customWidth="1"/>
    <col min="68" max="68" width="12.7109375" style="18" bestFit="1" customWidth="1"/>
    <col min="69" max="69" width="12.140625" style="18" bestFit="1" customWidth="1"/>
    <col min="70" max="70" width="10.140625" style="18" bestFit="1" customWidth="1"/>
    <col min="71" max="71" width="12.7109375" style="18" bestFit="1" customWidth="1"/>
    <col min="72" max="72" width="12.140625" style="18" bestFit="1" customWidth="1"/>
    <col min="73" max="73" width="10.140625" style="18" bestFit="1" customWidth="1"/>
    <col min="74" max="74" width="12.7109375" style="18" bestFit="1" customWidth="1"/>
    <col min="75" max="75" width="12.140625" style="18" bestFit="1" customWidth="1"/>
    <col min="76" max="76" width="10.140625" style="18" bestFit="1" customWidth="1"/>
    <col min="77" max="77" width="12.7109375" style="18" bestFit="1" customWidth="1"/>
    <col min="78" max="78" width="12.140625" style="18" bestFit="1" customWidth="1"/>
    <col min="79" max="79" width="10.140625" style="18" bestFit="1" customWidth="1"/>
    <col min="80" max="80" width="12.7109375" style="18" bestFit="1" customWidth="1"/>
    <col min="81" max="81" width="12.140625" style="18" bestFit="1" customWidth="1"/>
    <col min="82" max="82" width="10.140625" style="18" bestFit="1" customWidth="1"/>
    <col min="83" max="83" width="12.7109375" style="18" bestFit="1" customWidth="1"/>
    <col min="84" max="84" width="12.140625" style="18" bestFit="1" customWidth="1"/>
    <col min="85" max="85" width="10.140625" style="18" bestFit="1" customWidth="1"/>
    <col min="86" max="86" width="12.7109375" style="18" bestFit="1" customWidth="1"/>
    <col min="87" max="87" width="12.140625" style="18" bestFit="1" customWidth="1"/>
    <col min="88" max="88" width="10.140625" style="18" bestFit="1" customWidth="1"/>
    <col min="89" max="89" width="12.7109375" style="18" bestFit="1" customWidth="1"/>
    <col min="90" max="90" width="12.140625" style="18" bestFit="1" customWidth="1"/>
    <col min="91" max="91" width="10.140625" style="18" bestFit="1" customWidth="1"/>
    <col min="92" max="92" width="12.7109375" style="18" bestFit="1" customWidth="1"/>
    <col min="93" max="93" width="12.140625" style="18" bestFit="1" customWidth="1"/>
    <col min="94" max="94" width="10.140625" style="18" bestFit="1" customWidth="1"/>
    <col min="95" max="95" width="12.7109375" style="18" bestFit="1" customWidth="1"/>
    <col min="96" max="96" width="12.140625" style="18" bestFit="1" customWidth="1"/>
    <col min="97" max="97" width="10.140625" style="18" bestFit="1" customWidth="1"/>
    <col min="98" max="98" width="12.7109375" style="18" bestFit="1" customWidth="1"/>
    <col min="99" max="99" width="12.140625" style="18" bestFit="1" customWidth="1"/>
    <col min="100" max="100" width="10.140625" style="18" bestFit="1" customWidth="1"/>
    <col min="101" max="101" width="12.7109375" style="18" bestFit="1" customWidth="1"/>
    <col min="102" max="102" width="12.140625" style="18" bestFit="1" customWidth="1"/>
    <col min="103" max="103" width="10.140625" style="18" bestFit="1" customWidth="1"/>
    <col min="104" max="104" width="12.7109375" style="18" bestFit="1" customWidth="1"/>
    <col min="105" max="105" width="12.140625" style="18" bestFit="1" customWidth="1"/>
    <col min="106" max="106" width="10.140625" style="18" bestFit="1" customWidth="1"/>
    <col min="107" max="107" width="12.7109375" style="18" bestFit="1" customWidth="1"/>
    <col min="108" max="108" width="12.140625" style="18" bestFit="1" customWidth="1"/>
    <col min="109" max="109" width="10.140625" style="18" bestFit="1" customWidth="1"/>
    <col min="110" max="110" width="12.7109375" style="18" bestFit="1" customWidth="1"/>
    <col min="111" max="111" width="12.140625" style="18" bestFit="1" customWidth="1"/>
    <col min="112" max="112" width="10.140625" style="18" bestFit="1" customWidth="1"/>
    <col min="113" max="113" width="12.7109375" style="18" bestFit="1" customWidth="1"/>
    <col min="114" max="114" width="12.140625" style="18" bestFit="1" customWidth="1"/>
    <col min="115" max="115" width="10.140625" style="18" bestFit="1" customWidth="1"/>
    <col min="116" max="116" width="12.7109375" style="18" bestFit="1" customWidth="1"/>
    <col min="117" max="117" width="12.140625" style="18" bestFit="1" customWidth="1"/>
    <col min="118" max="118" width="10.140625" style="18" bestFit="1" customWidth="1"/>
    <col min="119" max="119" width="12.7109375" style="18" bestFit="1" customWidth="1"/>
    <col min="120" max="120" width="12.140625" style="18" bestFit="1" customWidth="1"/>
    <col min="121" max="121" width="10.140625" style="18" bestFit="1" customWidth="1"/>
    <col min="122" max="122" width="12.7109375" style="18" bestFit="1" customWidth="1"/>
    <col min="123" max="123" width="12.140625" style="18" bestFit="1" customWidth="1"/>
    <col min="124" max="124" width="10.140625" style="18" bestFit="1" customWidth="1"/>
    <col min="125" max="125" width="12.7109375" style="18" bestFit="1" customWidth="1"/>
    <col min="126" max="126" width="12.140625" style="18" bestFit="1" customWidth="1"/>
    <col min="127" max="127" width="10.140625" style="18" bestFit="1" customWidth="1"/>
    <col min="128" max="128" width="12.7109375" style="18" bestFit="1" customWidth="1"/>
    <col min="129" max="129" width="12.140625" style="18" bestFit="1" customWidth="1"/>
    <col min="130" max="130" width="10.140625" style="18" bestFit="1" customWidth="1"/>
    <col min="131" max="131" width="12.7109375" style="18" bestFit="1" customWidth="1"/>
    <col min="132" max="132" width="12.140625" style="18" bestFit="1" customWidth="1"/>
    <col min="133" max="133" width="10.140625" style="18" bestFit="1" customWidth="1"/>
    <col min="134" max="134" width="12.7109375" style="18" bestFit="1" customWidth="1"/>
    <col min="135" max="135" width="12.140625" style="18" bestFit="1" customWidth="1"/>
    <col min="136" max="136" width="10.140625" style="18" bestFit="1" customWidth="1"/>
    <col min="137" max="137" width="12.7109375" style="18" bestFit="1" customWidth="1"/>
    <col min="138" max="138" width="12.140625" style="18" bestFit="1" customWidth="1"/>
    <col min="139" max="139" width="10.140625" style="18" bestFit="1" customWidth="1"/>
    <col min="140" max="140" width="12.7109375" style="18" bestFit="1" customWidth="1"/>
    <col min="141" max="141" width="12.140625" style="18" bestFit="1" customWidth="1"/>
    <col min="142" max="142" width="10.140625" style="18" bestFit="1" customWidth="1"/>
    <col min="143" max="143" width="12.7109375" style="18" bestFit="1" customWidth="1"/>
    <col min="144" max="144" width="12.140625" style="18" bestFit="1" customWidth="1"/>
    <col min="145" max="145" width="10.140625" style="18" bestFit="1" customWidth="1"/>
    <col min="146" max="146" width="12.7109375" style="18" bestFit="1" customWidth="1"/>
    <col min="147" max="147" width="12.140625" style="18" bestFit="1" customWidth="1"/>
    <col min="148" max="148" width="10.140625" style="18" bestFit="1" customWidth="1"/>
    <col min="149" max="149" width="12.7109375" style="18" bestFit="1" customWidth="1"/>
    <col min="150" max="150" width="12.140625" style="18" bestFit="1" customWidth="1"/>
    <col min="151" max="151" width="10.140625" style="18" bestFit="1" customWidth="1"/>
    <col min="152" max="152" width="12.7109375" style="18" bestFit="1" customWidth="1"/>
    <col min="153" max="153" width="12.140625" style="18" bestFit="1" customWidth="1"/>
    <col min="154" max="154" width="10.140625" style="18" bestFit="1" customWidth="1"/>
    <col min="155" max="155" width="12.7109375" style="18" bestFit="1" customWidth="1"/>
    <col min="156" max="156" width="12.140625" style="18" bestFit="1" customWidth="1"/>
    <col min="157" max="157" width="10.140625" style="18" bestFit="1" customWidth="1"/>
    <col min="158" max="158" width="12.7109375" style="18" bestFit="1" customWidth="1"/>
    <col min="159" max="159" width="12.140625" style="18" bestFit="1" customWidth="1"/>
    <col min="160" max="160" width="10.140625" style="18" bestFit="1" customWidth="1"/>
    <col min="161" max="161" width="12.7109375" style="18" bestFit="1" customWidth="1"/>
    <col min="162" max="162" width="12.140625" style="18" bestFit="1" customWidth="1"/>
    <col min="163" max="163" width="10.140625" style="18" bestFit="1" customWidth="1"/>
    <col min="164" max="164" width="12.7109375" style="18" bestFit="1" customWidth="1"/>
    <col min="165" max="165" width="12.140625" style="18" bestFit="1" customWidth="1"/>
    <col min="166" max="166" width="10.140625" style="18" bestFit="1" customWidth="1"/>
    <col min="167" max="167" width="12.7109375" style="18" bestFit="1" customWidth="1"/>
    <col min="168" max="168" width="12.140625" style="18" bestFit="1" customWidth="1"/>
    <col min="169" max="169" width="10.140625" style="18" bestFit="1" customWidth="1"/>
    <col min="170" max="170" width="12.7109375" style="18" bestFit="1" customWidth="1"/>
    <col min="171" max="171" width="12.140625" style="18" bestFit="1" customWidth="1"/>
    <col min="172" max="172" width="10.140625" style="18" bestFit="1" customWidth="1"/>
    <col min="173" max="173" width="12.7109375" style="18" bestFit="1" customWidth="1"/>
    <col min="174" max="174" width="12.140625" style="18" bestFit="1" customWidth="1"/>
    <col min="175" max="175" width="10.140625" style="18" bestFit="1" customWidth="1"/>
    <col min="176" max="176" width="12.7109375" style="18" bestFit="1" customWidth="1"/>
    <col min="177" max="177" width="12.140625" style="18" bestFit="1" customWidth="1"/>
    <col min="178" max="178" width="10.140625" style="18" bestFit="1" customWidth="1"/>
    <col min="179" max="179" width="12.7109375" style="18" bestFit="1" customWidth="1"/>
    <col min="180" max="180" width="12.140625" style="18" bestFit="1" customWidth="1"/>
    <col min="181" max="181" width="10.140625" style="18" bestFit="1" customWidth="1"/>
    <col min="182" max="182" width="12.7109375" style="18" bestFit="1" customWidth="1"/>
    <col min="183" max="183" width="12.140625" style="18" bestFit="1" customWidth="1"/>
    <col min="184" max="184" width="10.140625" style="18" bestFit="1" customWidth="1"/>
    <col min="185" max="185" width="12.7109375" style="18" bestFit="1" customWidth="1"/>
    <col min="186" max="186" width="12.140625" style="18" bestFit="1" customWidth="1"/>
    <col min="187" max="187" width="10.140625" style="18" bestFit="1" customWidth="1"/>
    <col min="188" max="188" width="12.7109375" style="18" bestFit="1" customWidth="1"/>
    <col min="189" max="189" width="12.140625" style="18" bestFit="1" customWidth="1"/>
    <col min="190" max="190" width="10.140625" style="18" bestFit="1" customWidth="1"/>
    <col min="191" max="191" width="12.7109375" style="18" bestFit="1" customWidth="1"/>
    <col min="192" max="192" width="12.140625" style="18" bestFit="1" customWidth="1"/>
    <col min="193" max="193" width="10.140625" style="18" bestFit="1" customWidth="1"/>
    <col min="194" max="194" width="12.7109375" style="18" bestFit="1" customWidth="1"/>
    <col min="195" max="195" width="12.140625" style="18" bestFit="1" customWidth="1"/>
    <col min="196" max="196" width="10.140625" style="18" bestFit="1" customWidth="1"/>
    <col min="197" max="197" width="12.7109375" style="18" bestFit="1" customWidth="1"/>
    <col min="198" max="198" width="12.140625" style="18" bestFit="1" customWidth="1"/>
    <col min="199" max="199" width="10.140625" style="18" bestFit="1" customWidth="1"/>
    <col min="200" max="200" width="12.7109375" style="18" bestFit="1" customWidth="1"/>
    <col min="201" max="201" width="12.140625" style="18" bestFit="1" customWidth="1"/>
    <col min="202" max="202" width="10.140625" style="18" bestFit="1" customWidth="1"/>
    <col min="203" max="203" width="12.7109375" style="18" bestFit="1" customWidth="1"/>
    <col min="204" max="204" width="12.140625" style="18" bestFit="1" customWidth="1"/>
    <col min="205" max="205" width="10.140625" style="18" bestFit="1" customWidth="1"/>
    <col min="206" max="206" width="12.7109375" style="18" bestFit="1" customWidth="1"/>
    <col min="207" max="207" width="12.140625" style="18" bestFit="1" customWidth="1"/>
    <col min="208" max="208" width="10.140625" style="18" bestFit="1" customWidth="1"/>
    <col min="209" max="209" width="12.7109375" style="18" bestFit="1" customWidth="1"/>
    <col min="210" max="210" width="12.140625" style="18" bestFit="1" customWidth="1"/>
    <col min="211" max="211" width="10.140625" style="18" bestFit="1" customWidth="1"/>
    <col min="212" max="212" width="12.7109375" style="18" bestFit="1" customWidth="1"/>
    <col min="213" max="213" width="12.140625" style="18" bestFit="1" customWidth="1"/>
    <col min="214" max="214" width="10.140625" style="18" bestFit="1" customWidth="1"/>
    <col min="215" max="215" width="12.7109375" style="18" bestFit="1" customWidth="1"/>
    <col min="216" max="216" width="12.140625" style="18" bestFit="1" customWidth="1"/>
    <col min="217" max="217" width="10.140625" style="18" bestFit="1" customWidth="1"/>
    <col min="218" max="218" width="12.7109375" style="18" bestFit="1" customWidth="1"/>
    <col min="219" max="221" width="9.140625" style="18"/>
    <col min="222" max="222" width="13.85546875" style="18" bestFit="1" customWidth="1"/>
    <col min="223" max="16384" width="9.140625" style="18"/>
  </cols>
  <sheetData>
    <row r="1" spans="1:222" x14ac:dyDescent="0.2">
      <c r="A1" s="18" t="s">
        <v>22</v>
      </c>
    </row>
    <row r="2" spans="1:222" ht="25.5" x14ac:dyDescent="0.2">
      <c r="B2" s="19" t="s">
        <v>79</v>
      </c>
      <c r="C2" s="19" t="s">
        <v>80</v>
      </c>
      <c r="D2" s="19" t="s">
        <v>81</v>
      </c>
      <c r="E2" s="19" t="s">
        <v>82</v>
      </c>
      <c r="F2" s="19" t="s">
        <v>83</v>
      </c>
      <c r="G2" s="19" t="s">
        <v>84</v>
      </c>
      <c r="H2" s="19" t="s">
        <v>85</v>
      </c>
      <c r="I2" s="19" t="s">
        <v>86</v>
      </c>
      <c r="J2" s="19" t="s">
        <v>87</v>
      </c>
      <c r="K2" s="19" t="s">
        <v>88</v>
      </c>
      <c r="L2" s="19" t="s">
        <v>89</v>
      </c>
      <c r="M2" s="19" t="s">
        <v>90</v>
      </c>
      <c r="N2" s="19" t="s">
        <v>91</v>
      </c>
      <c r="O2" s="19" t="s">
        <v>92</v>
      </c>
      <c r="P2" s="19" t="s">
        <v>93</v>
      </c>
      <c r="Q2" s="19" t="s">
        <v>94</v>
      </c>
      <c r="R2" s="19" t="s">
        <v>95</v>
      </c>
      <c r="S2" s="19" t="s">
        <v>96</v>
      </c>
      <c r="T2" s="19" t="s">
        <v>97</v>
      </c>
      <c r="U2" s="19" t="s">
        <v>98</v>
      </c>
      <c r="V2" s="19" t="s">
        <v>99</v>
      </c>
      <c r="W2" s="19" t="s">
        <v>100</v>
      </c>
      <c r="X2" s="19" t="s">
        <v>101</v>
      </c>
      <c r="Y2" s="19" t="s">
        <v>102</v>
      </c>
      <c r="Z2" s="19" t="s">
        <v>103</v>
      </c>
      <c r="AA2" s="19" t="s">
        <v>104</v>
      </c>
      <c r="AB2" s="19" t="s">
        <v>105</v>
      </c>
      <c r="AC2" s="19" t="s">
        <v>106</v>
      </c>
      <c r="AD2" s="19" t="s">
        <v>107</v>
      </c>
      <c r="AE2" s="19" t="s">
        <v>108</v>
      </c>
      <c r="AF2" s="19" t="s">
        <v>109</v>
      </c>
      <c r="AG2" s="19" t="s">
        <v>110</v>
      </c>
      <c r="AH2" s="19" t="s">
        <v>111</v>
      </c>
      <c r="AI2" s="19" t="s">
        <v>112</v>
      </c>
      <c r="AJ2" s="19" t="s">
        <v>113</v>
      </c>
      <c r="AK2" s="19" t="s">
        <v>114</v>
      </c>
      <c r="AL2" s="19" t="s">
        <v>115</v>
      </c>
      <c r="AM2" s="19" t="s">
        <v>116</v>
      </c>
      <c r="AN2" s="19" t="s">
        <v>117</v>
      </c>
      <c r="AO2" s="19" t="s">
        <v>118</v>
      </c>
      <c r="AP2" s="19" t="s">
        <v>119</v>
      </c>
      <c r="AQ2" s="19" t="s">
        <v>120</v>
      </c>
      <c r="AR2" s="19" t="s">
        <v>121</v>
      </c>
      <c r="AS2" s="19" t="s">
        <v>122</v>
      </c>
      <c r="AT2" s="19" t="s">
        <v>123</v>
      </c>
      <c r="AU2" s="19" t="s">
        <v>124</v>
      </c>
      <c r="AV2" s="19" t="s">
        <v>125</v>
      </c>
      <c r="AW2" s="19" t="s">
        <v>126</v>
      </c>
      <c r="AX2" s="19" t="s">
        <v>127</v>
      </c>
      <c r="AY2" s="19" t="s">
        <v>128</v>
      </c>
      <c r="AZ2" s="19" t="s">
        <v>129</v>
      </c>
      <c r="BA2" s="19" t="s">
        <v>130</v>
      </c>
      <c r="BB2" s="19" t="s">
        <v>131</v>
      </c>
      <c r="BC2" s="19" t="s">
        <v>132</v>
      </c>
      <c r="BD2" s="19" t="s">
        <v>133</v>
      </c>
      <c r="BE2" s="19" t="s">
        <v>134</v>
      </c>
      <c r="BF2" s="19" t="s">
        <v>135</v>
      </c>
      <c r="BG2" s="19" t="s">
        <v>136</v>
      </c>
      <c r="BH2" s="19" t="s">
        <v>137</v>
      </c>
      <c r="BI2" s="19" t="s">
        <v>138</v>
      </c>
      <c r="BJ2" s="19" t="s">
        <v>139</v>
      </c>
      <c r="BK2" s="19" t="s">
        <v>140</v>
      </c>
      <c r="BL2" s="19" t="s">
        <v>141</v>
      </c>
      <c r="BM2" s="19" t="s">
        <v>142</v>
      </c>
      <c r="BN2" s="19" t="s">
        <v>143</v>
      </c>
      <c r="BO2" s="19" t="s">
        <v>144</v>
      </c>
      <c r="BP2" s="19" t="s">
        <v>145</v>
      </c>
      <c r="BQ2" s="19" t="s">
        <v>146</v>
      </c>
      <c r="BR2" s="19" t="s">
        <v>147</v>
      </c>
      <c r="BS2" s="19" t="s">
        <v>148</v>
      </c>
      <c r="BT2" s="19" t="s">
        <v>149</v>
      </c>
      <c r="BU2" s="19" t="s">
        <v>150</v>
      </c>
      <c r="BV2" s="19" t="s">
        <v>151</v>
      </c>
      <c r="BW2" s="19" t="s">
        <v>152</v>
      </c>
      <c r="BX2" s="19" t="s">
        <v>153</v>
      </c>
      <c r="BY2" s="19" t="s">
        <v>154</v>
      </c>
      <c r="BZ2" s="19" t="s">
        <v>155</v>
      </c>
      <c r="CA2" s="19" t="s">
        <v>156</v>
      </c>
      <c r="CB2" s="19" t="s">
        <v>157</v>
      </c>
      <c r="CC2" s="19" t="s">
        <v>158</v>
      </c>
      <c r="CD2" s="19" t="s">
        <v>159</v>
      </c>
      <c r="CE2" s="19" t="s">
        <v>160</v>
      </c>
      <c r="CF2" s="19" t="s">
        <v>161</v>
      </c>
      <c r="CG2" s="19" t="s">
        <v>162</v>
      </c>
      <c r="CH2" s="19" t="s">
        <v>163</v>
      </c>
      <c r="CI2" s="19" t="s">
        <v>164</v>
      </c>
      <c r="CJ2" s="19" t="s">
        <v>165</v>
      </c>
      <c r="CK2" s="19" t="s">
        <v>166</v>
      </c>
      <c r="CL2" s="19" t="s">
        <v>167</v>
      </c>
      <c r="CM2" s="19" t="s">
        <v>168</v>
      </c>
      <c r="CN2" s="19" t="s">
        <v>169</v>
      </c>
      <c r="CO2" s="19" t="s">
        <v>170</v>
      </c>
      <c r="CP2" s="19" t="s">
        <v>171</v>
      </c>
      <c r="CQ2" s="19" t="s">
        <v>172</v>
      </c>
      <c r="CR2" s="19" t="s">
        <v>173</v>
      </c>
      <c r="CS2" s="19" t="s">
        <v>174</v>
      </c>
      <c r="CT2" s="19" t="s">
        <v>175</v>
      </c>
      <c r="CU2" s="19" t="s">
        <v>176</v>
      </c>
      <c r="CV2" s="19" t="s">
        <v>177</v>
      </c>
      <c r="CW2" s="19" t="s">
        <v>178</v>
      </c>
      <c r="CX2" s="19" t="s">
        <v>179</v>
      </c>
      <c r="CY2" s="19" t="s">
        <v>180</v>
      </c>
      <c r="CZ2" s="19" t="s">
        <v>181</v>
      </c>
      <c r="DA2" s="19" t="s">
        <v>182</v>
      </c>
      <c r="DB2" s="19" t="s">
        <v>183</v>
      </c>
      <c r="DC2" s="19" t="s">
        <v>184</v>
      </c>
      <c r="DD2" s="19" t="s">
        <v>185</v>
      </c>
      <c r="DE2" s="19" t="s">
        <v>186</v>
      </c>
      <c r="DF2" s="19" t="s">
        <v>187</v>
      </c>
      <c r="DG2" s="19" t="s">
        <v>188</v>
      </c>
      <c r="DH2" s="19" t="s">
        <v>189</v>
      </c>
      <c r="DI2" s="19" t="s">
        <v>190</v>
      </c>
      <c r="DJ2" s="19" t="s">
        <v>191</v>
      </c>
      <c r="DK2" s="19" t="s">
        <v>192</v>
      </c>
      <c r="DL2" s="19" t="s">
        <v>193</v>
      </c>
      <c r="DM2" s="19" t="s">
        <v>194</v>
      </c>
      <c r="DN2" s="19" t="s">
        <v>195</v>
      </c>
      <c r="DO2" s="19" t="s">
        <v>196</v>
      </c>
      <c r="DP2" s="19" t="s">
        <v>197</v>
      </c>
      <c r="DQ2" s="19" t="s">
        <v>198</v>
      </c>
      <c r="DR2" s="19" t="s">
        <v>199</v>
      </c>
      <c r="DS2" s="19" t="s">
        <v>200</v>
      </c>
      <c r="DT2" s="19" t="s">
        <v>201</v>
      </c>
      <c r="DU2" s="19" t="s">
        <v>202</v>
      </c>
      <c r="DV2" s="19" t="s">
        <v>203</v>
      </c>
      <c r="DW2" s="19" t="s">
        <v>204</v>
      </c>
      <c r="DX2" s="19" t="s">
        <v>205</v>
      </c>
      <c r="DY2" s="19" t="s">
        <v>206</v>
      </c>
      <c r="DZ2" s="19" t="s">
        <v>207</v>
      </c>
      <c r="EA2" s="19" t="s">
        <v>208</v>
      </c>
      <c r="EB2" s="19" t="s">
        <v>209</v>
      </c>
      <c r="EC2" s="19" t="s">
        <v>210</v>
      </c>
      <c r="ED2" s="19" t="s">
        <v>211</v>
      </c>
      <c r="EE2" s="19" t="s">
        <v>212</v>
      </c>
      <c r="EF2" s="19" t="s">
        <v>213</v>
      </c>
      <c r="EG2" s="19" t="s">
        <v>214</v>
      </c>
      <c r="EH2" s="19" t="s">
        <v>215</v>
      </c>
      <c r="EI2" s="19" t="s">
        <v>216</v>
      </c>
      <c r="EJ2" s="19" t="s">
        <v>217</v>
      </c>
      <c r="EK2" s="19" t="s">
        <v>218</v>
      </c>
      <c r="EL2" s="19" t="s">
        <v>219</v>
      </c>
      <c r="EM2" s="19" t="s">
        <v>220</v>
      </c>
      <c r="EN2" s="19" t="s">
        <v>221</v>
      </c>
      <c r="EO2" s="19" t="s">
        <v>222</v>
      </c>
      <c r="EP2" s="19" t="s">
        <v>223</v>
      </c>
      <c r="EQ2" s="19" t="s">
        <v>224</v>
      </c>
      <c r="ER2" s="19" t="s">
        <v>225</v>
      </c>
      <c r="ES2" s="19" t="s">
        <v>226</v>
      </c>
      <c r="ET2" s="19" t="s">
        <v>227</v>
      </c>
      <c r="EU2" s="19" t="s">
        <v>228</v>
      </c>
      <c r="EV2" s="19" t="s">
        <v>229</v>
      </c>
      <c r="EW2" s="19" t="s">
        <v>230</v>
      </c>
      <c r="EX2" s="19" t="s">
        <v>231</v>
      </c>
      <c r="EY2" s="19" t="s">
        <v>232</v>
      </c>
      <c r="EZ2" s="19" t="s">
        <v>233</v>
      </c>
      <c r="FA2" s="19" t="s">
        <v>234</v>
      </c>
      <c r="FB2" s="19" t="s">
        <v>235</v>
      </c>
      <c r="FC2" s="19" t="s">
        <v>236</v>
      </c>
      <c r="FD2" s="19" t="s">
        <v>237</v>
      </c>
      <c r="FE2" s="19" t="s">
        <v>238</v>
      </c>
      <c r="FF2" s="19" t="s">
        <v>239</v>
      </c>
      <c r="FG2" s="19" t="s">
        <v>240</v>
      </c>
      <c r="FH2" s="19" t="s">
        <v>241</v>
      </c>
      <c r="FI2" s="19" t="s">
        <v>242</v>
      </c>
      <c r="FJ2" s="19" t="s">
        <v>243</v>
      </c>
      <c r="FK2" s="19" t="s">
        <v>244</v>
      </c>
      <c r="FL2" s="19" t="s">
        <v>245</v>
      </c>
      <c r="FM2" s="19" t="s">
        <v>246</v>
      </c>
      <c r="FN2" s="19" t="s">
        <v>247</v>
      </c>
      <c r="FO2" s="19" t="s">
        <v>248</v>
      </c>
      <c r="FP2" s="19" t="s">
        <v>249</v>
      </c>
      <c r="FQ2" s="19" t="s">
        <v>250</v>
      </c>
      <c r="FR2" s="19" t="s">
        <v>251</v>
      </c>
      <c r="FS2" s="19" t="s">
        <v>252</v>
      </c>
      <c r="FT2" s="19" t="s">
        <v>253</v>
      </c>
      <c r="FU2" s="19" t="s">
        <v>254</v>
      </c>
      <c r="FV2" s="19" t="s">
        <v>255</v>
      </c>
      <c r="FW2" s="19" t="s">
        <v>256</v>
      </c>
      <c r="FX2" s="19" t="s">
        <v>257</v>
      </c>
      <c r="FY2" s="19" t="s">
        <v>258</v>
      </c>
      <c r="FZ2" s="19" t="s">
        <v>259</v>
      </c>
      <c r="GA2" s="19" t="s">
        <v>260</v>
      </c>
      <c r="GB2" s="19" t="s">
        <v>261</v>
      </c>
      <c r="GC2" s="19" t="s">
        <v>262</v>
      </c>
      <c r="GD2" s="19" t="s">
        <v>263</v>
      </c>
      <c r="GE2" s="19" t="s">
        <v>264</v>
      </c>
      <c r="GF2" s="19" t="s">
        <v>265</v>
      </c>
      <c r="GG2" s="19" t="s">
        <v>266</v>
      </c>
      <c r="GH2" s="19" t="s">
        <v>267</v>
      </c>
      <c r="GI2" s="19" t="s">
        <v>268</v>
      </c>
      <c r="GJ2" s="19" t="s">
        <v>269</v>
      </c>
      <c r="GK2" s="19" t="s">
        <v>270</v>
      </c>
      <c r="GL2" s="19" t="s">
        <v>271</v>
      </c>
      <c r="GM2" s="19" t="s">
        <v>272</v>
      </c>
      <c r="GN2" s="19" t="s">
        <v>273</v>
      </c>
      <c r="GO2" s="19" t="s">
        <v>274</v>
      </c>
      <c r="GP2" s="19" t="s">
        <v>275</v>
      </c>
      <c r="GQ2" s="19" t="s">
        <v>276</v>
      </c>
      <c r="GR2" s="19" t="s">
        <v>277</v>
      </c>
      <c r="GS2" s="19" t="s">
        <v>278</v>
      </c>
      <c r="GT2" s="19" t="s">
        <v>279</v>
      </c>
      <c r="GU2" s="19" t="s">
        <v>280</v>
      </c>
      <c r="GV2" s="19" t="s">
        <v>281</v>
      </c>
      <c r="GW2" s="19" t="s">
        <v>282</v>
      </c>
      <c r="GX2" s="19" t="s">
        <v>283</v>
      </c>
      <c r="GY2" s="19" t="s">
        <v>284</v>
      </c>
      <c r="GZ2" s="19" t="s">
        <v>285</v>
      </c>
      <c r="HA2" s="19" t="s">
        <v>286</v>
      </c>
      <c r="HB2" s="19" t="s">
        <v>287</v>
      </c>
      <c r="HC2" s="19" t="s">
        <v>288</v>
      </c>
      <c r="HD2" s="19" t="s">
        <v>289</v>
      </c>
      <c r="HE2" s="19" t="s">
        <v>290</v>
      </c>
      <c r="HF2" s="19" t="s">
        <v>291</v>
      </c>
      <c r="HG2" s="19" t="s">
        <v>292</v>
      </c>
      <c r="HH2" s="19" t="s">
        <v>293</v>
      </c>
      <c r="HI2" s="19" t="s">
        <v>294</v>
      </c>
      <c r="HJ2" s="19" t="s">
        <v>295</v>
      </c>
      <c r="HN2" s="18" t="s">
        <v>6</v>
      </c>
    </row>
    <row r="3" spans="1:222" x14ac:dyDescent="0.2">
      <c r="B3" s="40" t="s">
        <v>1018</v>
      </c>
      <c r="C3" s="41">
        <v>387522288</v>
      </c>
      <c r="D3" s="42">
        <v>21433675</v>
      </c>
      <c r="E3" s="43">
        <v>1758575727</v>
      </c>
      <c r="F3" s="41">
        <v>416581230</v>
      </c>
      <c r="G3" s="42">
        <v>22576616</v>
      </c>
      <c r="H3" s="43">
        <v>1856329759</v>
      </c>
      <c r="I3" s="41">
        <v>513765845</v>
      </c>
      <c r="J3" s="42">
        <v>31132738</v>
      </c>
      <c r="K3" s="43">
        <v>1845072513</v>
      </c>
      <c r="L3" s="41">
        <v>424882067</v>
      </c>
      <c r="M3" s="42">
        <v>27032106</v>
      </c>
      <c r="N3" s="43">
        <v>1920603353</v>
      </c>
      <c r="O3" s="41">
        <v>415675896</v>
      </c>
      <c r="P3" s="42">
        <v>28326456</v>
      </c>
      <c r="Q3" s="43">
        <v>1922045075</v>
      </c>
      <c r="R3" s="41">
        <v>499196643</v>
      </c>
      <c r="S3" s="42">
        <v>36260278</v>
      </c>
      <c r="T3" s="43">
        <v>1993089714</v>
      </c>
      <c r="U3" s="41">
        <v>412095461</v>
      </c>
      <c r="V3" s="42">
        <v>28163491</v>
      </c>
      <c r="W3" s="43">
        <v>1934520585</v>
      </c>
      <c r="X3" s="41">
        <v>433223974</v>
      </c>
      <c r="Y3" s="42">
        <v>29711978</v>
      </c>
      <c r="Z3" s="43">
        <v>1709774869</v>
      </c>
      <c r="AA3" s="41">
        <v>567721365</v>
      </c>
      <c r="AB3" s="42">
        <v>37287231</v>
      </c>
      <c r="AC3" s="43">
        <v>1936917518</v>
      </c>
      <c r="AD3" s="41">
        <v>450617541</v>
      </c>
      <c r="AE3" s="42">
        <v>27880627</v>
      </c>
      <c r="AF3" s="43">
        <v>1809172052</v>
      </c>
      <c r="AG3" s="41">
        <v>484832644</v>
      </c>
      <c r="AH3" s="42">
        <v>26175683</v>
      </c>
      <c r="AI3" s="43">
        <v>1869474730</v>
      </c>
      <c r="AJ3" s="41">
        <v>559737163</v>
      </c>
      <c r="AK3" s="42">
        <v>27772435</v>
      </c>
      <c r="AL3" s="43">
        <v>1827293182</v>
      </c>
      <c r="AM3" s="41">
        <v>436898564</v>
      </c>
      <c r="AN3" s="42">
        <v>19905974</v>
      </c>
      <c r="AO3" s="43">
        <v>1728721866</v>
      </c>
      <c r="AP3" s="41">
        <v>458913557</v>
      </c>
      <c r="AQ3" s="42">
        <v>19107099</v>
      </c>
      <c r="AR3" s="43">
        <v>1875972376</v>
      </c>
      <c r="AS3" s="41">
        <v>562271159</v>
      </c>
      <c r="AT3" s="42">
        <v>28244067</v>
      </c>
      <c r="AU3" s="43">
        <v>1835186890</v>
      </c>
      <c r="AV3" s="41">
        <v>417293977</v>
      </c>
      <c r="AW3" s="42">
        <v>25459635</v>
      </c>
      <c r="AX3" s="43">
        <v>1863063473</v>
      </c>
      <c r="AY3" s="41">
        <v>410394536</v>
      </c>
      <c r="AZ3" s="42">
        <v>26170854</v>
      </c>
      <c r="BA3" s="43">
        <v>1857538418</v>
      </c>
      <c r="BB3" s="41">
        <v>544371405</v>
      </c>
      <c r="BC3" s="42">
        <v>32707516</v>
      </c>
      <c r="BD3" s="43">
        <v>1824368087</v>
      </c>
      <c r="BE3" s="41">
        <v>416446473</v>
      </c>
      <c r="BF3" s="42">
        <v>26577417</v>
      </c>
      <c r="BG3" s="43">
        <v>1960233907</v>
      </c>
      <c r="BH3" s="41">
        <v>427196089</v>
      </c>
      <c r="BI3" s="42">
        <v>27844594</v>
      </c>
      <c r="BJ3" s="43">
        <v>1869340744</v>
      </c>
      <c r="BK3" s="41">
        <v>670760376</v>
      </c>
      <c r="BL3" s="42">
        <v>32394413</v>
      </c>
      <c r="BM3" s="43">
        <v>1992384841</v>
      </c>
      <c r="BN3" s="41">
        <v>482756944</v>
      </c>
      <c r="BO3" s="42">
        <v>23535420</v>
      </c>
      <c r="BP3" s="43">
        <v>1889902421</v>
      </c>
      <c r="BQ3" s="41">
        <v>510294273</v>
      </c>
      <c r="BR3" s="42">
        <v>22952440</v>
      </c>
      <c r="BS3" s="43">
        <v>1941810457</v>
      </c>
      <c r="BT3" s="41">
        <v>623022753</v>
      </c>
      <c r="BU3" s="42">
        <v>26892834</v>
      </c>
      <c r="BV3" s="43">
        <v>1885505593</v>
      </c>
      <c r="BW3" s="41">
        <v>501082827</v>
      </c>
      <c r="BX3" s="42">
        <v>21162259</v>
      </c>
      <c r="BY3" s="43">
        <v>1916645632</v>
      </c>
      <c r="BZ3" s="41">
        <v>543564685</v>
      </c>
      <c r="CA3" s="42">
        <v>21889874</v>
      </c>
      <c r="CB3" s="43">
        <v>1965255100</v>
      </c>
      <c r="CC3" s="41">
        <v>784571002</v>
      </c>
      <c r="CD3" s="42">
        <v>32526931</v>
      </c>
      <c r="CE3" s="43">
        <v>1820545601</v>
      </c>
      <c r="CF3" s="41">
        <v>586016995</v>
      </c>
      <c r="CG3" s="42">
        <v>27409496</v>
      </c>
      <c r="CH3" s="43">
        <v>2003451287</v>
      </c>
      <c r="CI3" s="41">
        <v>594021380</v>
      </c>
      <c r="CJ3" s="42">
        <v>25486053</v>
      </c>
      <c r="CK3" s="43">
        <v>1887913555</v>
      </c>
      <c r="CL3" s="41">
        <v>689137229</v>
      </c>
      <c r="CM3" s="42">
        <v>37148893</v>
      </c>
      <c r="CN3" s="43">
        <v>1883682025</v>
      </c>
      <c r="CO3" s="41">
        <v>574916980</v>
      </c>
      <c r="CP3" s="42">
        <v>26939190</v>
      </c>
      <c r="CQ3" s="43">
        <v>1886770336</v>
      </c>
      <c r="CR3" s="41">
        <v>555334337</v>
      </c>
      <c r="CS3" s="42">
        <v>27448245</v>
      </c>
      <c r="CT3" s="43">
        <v>1665185482</v>
      </c>
      <c r="CU3" s="41">
        <v>643280694</v>
      </c>
      <c r="CV3" s="42">
        <v>35382439</v>
      </c>
      <c r="CW3" s="43">
        <v>1753465910</v>
      </c>
      <c r="CX3" s="41">
        <v>552117833</v>
      </c>
      <c r="CY3" s="42">
        <v>25635653</v>
      </c>
      <c r="CZ3" s="43">
        <v>1778506845</v>
      </c>
      <c r="DA3" s="41">
        <v>553880955</v>
      </c>
      <c r="DB3" s="42">
        <v>25040469</v>
      </c>
      <c r="DC3" s="43">
        <v>1776303823</v>
      </c>
      <c r="DD3" s="41">
        <v>658370783</v>
      </c>
      <c r="DE3" s="42">
        <v>28284591</v>
      </c>
      <c r="DF3" s="43">
        <v>1669756285</v>
      </c>
      <c r="DG3" s="41">
        <v>573133300</v>
      </c>
      <c r="DH3" s="42">
        <v>21527495</v>
      </c>
      <c r="DI3" s="43">
        <v>1749953523</v>
      </c>
      <c r="DJ3" s="41">
        <v>641365865</v>
      </c>
      <c r="DK3" s="42">
        <v>21880933</v>
      </c>
      <c r="DL3" s="43">
        <v>1722204179</v>
      </c>
      <c r="DM3" s="41">
        <v>854975904</v>
      </c>
      <c r="DN3" s="42">
        <v>32445647</v>
      </c>
      <c r="DO3" s="43">
        <v>1659734536</v>
      </c>
      <c r="DP3" s="41">
        <v>602504660</v>
      </c>
      <c r="DQ3" s="42">
        <v>25704046</v>
      </c>
      <c r="DR3" s="43">
        <v>1781355123</v>
      </c>
      <c r="DS3" s="41">
        <v>615770707</v>
      </c>
      <c r="DT3" s="42">
        <v>26358051</v>
      </c>
      <c r="DU3" s="43">
        <v>1639523821</v>
      </c>
      <c r="DV3" s="41">
        <v>719761876</v>
      </c>
      <c r="DW3" s="42">
        <v>34125399</v>
      </c>
      <c r="DX3" s="43">
        <v>1728968452</v>
      </c>
      <c r="DY3" s="41">
        <v>616021559</v>
      </c>
      <c r="DZ3" s="42">
        <v>27596517</v>
      </c>
      <c r="EA3" s="43">
        <v>1718826259</v>
      </c>
      <c r="EB3" s="41">
        <v>657062619</v>
      </c>
      <c r="EC3" s="42">
        <v>25920149</v>
      </c>
      <c r="ED3" s="43">
        <v>1562861183</v>
      </c>
      <c r="EE3" s="41">
        <v>761634007</v>
      </c>
      <c r="EF3" s="42">
        <v>33046093</v>
      </c>
      <c r="EG3" s="43">
        <v>1691872598</v>
      </c>
      <c r="EH3" s="41">
        <v>555076606</v>
      </c>
      <c r="EI3" s="42">
        <v>25189002</v>
      </c>
      <c r="EJ3" s="43">
        <v>1647338347</v>
      </c>
      <c r="EK3" s="41">
        <v>590756677</v>
      </c>
      <c r="EL3" s="42">
        <v>24039374</v>
      </c>
      <c r="EM3" s="43">
        <v>1600120792</v>
      </c>
      <c r="EN3" s="41">
        <v>767197323</v>
      </c>
      <c r="EO3" s="42">
        <v>26355302</v>
      </c>
      <c r="EP3" s="43">
        <v>1578345209</v>
      </c>
      <c r="EQ3" s="41">
        <v>628655034</v>
      </c>
      <c r="ER3" s="42">
        <v>19502084</v>
      </c>
      <c r="ES3" s="43">
        <v>1578227431</v>
      </c>
      <c r="ET3" s="41">
        <v>747622379</v>
      </c>
      <c r="EU3" s="42">
        <v>21906087</v>
      </c>
      <c r="EV3" s="43">
        <v>1454669619</v>
      </c>
      <c r="EW3" s="41">
        <v>875579827</v>
      </c>
      <c r="EX3" s="42">
        <v>31228381</v>
      </c>
      <c r="EY3" s="43">
        <v>1479295536</v>
      </c>
      <c r="EZ3" s="41">
        <v>644912021</v>
      </c>
      <c r="FA3" s="42">
        <v>25487176</v>
      </c>
      <c r="FB3" s="43">
        <v>1553154503</v>
      </c>
      <c r="FC3" s="41">
        <v>639279366</v>
      </c>
      <c r="FD3" s="42">
        <v>26401283</v>
      </c>
      <c r="FE3" s="43">
        <v>1452630283</v>
      </c>
      <c r="FF3" s="41">
        <v>830899628</v>
      </c>
      <c r="FG3" s="42">
        <v>34315064</v>
      </c>
      <c r="FH3" s="43">
        <v>1647688979</v>
      </c>
      <c r="FI3" s="41">
        <v>684161689</v>
      </c>
      <c r="FJ3" s="42">
        <v>27035624</v>
      </c>
      <c r="FK3" s="43">
        <v>1583020311</v>
      </c>
      <c r="FL3" s="41">
        <v>647417393</v>
      </c>
      <c r="FM3" s="42">
        <v>27061421</v>
      </c>
      <c r="FN3" s="43">
        <v>1433218801</v>
      </c>
      <c r="FO3" s="41">
        <v>831825153</v>
      </c>
      <c r="FP3" s="42">
        <v>33314873</v>
      </c>
      <c r="FQ3" s="43">
        <v>1585180171</v>
      </c>
      <c r="FR3" s="41">
        <v>660306052</v>
      </c>
      <c r="FS3" s="42">
        <v>26456575</v>
      </c>
      <c r="FT3" s="43">
        <v>1560846232</v>
      </c>
      <c r="FU3" s="41">
        <v>664895806</v>
      </c>
      <c r="FV3" s="42">
        <v>24943401</v>
      </c>
      <c r="FW3" s="43">
        <v>1540343414</v>
      </c>
      <c r="FX3" s="41">
        <v>854243976</v>
      </c>
      <c r="FY3" s="42">
        <v>28808367</v>
      </c>
      <c r="FZ3" s="43">
        <v>1551435034</v>
      </c>
      <c r="GA3" s="41">
        <v>693965646</v>
      </c>
      <c r="GB3" s="42">
        <v>21680066</v>
      </c>
      <c r="GC3" s="43">
        <v>1552100614</v>
      </c>
      <c r="GD3" s="41">
        <v>776911150</v>
      </c>
      <c r="GE3" s="42">
        <v>23009656</v>
      </c>
      <c r="GF3" s="43">
        <v>1544760325</v>
      </c>
      <c r="GG3" s="41">
        <v>912845458</v>
      </c>
      <c r="GH3" s="42">
        <v>32927282</v>
      </c>
      <c r="GI3" s="43">
        <v>1564066994</v>
      </c>
      <c r="GJ3" s="41">
        <v>696911620</v>
      </c>
      <c r="GK3" s="42">
        <v>28075612</v>
      </c>
      <c r="GL3" s="43">
        <v>1661727133</v>
      </c>
      <c r="GM3" s="41">
        <v>774228333</v>
      </c>
      <c r="GN3" s="42">
        <v>28548494</v>
      </c>
      <c r="GO3" s="43">
        <v>1610196310</v>
      </c>
      <c r="GP3" s="41">
        <v>846465659</v>
      </c>
      <c r="GQ3" s="42">
        <v>35319200</v>
      </c>
      <c r="GR3" s="43">
        <v>1697459989</v>
      </c>
      <c r="GS3" s="41">
        <v>678589734</v>
      </c>
      <c r="GT3" s="42">
        <v>27780971</v>
      </c>
      <c r="GU3" s="43">
        <v>1588740428</v>
      </c>
      <c r="GV3" s="41">
        <v>655200789</v>
      </c>
      <c r="GW3" s="42">
        <v>28616402</v>
      </c>
      <c r="GX3" s="43">
        <v>1521194345</v>
      </c>
      <c r="GY3" s="41">
        <v>827384796</v>
      </c>
      <c r="GZ3" s="42">
        <v>36012780</v>
      </c>
      <c r="HA3" s="43">
        <v>1585581199</v>
      </c>
      <c r="HB3" s="41">
        <v>676162859</v>
      </c>
      <c r="HC3" s="42">
        <v>26010711</v>
      </c>
      <c r="HD3" s="43">
        <v>1525368301</v>
      </c>
      <c r="HE3" s="41">
        <v>703114161</v>
      </c>
      <c r="HF3" s="42">
        <v>25023234</v>
      </c>
      <c r="HG3" s="43">
        <v>1553266379</v>
      </c>
      <c r="HH3" s="41">
        <v>944175585</v>
      </c>
      <c r="HI3" s="42">
        <v>29384803</v>
      </c>
      <c r="HJ3" s="43">
        <v>1543745302</v>
      </c>
      <c r="HN3" s="49">
        <f>+HH3+HE3+HB3</f>
        <v>2323452605</v>
      </c>
    </row>
    <row r="4" spans="1:222" x14ac:dyDescent="0.2">
      <c r="B4" s="20" t="s">
        <v>543</v>
      </c>
      <c r="C4" s="36">
        <v>12755471</v>
      </c>
      <c r="D4" s="25">
        <v>105118</v>
      </c>
      <c r="E4" s="25">
        <v>228933</v>
      </c>
      <c r="F4" s="36">
        <v>17522327</v>
      </c>
      <c r="G4" s="25">
        <v>135273</v>
      </c>
      <c r="H4" s="25">
        <v>312476</v>
      </c>
      <c r="I4" s="36">
        <v>19868642</v>
      </c>
      <c r="J4" s="25">
        <v>151235</v>
      </c>
      <c r="K4" s="25">
        <v>236844</v>
      </c>
      <c r="L4" s="22">
        <v>8074049</v>
      </c>
      <c r="M4" s="24">
        <v>61014</v>
      </c>
      <c r="N4" s="25">
        <v>149436</v>
      </c>
      <c r="O4" s="22">
        <v>7231455</v>
      </c>
      <c r="P4" s="24">
        <v>55024</v>
      </c>
      <c r="Q4" s="25">
        <v>129048</v>
      </c>
      <c r="R4" s="22">
        <v>8528917</v>
      </c>
      <c r="S4" s="24">
        <v>62467</v>
      </c>
      <c r="T4" s="25">
        <v>132840</v>
      </c>
      <c r="U4" s="22">
        <v>8081941</v>
      </c>
      <c r="V4" s="24">
        <v>56536</v>
      </c>
      <c r="W4" s="25">
        <v>138035</v>
      </c>
      <c r="X4" s="22">
        <v>8195301</v>
      </c>
      <c r="Y4" s="24">
        <v>56841</v>
      </c>
      <c r="Z4" s="25">
        <v>128942</v>
      </c>
      <c r="AA4" s="36">
        <v>12522675</v>
      </c>
      <c r="AB4" s="24">
        <v>85955</v>
      </c>
      <c r="AC4" s="25">
        <v>173709</v>
      </c>
      <c r="AD4" s="36">
        <v>11627093</v>
      </c>
      <c r="AE4" s="24">
        <v>79697</v>
      </c>
      <c r="AF4" s="25">
        <v>180548</v>
      </c>
      <c r="AG4" s="36">
        <v>13499832</v>
      </c>
      <c r="AH4" s="24">
        <v>88665</v>
      </c>
      <c r="AI4" s="25">
        <v>204307</v>
      </c>
      <c r="AJ4" s="36">
        <v>18986271</v>
      </c>
      <c r="AK4" s="25">
        <v>121665</v>
      </c>
      <c r="AL4" s="25">
        <v>233008</v>
      </c>
      <c r="AM4" s="36">
        <v>19007526</v>
      </c>
      <c r="AN4" s="25">
        <v>119534</v>
      </c>
      <c r="AO4" s="25">
        <v>238688</v>
      </c>
      <c r="AP4" s="36">
        <v>24943712</v>
      </c>
      <c r="AQ4" s="25">
        <v>156315</v>
      </c>
      <c r="AR4" s="25">
        <v>395942</v>
      </c>
      <c r="AS4" s="36">
        <v>35985400</v>
      </c>
      <c r="AT4" s="25">
        <v>227642</v>
      </c>
      <c r="AU4" s="25">
        <v>314808</v>
      </c>
      <c r="AV4" s="36">
        <v>19236811</v>
      </c>
      <c r="AW4" s="25">
        <v>119568</v>
      </c>
      <c r="AX4" s="25">
        <v>239777</v>
      </c>
      <c r="AY4" s="36">
        <v>18443239</v>
      </c>
      <c r="AZ4" s="25">
        <v>110385</v>
      </c>
      <c r="BA4" s="25">
        <v>220359</v>
      </c>
      <c r="BB4" s="36">
        <v>23177604</v>
      </c>
      <c r="BC4" s="25">
        <v>138000</v>
      </c>
      <c r="BD4" s="25">
        <v>242889</v>
      </c>
      <c r="BE4" s="36">
        <v>23263944</v>
      </c>
      <c r="BF4" s="25">
        <v>135204</v>
      </c>
      <c r="BG4" s="25">
        <v>268215</v>
      </c>
      <c r="BH4" s="36">
        <v>24475404</v>
      </c>
      <c r="BI4" s="25">
        <v>141134</v>
      </c>
      <c r="BJ4" s="25">
        <v>277832</v>
      </c>
      <c r="BK4" s="36">
        <v>39202527</v>
      </c>
      <c r="BL4" s="25">
        <v>212117</v>
      </c>
      <c r="BM4" s="25">
        <v>365998</v>
      </c>
      <c r="BN4" s="36">
        <v>34411224</v>
      </c>
      <c r="BO4" s="25">
        <v>181786</v>
      </c>
      <c r="BP4" s="25">
        <v>363374</v>
      </c>
      <c r="BQ4" s="36">
        <v>35861901</v>
      </c>
      <c r="BR4" s="25">
        <v>188988</v>
      </c>
      <c r="BS4" s="25">
        <v>418062</v>
      </c>
      <c r="BT4" s="36">
        <v>47546738</v>
      </c>
      <c r="BU4" s="25">
        <v>249734</v>
      </c>
      <c r="BV4" s="25">
        <v>437550</v>
      </c>
      <c r="BW4" s="36">
        <v>40559131</v>
      </c>
      <c r="BX4" s="25">
        <v>212638</v>
      </c>
      <c r="BY4" s="25">
        <v>463804</v>
      </c>
      <c r="BZ4" s="36">
        <v>59807145</v>
      </c>
      <c r="CA4" s="25">
        <v>288979</v>
      </c>
      <c r="CB4" s="25">
        <v>650705</v>
      </c>
      <c r="CC4" s="36">
        <v>67402782</v>
      </c>
      <c r="CD4" s="25">
        <v>323967</v>
      </c>
      <c r="CE4" s="25">
        <v>444256</v>
      </c>
      <c r="CF4" s="36">
        <v>32196675</v>
      </c>
      <c r="CG4" s="25">
        <v>154497</v>
      </c>
      <c r="CH4" s="25">
        <v>343980</v>
      </c>
      <c r="CI4" s="36">
        <v>27556280</v>
      </c>
      <c r="CJ4" s="25">
        <v>126577</v>
      </c>
      <c r="CK4" s="25">
        <v>272069</v>
      </c>
      <c r="CL4" s="36">
        <v>37589589</v>
      </c>
      <c r="CM4" s="25">
        <v>166250</v>
      </c>
      <c r="CN4" s="25">
        <v>294200</v>
      </c>
      <c r="CO4" s="36">
        <v>31307948</v>
      </c>
      <c r="CP4" s="25">
        <v>137264</v>
      </c>
      <c r="CQ4" s="25">
        <v>303095</v>
      </c>
      <c r="CR4" s="36">
        <v>30847052</v>
      </c>
      <c r="CS4" s="25">
        <v>134739</v>
      </c>
      <c r="CT4" s="25">
        <v>269300</v>
      </c>
      <c r="CU4" s="36">
        <v>44265757</v>
      </c>
      <c r="CV4" s="25">
        <v>193242</v>
      </c>
      <c r="CW4" s="25">
        <v>328769</v>
      </c>
      <c r="CX4" s="36">
        <v>41905842</v>
      </c>
      <c r="CY4" s="25">
        <v>182580</v>
      </c>
      <c r="CZ4" s="25">
        <v>399716</v>
      </c>
      <c r="DA4" s="36">
        <v>49004511</v>
      </c>
      <c r="DB4" s="25">
        <v>213060</v>
      </c>
      <c r="DC4" s="25">
        <v>458109</v>
      </c>
      <c r="DD4" s="36">
        <v>59083734</v>
      </c>
      <c r="DE4" s="25">
        <v>256674</v>
      </c>
      <c r="DF4" s="25">
        <v>433572</v>
      </c>
      <c r="DG4" s="36">
        <v>50274923</v>
      </c>
      <c r="DH4" s="25">
        <v>211369</v>
      </c>
      <c r="DI4" s="25">
        <v>491892</v>
      </c>
      <c r="DJ4" s="36">
        <v>76813584</v>
      </c>
      <c r="DK4" s="25">
        <v>305735</v>
      </c>
      <c r="DL4" s="25">
        <v>707599</v>
      </c>
      <c r="DM4" s="36">
        <v>93460523</v>
      </c>
      <c r="DN4" s="25">
        <v>370639</v>
      </c>
      <c r="DO4" s="25">
        <v>513256</v>
      </c>
      <c r="DP4" s="36">
        <v>42171703</v>
      </c>
      <c r="DQ4" s="25">
        <v>166258</v>
      </c>
      <c r="DR4" s="25">
        <v>400107</v>
      </c>
      <c r="DS4" s="36">
        <v>38599474</v>
      </c>
      <c r="DT4" s="25">
        <v>142859</v>
      </c>
      <c r="DU4" s="25">
        <v>305184</v>
      </c>
      <c r="DV4" s="36">
        <v>44892235</v>
      </c>
      <c r="DW4" s="25">
        <v>156399</v>
      </c>
      <c r="DX4" s="25">
        <v>312869</v>
      </c>
      <c r="DY4" s="36">
        <v>37951901</v>
      </c>
      <c r="DZ4" s="25">
        <v>131711</v>
      </c>
      <c r="EA4" s="25">
        <v>292642</v>
      </c>
      <c r="EB4" s="36">
        <v>39281458</v>
      </c>
      <c r="EC4" s="25">
        <v>136190</v>
      </c>
      <c r="ED4" s="25">
        <v>283251</v>
      </c>
      <c r="EE4" s="36">
        <v>60481108</v>
      </c>
      <c r="EF4" s="25">
        <v>208508</v>
      </c>
      <c r="EG4" s="25">
        <v>359135</v>
      </c>
      <c r="EH4" s="36">
        <v>58642322</v>
      </c>
      <c r="EI4" s="25">
        <v>200695</v>
      </c>
      <c r="EJ4" s="25">
        <v>438351</v>
      </c>
      <c r="EK4" s="36">
        <v>69788391</v>
      </c>
      <c r="EL4" s="25">
        <v>211087</v>
      </c>
      <c r="EM4" s="25">
        <v>481406</v>
      </c>
      <c r="EN4" s="36">
        <v>98270395</v>
      </c>
      <c r="EO4" s="25">
        <v>297320</v>
      </c>
      <c r="EP4" s="25">
        <v>513237</v>
      </c>
      <c r="EQ4" s="36">
        <v>85286239</v>
      </c>
      <c r="ER4" s="25">
        <v>255228</v>
      </c>
      <c r="ES4" s="25">
        <v>579403</v>
      </c>
      <c r="ET4" s="39">
        <v>137008903</v>
      </c>
      <c r="EU4" s="25">
        <v>407917</v>
      </c>
      <c r="EV4" s="25">
        <v>804761</v>
      </c>
      <c r="EW4" s="39">
        <v>106800797</v>
      </c>
      <c r="EX4" s="25">
        <v>321559</v>
      </c>
      <c r="EY4" s="25">
        <v>606636</v>
      </c>
      <c r="EZ4" s="36">
        <v>57386186</v>
      </c>
      <c r="FA4" s="25">
        <v>170954</v>
      </c>
      <c r="FB4" s="25">
        <v>448165</v>
      </c>
      <c r="FC4" s="36">
        <v>55482917</v>
      </c>
      <c r="FD4" s="25">
        <v>148957</v>
      </c>
      <c r="FE4" s="25">
        <v>327982</v>
      </c>
      <c r="FF4" s="36">
        <v>67878154</v>
      </c>
      <c r="FG4" s="25">
        <v>176909</v>
      </c>
      <c r="FH4" s="25">
        <v>376566</v>
      </c>
      <c r="FI4" s="36">
        <v>53996386</v>
      </c>
      <c r="FJ4" s="25">
        <v>141124</v>
      </c>
      <c r="FK4" s="25">
        <v>320566</v>
      </c>
      <c r="FL4" s="36">
        <v>53971853</v>
      </c>
      <c r="FM4" s="25">
        <v>141792</v>
      </c>
      <c r="FN4" s="25">
        <v>303891</v>
      </c>
      <c r="FO4" s="36">
        <v>87518958</v>
      </c>
      <c r="FP4" s="25">
        <v>229038</v>
      </c>
      <c r="FQ4" s="25">
        <v>417934</v>
      </c>
      <c r="FR4" s="36">
        <v>80376407</v>
      </c>
      <c r="FS4" s="25">
        <v>209411</v>
      </c>
      <c r="FT4" s="25">
        <v>466722</v>
      </c>
      <c r="FU4" s="36">
        <v>98479490</v>
      </c>
      <c r="FV4" s="25">
        <v>226463</v>
      </c>
      <c r="FW4" s="25">
        <v>485264</v>
      </c>
      <c r="FX4" s="39">
        <v>131967075</v>
      </c>
      <c r="FY4" s="25">
        <v>301672</v>
      </c>
      <c r="FZ4" s="25">
        <v>549170</v>
      </c>
      <c r="GA4" s="39">
        <v>124908290</v>
      </c>
      <c r="GB4" s="25">
        <v>284734</v>
      </c>
      <c r="GC4" s="25">
        <v>598860</v>
      </c>
      <c r="GD4" s="39">
        <v>149357935</v>
      </c>
      <c r="GE4" s="25">
        <v>340953</v>
      </c>
      <c r="GF4" s="25">
        <v>755916</v>
      </c>
      <c r="GG4" s="39">
        <v>129037525</v>
      </c>
      <c r="GH4" s="25">
        <v>297012</v>
      </c>
      <c r="GI4" s="25">
        <v>563010</v>
      </c>
      <c r="GJ4" s="36">
        <v>82595139</v>
      </c>
      <c r="GK4" s="25">
        <v>185983</v>
      </c>
      <c r="GL4" s="25">
        <v>499512</v>
      </c>
      <c r="GM4" s="39">
        <v>140290776</v>
      </c>
      <c r="GN4" s="25">
        <v>307991</v>
      </c>
      <c r="GO4" s="25">
        <v>598038</v>
      </c>
      <c r="GP4" s="39">
        <v>103617991</v>
      </c>
      <c r="GQ4" s="25">
        <v>207632</v>
      </c>
      <c r="GR4" s="25">
        <v>461024</v>
      </c>
      <c r="GS4" s="36">
        <v>77921736</v>
      </c>
      <c r="GT4" s="25">
        <v>155321</v>
      </c>
      <c r="GU4" s="25">
        <v>352618</v>
      </c>
      <c r="GV4" s="36">
        <v>77148784</v>
      </c>
      <c r="GW4" s="25">
        <v>154158</v>
      </c>
      <c r="GX4" s="25">
        <v>361406</v>
      </c>
      <c r="GY4" s="39">
        <v>119581074</v>
      </c>
      <c r="GZ4" s="25">
        <v>240100</v>
      </c>
      <c r="HA4" s="25">
        <v>467614</v>
      </c>
      <c r="HB4" s="39">
        <v>111174046</v>
      </c>
      <c r="HC4" s="25">
        <v>222130</v>
      </c>
      <c r="HD4" s="25">
        <v>483047</v>
      </c>
      <c r="HE4" s="39">
        <v>124580893</v>
      </c>
      <c r="HF4" s="25">
        <v>233883</v>
      </c>
      <c r="HG4" s="25">
        <v>528748</v>
      </c>
      <c r="HH4" s="39">
        <v>194087552</v>
      </c>
      <c r="HI4" s="25">
        <v>339347</v>
      </c>
      <c r="HJ4" s="25">
        <v>611910</v>
      </c>
    </row>
    <row r="5" spans="1:222" x14ac:dyDescent="0.2">
      <c r="B5" s="20" t="s">
        <v>545</v>
      </c>
      <c r="C5" s="22">
        <v>5009775</v>
      </c>
      <c r="D5" s="24">
        <v>43094</v>
      </c>
      <c r="E5" s="24">
        <v>93630</v>
      </c>
      <c r="F5" s="36">
        <v>10274535</v>
      </c>
      <c r="G5" s="24">
        <v>80793</v>
      </c>
      <c r="H5" s="25">
        <v>198722</v>
      </c>
      <c r="I5" s="36">
        <v>12683817</v>
      </c>
      <c r="J5" s="25">
        <v>104507</v>
      </c>
      <c r="K5" s="25">
        <v>161552</v>
      </c>
      <c r="L5" s="22">
        <v>4254117</v>
      </c>
      <c r="M5" s="24">
        <v>33951</v>
      </c>
      <c r="N5" s="24">
        <v>81652</v>
      </c>
      <c r="O5" s="22">
        <v>3698572</v>
      </c>
      <c r="P5" s="24">
        <v>29493</v>
      </c>
      <c r="Q5" s="24">
        <v>67843</v>
      </c>
      <c r="R5" s="22">
        <v>4055296</v>
      </c>
      <c r="S5" s="24">
        <v>31741</v>
      </c>
      <c r="T5" s="24">
        <v>68736</v>
      </c>
      <c r="U5" s="22">
        <v>4447405</v>
      </c>
      <c r="V5" s="24">
        <v>32370</v>
      </c>
      <c r="W5" s="24">
        <v>81178</v>
      </c>
      <c r="X5" s="22">
        <v>4394120</v>
      </c>
      <c r="Y5" s="24">
        <v>32422</v>
      </c>
      <c r="Z5" s="24">
        <v>74191</v>
      </c>
      <c r="AA5" s="22">
        <v>6157444</v>
      </c>
      <c r="AB5" s="24">
        <v>44014</v>
      </c>
      <c r="AC5" s="24">
        <v>87566</v>
      </c>
      <c r="AD5" s="22">
        <v>4736833</v>
      </c>
      <c r="AE5" s="24">
        <v>34406</v>
      </c>
      <c r="AF5" s="24">
        <v>78493</v>
      </c>
      <c r="AG5" s="22">
        <v>4973975</v>
      </c>
      <c r="AH5" s="24">
        <v>34502</v>
      </c>
      <c r="AI5" s="24">
        <v>79686</v>
      </c>
      <c r="AJ5" s="22">
        <v>7008775</v>
      </c>
      <c r="AK5" s="24">
        <v>48483</v>
      </c>
      <c r="AL5" s="24">
        <v>93835</v>
      </c>
      <c r="AM5" s="22">
        <v>6600381</v>
      </c>
      <c r="AN5" s="24">
        <v>43023</v>
      </c>
      <c r="AO5" s="24">
        <v>96460</v>
      </c>
      <c r="AP5" s="36">
        <v>14366247</v>
      </c>
      <c r="AQ5" s="24">
        <v>91309</v>
      </c>
      <c r="AR5" s="25">
        <v>231116</v>
      </c>
      <c r="AS5" s="36">
        <v>21214890</v>
      </c>
      <c r="AT5" s="25">
        <v>141534</v>
      </c>
      <c r="AU5" s="25">
        <v>189502</v>
      </c>
      <c r="AV5" s="22">
        <v>7875110</v>
      </c>
      <c r="AW5" s="24">
        <v>50504</v>
      </c>
      <c r="AX5" s="25">
        <v>106337</v>
      </c>
      <c r="AY5" s="22">
        <v>6815897</v>
      </c>
      <c r="AZ5" s="24">
        <v>41856</v>
      </c>
      <c r="BA5" s="24">
        <v>92697</v>
      </c>
      <c r="BB5" s="22">
        <v>8334979</v>
      </c>
      <c r="BC5" s="24">
        <v>48717</v>
      </c>
      <c r="BD5" s="24">
        <v>95781</v>
      </c>
      <c r="BE5" s="36">
        <v>10472151</v>
      </c>
      <c r="BF5" s="24">
        <v>59851</v>
      </c>
      <c r="BG5" s="25">
        <v>120781</v>
      </c>
      <c r="BH5" s="36">
        <v>10614751</v>
      </c>
      <c r="BI5" s="24">
        <v>60469</v>
      </c>
      <c r="BJ5" s="25">
        <v>111143</v>
      </c>
      <c r="BK5" s="36">
        <v>13147496</v>
      </c>
      <c r="BL5" s="24">
        <v>70677</v>
      </c>
      <c r="BM5" s="25">
        <v>113948</v>
      </c>
      <c r="BN5" s="36">
        <v>10454241</v>
      </c>
      <c r="BO5" s="24">
        <v>54982</v>
      </c>
      <c r="BP5" s="25">
        <v>104932</v>
      </c>
      <c r="BQ5" s="22">
        <v>9865270</v>
      </c>
      <c r="BR5" s="24">
        <v>51620</v>
      </c>
      <c r="BS5" s="25">
        <v>110314</v>
      </c>
      <c r="BT5" s="36">
        <v>13956585</v>
      </c>
      <c r="BU5" s="24">
        <v>72876</v>
      </c>
      <c r="BV5" s="25">
        <v>123524</v>
      </c>
      <c r="BW5" s="36">
        <v>11970466</v>
      </c>
      <c r="BX5" s="24">
        <v>62450</v>
      </c>
      <c r="BY5" s="25">
        <v>133886</v>
      </c>
      <c r="BZ5" s="36">
        <v>25800412</v>
      </c>
      <c r="CA5" s="25">
        <v>123550</v>
      </c>
      <c r="CB5" s="25">
        <v>304612</v>
      </c>
      <c r="CC5" s="36">
        <v>35227252</v>
      </c>
      <c r="CD5" s="25">
        <v>167683</v>
      </c>
      <c r="CE5" s="25">
        <v>208156</v>
      </c>
      <c r="CF5" s="36">
        <v>11953781</v>
      </c>
      <c r="CG5" s="24">
        <v>57052</v>
      </c>
      <c r="CH5" s="25">
        <v>130273</v>
      </c>
      <c r="CI5" s="36">
        <v>10687282</v>
      </c>
      <c r="CJ5" s="24">
        <v>48642</v>
      </c>
      <c r="CK5" s="25">
        <v>106463</v>
      </c>
      <c r="CL5" s="36">
        <v>14794902</v>
      </c>
      <c r="CM5" s="24">
        <v>64824</v>
      </c>
      <c r="CN5" s="25">
        <v>112327</v>
      </c>
      <c r="CO5" s="36">
        <v>13809132</v>
      </c>
      <c r="CP5" s="24">
        <v>59865</v>
      </c>
      <c r="CQ5" s="25">
        <v>131487</v>
      </c>
      <c r="CR5" s="36">
        <v>12949572</v>
      </c>
      <c r="CS5" s="24">
        <v>56228</v>
      </c>
      <c r="CT5" s="25">
        <v>102981</v>
      </c>
      <c r="CU5" s="36">
        <v>15681471</v>
      </c>
      <c r="CV5" s="24">
        <v>67787</v>
      </c>
      <c r="CW5" s="25">
        <v>116035</v>
      </c>
      <c r="CX5" s="36">
        <v>12617095</v>
      </c>
      <c r="CY5" s="24">
        <v>54387</v>
      </c>
      <c r="CZ5" s="25">
        <v>117942</v>
      </c>
      <c r="DA5" s="36">
        <v>12690510</v>
      </c>
      <c r="DB5" s="24">
        <v>54843</v>
      </c>
      <c r="DC5" s="25">
        <v>119200</v>
      </c>
      <c r="DD5" s="36">
        <v>16456760</v>
      </c>
      <c r="DE5" s="24">
        <v>70913</v>
      </c>
      <c r="DF5" s="25">
        <v>122791</v>
      </c>
      <c r="DG5" s="36">
        <v>14933342</v>
      </c>
      <c r="DH5" s="24">
        <v>62340</v>
      </c>
      <c r="DI5" s="25">
        <v>150584</v>
      </c>
      <c r="DJ5" s="36">
        <v>35371789</v>
      </c>
      <c r="DK5" s="25">
        <v>139649</v>
      </c>
      <c r="DL5" s="25">
        <v>342279</v>
      </c>
      <c r="DM5" s="36">
        <v>47813342</v>
      </c>
      <c r="DN5" s="25">
        <v>187561</v>
      </c>
      <c r="DO5" s="25">
        <v>242804</v>
      </c>
      <c r="DP5" s="36">
        <v>17028893</v>
      </c>
      <c r="DQ5" s="24">
        <v>66791</v>
      </c>
      <c r="DR5" s="25">
        <v>157051</v>
      </c>
      <c r="DS5" s="36">
        <v>16371008</v>
      </c>
      <c r="DT5" s="24">
        <v>60037</v>
      </c>
      <c r="DU5" s="25">
        <v>124816</v>
      </c>
      <c r="DV5" s="36">
        <v>18423879</v>
      </c>
      <c r="DW5" s="24">
        <v>64240</v>
      </c>
      <c r="DX5" s="25">
        <v>123323</v>
      </c>
      <c r="DY5" s="36">
        <v>14647594</v>
      </c>
      <c r="DZ5" s="24">
        <v>50686</v>
      </c>
      <c r="EA5" s="25">
        <v>112115</v>
      </c>
      <c r="EB5" s="36">
        <v>13699707</v>
      </c>
      <c r="EC5" s="24">
        <v>47737</v>
      </c>
      <c r="ED5" s="24">
        <v>97161</v>
      </c>
      <c r="EE5" s="36">
        <v>19710043</v>
      </c>
      <c r="EF5" s="24">
        <v>67847</v>
      </c>
      <c r="EG5" s="25">
        <v>115900</v>
      </c>
      <c r="EH5" s="36">
        <v>17652774</v>
      </c>
      <c r="EI5" s="24">
        <v>60642</v>
      </c>
      <c r="EJ5" s="25">
        <v>127865</v>
      </c>
      <c r="EK5" s="36">
        <v>20017244</v>
      </c>
      <c r="EL5" s="24">
        <v>60159</v>
      </c>
      <c r="EM5" s="25">
        <v>131687</v>
      </c>
      <c r="EN5" s="36">
        <v>29337968</v>
      </c>
      <c r="EO5" s="24">
        <v>87471</v>
      </c>
      <c r="EP5" s="25">
        <v>150070</v>
      </c>
      <c r="EQ5" s="36">
        <v>28692915</v>
      </c>
      <c r="ER5" s="24">
        <v>85604</v>
      </c>
      <c r="ES5" s="25">
        <v>181307</v>
      </c>
      <c r="ET5" s="36">
        <v>68285443</v>
      </c>
      <c r="EU5" s="25">
        <v>202663</v>
      </c>
      <c r="EV5" s="25">
        <v>380258</v>
      </c>
      <c r="EW5" s="36">
        <v>49141179</v>
      </c>
      <c r="EX5" s="25">
        <v>147380</v>
      </c>
      <c r="EY5" s="25">
        <v>266472</v>
      </c>
      <c r="EZ5" s="36">
        <v>21345809</v>
      </c>
      <c r="FA5" s="24">
        <v>63240</v>
      </c>
      <c r="FB5" s="25">
        <v>167640</v>
      </c>
      <c r="FC5" s="36">
        <v>20226477</v>
      </c>
      <c r="FD5" s="24">
        <v>53907</v>
      </c>
      <c r="FE5" s="25">
        <v>121903</v>
      </c>
      <c r="FF5" s="36">
        <v>23623876</v>
      </c>
      <c r="FG5" s="24">
        <v>61280</v>
      </c>
      <c r="FH5" s="25">
        <v>131686</v>
      </c>
      <c r="FI5" s="36">
        <v>20841719</v>
      </c>
      <c r="FJ5" s="24">
        <v>54398</v>
      </c>
      <c r="FK5" s="25">
        <v>119289</v>
      </c>
      <c r="FL5" s="36">
        <v>20571698</v>
      </c>
      <c r="FM5" s="24">
        <v>53607</v>
      </c>
      <c r="FN5" s="25">
        <v>110367</v>
      </c>
      <c r="FO5" s="36">
        <v>28174338</v>
      </c>
      <c r="FP5" s="24">
        <v>73251</v>
      </c>
      <c r="FQ5" s="25">
        <v>132878</v>
      </c>
      <c r="FR5" s="36">
        <v>24133538</v>
      </c>
      <c r="FS5" s="24">
        <v>62660</v>
      </c>
      <c r="FT5" s="25">
        <v>136313</v>
      </c>
      <c r="FU5" s="36">
        <v>27451184</v>
      </c>
      <c r="FV5" s="24">
        <v>62766</v>
      </c>
      <c r="FW5" s="25">
        <v>133039</v>
      </c>
      <c r="FX5" s="36">
        <v>38764999</v>
      </c>
      <c r="FY5" s="24">
        <v>88170</v>
      </c>
      <c r="FZ5" s="25">
        <v>157351</v>
      </c>
      <c r="GA5" s="36">
        <v>42412180</v>
      </c>
      <c r="GB5" s="24">
        <v>96573</v>
      </c>
      <c r="GC5" s="25">
        <v>184763</v>
      </c>
      <c r="GD5" s="36">
        <v>75638810</v>
      </c>
      <c r="GE5" s="25">
        <v>171617</v>
      </c>
      <c r="GF5" s="25">
        <v>350546</v>
      </c>
      <c r="GG5" s="36">
        <v>59723617</v>
      </c>
      <c r="GH5" s="25">
        <v>137887</v>
      </c>
      <c r="GI5" s="25">
        <v>247546</v>
      </c>
      <c r="GJ5" s="36">
        <v>30296568</v>
      </c>
      <c r="GK5" s="24">
        <v>67629</v>
      </c>
      <c r="GL5" s="25">
        <v>192529</v>
      </c>
      <c r="GM5" s="36">
        <v>54197867</v>
      </c>
      <c r="GN5" s="25">
        <v>118820</v>
      </c>
      <c r="GO5" s="25">
        <v>216459</v>
      </c>
      <c r="GP5" s="36">
        <v>33102249</v>
      </c>
      <c r="GQ5" s="24">
        <v>66103</v>
      </c>
      <c r="GR5" s="25">
        <v>153372</v>
      </c>
      <c r="GS5" s="36">
        <v>29370301</v>
      </c>
      <c r="GT5" s="24">
        <v>58657</v>
      </c>
      <c r="GU5" s="25">
        <v>129523</v>
      </c>
      <c r="GV5" s="36">
        <v>29958811</v>
      </c>
      <c r="GW5" s="24">
        <v>59537</v>
      </c>
      <c r="GX5" s="25">
        <v>132588</v>
      </c>
      <c r="GY5" s="36">
        <v>39387216</v>
      </c>
      <c r="GZ5" s="24">
        <v>78573</v>
      </c>
      <c r="HA5" s="25">
        <v>150073</v>
      </c>
      <c r="HB5" s="36">
        <v>33508220</v>
      </c>
      <c r="HC5" s="24">
        <v>66846</v>
      </c>
      <c r="HD5" s="25">
        <v>142805</v>
      </c>
      <c r="HE5" s="36">
        <v>34133068</v>
      </c>
      <c r="HF5" s="24">
        <v>64351</v>
      </c>
      <c r="HG5" s="25">
        <v>142035</v>
      </c>
      <c r="HH5" s="36">
        <v>53962719</v>
      </c>
      <c r="HI5" s="24">
        <v>93932</v>
      </c>
      <c r="HJ5" s="25">
        <v>170350</v>
      </c>
    </row>
    <row r="6" spans="1:222" s="45" customFormat="1" x14ac:dyDescent="0.2">
      <c r="B6" s="40"/>
      <c r="C6" s="46"/>
      <c r="D6" s="47"/>
      <c r="E6" s="47"/>
      <c r="F6" s="44"/>
      <c r="G6" s="47"/>
      <c r="H6" s="48"/>
      <c r="I6" s="44"/>
      <c r="J6" s="48"/>
      <c r="K6" s="48"/>
      <c r="L6" s="46"/>
      <c r="M6" s="47"/>
      <c r="N6" s="47"/>
      <c r="O6" s="46"/>
      <c r="P6" s="47"/>
      <c r="Q6" s="47"/>
      <c r="R6" s="46"/>
      <c r="S6" s="47"/>
      <c r="T6" s="47"/>
      <c r="U6" s="46"/>
      <c r="V6" s="47"/>
      <c r="W6" s="47"/>
      <c r="X6" s="46"/>
      <c r="Y6" s="47"/>
      <c r="Z6" s="47"/>
      <c r="AA6" s="46"/>
      <c r="AB6" s="47"/>
      <c r="AC6" s="47"/>
      <c r="AD6" s="46"/>
      <c r="AE6" s="47"/>
      <c r="AF6" s="47"/>
      <c r="AG6" s="46"/>
      <c r="AH6" s="47"/>
      <c r="AI6" s="47"/>
      <c r="AJ6" s="46"/>
      <c r="AK6" s="47"/>
      <c r="AL6" s="47"/>
      <c r="AM6" s="46"/>
      <c r="AN6" s="47"/>
      <c r="AO6" s="47"/>
      <c r="AP6" s="44"/>
      <c r="AQ6" s="47"/>
      <c r="AR6" s="48"/>
      <c r="AS6" s="44"/>
      <c r="AT6" s="48"/>
      <c r="AU6" s="48"/>
      <c r="AV6" s="46"/>
      <c r="AW6" s="47"/>
      <c r="AX6" s="48"/>
      <c r="AY6" s="46"/>
      <c r="AZ6" s="47"/>
      <c r="BA6" s="47"/>
      <c r="BB6" s="46"/>
      <c r="BC6" s="47"/>
      <c r="BD6" s="47"/>
      <c r="BE6" s="44"/>
      <c r="BF6" s="47"/>
      <c r="BG6" s="48"/>
      <c r="BH6" s="44"/>
      <c r="BI6" s="47"/>
      <c r="BJ6" s="48"/>
      <c r="BK6" s="44"/>
      <c r="BL6" s="47"/>
      <c r="BM6" s="48"/>
      <c r="BN6" s="44"/>
      <c r="BO6" s="47"/>
      <c r="BP6" s="48"/>
      <c r="BQ6" s="46"/>
      <c r="BR6" s="47"/>
      <c r="BS6" s="48"/>
      <c r="BT6" s="44"/>
      <c r="BU6" s="47"/>
      <c r="BV6" s="48"/>
      <c r="BW6" s="44"/>
      <c r="BX6" s="47"/>
      <c r="BY6" s="48"/>
      <c r="BZ6" s="44"/>
      <c r="CA6" s="48"/>
      <c r="CB6" s="48"/>
      <c r="CC6" s="44"/>
      <c r="CD6" s="48"/>
      <c r="CE6" s="48"/>
      <c r="CF6" s="44"/>
      <c r="CG6" s="47"/>
      <c r="CH6" s="48"/>
      <c r="CI6" s="44"/>
      <c r="CJ6" s="47"/>
      <c r="CK6" s="48"/>
      <c r="CL6" s="44"/>
      <c r="CM6" s="47"/>
      <c r="CN6" s="48"/>
      <c r="CO6" s="44"/>
      <c r="CP6" s="47"/>
      <c r="CQ6" s="48"/>
      <c r="CR6" s="44"/>
      <c r="CS6" s="47"/>
      <c r="CT6" s="48"/>
      <c r="CU6" s="44"/>
      <c r="CV6" s="47"/>
      <c r="CW6" s="48"/>
      <c r="CX6" s="44"/>
      <c r="CY6" s="47"/>
      <c r="CZ6" s="48"/>
      <c r="DA6" s="44"/>
      <c r="DB6" s="47"/>
      <c r="DC6" s="48"/>
      <c r="DD6" s="44"/>
      <c r="DE6" s="47"/>
      <c r="DF6" s="48"/>
      <c r="DG6" s="44"/>
      <c r="DH6" s="47"/>
      <c r="DI6" s="48"/>
      <c r="DJ6" s="44"/>
      <c r="DK6" s="48"/>
      <c r="DL6" s="48"/>
      <c r="DM6" s="44"/>
      <c r="DN6" s="48"/>
      <c r="DO6" s="48"/>
      <c r="DP6" s="44"/>
      <c r="DQ6" s="47"/>
      <c r="DR6" s="48"/>
      <c r="DS6" s="44"/>
      <c r="DT6" s="47"/>
      <c r="DU6" s="48"/>
      <c r="DV6" s="44"/>
      <c r="DW6" s="47"/>
      <c r="DX6" s="48"/>
      <c r="DY6" s="44"/>
      <c r="DZ6" s="47"/>
      <c r="EA6" s="48"/>
      <c r="EB6" s="44"/>
      <c r="EC6" s="47"/>
      <c r="ED6" s="47"/>
      <c r="EE6" s="44"/>
      <c r="EF6" s="47"/>
      <c r="EG6" s="48"/>
      <c r="EH6" s="44"/>
      <c r="EI6" s="47"/>
      <c r="EJ6" s="48"/>
      <c r="EK6" s="44"/>
      <c r="EL6" s="47"/>
      <c r="EM6" s="48"/>
      <c r="EN6" s="44"/>
      <c r="EO6" s="47"/>
      <c r="EP6" s="48"/>
      <c r="EQ6" s="44"/>
      <c r="ER6" s="47"/>
      <c r="ES6" s="48"/>
      <c r="ET6" s="44"/>
      <c r="EU6" s="48"/>
      <c r="EV6" s="48"/>
      <c r="EW6" s="44"/>
      <c r="EX6" s="48"/>
      <c r="EY6" s="48"/>
      <c r="EZ6" s="44"/>
      <c r="FA6" s="47"/>
      <c r="FB6" s="48"/>
      <c r="FC6" s="44"/>
      <c r="FD6" s="47"/>
      <c r="FE6" s="48"/>
      <c r="FF6" s="44"/>
      <c r="FG6" s="47"/>
      <c r="FH6" s="48"/>
      <c r="FI6" s="44"/>
      <c r="FJ6" s="47"/>
      <c r="FK6" s="48"/>
      <c r="FL6" s="44">
        <f>+FL5+FL4</f>
        <v>74543551</v>
      </c>
      <c r="FM6" s="47"/>
      <c r="FN6" s="48"/>
      <c r="FO6" s="44">
        <f>+FO5+FO4</f>
        <v>115693296</v>
      </c>
      <c r="FP6" s="47"/>
      <c r="FQ6" s="48"/>
      <c r="FR6" s="44">
        <f>+FR5+FR4</f>
        <v>104509945</v>
      </c>
      <c r="FS6" s="47"/>
      <c r="FT6" s="48"/>
      <c r="FU6" s="44">
        <f>+FU5+FU4</f>
        <v>125930674</v>
      </c>
      <c r="FV6" s="47"/>
      <c r="FW6" s="48"/>
      <c r="FX6" s="44">
        <f>+FX5+FX4</f>
        <v>170732074</v>
      </c>
      <c r="FY6" s="47"/>
      <c r="FZ6" s="48"/>
      <c r="GA6" s="44">
        <f>+GA5+GA4</f>
        <v>167320470</v>
      </c>
      <c r="GB6" s="47"/>
      <c r="GC6" s="48"/>
      <c r="GD6" s="44">
        <f>+GD5+GD4</f>
        <v>224996745</v>
      </c>
      <c r="GE6" s="48"/>
      <c r="GF6" s="48"/>
      <c r="GG6" s="44">
        <f>+GG5+GG4</f>
        <v>188761142</v>
      </c>
      <c r="GH6" s="48"/>
      <c r="GI6" s="48"/>
      <c r="GJ6" s="44">
        <f>+GJ5+GJ4</f>
        <v>112891707</v>
      </c>
      <c r="GK6" s="47"/>
      <c r="GL6" s="48"/>
      <c r="GM6" s="44">
        <f>+GM5+GM4</f>
        <v>194488643</v>
      </c>
      <c r="GN6" s="48"/>
      <c r="GO6" s="48"/>
      <c r="GP6" s="44">
        <f>+GP5+GP4</f>
        <v>136720240</v>
      </c>
      <c r="GQ6" s="47"/>
      <c r="GR6" s="48"/>
      <c r="GS6" s="44">
        <f>+GS5+GS4</f>
        <v>107292037</v>
      </c>
      <c r="GT6" s="47"/>
      <c r="GU6" s="48"/>
      <c r="GV6" s="44">
        <f>+GV5+GV4</f>
        <v>107107595</v>
      </c>
      <c r="GW6" s="47"/>
      <c r="GX6" s="48"/>
      <c r="GY6" s="44">
        <f>+GY5+GY4</f>
        <v>158968290</v>
      </c>
      <c r="GZ6" s="47"/>
      <c r="HA6" s="48"/>
      <c r="HB6" s="44">
        <f>+HB5+HB4</f>
        <v>144682266</v>
      </c>
      <c r="HC6" s="47"/>
      <c r="HD6" s="48"/>
      <c r="HE6" s="44">
        <f>+HE5+HE4</f>
        <v>158713961</v>
      </c>
      <c r="HF6" s="47"/>
      <c r="HG6" s="48"/>
      <c r="HH6" s="44">
        <f>+HH5+HH4</f>
        <v>248050271</v>
      </c>
      <c r="HI6" s="47"/>
      <c r="HJ6" s="48"/>
      <c r="HN6" s="49">
        <f>+HH6+HE6+HB6</f>
        <v>551446498</v>
      </c>
    </row>
    <row r="7" spans="1:222" x14ac:dyDescent="0.2">
      <c r="B7" s="20"/>
      <c r="C7" s="22"/>
      <c r="D7" s="24"/>
      <c r="E7" s="24"/>
      <c r="F7" s="36"/>
      <c r="G7" s="24"/>
      <c r="H7" s="25"/>
      <c r="I7" s="36"/>
      <c r="J7" s="25"/>
      <c r="K7" s="25"/>
      <c r="L7" s="22"/>
      <c r="M7" s="24"/>
      <c r="N7" s="24"/>
      <c r="O7" s="22"/>
      <c r="P7" s="24"/>
      <c r="Q7" s="24"/>
      <c r="R7" s="22"/>
      <c r="S7" s="24"/>
      <c r="T7" s="24"/>
      <c r="U7" s="22"/>
      <c r="V7" s="24"/>
      <c r="W7" s="24"/>
      <c r="X7" s="22"/>
      <c r="Y7" s="24"/>
      <c r="Z7" s="24"/>
      <c r="AA7" s="22"/>
      <c r="AB7" s="24"/>
      <c r="AC7" s="24"/>
      <c r="AD7" s="22"/>
      <c r="AE7" s="24"/>
      <c r="AF7" s="24"/>
      <c r="AG7" s="22"/>
      <c r="AH7" s="24"/>
      <c r="AI7" s="24"/>
      <c r="AJ7" s="22"/>
      <c r="AK7" s="24"/>
      <c r="AL7" s="24"/>
      <c r="AM7" s="22"/>
      <c r="AN7" s="24"/>
      <c r="AO7" s="24"/>
      <c r="AP7" s="36"/>
      <c r="AQ7" s="24"/>
      <c r="AR7" s="25"/>
      <c r="AS7" s="36"/>
      <c r="AT7" s="25"/>
      <c r="AU7" s="25"/>
      <c r="AV7" s="22"/>
      <c r="AW7" s="24"/>
      <c r="AX7" s="25"/>
      <c r="AY7" s="22"/>
      <c r="AZ7" s="24"/>
      <c r="BA7" s="24"/>
      <c r="BB7" s="22"/>
      <c r="BC7" s="24"/>
      <c r="BD7" s="24"/>
      <c r="BE7" s="36"/>
      <c r="BF7" s="24"/>
      <c r="BG7" s="25"/>
      <c r="BH7" s="36"/>
      <c r="BI7" s="24"/>
      <c r="BJ7" s="25"/>
      <c r="BK7" s="36"/>
      <c r="BL7" s="24"/>
      <c r="BM7" s="25"/>
      <c r="BN7" s="36"/>
      <c r="BO7" s="24"/>
      <c r="BP7" s="25"/>
      <c r="BQ7" s="22"/>
      <c r="BR7" s="24"/>
      <c r="BS7" s="25"/>
      <c r="BT7" s="36"/>
      <c r="BU7" s="24"/>
      <c r="BV7" s="25"/>
      <c r="BW7" s="36"/>
      <c r="BX7" s="24"/>
      <c r="BY7" s="25"/>
      <c r="BZ7" s="36"/>
      <c r="CA7" s="25"/>
      <c r="CB7" s="25"/>
      <c r="CC7" s="36"/>
      <c r="CD7" s="25"/>
      <c r="CE7" s="25"/>
      <c r="CF7" s="36"/>
      <c r="CG7" s="24"/>
      <c r="CH7" s="25"/>
      <c r="CI7" s="36"/>
      <c r="CJ7" s="24"/>
      <c r="CK7" s="25"/>
      <c r="CL7" s="36"/>
      <c r="CM7" s="24"/>
      <c r="CN7" s="25"/>
      <c r="CO7" s="36"/>
      <c r="CP7" s="24"/>
      <c r="CQ7" s="25"/>
      <c r="CR7" s="36"/>
      <c r="CS7" s="24"/>
      <c r="CT7" s="25"/>
      <c r="CU7" s="36"/>
      <c r="CV7" s="24"/>
      <c r="CW7" s="25"/>
      <c r="CX7" s="36"/>
      <c r="CY7" s="24"/>
      <c r="CZ7" s="25"/>
      <c r="DA7" s="36"/>
      <c r="DB7" s="24"/>
      <c r="DC7" s="25"/>
      <c r="DD7" s="36"/>
      <c r="DE7" s="24"/>
      <c r="DF7" s="25"/>
      <c r="DG7" s="36"/>
      <c r="DH7" s="24"/>
      <c r="DI7" s="25"/>
      <c r="DJ7" s="36"/>
      <c r="DK7" s="25"/>
      <c r="DL7" s="25"/>
      <c r="DM7" s="36"/>
      <c r="DN7" s="25"/>
      <c r="DO7" s="25"/>
      <c r="DP7" s="36"/>
      <c r="DQ7" s="24"/>
      <c r="DR7" s="25"/>
      <c r="DS7" s="36"/>
      <c r="DT7" s="24"/>
      <c r="DU7" s="25"/>
      <c r="DV7" s="36"/>
      <c r="DW7" s="24"/>
      <c r="DX7" s="25"/>
      <c r="DY7" s="36"/>
      <c r="DZ7" s="24"/>
      <c r="EA7" s="25"/>
      <c r="EB7" s="36"/>
      <c r="EC7" s="24"/>
      <c r="ED7" s="24"/>
      <c r="EE7" s="36"/>
      <c r="EF7" s="24"/>
      <c r="EG7" s="25"/>
      <c r="EH7" s="36"/>
      <c r="EI7" s="24"/>
      <c r="EJ7" s="25"/>
      <c r="EK7" s="36"/>
      <c r="EL7" s="24"/>
      <c r="EM7" s="25"/>
      <c r="EN7" s="36"/>
      <c r="EO7" s="24"/>
      <c r="EP7" s="25"/>
      <c r="EQ7" s="36"/>
      <c r="ER7" s="24"/>
      <c r="ES7" s="25"/>
      <c r="ET7" s="36"/>
      <c r="EU7" s="25"/>
      <c r="EV7" s="25"/>
      <c r="EW7" s="36"/>
      <c r="EX7" s="25"/>
      <c r="EY7" s="25"/>
      <c r="EZ7" s="36"/>
      <c r="FA7" s="24"/>
      <c r="FB7" s="25"/>
      <c r="FC7" s="36"/>
      <c r="FD7" s="24"/>
      <c r="FE7" s="25"/>
      <c r="FF7" s="36"/>
      <c r="FG7" s="24"/>
      <c r="FH7" s="25"/>
      <c r="FI7" s="36"/>
      <c r="FJ7" s="24"/>
      <c r="FK7" s="25"/>
      <c r="FL7" s="36"/>
      <c r="FM7" s="24"/>
      <c r="FN7" s="25"/>
      <c r="FO7" s="36"/>
      <c r="FP7" s="24"/>
      <c r="FQ7" s="25"/>
      <c r="FR7" s="36"/>
      <c r="FS7" s="24"/>
      <c r="FT7" s="25"/>
      <c r="FU7" s="36"/>
      <c r="FV7" s="24"/>
      <c r="FW7" s="25"/>
      <c r="FX7" s="36"/>
      <c r="FY7" s="24"/>
      <c r="FZ7" s="25"/>
      <c r="GA7" s="36"/>
      <c r="GB7" s="24"/>
      <c r="GC7" s="25"/>
      <c r="GD7" s="36"/>
      <c r="GE7" s="25"/>
      <c r="GF7" s="25"/>
      <c r="GG7" s="36"/>
      <c r="GH7" s="25"/>
      <c r="GI7" s="25"/>
      <c r="GJ7" s="36"/>
      <c r="GK7" s="24"/>
      <c r="GL7" s="25"/>
      <c r="GM7" s="36"/>
      <c r="GN7" s="25"/>
      <c r="GO7" s="25"/>
      <c r="GP7" s="36"/>
      <c r="GQ7" s="24"/>
      <c r="GR7" s="25"/>
      <c r="GS7" s="36"/>
      <c r="GT7" s="24"/>
      <c r="GU7" s="25"/>
      <c r="GV7" s="36"/>
      <c r="GW7" s="24"/>
      <c r="GX7" s="25"/>
      <c r="GY7" s="36"/>
      <c r="GZ7" s="24"/>
      <c r="HA7" s="25"/>
      <c r="HB7" s="36"/>
      <c r="HC7" s="24"/>
      <c r="HD7" s="25"/>
      <c r="HE7" s="36"/>
      <c r="HF7" s="24"/>
      <c r="HG7" s="25"/>
      <c r="HH7" s="36"/>
      <c r="HI7" s="24"/>
      <c r="HJ7" s="25"/>
    </row>
    <row r="8" spans="1:222" x14ac:dyDescent="0.2">
      <c r="B8" s="20" t="s">
        <v>696</v>
      </c>
      <c r="C8" s="36">
        <v>15723569</v>
      </c>
      <c r="D8" s="34">
        <v>1219532</v>
      </c>
      <c r="E8" s="38">
        <v>136426331</v>
      </c>
      <c r="F8" s="36">
        <v>16004793</v>
      </c>
      <c r="G8" s="34">
        <v>1242743</v>
      </c>
      <c r="H8" s="38">
        <v>139201536</v>
      </c>
      <c r="I8" s="36">
        <v>19668726</v>
      </c>
      <c r="J8" s="34">
        <v>1536580</v>
      </c>
      <c r="K8" s="38">
        <v>136001056</v>
      </c>
      <c r="L8" s="36">
        <v>16154093</v>
      </c>
      <c r="M8" s="34">
        <v>1258515</v>
      </c>
      <c r="N8" s="38">
        <v>138395104</v>
      </c>
      <c r="O8" s="36">
        <v>16442061</v>
      </c>
      <c r="P8" s="34">
        <v>1270882</v>
      </c>
      <c r="Q8" s="38">
        <v>140325920</v>
      </c>
      <c r="R8" s="36">
        <v>20619800</v>
      </c>
      <c r="S8" s="34">
        <v>1597726</v>
      </c>
      <c r="T8" s="38">
        <v>144466483</v>
      </c>
      <c r="U8" s="36">
        <v>16170286</v>
      </c>
      <c r="V8" s="34">
        <v>1239096</v>
      </c>
      <c r="W8" s="38">
        <v>144279564</v>
      </c>
      <c r="X8" s="36">
        <v>16859249</v>
      </c>
      <c r="Y8" s="34">
        <v>1286799</v>
      </c>
      <c r="Z8" s="38">
        <v>134381653</v>
      </c>
      <c r="AA8" s="36">
        <v>21607874</v>
      </c>
      <c r="AB8" s="34">
        <v>1633692</v>
      </c>
      <c r="AC8" s="38">
        <v>152134077</v>
      </c>
      <c r="AD8" s="36">
        <v>17330892</v>
      </c>
      <c r="AE8" s="34">
        <v>1306322</v>
      </c>
      <c r="AF8" s="38">
        <v>143095386</v>
      </c>
      <c r="AG8" s="36">
        <v>16927234</v>
      </c>
      <c r="AH8" s="34">
        <v>1253488</v>
      </c>
      <c r="AI8" s="38">
        <v>148346096</v>
      </c>
      <c r="AJ8" s="36">
        <v>21671507</v>
      </c>
      <c r="AK8" s="34">
        <v>1636203</v>
      </c>
      <c r="AL8" s="38">
        <v>146203989</v>
      </c>
      <c r="AM8" s="36">
        <v>16775214</v>
      </c>
      <c r="AN8" s="34">
        <v>1292347</v>
      </c>
      <c r="AO8" s="38">
        <v>145050233</v>
      </c>
      <c r="AP8" s="36">
        <v>17288565</v>
      </c>
      <c r="AQ8" s="34">
        <v>1348175</v>
      </c>
      <c r="AR8" s="38">
        <v>155631384</v>
      </c>
      <c r="AS8" s="36">
        <v>21164554</v>
      </c>
      <c r="AT8" s="34">
        <v>1660770</v>
      </c>
      <c r="AU8" s="38">
        <v>147647201</v>
      </c>
      <c r="AV8" s="36">
        <v>17326849</v>
      </c>
      <c r="AW8" s="34">
        <v>1357094</v>
      </c>
      <c r="AX8" s="38">
        <v>150718115</v>
      </c>
      <c r="AY8" s="36">
        <v>17069135</v>
      </c>
      <c r="AZ8" s="34">
        <v>1337193</v>
      </c>
      <c r="BA8" s="38">
        <v>151236868</v>
      </c>
      <c r="BB8" s="36">
        <v>22101586</v>
      </c>
      <c r="BC8" s="34">
        <v>1693218</v>
      </c>
      <c r="BD8" s="38">
        <v>154490668</v>
      </c>
      <c r="BE8" s="36">
        <v>18038920</v>
      </c>
      <c r="BF8" s="34">
        <v>1406469</v>
      </c>
      <c r="BG8" s="38">
        <v>197347310</v>
      </c>
      <c r="BH8" s="36">
        <v>18531858</v>
      </c>
      <c r="BI8" s="34">
        <v>1449696</v>
      </c>
      <c r="BJ8" s="38">
        <v>186868721</v>
      </c>
      <c r="BK8" s="36">
        <v>21422219</v>
      </c>
      <c r="BL8" s="34">
        <v>1648162</v>
      </c>
      <c r="BM8" s="38">
        <v>194188936</v>
      </c>
      <c r="BN8" s="36">
        <v>18104144</v>
      </c>
      <c r="BO8" s="34">
        <v>1399468</v>
      </c>
      <c r="BP8" s="38">
        <v>191438149</v>
      </c>
      <c r="BQ8" s="36">
        <v>18404922</v>
      </c>
      <c r="BR8" s="34">
        <v>1433055</v>
      </c>
      <c r="BS8" s="38">
        <v>204487402</v>
      </c>
      <c r="BT8" s="36">
        <v>22889556</v>
      </c>
      <c r="BU8" s="34">
        <v>1785244</v>
      </c>
      <c r="BV8" s="38">
        <v>196609675</v>
      </c>
      <c r="BW8" s="36">
        <v>18524417</v>
      </c>
      <c r="BX8" s="34">
        <v>1444657</v>
      </c>
      <c r="BY8" s="38">
        <v>204297299</v>
      </c>
      <c r="BZ8" s="36">
        <v>18745350</v>
      </c>
      <c r="CA8" s="34">
        <v>1469857</v>
      </c>
      <c r="CB8" s="38">
        <v>209291480</v>
      </c>
      <c r="CC8" s="36">
        <v>23254601</v>
      </c>
      <c r="CD8" s="34">
        <v>1826901</v>
      </c>
      <c r="CE8" s="38">
        <v>194035209</v>
      </c>
      <c r="CF8" s="36">
        <v>17919803</v>
      </c>
      <c r="CG8" s="34">
        <v>1457572</v>
      </c>
      <c r="CH8" s="38">
        <v>212728589</v>
      </c>
      <c r="CI8" s="36">
        <v>18423225</v>
      </c>
      <c r="CJ8" s="34">
        <v>1493528</v>
      </c>
      <c r="CK8" s="38">
        <v>202862057</v>
      </c>
      <c r="CL8" s="36">
        <v>22833770</v>
      </c>
      <c r="CM8" s="34">
        <v>1854570</v>
      </c>
      <c r="CN8" s="38">
        <v>203999470</v>
      </c>
      <c r="CO8" s="36">
        <v>22722337</v>
      </c>
      <c r="CP8" s="34">
        <v>1549557</v>
      </c>
      <c r="CQ8" s="38">
        <v>225162782</v>
      </c>
      <c r="CR8" s="36">
        <v>24524636</v>
      </c>
      <c r="CS8" s="34">
        <v>1614334</v>
      </c>
      <c r="CT8" s="38">
        <v>205133124</v>
      </c>
      <c r="CU8" s="36">
        <v>29877199</v>
      </c>
      <c r="CV8" s="34">
        <v>1988165</v>
      </c>
      <c r="CW8" s="38">
        <v>221519126</v>
      </c>
      <c r="CX8" s="36">
        <v>26176993</v>
      </c>
      <c r="CY8" s="34">
        <v>1617296</v>
      </c>
      <c r="CZ8" s="38">
        <v>231816604</v>
      </c>
      <c r="DA8" s="36">
        <v>27297142</v>
      </c>
      <c r="DB8" s="34">
        <v>1702580</v>
      </c>
      <c r="DC8" s="38">
        <v>234814435</v>
      </c>
      <c r="DD8" s="36">
        <v>31368404</v>
      </c>
      <c r="DE8" s="34">
        <v>2035881</v>
      </c>
      <c r="DF8" s="38">
        <v>219556515</v>
      </c>
      <c r="DG8" s="36">
        <v>25016738</v>
      </c>
      <c r="DH8" s="34">
        <v>1652918</v>
      </c>
      <c r="DI8" s="38">
        <v>235244488</v>
      </c>
      <c r="DJ8" s="36">
        <v>30358333</v>
      </c>
      <c r="DK8" s="34">
        <v>1721416</v>
      </c>
      <c r="DL8" s="38">
        <v>230289950</v>
      </c>
      <c r="DM8" s="36">
        <v>57337918</v>
      </c>
      <c r="DN8" s="34">
        <v>2206616</v>
      </c>
      <c r="DO8" s="38">
        <v>223964071</v>
      </c>
      <c r="DP8" s="36">
        <v>42317214</v>
      </c>
      <c r="DQ8" s="34">
        <v>1552686</v>
      </c>
      <c r="DR8" s="38">
        <v>243242892</v>
      </c>
      <c r="DS8" s="36">
        <v>47945489</v>
      </c>
      <c r="DT8" s="34">
        <v>1870770</v>
      </c>
      <c r="DU8" s="38">
        <v>225010329</v>
      </c>
      <c r="DV8" s="36">
        <v>56557125</v>
      </c>
      <c r="DW8" s="34">
        <v>2105945</v>
      </c>
      <c r="DX8" s="38">
        <v>236514268</v>
      </c>
      <c r="DY8" s="36">
        <v>47811064</v>
      </c>
      <c r="DZ8" s="34">
        <v>1720021</v>
      </c>
      <c r="EA8" s="38">
        <v>243968791</v>
      </c>
      <c r="EB8" s="36">
        <v>44017475</v>
      </c>
      <c r="EC8" s="34">
        <v>1570152</v>
      </c>
      <c r="ED8" s="38">
        <v>207814432</v>
      </c>
      <c r="EE8" s="36">
        <v>51954542</v>
      </c>
      <c r="EF8" s="34">
        <v>1859132</v>
      </c>
      <c r="EG8" s="38">
        <v>210665853</v>
      </c>
      <c r="EH8" s="36">
        <v>46055815</v>
      </c>
      <c r="EI8" s="34">
        <v>1396343</v>
      </c>
      <c r="EJ8" s="38">
        <v>197353040</v>
      </c>
      <c r="EK8" s="36">
        <v>51802409</v>
      </c>
      <c r="EL8" s="34">
        <v>1351807</v>
      </c>
      <c r="EM8" s="38">
        <v>191407236</v>
      </c>
      <c r="EN8" s="36">
        <v>60736796</v>
      </c>
      <c r="EO8" s="34">
        <v>1636566</v>
      </c>
      <c r="EP8" s="38">
        <v>188485094</v>
      </c>
      <c r="EQ8" s="36">
        <v>48972318</v>
      </c>
      <c r="ER8" s="34">
        <v>1301929</v>
      </c>
      <c r="ES8" s="38">
        <v>196425651</v>
      </c>
      <c r="ET8" s="36">
        <v>49474083</v>
      </c>
      <c r="EU8" s="34">
        <v>1335072</v>
      </c>
      <c r="EV8" s="38">
        <v>192083504</v>
      </c>
      <c r="EW8" s="36">
        <v>59814022</v>
      </c>
      <c r="EX8" s="34">
        <v>1615927</v>
      </c>
      <c r="EY8" s="38">
        <v>195164139</v>
      </c>
      <c r="EZ8" s="36">
        <v>46952796</v>
      </c>
      <c r="FA8" s="34">
        <v>1314955</v>
      </c>
      <c r="FB8" s="38">
        <v>200293920</v>
      </c>
      <c r="FC8" s="36">
        <v>47276287</v>
      </c>
      <c r="FD8" s="34">
        <v>1374864</v>
      </c>
      <c r="FE8" s="38">
        <v>186203609</v>
      </c>
      <c r="FF8" s="36">
        <v>57289581</v>
      </c>
      <c r="FG8" s="34">
        <v>1665459</v>
      </c>
      <c r="FH8" s="38">
        <v>205205295</v>
      </c>
      <c r="FI8" s="36">
        <v>55436046</v>
      </c>
      <c r="FJ8" s="34">
        <v>1324938</v>
      </c>
      <c r="FK8" s="38">
        <v>195136069</v>
      </c>
      <c r="FL8" s="36">
        <v>52945779</v>
      </c>
      <c r="FM8" s="34">
        <v>1310759</v>
      </c>
      <c r="FN8" s="38">
        <v>177948289</v>
      </c>
      <c r="FO8" s="36">
        <v>62345482</v>
      </c>
      <c r="FP8" s="34">
        <v>1673766</v>
      </c>
      <c r="FQ8" s="38">
        <v>199181416</v>
      </c>
      <c r="FR8" s="36">
        <v>44463802</v>
      </c>
      <c r="FS8" s="34">
        <v>1349670</v>
      </c>
      <c r="FT8" s="38">
        <v>194068064</v>
      </c>
      <c r="FU8" s="36">
        <v>44654725</v>
      </c>
      <c r="FV8" s="34">
        <v>1325350</v>
      </c>
      <c r="FW8" s="38">
        <v>191631629</v>
      </c>
      <c r="FX8" s="36">
        <v>55631363</v>
      </c>
      <c r="FY8" s="34">
        <v>1660544</v>
      </c>
      <c r="FZ8" s="38">
        <v>196463557</v>
      </c>
      <c r="GA8" s="36">
        <v>43549433</v>
      </c>
      <c r="GB8" s="34">
        <v>1314057</v>
      </c>
      <c r="GC8" s="38">
        <v>197623531</v>
      </c>
      <c r="GD8" s="36">
        <v>43868819</v>
      </c>
      <c r="GE8" s="34">
        <v>1300285</v>
      </c>
      <c r="GF8" s="38">
        <v>193834055</v>
      </c>
      <c r="GG8" s="36">
        <v>55721278</v>
      </c>
      <c r="GH8" s="34">
        <v>1654555</v>
      </c>
      <c r="GI8" s="38">
        <v>189958322</v>
      </c>
      <c r="GJ8" s="36">
        <v>45997176</v>
      </c>
      <c r="GK8" s="34">
        <v>1376448</v>
      </c>
      <c r="GL8" s="38">
        <v>199332026</v>
      </c>
      <c r="GM8" s="36">
        <v>46190465</v>
      </c>
      <c r="GN8" s="34">
        <v>1382560</v>
      </c>
      <c r="GO8" s="38">
        <v>191246258</v>
      </c>
      <c r="GP8" s="36">
        <v>56121709</v>
      </c>
      <c r="GQ8" s="34">
        <v>1748424</v>
      </c>
      <c r="GR8" s="38">
        <v>204620978</v>
      </c>
      <c r="GS8" s="36">
        <v>44774933</v>
      </c>
      <c r="GT8" s="34">
        <v>1380966</v>
      </c>
      <c r="GU8" s="38">
        <v>196011787</v>
      </c>
      <c r="GV8" s="36">
        <v>43995050</v>
      </c>
      <c r="GW8" s="34">
        <v>1351589</v>
      </c>
      <c r="GX8" s="38">
        <v>191392379</v>
      </c>
      <c r="GY8" s="36">
        <v>54357115</v>
      </c>
      <c r="GZ8" s="34">
        <v>1706901</v>
      </c>
      <c r="HA8" s="38">
        <v>203713577</v>
      </c>
      <c r="HB8" s="36">
        <v>48264027</v>
      </c>
      <c r="HC8" s="34">
        <v>1126648</v>
      </c>
      <c r="HD8" s="38">
        <v>193303647</v>
      </c>
      <c r="HE8" s="36">
        <v>61575189</v>
      </c>
      <c r="HF8" s="25">
        <v>871307</v>
      </c>
      <c r="HG8" s="38">
        <v>197282089</v>
      </c>
      <c r="HH8" s="36">
        <v>68350091</v>
      </c>
      <c r="HI8" s="25">
        <v>988472</v>
      </c>
      <c r="HJ8" s="38">
        <v>197146596</v>
      </c>
      <c r="HN8" s="49">
        <f>+HH8+HE8+HB8</f>
        <v>178189307</v>
      </c>
    </row>
    <row r="9" spans="1:222" x14ac:dyDescent="0.2">
      <c r="B9" s="20" t="s">
        <v>349</v>
      </c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21"/>
      <c r="BL9" s="21"/>
      <c r="BM9" s="21"/>
      <c r="BN9" s="21"/>
      <c r="BO9" s="21"/>
      <c r="BP9" s="21"/>
      <c r="BQ9" s="21"/>
      <c r="BR9" s="21"/>
      <c r="BS9" s="21"/>
      <c r="BT9" s="21"/>
      <c r="BU9" s="21"/>
      <c r="BV9" s="21"/>
      <c r="BW9" s="21"/>
      <c r="BX9" s="21"/>
      <c r="BY9" s="21"/>
      <c r="BZ9" s="21"/>
      <c r="CA9" s="21"/>
      <c r="CB9" s="21"/>
      <c r="CC9" s="21"/>
      <c r="CD9" s="21"/>
      <c r="CE9" s="21"/>
      <c r="CF9" s="21"/>
      <c r="CG9" s="21"/>
      <c r="CH9" s="21"/>
      <c r="CI9" s="21"/>
      <c r="CJ9" s="21"/>
      <c r="CK9" s="21"/>
      <c r="CL9" s="21"/>
      <c r="CM9" s="21"/>
      <c r="CN9" s="21"/>
      <c r="CO9" s="21"/>
      <c r="CP9" s="21"/>
      <c r="CQ9" s="21"/>
      <c r="CR9" s="21"/>
      <c r="CS9" s="21"/>
      <c r="CT9" s="21"/>
      <c r="CU9" s="21"/>
      <c r="CV9" s="21"/>
      <c r="CW9" s="21"/>
      <c r="CX9" s="21"/>
      <c r="CY9" s="21"/>
      <c r="CZ9" s="21"/>
      <c r="DA9" s="21"/>
      <c r="DB9" s="21"/>
      <c r="DC9" s="21"/>
      <c r="DD9" s="21"/>
      <c r="DE9" s="21"/>
      <c r="DF9" s="21"/>
      <c r="DG9" s="21"/>
      <c r="DH9" s="21"/>
      <c r="DI9" s="21"/>
      <c r="DJ9" s="21"/>
      <c r="DK9" s="21"/>
      <c r="DL9" s="21"/>
      <c r="DM9" s="21"/>
      <c r="DN9" s="21"/>
      <c r="DO9" s="21"/>
      <c r="DP9" s="21"/>
      <c r="DQ9" s="21"/>
      <c r="DR9" s="21"/>
      <c r="DS9" s="21"/>
      <c r="DT9" s="21"/>
      <c r="DU9" s="21"/>
      <c r="DV9" s="21"/>
      <c r="DW9" s="21"/>
      <c r="DX9" s="21"/>
      <c r="DY9" s="21"/>
      <c r="DZ9" s="21"/>
      <c r="EA9" s="21"/>
      <c r="EB9" s="21"/>
      <c r="EC9" s="21"/>
      <c r="ED9" s="21"/>
      <c r="EE9" s="21"/>
      <c r="EF9" s="21"/>
      <c r="EG9" s="21"/>
      <c r="EH9" s="21"/>
      <c r="EI9" s="21"/>
      <c r="EJ9" s="21"/>
      <c r="EK9" s="21"/>
      <c r="EL9" s="21"/>
      <c r="EM9" s="21"/>
      <c r="EN9" s="21"/>
      <c r="EO9" s="21"/>
      <c r="EP9" s="21"/>
      <c r="EQ9" s="21"/>
      <c r="ER9" s="21"/>
      <c r="ES9" s="21"/>
      <c r="ET9" s="21"/>
      <c r="EU9" s="21"/>
      <c r="EV9" s="21"/>
      <c r="EW9" s="21"/>
      <c r="EX9" s="21"/>
      <c r="EY9" s="21"/>
      <c r="EZ9" s="21"/>
      <c r="FA9" s="21"/>
      <c r="FB9" s="21"/>
      <c r="FC9" s="21"/>
      <c r="FD9" s="21"/>
      <c r="FE9" s="21"/>
      <c r="FF9" s="21"/>
      <c r="FG9" s="21"/>
      <c r="FH9" s="21"/>
      <c r="FI9" s="21"/>
      <c r="FJ9" s="21"/>
      <c r="FK9" s="21"/>
      <c r="FL9" s="21"/>
      <c r="FM9" s="21"/>
      <c r="FN9" s="21"/>
      <c r="FO9" s="21"/>
      <c r="FP9" s="21"/>
      <c r="FQ9" s="21"/>
      <c r="FR9" s="21"/>
      <c r="FS9" s="21"/>
      <c r="FT9" s="21"/>
      <c r="FU9" s="21"/>
      <c r="FV9" s="21"/>
      <c r="FW9" s="21"/>
      <c r="FX9" s="21"/>
      <c r="FY9" s="21"/>
      <c r="FZ9" s="21"/>
      <c r="GA9" s="21"/>
      <c r="GB9" s="21"/>
      <c r="GC9" s="21"/>
      <c r="GD9" s="21"/>
      <c r="GE9" s="21"/>
      <c r="GF9" s="21"/>
      <c r="GG9" s="21"/>
      <c r="GH9" s="21"/>
      <c r="GI9" s="21"/>
      <c r="GJ9" s="21"/>
      <c r="GK9" s="21"/>
      <c r="GL9" s="21"/>
      <c r="GM9" s="21"/>
      <c r="GN9" s="21"/>
      <c r="GO9" s="21"/>
      <c r="GP9" s="21"/>
      <c r="GQ9" s="21"/>
      <c r="GR9" s="21"/>
      <c r="GS9" s="21"/>
      <c r="GT9" s="21"/>
      <c r="GU9" s="21"/>
      <c r="GV9" s="21"/>
      <c r="GW9" s="21"/>
      <c r="GX9" s="21"/>
      <c r="GY9" s="21"/>
      <c r="GZ9" s="21"/>
      <c r="HA9" s="21"/>
      <c r="HB9" s="21"/>
      <c r="HC9" s="21"/>
      <c r="HD9" s="21"/>
      <c r="HE9" s="21"/>
      <c r="HF9" s="21"/>
      <c r="HG9" s="21"/>
      <c r="HH9" s="36">
        <v>27623590</v>
      </c>
      <c r="HI9" s="24">
        <v>65844</v>
      </c>
      <c r="HJ9" s="25">
        <v>868274</v>
      </c>
      <c r="HN9" s="49">
        <f>+HH9+HE9+HB9</f>
        <v>27623590</v>
      </c>
    </row>
    <row r="10" spans="1:222" x14ac:dyDescent="0.2">
      <c r="B10" s="20" t="s">
        <v>578</v>
      </c>
      <c r="C10" s="36">
        <v>34142335</v>
      </c>
      <c r="D10" s="25">
        <v>489587</v>
      </c>
      <c r="E10" s="34">
        <v>2739034</v>
      </c>
      <c r="F10" s="36">
        <v>34157165</v>
      </c>
      <c r="G10" s="25">
        <v>493045</v>
      </c>
      <c r="H10" s="34">
        <v>2682789</v>
      </c>
      <c r="I10" s="36">
        <v>42285326</v>
      </c>
      <c r="J10" s="25">
        <v>626228</v>
      </c>
      <c r="K10" s="34">
        <v>2664759</v>
      </c>
      <c r="L10" s="36">
        <v>34769249</v>
      </c>
      <c r="M10" s="25">
        <v>522391</v>
      </c>
      <c r="N10" s="34">
        <v>2660639</v>
      </c>
      <c r="O10" s="36">
        <v>32805863</v>
      </c>
      <c r="P10" s="25">
        <v>498440</v>
      </c>
      <c r="Q10" s="34">
        <v>2695236</v>
      </c>
      <c r="R10" s="36">
        <v>43145490</v>
      </c>
      <c r="S10" s="25">
        <v>658977</v>
      </c>
      <c r="T10" s="34">
        <v>2829518</v>
      </c>
      <c r="U10" s="36">
        <v>35505303</v>
      </c>
      <c r="V10" s="25">
        <v>500520</v>
      </c>
      <c r="W10" s="34">
        <v>2719461</v>
      </c>
      <c r="X10" s="36">
        <v>37494534</v>
      </c>
      <c r="Y10" s="25">
        <v>538994</v>
      </c>
      <c r="Z10" s="34">
        <v>2644618</v>
      </c>
      <c r="AA10" s="36">
        <v>55025519</v>
      </c>
      <c r="AB10" s="25">
        <v>790644</v>
      </c>
      <c r="AC10" s="34">
        <v>3438174</v>
      </c>
      <c r="AD10" s="36">
        <v>40777933</v>
      </c>
      <c r="AE10" s="25">
        <v>594134</v>
      </c>
      <c r="AF10" s="34">
        <v>3286370</v>
      </c>
      <c r="AG10" s="36">
        <v>38930176</v>
      </c>
      <c r="AH10" s="25">
        <v>567966</v>
      </c>
      <c r="AI10" s="34">
        <v>3178140</v>
      </c>
      <c r="AJ10" s="36">
        <v>45369855</v>
      </c>
      <c r="AK10" s="25">
        <v>647029</v>
      </c>
      <c r="AL10" s="34">
        <v>3057108</v>
      </c>
      <c r="AM10" s="36">
        <v>36138843</v>
      </c>
      <c r="AN10" s="25">
        <v>503916</v>
      </c>
      <c r="AO10" s="34">
        <v>2845424</v>
      </c>
      <c r="AP10" s="36">
        <v>35652752</v>
      </c>
      <c r="AQ10" s="25">
        <v>500625</v>
      </c>
      <c r="AR10" s="34">
        <v>2956488</v>
      </c>
      <c r="AS10" s="36">
        <v>43553130</v>
      </c>
      <c r="AT10" s="25">
        <v>613672</v>
      </c>
      <c r="AU10" s="34">
        <v>2814629</v>
      </c>
      <c r="AV10" s="36">
        <v>35616266</v>
      </c>
      <c r="AW10" s="25">
        <v>489903</v>
      </c>
      <c r="AX10" s="34">
        <v>2760084</v>
      </c>
      <c r="AY10" s="36">
        <v>34657577</v>
      </c>
      <c r="AZ10" s="25">
        <v>477507</v>
      </c>
      <c r="BA10" s="34">
        <v>2810706</v>
      </c>
      <c r="BB10" s="36">
        <v>44338664</v>
      </c>
      <c r="BC10" s="25">
        <v>614294</v>
      </c>
      <c r="BD10" s="34">
        <v>2850588</v>
      </c>
      <c r="BE10" s="36">
        <v>34988856</v>
      </c>
      <c r="BF10" s="25">
        <v>476162</v>
      </c>
      <c r="BG10" s="34">
        <v>2720141</v>
      </c>
      <c r="BH10" s="36">
        <v>33884376</v>
      </c>
      <c r="BI10" s="25">
        <v>461984</v>
      </c>
      <c r="BJ10" s="34">
        <v>2635254</v>
      </c>
      <c r="BK10" s="36">
        <v>42728102</v>
      </c>
      <c r="BL10" s="25">
        <v>587264</v>
      </c>
      <c r="BM10" s="34">
        <v>2774642</v>
      </c>
      <c r="BN10" s="36">
        <v>33581239</v>
      </c>
      <c r="BO10" s="25">
        <v>458511</v>
      </c>
      <c r="BP10" s="34">
        <v>2630546</v>
      </c>
      <c r="BQ10" s="36">
        <v>35319117</v>
      </c>
      <c r="BR10" s="25">
        <v>480669</v>
      </c>
      <c r="BS10" s="34">
        <v>2820507</v>
      </c>
      <c r="BT10" s="36">
        <v>41252530</v>
      </c>
      <c r="BU10" s="25">
        <v>565981</v>
      </c>
      <c r="BV10" s="34">
        <v>2668386</v>
      </c>
      <c r="BW10" s="36">
        <v>33255291</v>
      </c>
      <c r="BX10" s="25">
        <v>454167</v>
      </c>
      <c r="BY10" s="34">
        <v>2701336</v>
      </c>
      <c r="BZ10" s="36">
        <v>32867912</v>
      </c>
      <c r="CA10" s="25">
        <v>452509</v>
      </c>
      <c r="CB10" s="34">
        <v>2813972</v>
      </c>
      <c r="CC10" s="36">
        <v>40622950</v>
      </c>
      <c r="CD10" s="25">
        <v>552016</v>
      </c>
      <c r="CE10" s="34">
        <v>2546403</v>
      </c>
      <c r="CF10" s="36">
        <v>32393605</v>
      </c>
      <c r="CG10" s="25">
        <v>425607</v>
      </c>
      <c r="CH10" s="34">
        <v>2741674</v>
      </c>
      <c r="CI10" s="36">
        <v>31640580</v>
      </c>
      <c r="CJ10" s="25">
        <v>414381</v>
      </c>
      <c r="CK10" s="34">
        <v>2653200</v>
      </c>
      <c r="CL10" s="36">
        <v>42345699</v>
      </c>
      <c r="CM10" s="25">
        <v>556610</v>
      </c>
      <c r="CN10" s="34">
        <v>2638393</v>
      </c>
      <c r="CO10" s="36">
        <v>34900871</v>
      </c>
      <c r="CP10" s="25">
        <v>458752</v>
      </c>
      <c r="CQ10" s="34">
        <v>2676756</v>
      </c>
      <c r="CR10" s="36">
        <v>34168557</v>
      </c>
      <c r="CS10" s="25">
        <v>450739</v>
      </c>
      <c r="CT10" s="34">
        <v>2435497</v>
      </c>
      <c r="CU10" s="36">
        <v>42274657</v>
      </c>
      <c r="CV10" s="25">
        <v>563115</v>
      </c>
      <c r="CW10" s="34">
        <v>2614783</v>
      </c>
      <c r="CX10" s="36">
        <v>33781553</v>
      </c>
      <c r="CY10" s="25">
        <v>448522</v>
      </c>
      <c r="CZ10" s="34">
        <v>2657739</v>
      </c>
      <c r="DA10" s="36">
        <v>34503576</v>
      </c>
      <c r="DB10" s="25">
        <v>452391</v>
      </c>
      <c r="DC10" s="34">
        <v>2726977</v>
      </c>
      <c r="DD10" s="36">
        <v>41376579</v>
      </c>
      <c r="DE10" s="25">
        <v>538676</v>
      </c>
      <c r="DF10" s="34">
        <v>2500486</v>
      </c>
      <c r="DG10" s="36">
        <v>33491149</v>
      </c>
      <c r="DH10" s="25">
        <v>431649</v>
      </c>
      <c r="DI10" s="34">
        <v>2674374</v>
      </c>
      <c r="DJ10" s="36">
        <v>31741596</v>
      </c>
      <c r="DK10" s="25">
        <v>423792</v>
      </c>
      <c r="DL10" s="34">
        <v>2609699</v>
      </c>
      <c r="DM10" s="36">
        <v>40176724</v>
      </c>
      <c r="DN10" s="25">
        <v>539970</v>
      </c>
      <c r="DO10" s="34">
        <v>2477434</v>
      </c>
      <c r="DP10" s="36">
        <v>31909861</v>
      </c>
      <c r="DQ10" s="25">
        <v>427256</v>
      </c>
      <c r="DR10" s="34">
        <v>2635563</v>
      </c>
      <c r="DS10" s="36">
        <v>29611382</v>
      </c>
      <c r="DT10" s="25">
        <v>401967</v>
      </c>
      <c r="DU10" s="34">
        <v>2393037</v>
      </c>
      <c r="DV10" s="36">
        <v>36840302</v>
      </c>
      <c r="DW10" s="25">
        <v>495429</v>
      </c>
      <c r="DX10" s="34">
        <v>2506799</v>
      </c>
      <c r="DY10" s="36">
        <v>30596450</v>
      </c>
      <c r="DZ10" s="25">
        <v>409254</v>
      </c>
      <c r="EA10" s="34">
        <v>2460550</v>
      </c>
      <c r="EB10" s="36">
        <v>27459424</v>
      </c>
      <c r="EC10" s="25">
        <v>381190</v>
      </c>
      <c r="ED10" s="34">
        <v>2195823</v>
      </c>
      <c r="EE10" s="36">
        <v>34742361</v>
      </c>
      <c r="EF10" s="25">
        <v>490732</v>
      </c>
      <c r="EG10" s="34">
        <v>2318433</v>
      </c>
      <c r="EH10" s="36">
        <v>22994103</v>
      </c>
      <c r="EI10" s="25">
        <v>368082</v>
      </c>
      <c r="EJ10" s="34">
        <v>2300553</v>
      </c>
      <c r="EK10" s="36">
        <v>22969593</v>
      </c>
      <c r="EL10" s="25">
        <v>373149</v>
      </c>
      <c r="EM10" s="34">
        <v>2343665</v>
      </c>
      <c r="EN10" s="36">
        <v>31107101</v>
      </c>
      <c r="EO10" s="25">
        <v>481285</v>
      </c>
      <c r="EP10" s="34">
        <v>2247741</v>
      </c>
      <c r="EQ10" s="36">
        <v>26276894</v>
      </c>
      <c r="ER10" s="25">
        <v>375087</v>
      </c>
      <c r="ES10" s="34">
        <v>2387197</v>
      </c>
      <c r="ET10" s="36">
        <v>26173144</v>
      </c>
      <c r="EU10" s="25">
        <v>374580</v>
      </c>
      <c r="EV10" s="34">
        <v>2277500</v>
      </c>
      <c r="EW10" s="36">
        <v>31875962</v>
      </c>
      <c r="EX10" s="25">
        <v>456749</v>
      </c>
      <c r="EY10" s="34">
        <v>2232484</v>
      </c>
      <c r="EZ10" s="36">
        <v>25602473</v>
      </c>
      <c r="FA10" s="25">
        <v>365130</v>
      </c>
      <c r="FB10" s="34">
        <v>2326666</v>
      </c>
      <c r="FC10" s="36">
        <v>24822466</v>
      </c>
      <c r="FD10" s="25">
        <v>358376</v>
      </c>
      <c r="FE10" s="34">
        <v>2088746</v>
      </c>
      <c r="FF10" s="36">
        <v>30727016</v>
      </c>
      <c r="FG10" s="25">
        <v>446865</v>
      </c>
      <c r="FH10" s="34">
        <v>2306575</v>
      </c>
      <c r="FI10" s="36">
        <v>25675238</v>
      </c>
      <c r="FJ10" s="25">
        <v>374665</v>
      </c>
      <c r="FK10" s="34">
        <v>2166892</v>
      </c>
      <c r="FL10" s="36">
        <v>22168196</v>
      </c>
      <c r="FM10" s="25">
        <v>349998</v>
      </c>
      <c r="FN10" s="34">
        <v>1973723</v>
      </c>
      <c r="FO10" s="36">
        <v>28117407</v>
      </c>
      <c r="FP10" s="25">
        <v>448429</v>
      </c>
      <c r="FQ10" s="34">
        <v>2150583</v>
      </c>
      <c r="FR10" s="36">
        <v>21603028</v>
      </c>
      <c r="FS10" s="25">
        <v>346635</v>
      </c>
      <c r="FT10" s="34">
        <v>2102386</v>
      </c>
      <c r="FU10" s="36">
        <v>21725873</v>
      </c>
      <c r="FV10" s="25">
        <v>350661</v>
      </c>
      <c r="FW10" s="34">
        <v>2078580</v>
      </c>
      <c r="FX10" s="36">
        <v>27338350</v>
      </c>
      <c r="FY10" s="25">
        <v>444776</v>
      </c>
      <c r="FZ10" s="34">
        <v>2112693</v>
      </c>
      <c r="GA10" s="36">
        <v>20477232</v>
      </c>
      <c r="GB10" s="25">
        <v>349283</v>
      </c>
      <c r="GC10" s="34">
        <v>2157013</v>
      </c>
      <c r="GD10" s="36">
        <v>19754736</v>
      </c>
      <c r="GE10" s="25">
        <v>341446</v>
      </c>
      <c r="GF10" s="34">
        <v>2035212</v>
      </c>
      <c r="GG10" s="36">
        <v>24246730</v>
      </c>
      <c r="GH10" s="25">
        <v>422418</v>
      </c>
      <c r="GI10" s="34">
        <v>2023673</v>
      </c>
      <c r="GJ10" s="36">
        <v>19107271</v>
      </c>
      <c r="GK10" s="25">
        <v>330887</v>
      </c>
      <c r="GL10" s="34">
        <v>2058862</v>
      </c>
      <c r="GM10" s="36">
        <v>18740430</v>
      </c>
      <c r="GN10" s="25">
        <v>325926</v>
      </c>
      <c r="GO10" s="34">
        <v>1915528</v>
      </c>
      <c r="GP10" s="36">
        <v>23870789</v>
      </c>
      <c r="GQ10" s="25">
        <v>405567</v>
      </c>
      <c r="GR10" s="34">
        <v>2076398</v>
      </c>
      <c r="GS10" s="36">
        <v>19387840</v>
      </c>
      <c r="GT10" s="25">
        <v>327004</v>
      </c>
      <c r="GU10" s="34">
        <v>1880020</v>
      </c>
      <c r="GV10" s="36">
        <v>18817014</v>
      </c>
      <c r="GW10" s="25">
        <v>315234</v>
      </c>
      <c r="GX10" s="34">
        <v>1847064</v>
      </c>
      <c r="GY10" s="36">
        <v>23969306</v>
      </c>
      <c r="GZ10" s="25">
        <v>397925</v>
      </c>
      <c r="HA10" s="34">
        <v>1975190</v>
      </c>
      <c r="HB10" s="36">
        <v>18915198</v>
      </c>
      <c r="HC10" s="25">
        <v>315005</v>
      </c>
      <c r="HD10" s="34">
        <v>1848987</v>
      </c>
      <c r="HE10" s="36">
        <v>19113736</v>
      </c>
      <c r="HF10" s="25">
        <v>316771</v>
      </c>
      <c r="HG10" s="34">
        <v>1845878</v>
      </c>
      <c r="HH10" s="36">
        <v>23264028</v>
      </c>
      <c r="HI10" s="25">
        <v>385319</v>
      </c>
      <c r="HJ10" s="34">
        <v>1843203</v>
      </c>
      <c r="HN10" s="49">
        <f>+HH10+HE10+HB10</f>
        <v>61292962</v>
      </c>
    </row>
    <row r="11" spans="1:222" x14ac:dyDescent="0.2">
      <c r="B11" s="20" t="s">
        <v>555</v>
      </c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  <c r="CC11" s="21"/>
      <c r="CD11" s="21"/>
      <c r="CE11" s="21"/>
      <c r="CF11" s="21"/>
      <c r="CG11" s="21"/>
      <c r="CH11" s="21"/>
      <c r="CI11" s="21"/>
      <c r="CJ11" s="21"/>
      <c r="CK11" s="21"/>
      <c r="CL11" s="21"/>
      <c r="CM11" s="21"/>
      <c r="CN11" s="21"/>
      <c r="CO11" s="21"/>
      <c r="CP11" s="21"/>
      <c r="CQ11" s="21"/>
      <c r="CR11" s="21"/>
      <c r="CS11" s="21"/>
      <c r="CT11" s="21"/>
      <c r="CU11" s="21"/>
      <c r="CV11" s="21"/>
      <c r="CW11" s="21"/>
      <c r="CX11" s="21"/>
      <c r="CY11" s="21"/>
      <c r="CZ11" s="21"/>
      <c r="DA11" s="21"/>
      <c r="DB11" s="21"/>
      <c r="DC11" s="21"/>
      <c r="DD11" s="21"/>
      <c r="DE11" s="21"/>
      <c r="DF11" s="21"/>
      <c r="DG11" s="21"/>
      <c r="DH11" s="21"/>
      <c r="DI11" s="21"/>
      <c r="DJ11" s="21"/>
      <c r="DK11" s="21"/>
      <c r="DL11" s="21"/>
      <c r="DM11" s="21"/>
      <c r="DN11" s="21"/>
      <c r="DO11" s="21"/>
      <c r="DP11" s="21"/>
      <c r="DQ11" s="21"/>
      <c r="DR11" s="21"/>
      <c r="DS11" s="21"/>
      <c r="DT11" s="21"/>
      <c r="DU11" s="21"/>
      <c r="DV11" s="21"/>
      <c r="DW11" s="21"/>
      <c r="DX11" s="21"/>
      <c r="DY11" s="21"/>
      <c r="DZ11" s="21"/>
      <c r="EA11" s="21"/>
      <c r="EB11" s="21"/>
      <c r="EC11" s="21"/>
      <c r="ED11" s="21"/>
      <c r="EE11" s="21"/>
      <c r="EF11" s="21"/>
      <c r="EG11" s="21"/>
      <c r="EH11" s="21"/>
      <c r="EI11" s="21"/>
      <c r="EJ11" s="21"/>
      <c r="EK11" s="21"/>
      <c r="EL11" s="21"/>
      <c r="EM11" s="21"/>
      <c r="EN11" s="21"/>
      <c r="EO11" s="21"/>
      <c r="EP11" s="21"/>
      <c r="EQ11" s="21"/>
      <c r="ER11" s="21"/>
      <c r="ES11" s="21"/>
      <c r="ET11" s="21"/>
      <c r="EU11" s="21"/>
      <c r="EV11" s="21"/>
      <c r="EW11" s="21"/>
      <c r="EX11" s="21"/>
      <c r="EY11" s="21"/>
      <c r="EZ11" s="21"/>
      <c r="FA11" s="21"/>
      <c r="FB11" s="21"/>
      <c r="FC11" s="21"/>
      <c r="FD11" s="21"/>
      <c r="FE11" s="21"/>
      <c r="FF11" s="21"/>
      <c r="FG11" s="21"/>
      <c r="FH11" s="21"/>
      <c r="FI11" s="21"/>
      <c r="FJ11" s="21"/>
      <c r="FK11" s="21"/>
      <c r="FL11" s="21"/>
      <c r="FM11" s="21"/>
      <c r="FN11" s="21"/>
      <c r="FO11" s="21"/>
      <c r="FP11" s="21"/>
      <c r="FQ11" s="21"/>
      <c r="FR11" s="21"/>
      <c r="FS11" s="21"/>
      <c r="FT11" s="21"/>
      <c r="FU11" s="21"/>
      <c r="FV11" s="21"/>
      <c r="FW11" s="21"/>
      <c r="FX11" s="21"/>
      <c r="FY11" s="21"/>
      <c r="FZ11" s="21"/>
      <c r="GA11" s="21"/>
      <c r="GB11" s="21"/>
      <c r="GC11" s="21"/>
      <c r="GD11" s="36">
        <v>14982455</v>
      </c>
      <c r="GE11" s="24">
        <v>99367</v>
      </c>
      <c r="GF11" s="34">
        <v>1093827</v>
      </c>
      <c r="GG11" s="36">
        <v>33653018</v>
      </c>
      <c r="GH11" s="25">
        <v>245726</v>
      </c>
      <c r="GI11" s="34">
        <v>4979267</v>
      </c>
      <c r="GJ11" s="36">
        <v>30476584</v>
      </c>
      <c r="GK11" s="25">
        <v>243942</v>
      </c>
      <c r="GL11" s="34">
        <v>8879071</v>
      </c>
      <c r="GM11" s="36">
        <v>35826080</v>
      </c>
      <c r="GN11" s="25">
        <v>273800</v>
      </c>
      <c r="GO11" s="37">
        <v>11917479</v>
      </c>
      <c r="GP11" s="36">
        <v>35828995</v>
      </c>
      <c r="GQ11" s="25">
        <v>299612</v>
      </c>
      <c r="GR11" s="37">
        <v>14309817</v>
      </c>
      <c r="GS11" s="36">
        <v>34820630</v>
      </c>
      <c r="GT11" s="25">
        <v>349538</v>
      </c>
      <c r="GU11" s="37">
        <v>15227886</v>
      </c>
      <c r="GV11" s="36">
        <v>28592975</v>
      </c>
      <c r="GW11" s="25">
        <v>325429</v>
      </c>
      <c r="GX11" s="37">
        <v>14872210</v>
      </c>
      <c r="GY11" s="36">
        <v>34477552</v>
      </c>
      <c r="GZ11" s="25">
        <v>464208</v>
      </c>
      <c r="HA11" s="37">
        <v>16023304</v>
      </c>
      <c r="HB11" s="36">
        <v>22568918</v>
      </c>
      <c r="HC11" s="25">
        <v>321132</v>
      </c>
      <c r="HD11" s="37">
        <v>15689528</v>
      </c>
      <c r="HE11" s="36">
        <v>22019043</v>
      </c>
      <c r="HF11" s="25">
        <v>329241</v>
      </c>
      <c r="HG11" s="37">
        <v>16102594</v>
      </c>
      <c r="HH11" s="36">
        <v>23155523</v>
      </c>
      <c r="HI11" s="25">
        <v>390820</v>
      </c>
      <c r="HJ11" s="37">
        <v>16133539</v>
      </c>
      <c r="HN11" s="49">
        <f>+HH11+HE11+HB11</f>
        <v>67743484</v>
      </c>
    </row>
    <row r="12" spans="1:222" x14ac:dyDescent="0.2">
      <c r="B12" s="20" t="s">
        <v>844</v>
      </c>
      <c r="C12" s="22">
        <v>5460175</v>
      </c>
      <c r="D12" s="24">
        <v>17069</v>
      </c>
      <c r="E12" s="34">
        <v>1706309</v>
      </c>
      <c r="F12" s="22">
        <v>4584295</v>
      </c>
      <c r="G12" s="24">
        <v>14178</v>
      </c>
      <c r="H12" s="34">
        <v>2310555</v>
      </c>
      <c r="I12" s="22">
        <v>7222296</v>
      </c>
      <c r="J12" s="24">
        <v>22597</v>
      </c>
      <c r="K12" s="34">
        <v>2060369</v>
      </c>
      <c r="L12" s="22">
        <v>5909991</v>
      </c>
      <c r="M12" s="24">
        <v>18646</v>
      </c>
      <c r="N12" s="34">
        <v>2003510</v>
      </c>
      <c r="O12" s="22">
        <v>5202631</v>
      </c>
      <c r="P12" s="24">
        <v>15795</v>
      </c>
      <c r="Q12" s="34">
        <v>2065810</v>
      </c>
      <c r="R12" s="22">
        <v>7067190</v>
      </c>
      <c r="S12" s="24">
        <v>21259</v>
      </c>
      <c r="T12" s="34">
        <v>2419599</v>
      </c>
      <c r="U12" s="22">
        <v>6411790</v>
      </c>
      <c r="V12" s="24">
        <v>19197</v>
      </c>
      <c r="W12" s="34">
        <v>2012041</v>
      </c>
      <c r="X12" s="22">
        <v>6228032</v>
      </c>
      <c r="Y12" s="24">
        <v>18922</v>
      </c>
      <c r="Z12" s="34">
        <v>2386051</v>
      </c>
      <c r="AA12" s="22">
        <v>8788841</v>
      </c>
      <c r="AB12" s="24">
        <v>26490</v>
      </c>
      <c r="AC12" s="34">
        <v>2861224</v>
      </c>
      <c r="AD12" s="22">
        <v>6454387</v>
      </c>
      <c r="AE12" s="24">
        <v>19343</v>
      </c>
      <c r="AF12" s="34">
        <v>2230931</v>
      </c>
      <c r="AG12" s="22">
        <v>6946411</v>
      </c>
      <c r="AH12" s="24">
        <v>20417</v>
      </c>
      <c r="AI12" s="34">
        <v>2703145</v>
      </c>
      <c r="AJ12" s="22">
        <v>7216621</v>
      </c>
      <c r="AK12" s="24">
        <v>21327</v>
      </c>
      <c r="AL12" s="34">
        <v>2388877</v>
      </c>
      <c r="AM12" s="22">
        <v>7294670</v>
      </c>
      <c r="AN12" s="24">
        <v>21369</v>
      </c>
      <c r="AO12" s="34">
        <v>2628646</v>
      </c>
      <c r="AP12" s="22">
        <v>5660932</v>
      </c>
      <c r="AQ12" s="24">
        <v>16295</v>
      </c>
      <c r="AR12" s="34">
        <v>2603558</v>
      </c>
      <c r="AS12" s="22">
        <v>9675338</v>
      </c>
      <c r="AT12" s="24">
        <v>27915</v>
      </c>
      <c r="AU12" s="34">
        <v>2986771</v>
      </c>
      <c r="AV12" s="22">
        <v>7881085</v>
      </c>
      <c r="AW12" s="24">
        <v>22804</v>
      </c>
      <c r="AX12" s="34">
        <v>2516443</v>
      </c>
      <c r="AY12" s="22">
        <v>6075308</v>
      </c>
      <c r="AZ12" s="24">
        <v>17503</v>
      </c>
      <c r="BA12" s="34">
        <v>2640674</v>
      </c>
      <c r="BB12" s="22">
        <v>9852840</v>
      </c>
      <c r="BC12" s="24">
        <v>28214</v>
      </c>
      <c r="BD12" s="34">
        <v>2714504</v>
      </c>
      <c r="BE12" s="22">
        <v>6482340</v>
      </c>
      <c r="BF12" s="24">
        <v>18426</v>
      </c>
      <c r="BG12" s="34">
        <v>2693186</v>
      </c>
      <c r="BH12" s="22">
        <v>7411142</v>
      </c>
      <c r="BI12" s="24">
        <v>21373</v>
      </c>
      <c r="BJ12" s="34">
        <v>2169694</v>
      </c>
      <c r="BK12" s="22">
        <v>9992452</v>
      </c>
      <c r="BL12" s="24">
        <v>28222</v>
      </c>
      <c r="BM12" s="34">
        <v>3193269</v>
      </c>
      <c r="BN12" s="22">
        <v>7502993</v>
      </c>
      <c r="BO12" s="24">
        <v>20881</v>
      </c>
      <c r="BP12" s="34">
        <v>2527548</v>
      </c>
      <c r="BQ12" s="22">
        <v>7310323</v>
      </c>
      <c r="BR12" s="24">
        <v>20261</v>
      </c>
      <c r="BS12" s="34">
        <v>2562344</v>
      </c>
      <c r="BT12" s="36">
        <v>12131955</v>
      </c>
      <c r="BU12" s="24">
        <v>33509</v>
      </c>
      <c r="BV12" s="34">
        <v>2693577</v>
      </c>
      <c r="BW12" s="22">
        <v>4730582</v>
      </c>
      <c r="BX12" s="24">
        <v>12613</v>
      </c>
      <c r="BY12" s="34">
        <v>2424104</v>
      </c>
      <c r="BZ12" s="22">
        <v>7127553</v>
      </c>
      <c r="CA12" s="24">
        <v>19474</v>
      </c>
      <c r="CB12" s="34">
        <v>2700085</v>
      </c>
      <c r="CC12" s="36">
        <v>12071253</v>
      </c>
      <c r="CD12" s="24">
        <v>33117</v>
      </c>
      <c r="CE12" s="34">
        <v>2214979</v>
      </c>
      <c r="CF12" s="22">
        <v>7015593</v>
      </c>
      <c r="CG12" s="24">
        <v>18628</v>
      </c>
      <c r="CH12" s="34">
        <v>2473962</v>
      </c>
      <c r="CI12" s="22">
        <v>7845229</v>
      </c>
      <c r="CJ12" s="24">
        <v>20576</v>
      </c>
      <c r="CK12" s="34">
        <v>2448515</v>
      </c>
      <c r="CL12" s="36">
        <v>10526788</v>
      </c>
      <c r="CM12" s="24">
        <v>27531</v>
      </c>
      <c r="CN12" s="34">
        <v>2075367</v>
      </c>
      <c r="CO12" s="22">
        <v>8591287</v>
      </c>
      <c r="CP12" s="24">
        <v>22398</v>
      </c>
      <c r="CQ12" s="34">
        <v>2574325</v>
      </c>
      <c r="CR12" s="22">
        <v>8628225</v>
      </c>
      <c r="CS12" s="24">
        <v>21918</v>
      </c>
      <c r="CT12" s="34">
        <v>2255529</v>
      </c>
      <c r="CU12" s="36">
        <v>12431526</v>
      </c>
      <c r="CV12" s="24">
        <v>30810</v>
      </c>
      <c r="CW12" s="34">
        <v>2587380</v>
      </c>
      <c r="CX12" s="22">
        <v>6690508</v>
      </c>
      <c r="CY12" s="24">
        <v>16378</v>
      </c>
      <c r="CZ12" s="34">
        <v>2647459</v>
      </c>
      <c r="DA12" s="22">
        <v>9310549</v>
      </c>
      <c r="DB12" s="24">
        <v>22286</v>
      </c>
      <c r="DC12" s="34">
        <v>2603024</v>
      </c>
      <c r="DD12" s="36">
        <v>11580375</v>
      </c>
      <c r="DE12" s="24">
        <v>27274</v>
      </c>
      <c r="DF12" s="34">
        <v>2136162</v>
      </c>
      <c r="DG12" s="22">
        <v>8129766</v>
      </c>
      <c r="DH12" s="24">
        <v>19551</v>
      </c>
      <c r="DI12" s="34">
        <v>2445355</v>
      </c>
      <c r="DJ12" s="22">
        <v>9680567</v>
      </c>
      <c r="DK12" s="24">
        <v>22205</v>
      </c>
      <c r="DL12" s="34">
        <v>2329663</v>
      </c>
      <c r="DM12" s="36">
        <v>13880413</v>
      </c>
      <c r="DN12" s="24">
        <v>31299</v>
      </c>
      <c r="DO12" s="34">
        <v>2418375</v>
      </c>
      <c r="DP12" s="22">
        <v>7641525</v>
      </c>
      <c r="DQ12" s="24">
        <v>17598</v>
      </c>
      <c r="DR12" s="34">
        <v>2576243</v>
      </c>
      <c r="DS12" s="22">
        <v>9945223</v>
      </c>
      <c r="DT12" s="24">
        <v>22780</v>
      </c>
      <c r="DU12" s="34">
        <v>2366128</v>
      </c>
      <c r="DV12" s="36">
        <v>13410733</v>
      </c>
      <c r="DW12" s="24">
        <v>30381</v>
      </c>
      <c r="DX12" s="34">
        <v>2347002</v>
      </c>
      <c r="DY12" s="36">
        <v>11382477</v>
      </c>
      <c r="DZ12" s="24">
        <v>25126</v>
      </c>
      <c r="EA12" s="34">
        <v>2308714</v>
      </c>
      <c r="EB12" s="22">
        <v>8296762</v>
      </c>
      <c r="EC12" s="24">
        <v>18646</v>
      </c>
      <c r="ED12" s="34">
        <v>2157324</v>
      </c>
      <c r="EE12" s="36">
        <v>18270487</v>
      </c>
      <c r="EF12" s="24">
        <v>38259</v>
      </c>
      <c r="EG12" s="34">
        <v>2826318</v>
      </c>
      <c r="EH12" s="22">
        <v>6033876</v>
      </c>
      <c r="EI12" s="24">
        <v>13702</v>
      </c>
      <c r="EJ12" s="34">
        <v>2583176</v>
      </c>
      <c r="EK12" s="22">
        <v>9482251</v>
      </c>
      <c r="EL12" s="24">
        <v>20460</v>
      </c>
      <c r="EM12" s="34">
        <v>2862649</v>
      </c>
      <c r="EN12" s="36">
        <v>14090735</v>
      </c>
      <c r="EO12" s="24">
        <v>29638</v>
      </c>
      <c r="EP12" s="34">
        <v>2037671</v>
      </c>
      <c r="EQ12" s="22">
        <v>8657888</v>
      </c>
      <c r="ER12" s="24">
        <v>18155</v>
      </c>
      <c r="ES12" s="34">
        <v>2561931</v>
      </c>
      <c r="ET12" s="36">
        <v>11138761</v>
      </c>
      <c r="EU12" s="24">
        <v>22370</v>
      </c>
      <c r="EV12" s="34">
        <v>2456688</v>
      </c>
      <c r="EW12" s="36">
        <v>13968229</v>
      </c>
      <c r="EX12" s="24">
        <v>27587</v>
      </c>
      <c r="EY12" s="34">
        <v>2500693</v>
      </c>
      <c r="EZ12" s="36">
        <v>12245639</v>
      </c>
      <c r="FA12" s="24">
        <v>24078</v>
      </c>
      <c r="FB12" s="34">
        <v>2574244</v>
      </c>
      <c r="FC12" s="22">
        <v>9978679</v>
      </c>
      <c r="FD12" s="24">
        <v>19311</v>
      </c>
      <c r="FE12" s="34">
        <v>2195341</v>
      </c>
      <c r="FF12" s="36">
        <v>16484377</v>
      </c>
      <c r="FG12" s="24">
        <v>31094</v>
      </c>
      <c r="FH12" s="34">
        <v>2587723</v>
      </c>
      <c r="FI12" s="22">
        <v>9374221</v>
      </c>
      <c r="FJ12" s="24">
        <v>18513</v>
      </c>
      <c r="FK12" s="34">
        <v>2260547</v>
      </c>
      <c r="FL12" s="36">
        <v>12485859</v>
      </c>
      <c r="FM12" s="24">
        <v>23261</v>
      </c>
      <c r="FN12" s="34">
        <v>2082050</v>
      </c>
      <c r="FO12" s="36">
        <v>17250528</v>
      </c>
      <c r="FP12" s="24">
        <v>31976</v>
      </c>
      <c r="FQ12" s="34">
        <v>2685238</v>
      </c>
      <c r="FR12" s="36">
        <v>11773685</v>
      </c>
      <c r="FS12" s="24">
        <v>21562</v>
      </c>
      <c r="FT12" s="34">
        <v>2437287</v>
      </c>
      <c r="FU12" s="36">
        <v>10735561</v>
      </c>
      <c r="FV12" s="24">
        <v>19623</v>
      </c>
      <c r="FW12" s="34">
        <v>2495188</v>
      </c>
      <c r="FX12" s="36">
        <v>19048450</v>
      </c>
      <c r="FY12" s="24">
        <v>32388</v>
      </c>
      <c r="FZ12" s="34">
        <v>2275384</v>
      </c>
      <c r="GA12" s="22">
        <v>9990171</v>
      </c>
      <c r="GB12" s="24">
        <v>18063</v>
      </c>
      <c r="GC12" s="34">
        <v>2344165</v>
      </c>
      <c r="GD12" s="36">
        <v>13524532</v>
      </c>
      <c r="GE12" s="24">
        <v>22360</v>
      </c>
      <c r="GF12" s="34">
        <v>2144422</v>
      </c>
      <c r="GG12" s="36">
        <v>19422440</v>
      </c>
      <c r="GH12" s="24">
        <v>31270</v>
      </c>
      <c r="GI12" s="34">
        <v>2379896</v>
      </c>
      <c r="GJ12" s="36">
        <v>11151167</v>
      </c>
      <c r="GK12" s="24">
        <v>18978</v>
      </c>
      <c r="GL12" s="34">
        <v>2149020</v>
      </c>
      <c r="GM12" s="36">
        <v>14155496</v>
      </c>
      <c r="GN12" s="24">
        <v>22614</v>
      </c>
      <c r="GO12" s="34">
        <v>2509023</v>
      </c>
      <c r="GP12" s="36">
        <v>19644471</v>
      </c>
      <c r="GQ12" s="24">
        <v>31692</v>
      </c>
      <c r="GR12" s="34">
        <v>2555763</v>
      </c>
      <c r="GS12" s="36">
        <v>10726080</v>
      </c>
      <c r="GT12" s="24">
        <v>17979</v>
      </c>
      <c r="GU12" s="34">
        <v>2614591</v>
      </c>
      <c r="GV12" s="36">
        <v>14637210</v>
      </c>
      <c r="GW12" s="24">
        <v>22830</v>
      </c>
      <c r="GX12" s="34">
        <v>2334620</v>
      </c>
      <c r="GY12" s="36">
        <v>20177401</v>
      </c>
      <c r="GZ12" s="24">
        <v>30382</v>
      </c>
      <c r="HA12" s="34">
        <v>2450674</v>
      </c>
      <c r="HB12" s="36">
        <v>16619829</v>
      </c>
      <c r="HC12" s="24">
        <v>25066</v>
      </c>
      <c r="HD12" s="34">
        <v>2552947</v>
      </c>
      <c r="HE12" s="36">
        <v>12767233</v>
      </c>
      <c r="HF12" s="24">
        <v>19704</v>
      </c>
      <c r="HG12" s="34">
        <v>2491904</v>
      </c>
      <c r="HH12" s="36">
        <v>20880574</v>
      </c>
      <c r="HI12" s="24">
        <v>29844</v>
      </c>
      <c r="HJ12" s="34">
        <v>2850766</v>
      </c>
      <c r="HN12" s="49">
        <f>+HH12+HE12+HB12</f>
        <v>50267636</v>
      </c>
    </row>
    <row r="13" spans="1:222" x14ac:dyDescent="0.2">
      <c r="B13" s="20" t="s">
        <v>1007</v>
      </c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1"/>
      <c r="BI13" s="21"/>
      <c r="BJ13" s="21"/>
      <c r="BK13" s="21"/>
      <c r="BL13" s="21"/>
      <c r="BM13" s="21"/>
      <c r="BN13" s="21"/>
      <c r="BO13" s="21"/>
      <c r="BP13" s="21"/>
      <c r="BQ13" s="21"/>
      <c r="BR13" s="21"/>
      <c r="BS13" s="21"/>
      <c r="BT13" s="21"/>
      <c r="BU13" s="21"/>
      <c r="BV13" s="21"/>
      <c r="BW13" s="21"/>
      <c r="BX13" s="21"/>
      <c r="BY13" s="21"/>
      <c r="BZ13" s="21"/>
      <c r="CA13" s="21"/>
      <c r="CB13" s="21"/>
      <c r="CC13" s="21"/>
      <c r="CD13" s="21"/>
      <c r="CE13" s="21"/>
      <c r="CF13" s="21"/>
      <c r="CG13" s="21"/>
      <c r="CH13" s="21"/>
      <c r="CI13" s="21"/>
      <c r="CJ13" s="21"/>
      <c r="CK13" s="21"/>
      <c r="CL13" s="21"/>
      <c r="CM13" s="21"/>
      <c r="CN13" s="21"/>
      <c r="CO13" s="21"/>
      <c r="CP13" s="21"/>
      <c r="CQ13" s="21"/>
      <c r="CR13" s="21"/>
      <c r="CS13" s="21"/>
      <c r="CT13" s="21"/>
      <c r="CU13" s="21"/>
      <c r="CV13" s="21"/>
      <c r="CW13" s="21"/>
      <c r="CX13" s="21"/>
      <c r="CY13" s="21"/>
      <c r="CZ13" s="21"/>
      <c r="DA13" s="21"/>
      <c r="DB13" s="21"/>
      <c r="DC13" s="21"/>
      <c r="DD13" s="21"/>
      <c r="DE13" s="21"/>
      <c r="DF13" s="21"/>
      <c r="DG13" s="21"/>
      <c r="DH13" s="21"/>
      <c r="DI13" s="21"/>
      <c r="DJ13" s="21"/>
      <c r="DK13" s="21"/>
      <c r="DL13" s="21"/>
      <c r="DM13" s="21"/>
      <c r="DN13" s="21"/>
      <c r="DO13" s="21"/>
      <c r="DP13" s="21"/>
      <c r="DQ13" s="21"/>
      <c r="DR13" s="21"/>
      <c r="DS13" s="21"/>
      <c r="DT13" s="21"/>
      <c r="DU13" s="21"/>
      <c r="DV13" s="21"/>
      <c r="DW13" s="21"/>
      <c r="DX13" s="21"/>
      <c r="DY13" s="21"/>
      <c r="DZ13" s="21"/>
      <c r="EA13" s="21"/>
      <c r="EB13" s="21"/>
      <c r="EC13" s="21"/>
      <c r="ED13" s="21"/>
      <c r="EE13" s="21"/>
      <c r="EF13" s="21"/>
      <c r="EG13" s="21"/>
      <c r="EH13" s="22">
        <v>4284397</v>
      </c>
      <c r="EI13" s="24">
        <v>60565</v>
      </c>
      <c r="EJ13" s="24">
        <v>22872</v>
      </c>
      <c r="EK13" s="22">
        <v>7518900</v>
      </c>
      <c r="EL13" s="24">
        <v>91316</v>
      </c>
      <c r="EM13" s="25">
        <v>288129</v>
      </c>
      <c r="EN13" s="36">
        <v>10333618</v>
      </c>
      <c r="EO13" s="25">
        <v>125976</v>
      </c>
      <c r="EP13" s="25">
        <v>315036</v>
      </c>
      <c r="EQ13" s="22">
        <v>8112528</v>
      </c>
      <c r="ER13" s="24">
        <v>99167</v>
      </c>
      <c r="ES13" s="25">
        <v>324751</v>
      </c>
      <c r="ET13" s="22">
        <v>8049977</v>
      </c>
      <c r="EU13" s="24">
        <v>99139</v>
      </c>
      <c r="EV13" s="25">
        <v>327113</v>
      </c>
      <c r="EW13" s="36">
        <v>10654202</v>
      </c>
      <c r="EX13" s="25">
        <v>131653</v>
      </c>
      <c r="EY13" s="25">
        <v>332706</v>
      </c>
      <c r="EZ13" s="22">
        <v>8083047</v>
      </c>
      <c r="FA13" s="24">
        <v>99698</v>
      </c>
      <c r="FB13" s="25">
        <v>349428</v>
      </c>
      <c r="FC13" s="22">
        <v>8515042</v>
      </c>
      <c r="FD13" s="25">
        <v>106087</v>
      </c>
      <c r="FE13" s="25">
        <v>327264</v>
      </c>
      <c r="FF13" s="36">
        <v>11017743</v>
      </c>
      <c r="FG13" s="25">
        <v>137446</v>
      </c>
      <c r="FH13" s="25">
        <v>369355</v>
      </c>
      <c r="FI13" s="36">
        <v>10243065</v>
      </c>
      <c r="FJ13" s="25">
        <v>130611</v>
      </c>
      <c r="FK13" s="25">
        <v>393732</v>
      </c>
      <c r="FL13" s="36">
        <v>10514551</v>
      </c>
      <c r="FM13" s="25">
        <v>135287</v>
      </c>
      <c r="FN13" s="25">
        <v>367135</v>
      </c>
      <c r="FO13" s="36">
        <v>13995351</v>
      </c>
      <c r="FP13" s="25">
        <v>181014</v>
      </c>
      <c r="FQ13" s="25">
        <v>423064</v>
      </c>
      <c r="FR13" s="36">
        <v>11348805</v>
      </c>
      <c r="FS13" s="25">
        <v>144399</v>
      </c>
      <c r="FT13" s="25">
        <v>419040</v>
      </c>
      <c r="FU13" s="36">
        <v>13237078</v>
      </c>
      <c r="FV13" s="25">
        <v>154411</v>
      </c>
      <c r="FW13" s="25">
        <v>427597</v>
      </c>
      <c r="FX13" s="36">
        <v>16869333</v>
      </c>
      <c r="FY13" s="25">
        <v>190548</v>
      </c>
      <c r="FZ13" s="25">
        <v>435682</v>
      </c>
      <c r="GA13" s="36">
        <v>14232262</v>
      </c>
      <c r="GB13" s="25">
        <v>146006</v>
      </c>
      <c r="GC13" s="25">
        <v>447181</v>
      </c>
      <c r="GD13" s="36">
        <v>14741908</v>
      </c>
      <c r="GE13" s="25">
        <v>153052</v>
      </c>
      <c r="GF13" s="25">
        <v>444421</v>
      </c>
      <c r="GG13" s="36">
        <v>19017478</v>
      </c>
      <c r="GH13" s="25">
        <v>196210</v>
      </c>
      <c r="GI13" s="25">
        <v>436410</v>
      </c>
      <c r="GJ13" s="36">
        <v>14334698</v>
      </c>
      <c r="GK13" s="25">
        <v>144547</v>
      </c>
      <c r="GL13" s="25">
        <v>445684</v>
      </c>
      <c r="GM13" s="36">
        <v>14680140</v>
      </c>
      <c r="GN13" s="25">
        <v>149587</v>
      </c>
      <c r="GO13" s="25">
        <v>429524</v>
      </c>
      <c r="GP13" s="36">
        <v>17813953</v>
      </c>
      <c r="GQ13" s="25">
        <v>180730</v>
      </c>
      <c r="GR13" s="25">
        <v>454256</v>
      </c>
      <c r="GS13" s="36">
        <v>15814104</v>
      </c>
      <c r="GT13" s="25">
        <v>162765</v>
      </c>
      <c r="GU13" s="25">
        <v>449826</v>
      </c>
      <c r="GV13" s="36">
        <v>15478709</v>
      </c>
      <c r="GW13" s="25">
        <v>157885</v>
      </c>
      <c r="GX13" s="25">
        <v>440966</v>
      </c>
      <c r="GY13" s="36">
        <v>19886028</v>
      </c>
      <c r="GZ13" s="25">
        <v>204843</v>
      </c>
      <c r="HA13" s="25">
        <v>477536</v>
      </c>
      <c r="HB13" s="36">
        <v>16067223</v>
      </c>
      <c r="HC13" s="25">
        <v>164415</v>
      </c>
      <c r="HD13" s="25">
        <v>465817</v>
      </c>
      <c r="HE13" s="36">
        <v>15928783</v>
      </c>
      <c r="HF13" s="25">
        <v>163116</v>
      </c>
      <c r="HG13" s="25">
        <v>476324</v>
      </c>
      <c r="HH13" s="36">
        <v>19716364</v>
      </c>
      <c r="HI13" s="25">
        <v>201129</v>
      </c>
      <c r="HJ13" s="25">
        <v>478002</v>
      </c>
      <c r="HN13" s="49">
        <f>+HH13+HE13+HB13</f>
        <v>51712370</v>
      </c>
    </row>
    <row r="14" spans="1:222" x14ac:dyDescent="0.2">
      <c r="B14" s="20" t="s">
        <v>732</v>
      </c>
      <c r="C14" s="22">
        <v>4221108</v>
      </c>
      <c r="D14" s="23">
        <v>3862</v>
      </c>
      <c r="E14" s="21"/>
      <c r="F14" s="22">
        <v>4201180</v>
      </c>
      <c r="G14" s="23">
        <v>3402</v>
      </c>
      <c r="H14" s="21"/>
      <c r="I14" s="22">
        <v>5439471</v>
      </c>
      <c r="J14" s="23">
        <v>4448</v>
      </c>
      <c r="K14" s="21"/>
      <c r="L14" s="22">
        <v>5012138</v>
      </c>
      <c r="M14" s="23">
        <v>4141</v>
      </c>
      <c r="N14" s="21"/>
      <c r="O14" s="22">
        <v>4677757</v>
      </c>
      <c r="P14" s="23">
        <v>3887</v>
      </c>
      <c r="Q14" s="21"/>
      <c r="R14" s="22">
        <v>6489042</v>
      </c>
      <c r="S14" s="23">
        <v>5328</v>
      </c>
      <c r="T14" s="31">
        <v>1</v>
      </c>
      <c r="U14" s="22">
        <v>5267853</v>
      </c>
      <c r="V14" s="23">
        <v>4300</v>
      </c>
      <c r="W14" s="21"/>
      <c r="X14" s="22">
        <v>5368766</v>
      </c>
      <c r="Y14" s="23">
        <v>4466</v>
      </c>
      <c r="Z14" s="21"/>
      <c r="AA14" s="22">
        <v>6926676</v>
      </c>
      <c r="AB14" s="23">
        <v>5754</v>
      </c>
      <c r="AC14" s="29">
        <v>14</v>
      </c>
      <c r="AD14" s="22">
        <v>4709318</v>
      </c>
      <c r="AE14" s="23">
        <v>3917</v>
      </c>
      <c r="AF14" s="31">
        <v>4</v>
      </c>
      <c r="AG14" s="22">
        <v>5419098</v>
      </c>
      <c r="AH14" s="23">
        <v>4476</v>
      </c>
      <c r="AI14" s="21"/>
      <c r="AJ14" s="22">
        <v>6518480</v>
      </c>
      <c r="AK14" s="23">
        <v>5452</v>
      </c>
      <c r="AL14" s="31">
        <v>9</v>
      </c>
      <c r="AM14" s="22">
        <v>5468375</v>
      </c>
      <c r="AN14" s="23">
        <v>4550</v>
      </c>
      <c r="AO14" s="31">
        <v>1</v>
      </c>
      <c r="AP14" s="22">
        <v>5471933</v>
      </c>
      <c r="AQ14" s="23">
        <v>4548</v>
      </c>
      <c r="AR14" s="21"/>
      <c r="AS14" s="22">
        <v>7349231</v>
      </c>
      <c r="AT14" s="23">
        <v>6132</v>
      </c>
      <c r="AU14" s="29">
        <v>11</v>
      </c>
      <c r="AV14" s="22">
        <v>6393622</v>
      </c>
      <c r="AW14" s="23">
        <v>5289</v>
      </c>
      <c r="AX14" s="31">
        <v>5</v>
      </c>
      <c r="AY14" s="22">
        <v>7160967</v>
      </c>
      <c r="AZ14" s="23">
        <v>6005</v>
      </c>
      <c r="BA14" s="31">
        <v>8</v>
      </c>
      <c r="BB14" s="22">
        <v>6761586</v>
      </c>
      <c r="BC14" s="23">
        <v>5656</v>
      </c>
      <c r="BD14" s="31">
        <v>9</v>
      </c>
      <c r="BE14" s="22">
        <v>4963896</v>
      </c>
      <c r="BF14" s="23">
        <v>4140</v>
      </c>
      <c r="BG14" s="21"/>
      <c r="BH14" s="22">
        <v>5498946</v>
      </c>
      <c r="BI14" s="23">
        <v>4629</v>
      </c>
      <c r="BJ14" s="21"/>
      <c r="BK14" s="22">
        <v>7238733</v>
      </c>
      <c r="BL14" s="23">
        <v>6013</v>
      </c>
      <c r="BM14" s="21"/>
      <c r="BN14" s="22">
        <v>5693302</v>
      </c>
      <c r="BO14" s="23">
        <v>4695</v>
      </c>
      <c r="BP14" s="31">
        <v>1</v>
      </c>
      <c r="BQ14" s="22">
        <v>5670830</v>
      </c>
      <c r="BR14" s="23">
        <v>4836</v>
      </c>
      <c r="BS14" s="31">
        <v>4</v>
      </c>
      <c r="BT14" s="22">
        <v>7441545</v>
      </c>
      <c r="BU14" s="23">
        <v>6302</v>
      </c>
      <c r="BV14" s="21"/>
      <c r="BW14" s="22">
        <v>5945363</v>
      </c>
      <c r="BX14" s="23">
        <v>5062</v>
      </c>
      <c r="BY14" s="21"/>
      <c r="BZ14" s="22">
        <v>6093392</v>
      </c>
      <c r="CA14" s="23">
        <v>5188</v>
      </c>
      <c r="CB14" s="21"/>
      <c r="CC14" s="22">
        <v>7310804</v>
      </c>
      <c r="CD14" s="23">
        <v>6192</v>
      </c>
      <c r="CE14" s="29">
        <v>28</v>
      </c>
      <c r="CF14" s="22">
        <v>6978059</v>
      </c>
      <c r="CG14" s="23">
        <v>5401</v>
      </c>
      <c r="CH14" s="21"/>
      <c r="CI14" s="22">
        <v>6524868</v>
      </c>
      <c r="CJ14" s="23">
        <v>5361</v>
      </c>
      <c r="CK14" s="21"/>
      <c r="CL14" s="22">
        <v>6824231</v>
      </c>
      <c r="CM14" s="23">
        <v>5761</v>
      </c>
      <c r="CN14" s="21"/>
      <c r="CO14" s="22">
        <v>5789259</v>
      </c>
      <c r="CP14" s="23">
        <v>4833</v>
      </c>
      <c r="CQ14" s="21"/>
      <c r="CR14" s="22">
        <v>5930166</v>
      </c>
      <c r="CS14" s="23">
        <v>4976</v>
      </c>
      <c r="CT14" s="21"/>
      <c r="CU14" s="22">
        <v>8221681</v>
      </c>
      <c r="CV14" s="23">
        <v>7039</v>
      </c>
      <c r="CW14" s="29">
        <v>10</v>
      </c>
      <c r="CX14" s="22">
        <v>5923731</v>
      </c>
      <c r="CY14" s="23">
        <v>5102</v>
      </c>
      <c r="CZ14" s="21"/>
      <c r="DA14" s="22">
        <v>5778688</v>
      </c>
      <c r="DB14" s="23">
        <v>4817</v>
      </c>
      <c r="DC14" s="21"/>
      <c r="DD14" s="22">
        <v>7540458</v>
      </c>
      <c r="DE14" s="23">
        <v>6305</v>
      </c>
      <c r="DF14" s="21"/>
      <c r="DG14" s="22">
        <v>6237150</v>
      </c>
      <c r="DH14" s="23">
        <v>5081</v>
      </c>
      <c r="DI14" s="31">
        <v>7</v>
      </c>
      <c r="DJ14" s="22">
        <v>6544468</v>
      </c>
      <c r="DK14" s="23">
        <v>5430</v>
      </c>
      <c r="DL14" s="21"/>
      <c r="DM14" s="22">
        <v>7484323</v>
      </c>
      <c r="DN14" s="23">
        <v>6187</v>
      </c>
      <c r="DO14" s="31">
        <v>2</v>
      </c>
      <c r="DP14" s="22">
        <v>7074775</v>
      </c>
      <c r="DQ14" s="23">
        <v>5699</v>
      </c>
      <c r="DR14" s="29">
        <v>17</v>
      </c>
      <c r="DS14" s="22">
        <v>6603809</v>
      </c>
      <c r="DT14" s="23">
        <v>5390</v>
      </c>
      <c r="DU14" s="21"/>
      <c r="DV14" s="22">
        <v>6909003</v>
      </c>
      <c r="DW14" s="23">
        <v>5615</v>
      </c>
      <c r="DX14" s="21"/>
      <c r="DY14" s="22">
        <v>6292415</v>
      </c>
      <c r="DZ14" s="23">
        <v>5131</v>
      </c>
      <c r="EA14" s="21"/>
      <c r="EB14" s="22">
        <v>6105901</v>
      </c>
      <c r="EC14" s="23">
        <v>5069</v>
      </c>
      <c r="ED14" s="21"/>
      <c r="EE14" s="22">
        <v>7899573</v>
      </c>
      <c r="EF14" s="23">
        <v>6624</v>
      </c>
      <c r="EG14" s="21"/>
      <c r="EH14" s="22">
        <v>5984940</v>
      </c>
      <c r="EI14" s="23">
        <v>5032</v>
      </c>
      <c r="EJ14" s="21"/>
      <c r="EK14" s="22">
        <v>6092837</v>
      </c>
      <c r="EL14" s="23">
        <v>5133</v>
      </c>
      <c r="EM14" s="21"/>
      <c r="EN14" s="22">
        <v>8251121</v>
      </c>
      <c r="EO14" s="23">
        <v>6816</v>
      </c>
      <c r="EP14" s="21"/>
      <c r="EQ14" s="22">
        <v>6633791</v>
      </c>
      <c r="ER14" s="23">
        <v>5519</v>
      </c>
      <c r="ES14" s="21"/>
      <c r="ET14" s="22">
        <v>6740819</v>
      </c>
      <c r="EU14" s="23">
        <v>5390</v>
      </c>
      <c r="EV14" s="21"/>
      <c r="EW14" s="22">
        <v>8633567</v>
      </c>
      <c r="EX14" s="23">
        <v>6861</v>
      </c>
      <c r="EY14" s="21"/>
      <c r="EZ14" s="22">
        <v>7676716</v>
      </c>
      <c r="FA14" s="23">
        <v>5974</v>
      </c>
      <c r="FB14" s="21"/>
      <c r="FC14" s="22">
        <v>6896299</v>
      </c>
      <c r="FD14" s="23">
        <v>5461</v>
      </c>
      <c r="FE14" s="21"/>
      <c r="FF14" s="22">
        <v>7444002</v>
      </c>
      <c r="FG14" s="23">
        <v>5846</v>
      </c>
      <c r="FH14" s="21"/>
      <c r="FI14" s="22">
        <v>6457444</v>
      </c>
      <c r="FJ14" s="23">
        <v>5041</v>
      </c>
      <c r="FK14" s="21"/>
      <c r="FL14" s="22">
        <v>7125169</v>
      </c>
      <c r="FM14" s="23">
        <v>5435</v>
      </c>
      <c r="FN14" s="21"/>
      <c r="FO14" s="22">
        <v>9001413</v>
      </c>
      <c r="FP14" s="23">
        <v>6858</v>
      </c>
      <c r="FQ14" s="21"/>
      <c r="FR14" s="22">
        <v>7465900</v>
      </c>
      <c r="FS14" s="23">
        <v>5618</v>
      </c>
      <c r="FT14" s="21"/>
      <c r="FU14" s="22">
        <v>7125053</v>
      </c>
      <c r="FV14" s="23">
        <v>5510</v>
      </c>
      <c r="FW14" s="21"/>
      <c r="FX14" s="36">
        <v>10246919</v>
      </c>
      <c r="FY14" s="23">
        <v>7669</v>
      </c>
      <c r="FZ14" s="21"/>
      <c r="GA14" s="22">
        <v>8432412</v>
      </c>
      <c r="GB14" s="23">
        <v>5706</v>
      </c>
      <c r="GC14" s="21"/>
      <c r="GD14" s="22">
        <v>7863774</v>
      </c>
      <c r="GE14" s="23">
        <v>5370</v>
      </c>
      <c r="GF14" s="21"/>
      <c r="GG14" s="36">
        <v>15322455</v>
      </c>
      <c r="GH14" s="23">
        <v>9928</v>
      </c>
      <c r="GI14" s="21"/>
      <c r="GJ14" s="22">
        <v>9471186</v>
      </c>
      <c r="GK14" s="23">
        <v>4912</v>
      </c>
      <c r="GL14" s="21"/>
      <c r="GM14" s="36">
        <v>12447241</v>
      </c>
      <c r="GN14" s="23">
        <v>6577</v>
      </c>
      <c r="GO14" s="21"/>
      <c r="GP14" s="36">
        <v>13210794</v>
      </c>
      <c r="GQ14" s="23">
        <v>7185</v>
      </c>
      <c r="GR14" s="31">
        <v>1</v>
      </c>
      <c r="GS14" s="22">
        <v>9827865</v>
      </c>
      <c r="GT14" s="23">
        <v>5118</v>
      </c>
      <c r="GU14" s="21"/>
      <c r="GV14" s="22">
        <v>8099756</v>
      </c>
      <c r="GW14" s="23">
        <v>4172</v>
      </c>
      <c r="GX14" s="21"/>
      <c r="GY14" s="36">
        <v>10926812</v>
      </c>
      <c r="GZ14" s="23">
        <v>5717</v>
      </c>
      <c r="HA14" s="21"/>
      <c r="HB14" s="22">
        <v>8883051</v>
      </c>
      <c r="HC14" s="23">
        <v>4577</v>
      </c>
      <c r="HD14" s="21"/>
      <c r="HE14" s="22">
        <v>8712953</v>
      </c>
      <c r="HF14" s="23">
        <v>4522</v>
      </c>
      <c r="HG14" s="21"/>
      <c r="HH14" s="36">
        <v>17019155</v>
      </c>
      <c r="HI14" s="23">
        <v>8503</v>
      </c>
      <c r="HJ14" s="21"/>
      <c r="HN14" s="49">
        <f>+HH14+HE14+HB14</f>
        <v>34615159</v>
      </c>
    </row>
    <row r="15" spans="1:222" x14ac:dyDescent="0.2">
      <c r="B15" s="20" t="s">
        <v>382</v>
      </c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2">
        <v>9149252</v>
      </c>
      <c r="AK15" s="23">
        <v>6789</v>
      </c>
      <c r="AL15" s="21"/>
      <c r="AM15" s="36">
        <v>14709314</v>
      </c>
      <c r="AN15" s="24">
        <v>13230</v>
      </c>
      <c r="AO15" s="25">
        <v>899779</v>
      </c>
      <c r="AP15" s="36">
        <v>15318612</v>
      </c>
      <c r="AQ15" s="24">
        <v>13473</v>
      </c>
      <c r="AR15" s="34">
        <v>1268874</v>
      </c>
      <c r="AS15" s="36">
        <v>18611839</v>
      </c>
      <c r="AT15" s="24">
        <v>17077</v>
      </c>
      <c r="AU15" s="34">
        <v>1304774</v>
      </c>
      <c r="AV15" s="36">
        <v>14291576</v>
      </c>
      <c r="AW15" s="24">
        <v>13589</v>
      </c>
      <c r="AX15" s="34">
        <v>1374236</v>
      </c>
      <c r="AY15" s="36">
        <v>13557964</v>
      </c>
      <c r="AZ15" s="24">
        <v>12892</v>
      </c>
      <c r="BA15" s="34">
        <v>1410758</v>
      </c>
      <c r="BB15" s="36">
        <v>17849720</v>
      </c>
      <c r="BC15" s="24">
        <v>16893</v>
      </c>
      <c r="BD15" s="34">
        <v>1489974</v>
      </c>
      <c r="BE15" s="36">
        <v>12506741</v>
      </c>
      <c r="BF15" s="24">
        <v>11791</v>
      </c>
      <c r="BG15" s="34">
        <v>1256988</v>
      </c>
      <c r="BH15" s="36">
        <v>10752447</v>
      </c>
      <c r="BI15" s="24">
        <v>10170</v>
      </c>
      <c r="BJ15" s="34">
        <v>1168491</v>
      </c>
      <c r="BK15" s="36">
        <v>15754667</v>
      </c>
      <c r="BL15" s="24">
        <v>15286</v>
      </c>
      <c r="BM15" s="34">
        <v>1282892</v>
      </c>
      <c r="BN15" s="36">
        <v>12607572</v>
      </c>
      <c r="BO15" s="24">
        <v>12320</v>
      </c>
      <c r="BP15" s="34">
        <v>1259354</v>
      </c>
      <c r="BQ15" s="36">
        <v>13381118</v>
      </c>
      <c r="BR15" s="24">
        <v>13030</v>
      </c>
      <c r="BS15" s="34">
        <v>1342563</v>
      </c>
      <c r="BT15" s="36">
        <v>17454006</v>
      </c>
      <c r="BU15" s="24">
        <v>16830</v>
      </c>
      <c r="BV15" s="34">
        <v>1348981</v>
      </c>
      <c r="BW15" s="36">
        <v>13974153</v>
      </c>
      <c r="BX15" s="24">
        <v>13570</v>
      </c>
      <c r="BY15" s="34">
        <v>1390845</v>
      </c>
      <c r="BZ15" s="22">
        <v>7190922</v>
      </c>
      <c r="CA15" s="23">
        <v>6631</v>
      </c>
      <c r="CB15" s="34">
        <v>1319965</v>
      </c>
      <c r="CC15" s="36">
        <v>19935311</v>
      </c>
      <c r="CD15" s="24">
        <v>18306</v>
      </c>
      <c r="CE15" s="34">
        <v>1174483</v>
      </c>
      <c r="CF15" s="36">
        <v>14511716</v>
      </c>
      <c r="CG15" s="24">
        <v>13315</v>
      </c>
      <c r="CH15" s="34">
        <v>1375185</v>
      </c>
      <c r="CI15" s="36">
        <v>14271462</v>
      </c>
      <c r="CJ15" s="24">
        <v>13135</v>
      </c>
      <c r="CK15" s="34">
        <v>1344326</v>
      </c>
      <c r="CL15" s="36">
        <v>17830101</v>
      </c>
      <c r="CM15" s="24">
        <v>16606</v>
      </c>
      <c r="CN15" s="34">
        <v>1375226</v>
      </c>
      <c r="CO15" s="36">
        <v>13029436</v>
      </c>
      <c r="CP15" s="24">
        <v>12124</v>
      </c>
      <c r="CQ15" s="34">
        <v>1316291</v>
      </c>
      <c r="CR15" s="36">
        <v>12117784</v>
      </c>
      <c r="CS15" s="24">
        <v>11633</v>
      </c>
      <c r="CT15" s="34">
        <v>1185227</v>
      </c>
      <c r="CU15" s="22">
        <v>4930276</v>
      </c>
      <c r="CV15" s="23">
        <v>4633</v>
      </c>
      <c r="CW15" s="25">
        <v>974176</v>
      </c>
      <c r="CX15" s="36">
        <v>17031708</v>
      </c>
      <c r="CY15" s="24">
        <v>12495</v>
      </c>
      <c r="CZ15" s="25">
        <v>843884</v>
      </c>
      <c r="DA15" s="36">
        <v>10985600</v>
      </c>
      <c r="DB15" s="24">
        <v>10281</v>
      </c>
      <c r="DC15" s="25">
        <v>884492</v>
      </c>
      <c r="DD15" s="22">
        <v>9323909</v>
      </c>
      <c r="DE15" s="23">
        <v>8358</v>
      </c>
      <c r="DF15" s="25">
        <v>791781</v>
      </c>
      <c r="DG15" s="22">
        <v>1113952</v>
      </c>
      <c r="DH15" s="27">
        <v>848</v>
      </c>
      <c r="DI15" s="25">
        <v>637570</v>
      </c>
      <c r="DJ15" s="22">
        <v>2337060</v>
      </c>
      <c r="DK15" s="23">
        <v>2011</v>
      </c>
      <c r="DL15" s="25">
        <v>569317</v>
      </c>
      <c r="DM15" s="36">
        <v>11693304</v>
      </c>
      <c r="DN15" s="24">
        <v>10650</v>
      </c>
      <c r="DO15" s="25">
        <v>631085</v>
      </c>
      <c r="DP15" s="22">
        <v>9653175</v>
      </c>
      <c r="DQ15" s="23">
        <v>8984</v>
      </c>
      <c r="DR15" s="25">
        <v>707079</v>
      </c>
      <c r="DS15" s="36">
        <v>11887198</v>
      </c>
      <c r="DT15" s="24">
        <v>10758</v>
      </c>
      <c r="DU15" s="25">
        <v>719312</v>
      </c>
      <c r="DV15" s="36">
        <v>11830137</v>
      </c>
      <c r="DW15" s="24">
        <v>10802</v>
      </c>
      <c r="DX15" s="25">
        <v>888312</v>
      </c>
      <c r="DY15" s="36">
        <v>11106648</v>
      </c>
      <c r="DZ15" s="24">
        <v>10102</v>
      </c>
      <c r="EA15" s="25">
        <v>896722</v>
      </c>
      <c r="EB15" s="36">
        <v>11486277</v>
      </c>
      <c r="EC15" s="24">
        <v>10208</v>
      </c>
      <c r="ED15" s="25">
        <v>841425</v>
      </c>
      <c r="EE15" s="36">
        <v>12639217</v>
      </c>
      <c r="EF15" s="24">
        <v>11434</v>
      </c>
      <c r="EG15" s="25">
        <v>929752</v>
      </c>
      <c r="EH15" s="22">
        <v>7099454</v>
      </c>
      <c r="EI15" s="23">
        <v>7970</v>
      </c>
      <c r="EJ15" s="25">
        <v>960333</v>
      </c>
      <c r="EK15" s="22">
        <v>7810195</v>
      </c>
      <c r="EL15" s="23">
        <v>8770</v>
      </c>
      <c r="EM15" s="25">
        <v>999350</v>
      </c>
      <c r="EN15" s="36">
        <v>10733803</v>
      </c>
      <c r="EO15" s="24">
        <v>11996</v>
      </c>
      <c r="EP15" s="34">
        <v>1031645</v>
      </c>
      <c r="EQ15" s="22">
        <v>8168407</v>
      </c>
      <c r="ER15" s="23">
        <v>9964</v>
      </c>
      <c r="ES15" s="34">
        <v>1161143</v>
      </c>
      <c r="ET15" s="22">
        <v>8948461</v>
      </c>
      <c r="EU15" s="24">
        <v>11236</v>
      </c>
      <c r="EV15" s="34">
        <v>1173590</v>
      </c>
      <c r="EW15" s="36">
        <v>12497678</v>
      </c>
      <c r="EX15" s="24">
        <v>15807</v>
      </c>
      <c r="EY15" s="34">
        <v>1230026</v>
      </c>
      <c r="EZ15" s="36">
        <v>10754495</v>
      </c>
      <c r="FA15" s="24">
        <v>13524</v>
      </c>
      <c r="FB15" s="34">
        <v>1318456</v>
      </c>
      <c r="FC15" s="36">
        <v>10786004</v>
      </c>
      <c r="FD15" s="24">
        <v>13469</v>
      </c>
      <c r="FE15" s="34">
        <v>1216460</v>
      </c>
      <c r="FF15" s="36">
        <v>13732713</v>
      </c>
      <c r="FG15" s="24">
        <v>17085</v>
      </c>
      <c r="FH15" s="34">
        <v>1424672</v>
      </c>
      <c r="FI15" s="36">
        <v>10853852</v>
      </c>
      <c r="FJ15" s="24">
        <v>13725</v>
      </c>
      <c r="FK15" s="34">
        <v>1273525</v>
      </c>
      <c r="FL15" s="36">
        <v>10771746</v>
      </c>
      <c r="FM15" s="24">
        <v>13605</v>
      </c>
      <c r="FN15" s="34">
        <v>1190665</v>
      </c>
      <c r="FO15" s="36">
        <v>14007675</v>
      </c>
      <c r="FP15" s="24">
        <v>17587</v>
      </c>
      <c r="FQ15" s="34">
        <v>1380600</v>
      </c>
      <c r="FR15" s="36">
        <v>11359896</v>
      </c>
      <c r="FS15" s="24">
        <v>14470</v>
      </c>
      <c r="FT15" s="34">
        <v>1360483</v>
      </c>
      <c r="FU15" s="36">
        <v>11393965</v>
      </c>
      <c r="FV15" s="24">
        <v>14399</v>
      </c>
      <c r="FW15" s="34">
        <v>1349877</v>
      </c>
      <c r="FX15" s="36">
        <v>15212560</v>
      </c>
      <c r="FY15" s="24">
        <v>19377</v>
      </c>
      <c r="FZ15" s="34">
        <v>1391452</v>
      </c>
      <c r="GA15" s="36">
        <v>11789568</v>
      </c>
      <c r="GB15" s="24">
        <v>15137</v>
      </c>
      <c r="GC15" s="34">
        <v>1402625</v>
      </c>
      <c r="GD15" s="36">
        <v>11683776</v>
      </c>
      <c r="GE15" s="24">
        <v>14893</v>
      </c>
      <c r="GF15" s="34">
        <v>1376839</v>
      </c>
      <c r="GG15" s="36">
        <v>14376915</v>
      </c>
      <c r="GH15" s="24">
        <v>18426</v>
      </c>
      <c r="GI15" s="34">
        <v>1363801</v>
      </c>
      <c r="GJ15" s="36">
        <v>12360589</v>
      </c>
      <c r="GK15" s="24">
        <v>15881</v>
      </c>
      <c r="GL15" s="34">
        <v>1413413</v>
      </c>
      <c r="GM15" s="36">
        <v>11166601</v>
      </c>
      <c r="GN15" s="24">
        <v>14549</v>
      </c>
      <c r="GO15" s="34">
        <v>1360420</v>
      </c>
      <c r="GP15" s="36">
        <v>13816226</v>
      </c>
      <c r="GQ15" s="24">
        <v>18315</v>
      </c>
      <c r="GR15" s="34">
        <v>1494552</v>
      </c>
      <c r="GS15" s="36">
        <v>10924797</v>
      </c>
      <c r="GT15" s="24">
        <v>14528</v>
      </c>
      <c r="GU15" s="34">
        <v>1329772</v>
      </c>
      <c r="GV15" s="36">
        <v>10567901</v>
      </c>
      <c r="GW15" s="24">
        <v>14232</v>
      </c>
      <c r="GX15" s="34">
        <v>1328659</v>
      </c>
      <c r="GY15" s="36">
        <v>12984375</v>
      </c>
      <c r="GZ15" s="24">
        <v>17498</v>
      </c>
      <c r="HA15" s="34">
        <v>1428947</v>
      </c>
      <c r="HB15" s="36">
        <v>10670505</v>
      </c>
      <c r="HC15" s="24">
        <v>14315</v>
      </c>
      <c r="HD15" s="34">
        <v>1351968</v>
      </c>
      <c r="HE15" s="36">
        <v>11298024</v>
      </c>
      <c r="HF15" s="24">
        <v>15116</v>
      </c>
      <c r="HG15" s="34">
        <v>1403385</v>
      </c>
      <c r="HH15" s="36">
        <v>13462401</v>
      </c>
      <c r="HI15" s="24">
        <v>18124</v>
      </c>
      <c r="HJ15" s="34">
        <v>1419807</v>
      </c>
      <c r="HN15" s="49">
        <f>+HH15+HE15+HB15</f>
        <v>35430930</v>
      </c>
    </row>
    <row r="16" spans="1:222" x14ac:dyDescent="0.2">
      <c r="B16" s="20" t="s">
        <v>356</v>
      </c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  <c r="BK16" s="21"/>
      <c r="BL16" s="21"/>
      <c r="BM16" s="21"/>
      <c r="BN16" s="21"/>
      <c r="BO16" s="21"/>
      <c r="BP16" s="21"/>
      <c r="BQ16" s="21"/>
      <c r="BR16" s="21"/>
      <c r="BS16" s="25">
        <v>100502</v>
      </c>
      <c r="BT16" s="36">
        <v>10984320</v>
      </c>
      <c r="BU16" s="25">
        <v>273204</v>
      </c>
      <c r="BV16" s="37">
        <v>36347693</v>
      </c>
      <c r="BW16" s="22">
        <v>8946078</v>
      </c>
      <c r="BX16" s="25">
        <v>245805</v>
      </c>
      <c r="BY16" s="37">
        <v>39069036</v>
      </c>
      <c r="BZ16" s="22">
        <v>5525969</v>
      </c>
      <c r="CA16" s="25">
        <v>253789</v>
      </c>
      <c r="CB16" s="37">
        <v>41720896</v>
      </c>
      <c r="CC16" s="22">
        <v>7124460</v>
      </c>
      <c r="CD16" s="25">
        <v>320191</v>
      </c>
      <c r="CE16" s="37">
        <v>39355307</v>
      </c>
      <c r="CF16" s="22">
        <v>6872752</v>
      </c>
      <c r="CG16" s="25">
        <v>253690</v>
      </c>
      <c r="CH16" s="37">
        <v>43279650</v>
      </c>
      <c r="CI16" s="36">
        <v>45219667</v>
      </c>
      <c r="CJ16" s="25">
        <v>553069</v>
      </c>
      <c r="CK16" s="37">
        <v>56299931</v>
      </c>
      <c r="CL16" s="36">
        <v>11479993</v>
      </c>
      <c r="CM16" s="25">
        <v>329680</v>
      </c>
      <c r="CN16" s="37">
        <v>74517020</v>
      </c>
      <c r="CO16" s="36">
        <v>11094036</v>
      </c>
      <c r="CP16" s="25">
        <v>306266</v>
      </c>
      <c r="CQ16" s="37">
        <v>49632546</v>
      </c>
      <c r="CR16" s="36">
        <v>14947444</v>
      </c>
      <c r="CS16" s="25">
        <v>396502</v>
      </c>
      <c r="CT16" s="37">
        <v>48205089</v>
      </c>
      <c r="CU16" s="36">
        <v>17370023</v>
      </c>
      <c r="CV16" s="25">
        <v>541396</v>
      </c>
      <c r="CW16" s="37">
        <v>57020102</v>
      </c>
      <c r="CX16" s="36">
        <v>14384012</v>
      </c>
      <c r="CY16" s="25">
        <v>465158</v>
      </c>
      <c r="CZ16" s="37">
        <v>61338356</v>
      </c>
      <c r="DA16" s="36">
        <v>15412500</v>
      </c>
      <c r="DB16" s="25">
        <v>494367</v>
      </c>
      <c r="DC16" s="37">
        <v>62397760</v>
      </c>
      <c r="DD16" s="36">
        <v>17573466</v>
      </c>
      <c r="DE16" s="25">
        <v>601356</v>
      </c>
      <c r="DF16" s="37">
        <v>60867554</v>
      </c>
      <c r="DG16" s="36">
        <v>11148393</v>
      </c>
      <c r="DH16" s="25">
        <v>507064</v>
      </c>
      <c r="DI16" s="37">
        <v>67487821</v>
      </c>
      <c r="DJ16" s="36">
        <v>16473741</v>
      </c>
      <c r="DK16" s="25">
        <v>505300</v>
      </c>
      <c r="DL16" s="37">
        <v>64935903</v>
      </c>
      <c r="DM16" s="36">
        <v>15283159</v>
      </c>
      <c r="DN16" s="25">
        <v>648918</v>
      </c>
      <c r="DO16" s="37">
        <v>63321248</v>
      </c>
      <c r="DP16" s="36">
        <v>12311026</v>
      </c>
      <c r="DQ16" s="25">
        <v>446007</v>
      </c>
      <c r="DR16" s="37">
        <v>55732293</v>
      </c>
      <c r="DS16" s="36">
        <v>17489713</v>
      </c>
      <c r="DT16" s="25">
        <v>518110</v>
      </c>
      <c r="DU16" s="37">
        <v>51247203</v>
      </c>
      <c r="DV16" s="36">
        <v>24905103</v>
      </c>
      <c r="DW16" s="25">
        <v>682872</v>
      </c>
      <c r="DX16" s="37">
        <v>69670421</v>
      </c>
      <c r="DY16" s="36">
        <v>20538781</v>
      </c>
      <c r="DZ16" s="25">
        <v>552905</v>
      </c>
      <c r="EA16" s="37">
        <v>69020645</v>
      </c>
      <c r="EB16" s="36">
        <v>26090982</v>
      </c>
      <c r="EC16" s="25">
        <v>569126</v>
      </c>
      <c r="ED16" s="37">
        <v>64132382</v>
      </c>
      <c r="EE16" s="36">
        <v>17587324</v>
      </c>
      <c r="EF16" s="25">
        <v>619091</v>
      </c>
      <c r="EG16" s="37">
        <v>71746951</v>
      </c>
      <c r="EH16" s="36">
        <v>14682865</v>
      </c>
      <c r="EI16" s="25">
        <v>569177</v>
      </c>
      <c r="EJ16" s="37">
        <v>71979561</v>
      </c>
      <c r="EK16" s="36">
        <v>14813110</v>
      </c>
      <c r="EL16" s="25">
        <v>598067</v>
      </c>
      <c r="EM16" s="37">
        <v>75246542</v>
      </c>
      <c r="EN16" s="36">
        <v>26151100</v>
      </c>
      <c r="EO16" s="25">
        <v>763734</v>
      </c>
      <c r="EP16" s="37">
        <v>75282390</v>
      </c>
      <c r="EQ16" s="36">
        <v>22764199</v>
      </c>
      <c r="ER16" s="25">
        <v>608697</v>
      </c>
      <c r="ES16" s="37">
        <v>78901413</v>
      </c>
      <c r="ET16" s="36">
        <v>15962263</v>
      </c>
      <c r="EU16" s="25">
        <v>661623</v>
      </c>
      <c r="EV16" s="37">
        <v>76848043</v>
      </c>
      <c r="EW16" s="36">
        <v>29350222</v>
      </c>
      <c r="EX16" s="25">
        <v>803640</v>
      </c>
      <c r="EY16" s="37">
        <v>76923678</v>
      </c>
      <c r="EZ16" s="36">
        <v>20644981</v>
      </c>
      <c r="FA16" s="25">
        <v>672888</v>
      </c>
      <c r="FB16" s="37">
        <v>81851946</v>
      </c>
      <c r="FC16" s="36">
        <v>24335969</v>
      </c>
      <c r="FD16" s="25">
        <v>746725</v>
      </c>
      <c r="FE16" s="37">
        <v>79013190</v>
      </c>
      <c r="FF16" s="36">
        <v>31018851</v>
      </c>
      <c r="FG16" s="25">
        <v>895863</v>
      </c>
      <c r="FH16" s="37">
        <v>87442140</v>
      </c>
      <c r="FI16" s="36">
        <v>17681099</v>
      </c>
      <c r="FJ16" s="25">
        <v>675271</v>
      </c>
      <c r="FK16" s="37">
        <v>82819550</v>
      </c>
      <c r="FL16" s="36">
        <v>11859626</v>
      </c>
      <c r="FM16" s="25">
        <v>698346</v>
      </c>
      <c r="FN16" s="37">
        <v>75287843</v>
      </c>
      <c r="FO16" s="36">
        <v>18814365</v>
      </c>
      <c r="FP16" s="25">
        <v>896499</v>
      </c>
      <c r="FQ16" s="37">
        <v>85630742</v>
      </c>
      <c r="FR16" s="22">
        <v>9559339</v>
      </c>
      <c r="FS16" s="25">
        <v>769843</v>
      </c>
      <c r="FT16" s="37">
        <v>91248326</v>
      </c>
      <c r="FU16" s="22">
        <v>9453102</v>
      </c>
      <c r="FV16" s="25">
        <v>770102</v>
      </c>
      <c r="FW16" s="37">
        <v>98838590</v>
      </c>
      <c r="FX16" s="36">
        <v>12392733</v>
      </c>
      <c r="FY16" s="25">
        <v>988526</v>
      </c>
      <c r="FZ16" s="38">
        <v>102406178</v>
      </c>
      <c r="GA16" s="22">
        <v>9978562</v>
      </c>
      <c r="GB16" s="25">
        <v>823631</v>
      </c>
      <c r="GC16" s="38">
        <v>108532578</v>
      </c>
      <c r="GD16" s="22">
        <v>9819061</v>
      </c>
      <c r="GE16" s="25">
        <v>840863</v>
      </c>
      <c r="GF16" s="38">
        <v>107539092</v>
      </c>
      <c r="GG16" s="36">
        <v>11834890</v>
      </c>
      <c r="GH16" s="34">
        <v>1042771</v>
      </c>
      <c r="GI16" s="38">
        <v>105587602</v>
      </c>
      <c r="GJ16" s="36">
        <v>10804188</v>
      </c>
      <c r="GK16" s="25">
        <v>911256</v>
      </c>
      <c r="GL16" s="38">
        <v>110822359</v>
      </c>
      <c r="GM16" s="36">
        <v>10016966</v>
      </c>
      <c r="GN16" s="25">
        <v>864293</v>
      </c>
      <c r="GO16" s="38">
        <v>105214534</v>
      </c>
      <c r="GP16" s="36">
        <v>12686824</v>
      </c>
      <c r="GQ16" s="34">
        <v>1122366</v>
      </c>
      <c r="GR16" s="38">
        <v>112167825</v>
      </c>
      <c r="GS16" s="36">
        <v>10531584</v>
      </c>
      <c r="GT16" s="25">
        <v>928484</v>
      </c>
      <c r="GU16" s="38">
        <v>109451579</v>
      </c>
      <c r="GV16" s="36">
        <v>10587022</v>
      </c>
      <c r="GW16" s="25">
        <v>970736</v>
      </c>
      <c r="GX16" s="38">
        <v>106106746</v>
      </c>
      <c r="GY16" s="36">
        <v>12027939</v>
      </c>
      <c r="GZ16" s="34">
        <v>1166644</v>
      </c>
      <c r="HA16" s="38">
        <v>114494654</v>
      </c>
      <c r="HB16" s="22">
        <v>9760832</v>
      </c>
      <c r="HC16" s="25">
        <v>890390</v>
      </c>
      <c r="HD16" s="38">
        <v>111738406</v>
      </c>
      <c r="HE16" s="22">
        <v>9925033</v>
      </c>
      <c r="HF16" s="25">
        <v>888915</v>
      </c>
      <c r="HG16" s="38">
        <v>109902264</v>
      </c>
      <c r="HH16" s="36">
        <v>12604438</v>
      </c>
      <c r="HI16" s="34">
        <v>1146130</v>
      </c>
      <c r="HJ16" s="38">
        <v>113687409</v>
      </c>
      <c r="HN16" s="49">
        <f>+HH16+HE16+HB16</f>
        <v>32290303</v>
      </c>
    </row>
    <row r="17" spans="2:222" x14ac:dyDescent="0.2">
      <c r="B17" s="20" t="s">
        <v>400</v>
      </c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1"/>
      <c r="BI17" s="21"/>
      <c r="BJ17" s="21"/>
      <c r="BK17" s="21"/>
      <c r="BL17" s="21"/>
      <c r="BM17" s="21"/>
      <c r="BN17" s="21"/>
      <c r="BO17" s="21"/>
      <c r="BP17" s="21"/>
      <c r="BQ17" s="21"/>
      <c r="BR17" s="21"/>
      <c r="BS17" s="21"/>
      <c r="BT17" s="21"/>
      <c r="BU17" s="21"/>
      <c r="BV17" s="21"/>
      <c r="BW17" s="21"/>
      <c r="BX17" s="21"/>
      <c r="BY17" s="21"/>
      <c r="BZ17" s="21"/>
      <c r="CA17" s="21"/>
      <c r="CB17" s="21"/>
      <c r="CC17" s="21"/>
      <c r="CD17" s="21"/>
      <c r="CE17" s="21"/>
      <c r="CF17" s="21"/>
      <c r="CG17" s="21"/>
      <c r="CH17" s="21"/>
      <c r="CI17" s="21"/>
      <c r="CJ17" s="21"/>
      <c r="CK17" s="21"/>
      <c r="CL17" s="21"/>
      <c r="CM17" s="21"/>
      <c r="CN17" s="21"/>
      <c r="CO17" s="21"/>
      <c r="CP17" s="21"/>
      <c r="CQ17" s="21"/>
      <c r="CR17" s="21"/>
      <c r="CS17" s="21"/>
      <c r="CT17" s="21"/>
      <c r="CU17" s="21"/>
      <c r="CV17" s="21"/>
      <c r="CW17" s="21"/>
      <c r="CX17" s="21"/>
      <c r="CY17" s="21"/>
      <c r="CZ17" s="21"/>
      <c r="DA17" s="21"/>
      <c r="DB17" s="21"/>
      <c r="DC17" s="21"/>
      <c r="DD17" s="21"/>
      <c r="DE17" s="21"/>
      <c r="DF17" s="21"/>
      <c r="DG17" s="21"/>
      <c r="DH17" s="21"/>
      <c r="DI17" s="21"/>
      <c r="DJ17" s="21"/>
      <c r="DK17" s="21"/>
      <c r="DL17" s="21"/>
      <c r="DM17" s="21"/>
      <c r="DN17" s="21"/>
      <c r="DO17" s="21"/>
      <c r="DP17" s="21"/>
      <c r="DQ17" s="21"/>
      <c r="DR17" s="21"/>
      <c r="DS17" s="21"/>
      <c r="DT17" s="21"/>
      <c r="DU17" s="21"/>
      <c r="DV17" s="21"/>
      <c r="DW17" s="21"/>
      <c r="DX17" s="21"/>
      <c r="DY17" s="21"/>
      <c r="DZ17" s="21"/>
      <c r="EA17" s="21"/>
      <c r="EB17" s="21"/>
      <c r="EC17" s="21"/>
      <c r="ED17" s="21"/>
      <c r="EE17" s="21"/>
      <c r="EF17" s="21"/>
      <c r="EG17" s="21"/>
      <c r="EH17" s="21"/>
      <c r="EI17" s="21"/>
      <c r="EJ17" s="21"/>
      <c r="EK17" s="21"/>
      <c r="EL17" s="21"/>
      <c r="EM17" s="21"/>
      <c r="EN17" s="21"/>
      <c r="EO17" s="21"/>
      <c r="EP17" s="21"/>
      <c r="EQ17" s="21"/>
      <c r="ER17" s="21"/>
      <c r="ES17" s="21"/>
      <c r="ET17" s="26">
        <v>845109</v>
      </c>
      <c r="EU17" s="27">
        <v>387</v>
      </c>
      <c r="EV17" s="24">
        <v>10434</v>
      </c>
      <c r="EW17" s="22">
        <v>4384351</v>
      </c>
      <c r="EX17" s="23">
        <v>1812</v>
      </c>
      <c r="EY17" s="24">
        <v>68518</v>
      </c>
      <c r="EZ17" s="22">
        <v>5823513</v>
      </c>
      <c r="FA17" s="23">
        <v>2384</v>
      </c>
      <c r="FB17" s="25">
        <v>241027</v>
      </c>
      <c r="FC17" s="22">
        <v>8206875</v>
      </c>
      <c r="FD17" s="23">
        <v>3483</v>
      </c>
      <c r="FE17" s="25">
        <v>313175</v>
      </c>
      <c r="FF17" s="36">
        <v>10224613</v>
      </c>
      <c r="FG17" s="23">
        <v>4355</v>
      </c>
      <c r="FH17" s="25">
        <v>374576</v>
      </c>
      <c r="FI17" s="22">
        <v>8765550</v>
      </c>
      <c r="FJ17" s="23">
        <v>3744</v>
      </c>
      <c r="FK17" s="25">
        <v>324685</v>
      </c>
      <c r="FL17" s="22">
        <v>9222916</v>
      </c>
      <c r="FM17" s="23">
        <v>4004</v>
      </c>
      <c r="FN17" s="25">
        <v>314537</v>
      </c>
      <c r="FO17" s="36">
        <v>11417643</v>
      </c>
      <c r="FP17" s="23">
        <v>5102</v>
      </c>
      <c r="FQ17" s="25">
        <v>345622</v>
      </c>
      <c r="FR17" s="36">
        <v>10162716</v>
      </c>
      <c r="FS17" s="23">
        <v>4435</v>
      </c>
      <c r="FT17" s="25">
        <v>390444</v>
      </c>
      <c r="FU17" s="36">
        <v>11698390</v>
      </c>
      <c r="FV17" s="23">
        <v>5101</v>
      </c>
      <c r="FW17" s="25">
        <v>439247</v>
      </c>
      <c r="FX17" s="36">
        <v>16655196</v>
      </c>
      <c r="FY17" s="23">
        <v>7647</v>
      </c>
      <c r="FZ17" s="25">
        <v>516837</v>
      </c>
      <c r="GA17" s="36">
        <v>13489541</v>
      </c>
      <c r="GB17" s="23">
        <v>6199</v>
      </c>
      <c r="GC17" s="25">
        <v>538664</v>
      </c>
      <c r="GD17" s="36">
        <v>13736118</v>
      </c>
      <c r="GE17" s="23">
        <v>6378</v>
      </c>
      <c r="GF17" s="25">
        <v>496087</v>
      </c>
      <c r="GG17" s="36">
        <v>16255381</v>
      </c>
      <c r="GH17" s="23">
        <v>7678</v>
      </c>
      <c r="GI17" s="25">
        <v>511591</v>
      </c>
      <c r="GJ17" s="36">
        <v>12947336</v>
      </c>
      <c r="GK17" s="23">
        <v>6074</v>
      </c>
      <c r="GL17" s="25">
        <v>536590</v>
      </c>
      <c r="GM17" s="36">
        <v>12386365</v>
      </c>
      <c r="GN17" s="23">
        <v>6109</v>
      </c>
      <c r="GO17" s="25">
        <v>509590</v>
      </c>
      <c r="GP17" s="36">
        <v>14988990</v>
      </c>
      <c r="GQ17" s="23">
        <v>7660</v>
      </c>
      <c r="GR17" s="25">
        <v>502242</v>
      </c>
      <c r="GS17" s="36">
        <v>13617774</v>
      </c>
      <c r="GT17" s="23">
        <v>7331</v>
      </c>
      <c r="GU17" s="25">
        <v>595519</v>
      </c>
      <c r="GV17" s="36">
        <v>13710409</v>
      </c>
      <c r="GW17" s="23">
        <v>7779</v>
      </c>
      <c r="GX17" s="25">
        <v>592721</v>
      </c>
      <c r="GY17" s="36">
        <v>13499673</v>
      </c>
      <c r="GZ17" s="23">
        <v>9144</v>
      </c>
      <c r="HA17" s="25">
        <v>629219</v>
      </c>
      <c r="HB17" s="36">
        <v>10693844</v>
      </c>
      <c r="HC17" s="23">
        <v>7404</v>
      </c>
      <c r="HD17" s="25">
        <v>572461</v>
      </c>
      <c r="HE17" s="36">
        <v>10066979</v>
      </c>
      <c r="HF17" s="23">
        <v>7314</v>
      </c>
      <c r="HG17" s="25">
        <v>615378</v>
      </c>
      <c r="HH17" s="36">
        <v>11838383</v>
      </c>
      <c r="HI17" s="23">
        <v>8707</v>
      </c>
      <c r="HJ17" s="25">
        <v>639477</v>
      </c>
      <c r="HN17" s="49">
        <f>+HH17+HE17+HB17</f>
        <v>32599206</v>
      </c>
    </row>
    <row r="18" spans="2:222" x14ac:dyDescent="0.2">
      <c r="B18" s="20" t="s">
        <v>429</v>
      </c>
      <c r="C18" s="26">
        <v>486806</v>
      </c>
      <c r="D18" s="24">
        <v>52270</v>
      </c>
      <c r="E18" s="34">
        <v>5245100</v>
      </c>
      <c r="F18" s="26">
        <v>497192</v>
      </c>
      <c r="G18" s="24">
        <v>53558</v>
      </c>
      <c r="H18" s="34">
        <v>5350807</v>
      </c>
      <c r="I18" s="26">
        <v>634011</v>
      </c>
      <c r="J18" s="24">
        <v>66226</v>
      </c>
      <c r="K18" s="34">
        <v>5291865</v>
      </c>
      <c r="L18" s="26">
        <v>657353</v>
      </c>
      <c r="M18" s="24">
        <v>60689</v>
      </c>
      <c r="N18" s="34">
        <v>5455274</v>
      </c>
      <c r="O18" s="26">
        <v>703834</v>
      </c>
      <c r="P18" s="24">
        <v>54388</v>
      </c>
      <c r="Q18" s="34">
        <v>5527209</v>
      </c>
      <c r="R18" s="26">
        <v>955286</v>
      </c>
      <c r="S18" s="24">
        <v>71130</v>
      </c>
      <c r="T18" s="34">
        <v>5858759</v>
      </c>
      <c r="U18" s="26">
        <v>808901</v>
      </c>
      <c r="V18" s="24">
        <v>59162</v>
      </c>
      <c r="W18" s="34">
        <v>5770619</v>
      </c>
      <c r="X18" s="26">
        <v>778957</v>
      </c>
      <c r="Y18" s="24">
        <v>58201</v>
      </c>
      <c r="Z18" s="34">
        <v>5409618</v>
      </c>
      <c r="AA18" s="22">
        <v>1047125</v>
      </c>
      <c r="AB18" s="24">
        <v>79171</v>
      </c>
      <c r="AC18" s="34">
        <v>6354445</v>
      </c>
      <c r="AD18" s="26">
        <v>873542</v>
      </c>
      <c r="AE18" s="24">
        <v>63729</v>
      </c>
      <c r="AF18" s="34">
        <v>6052287</v>
      </c>
      <c r="AG18" s="26">
        <v>919253</v>
      </c>
      <c r="AH18" s="24">
        <v>68081</v>
      </c>
      <c r="AI18" s="34">
        <v>6385113</v>
      </c>
      <c r="AJ18" s="22">
        <v>1171068</v>
      </c>
      <c r="AK18" s="24">
        <v>84389</v>
      </c>
      <c r="AL18" s="34">
        <v>6651067</v>
      </c>
      <c r="AM18" s="22">
        <v>1404219</v>
      </c>
      <c r="AN18" s="24">
        <v>68356</v>
      </c>
      <c r="AO18" s="34">
        <v>6469734</v>
      </c>
      <c r="AP18" s="22">
        <v>1940032</v>
      </c>
      <c r="AQ18" s="24">
        <v>68468</v>
      </c>
      <c r="AR18" s="34">
        <v>6913722</v>
      </c>
      <c r="AS18" s="22">
        <v>2519489</v>
      </c>
      <c r="AT18" s="24">
        <v>83751</v>
      </c>
      <c r="AU18" s="34">
        <v>6667985</v>
      </c>
      <c r="AV18" s="22">
        <v>2143276</v>
      </c>
      <c r="AW18" s="24">
        <v>69337</v>
      </c>
      <c r="AX18" s="34">
        <v>6853192</v>
      </c>
      <c r="AY18" s="22">
        <v>2228077</v>
      </c>
      <c r="AZ18" s="24">
        <v>70923</v>
      </c>
      <c r="BA18" s="34">
        <v>7038581</v>
      </c>
      <c r="BB18" s="22">
        <v>2900029</v>
      </c>
      <c r="BC18" s="24">
        <v>91805</v>
      </c>
      <c r="BD18" s="34">
        <v>7404022</v>
      </c>
      <c r="BE18" s="22">
        <v>2346157</v>
      </c>
      <c r="BF18" s="24">
        <v>69926</v>
      </c>
      <c r="BG18" s="34">
        <v>8405533</v>
      </c>
      <c r="BH18" s="22">
        <v>2527618</v>
      </c>
      <c r="BI18" s="24">
        <v>75791</v>
      </c>
      <c r="BJ18" s="34">
        <v>8532877</v>
      </c>
      <c r="BK18" s="22">
        <v>3287402</v>
      </c>
      <c r="BL18" s="24">
        <v>97707</v>
      </c>
      <c r="BM18" s="34">
        <v>9111114</v>
      </c>
      <c r="BN18" s="22">
        <v>2561429</v>
      </c>
      <c r="BO18" s="24">
        <v>75324</v>
      </c>
      <c r="BP18" s="34">
        <v>9220025</v>
      </c>
      <c r="BQ18" s="22">
        <v>2711415</v>
      </c>
      <c r="BR18" s="24">
        <v>80643</v>
      </c>
      <c r="BS18" s="34">
        <v>9858539</v>
      </c>
      <c r="BT18" s="22">
        <v>3426790</v>
      </c>
      <c r="BU18" s="24">
        <v>99581</v>
      </c>
      <c r="BV18" s="34">
        <v>9648888</v>
      </c>
      <c r="BW18" s="22">
        <v>2930402</v>
      </c>
      <c r="BX18" s="24">
        <v>80313</v>
      </c>
      <c r="BY18" s="37">
        <v>10019248</v>
      </c>
      <c r="BZ18" s="22">
        <v>3040759</v>
      </c>
      <c r="CA18" s="24">
        <v>81812</v>
      </c>
      <c r="CB18" s="37">
        <v>10365746</v>
      </c>
      <c r="CC18" s="22">
        <v>3932887</v>
      </c>
      <c r="CD18" s="25">
        <v>104962</v>
      </c>
      <c r="CE18" s="34">
        <v>9645668</v>
      </c>
      <c r="CF18" s="22">
        <v>3296944</v>
      </c>
      <c r="CG18" s="24">
        <v>86701</v>
      </c>
      <c r="CH18" s="37">
        <v>10962018</v>
      </c>
      <c r="CI18" s="22">
        <v>3569617</v>
      </c>
      <c r="CJ18" s="24">
        <v>89769</v>
      </c>
      <c r="CK18" s="37">
        <v>10618711</v>
      </c>
      <c r="CL18" s="22">
        <v>4238293</v>
      </c>
      <c r="CM18" s="25">
        <v>111027</v>
      </c>
      <c r="CN18" s="37">
        <v>10911187</v>
      </c>
      <c r="CO18" s="22">
        <v>3881295</v>
      </c>
      <c r="CP18" s="24">
        <v>98585</v>
      </c>
      <c r="CQ18" s="37">
        <v>11537400</v>
      </c>
      <c r="CR18" s="22">
        <v>3917448</v>
      </c>
      <c r="CS18" s="24">
        <v>98991</v>
      </c>
      <c r="CT18" s="37">
        <v>10712571</v>
      </c>
      <c r="CU18" s="22">
        <v>5189687</v>
      </c>
      <c r="CV18" s="25">
        <v>129151</v>
      </c>
      <c r="CW18" s="37">
        <v>11786914</v>
      </c>
      <c r="CX18" s="22">
        <v>4273751</v>
      </c>
      <c r="CY18" s="25">
        <v>103893</v>
      </c>
      <c r="CZ18" s="37">
        <v>12166136</v>
      </c>
      <c r="DA18" s="22">
        <v>4458742</v>
      </c>
      <c r="DB18" s="25">
        <v>108371</v>
      </c>
      <c r="DC18" s="37">
        <v>12599003</v>
      </c>
      <c r="DD18" s="22">
        <v>5303852</v>
      </c>
      <c r="DE18" s="25">
        <v>131240</v>
      </c>
      <c r="DF18" s="37">
        <v>12026673</v>
      </c>
      <c r="DG18" s="22">
        <v>4342368</v>
      </c>
      <c r="DH18" s="25">
        <v>106882</v>
      </c>
      <c r="DI18" s="37">
        <v>12750414</v>
      </c>
      <c r="DJ18" s="22">
        <v>4415434</v>
      </c>
      <c r="DK18" s="25">
        <v>107578</v>
      </c>
      <c r="DL18" s="37">
        <v>12538453</v>
      </c>
      <c r="DM18" s="22">
        <v>5637099</v>
      </c>
      <c r="DN18" s="25">
        <v>137699</v>
      </c>
      <c r="DO18" s="37">
        <v>12135002</v>
      </c>
      <c r="DP18" s="22">
        <v>4528081</v>
      </c>
      <c r="DQ18" s="25">
        <v>110170</v>
      </c>
      <c r="DR18" s="37">
        <v>13185789</v>
      </c>
      <c r="DS18" s="22">
        <v>4401884</v>
      </c>
      <c r="DT18" s="25">
        <v>108175</v>
      </c>
      <c r="DU18" s="37">
        <v>12402929</v>
      </c>
      <c r="DV18" s="22">
        <v>5665121</v>
      </c>
      <c r="DW18" s="25">
        <v>138737</v>
      </c>
      <c r="DX18" s="37">
        <v>13330036</v>
      </c>
      <c r="DY18" s="22">
        <v>4745516</v>
      </c>
      <c r="DZ18" s="25">
        <v>115267</v>
      </c>
      <c r="EA18" s="37">
        <v>13243349</v>
      </c>
      <c r="EB18" s="22">
        <v>4621661</v>
      </c>
      <c r="EC18" s="25">
        <v>111852</v>
      </c>
      <c r="ED18" s="37">
        <v>12163482</v>
      </c>
      <c r="EE18" s="22">
        <v>5821163</v>
      </c>
      <c r="EF18" s="25">
        <v>141180</v>
      </c>
      <c r="EG18" s="37">
        <v>13422865</v>
      </c>
      <c r="EH18" s="22">
        <v>5069751</v>
      </c>
      <c r="EI18" s="25">
        <v>119616</v>
      </c>
      <c r="EJ18" s="37">
        <v>13528330</v>
      </c>
      <c r="EK18" s="22">
        <v>6061677</v>
      </c>
      <c r="EL18" s="25">
        <v>113324</v>
      </c>
      <c r="EM18" s="37">
        <v>13719421</v>
      </c>
      <c r="EN18" s="22">
        <v>8611938</v>
      </c>
      <c r="EO18" s="25">
        <v>139696</v>
      </c>
      <c r="EP18" s="37">
        <v>13619972</v>
      </c>
      <c r="EQ18" s="22">
        <v>7314930</v>
      </c>
      <c r="ER18" s="25">
        <v>111936</v>
      </c>
      <c r="ES18" s="37">
        <v>14172247</v>
      </c>
      <c r="ET18" s="22">
        <v>7312566</v>
      </c>
      <c r="EU18" s="25">
        <v>110461</v>
      </c>
      <c r="EV18" s="37">
        <v>13528741</v>
      </c>
      <c r="EW18" s="22">
        <v>9574050</v>
      </c>
      <c r="EX18" s="25">
        <v>147162</v>
      </c>
      <c r="EY18" s="37">
        <v>13704897</v>
      </c>
      <c r="EZ18" s="22">
        <v>7534600</v>
      </c>
      <c r="FA18" s="25">
        <v>114207</v>
      </c>
      <c r="FB18" s="37">
        <v>14322117</v>
      </c>
      <c r="FC18" s="22">
        <v>7304657</v>
      </c>
      <c r="FD18" s="25">
        <v>114828</v>
      </c>
      <c r="FE18" s="37">
        <v>13309044</v>
      </c>
      <c r="FF18" s="22">
        <v>8935191</v>
      </c>
      <c r="FG18" s="25">
        <v>146105</v>
      </c>
      <c r="FH18" s="37">
        <v>14899812</v>
      </c>
      <c r="FI18" s="22">
        <v>7423150</v>
      </c>
      <c r="FJ18" s="25">
        <v>119189</v>
      </c>
      <c r="FK18" s="37">
        <v>14333532</v>
      </c>
      <c r="FL18" s="22">
        <v>7270807</v>
      </c>
      <c r="FM18" s="25">
        <v>118071</v>
      </c>
      <c r="FN18" s="37">
        <v>13115501</v>
      </c>
      <c r="FO18" s="22">
        <v>9847596</v>
      </c>
      <c r="FP18" s="25">
        <v>156275</v>
      </c>
      <c r="FQ18" s="37">
        <v>14754838</v>
      </c>
      <c r="FR18" s="22">
        <v>7797300</v>
      </c>
      <c r="FS18" s="25">
        <v>122565</v>
      </c>
      <c r="FT18" s="37">
        <v>14560913</v>
      </c>
      <c r="FU18" s="22">
        <v>8053235</v>
      </c>
      <c r="FV18" s="25">
        <v>121352</v>
      </c>
      <c r="FW18" s="37">
        <v>14548728</v>
      </c>
      <c r="FX18" s="36">
        <v>11321469</v>
      </c>
      <c r="FY18" s="25">
        <v>158197</v>
      </c>
      <c r="FZ18" s="37">
        <v>14915623</v>
      </c>
      <c r="GA18" s="22">
        <v>9616513</v>
      </c>
      <c r="GB18" s="25">
        <v>134555</v>
      </c>
      <c r="GC18" s="37">
        <v>15185279</v>
      </c>
      <c r="GD18" s="22">
        <v>8960333</v>
      </c>
      <c r="GE18" s="25">
        <v>125563</v>
      </c>
      <c r="GF18" s="37">
        <v>14926334</v>
      </c>
      <c r="GG18" s="36">
        <v>11515370</v>
      </c>
      <c r="GH18" s="25">
        <v>161206</v>
      </c>
      <c r="GI18" s="37">
        <v>14688018</v>
      </c>
      <c r="GJ18" s="22">
        <v>9569266</v>
      </c>
      <c r="GK18" s="25">
        <v>128351</v>
      </c>
      <c r="GL18" s="37">
        <v>15492367</v>
      </c>
      <c r="GM18" s="22">
        <v>9703760</v>
      </c>
      <c r="GN18" s="25">
        <v>128977</v>
      </c>
      <c r="GO18" s="37">
        <v>14936454</v>
      </c>
      <c r="GP18" s="36">
        <v>12267513</v>
      </c>
      <c r="GQ18" s="25">
        <v>166683</v>
      </c>
      <c r="GR18" s="37">
        <v>16194665</v>
      </c>
      <c r="GS18" s="22">
        <v>9734376</v>
      </c>
      <c r="GT18" s="25">
        <v>130346</v>
      </c>
      <c r="GU18" s="37">
        <v>15545120</v>
      </c>
      <c r="GV18" s="22">
        <v>9918397</v>
      </c>
      <c r="GW18" s="25">
        <v>133960</v>
      </c>
      <c r="GX18" s="37">
        <v>15429592</v>
      </c>
      <c r="GY18" s="36">
        <v>12191293</v>
      </c>
      <c r="GZ18" s="25">
        <v>168577</v>
      </c>
      <c r="HA18" s="37">
        <v>16706261</v>
      </c>
      <c r="HB18" s="36">
        <v>10061201</v>
      </c>
      <c r="HC18" s="25">
        <v>139552</v>
      </c>
      <c r="HD18" s="37">
        <v>16246852</v>
      </c>
      <c r="HE18" s="36">
        <v>10102211</v>
      </c>
      <c r="HF18" s="25">
        <v>141553</v>
      </c>
      <c r="HG18" s="37">
        <v>16857821</v>
      </c>
      <c r="HH18" s="36">
        <v>11541876</v>
      </c>
      <c r="HI18" s="25">
        <v>163890</v>
      </c>
      <c r="HJ18" s="37">
        <v>16812207</v>
      </c>
      <c r="HN18" s="49">
        <f t="shared" ref="HN18:HN81" si="0">+HH18+HE18+HB18</f>
        <v>31705288</v>
      </c>
    </row>
    <row r="19" spans="2:222" x14ac:dyDescent="0.2">
      <c r="B19" s="20" t="s">
        <v>341</v>
      </c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  <c r="BQ19" s="21"/>
      <c r="BR19" s="21"/>
      <c r="BS19" s="21"/>
      <c r="BT19" s="21"/>
      <c r="BU19" s="21"/>
      <c r="BV19" s="21"/>
      <c r="BW19" s="21"/>
      <c r="BX19" s="21"/>
      <c r="BY19" s="21"/>
      <c r="BZ19" s="21"/>
      <c r="CA19" s="21"/>
      <c r="CB19" s="21"/>
      <c r="CC19" s="21"/>
      <c r="CD19" s="21"/>
      <c r="CE19" s="21"/>
      <c r="CF19" s="21"/>
      <c r="CG19" s="21"/>
      <c r="CH19" s="21"/>
      <c r="CI19" s="21"/>
      <c r="CJ19" s="21"/>
      <c r="CK19" s="21"/>
      <c r="CL19" s="21"/>
      <c r="CM19" s="21"/>
      <c r="CN19" s="21"/>
      <c r="CO19" s="21"/>
      <c r="CP19" s="21"/>
      <c r="CQ19" s="21"/>
      <c r="CR19" s="21"/>
      <c r="CS19" s="21"/>
      <c r="CT19" s="21"/>
      <c r="CU19" s="21"/>
      <c r="CV19" s="21"/>
      <c r="CW19" s="21"/>
      <c r="CX19" s="21"/>
      <c r="CY19" s="21"/>
      <c r="CZ19" s="21"/>
      <c r="DA19" s="21"/>
      <c r="DB19" s="21"/>
      <c r="DC19" s="21"/>
      <c r="DD19" s="21"/>
      <c r="DE19" s="21"/>
      <c r="DF19" s="21"/>
      <c r="DG19" s="21"/>
      <c r="DH19" s="21"/>
      <c r="DI19" s="21"/>
      <c r="DJ19" s="21"/>
      <c r="DK19" s="21"/>
      <c r="DL19" s="21"/>
      <c r="DM19" s="21"/>
      <c r="DN19" s="21"/>
      <c r="DO19" s="21"/>
      <c r="DP19" s="21"/>
      <c r="DQ19" s="21"/>
      <c r="DR19" s="21"/>
      <c r="DS19" s="21"/>
      <c r="DT19" s="21"/>
      <c r="DU19" s="21"/>
      <c r="DV19" s="21"/>
      <c r="DW19" s="21"/>
      <c r="DX19" s="21"/>
      <c r="DY19" s="21"/>
      <c r="DZ19" s="21"/>
      <c r="EA19" s="21"/>
      <c r="EB19" s="21"/>
      <c r="EC19" s="21"/>
      <c r="ED19" s="21"/>
      <c r="EE19" s="21"/>
      <c r="EF19" s="21"/>
      <c r="EG19" s="21"/>
      <c r="EH19" s="21"/>
      <c r="EI19" s="21"/>
      <c r="EJ19" s="21"/>
      <c r="EK19" s="21"/>
      <c r="EL19" s="21"/>
      <c r="EM19" s="21"/>
      <c r="EN19" s="21"/>
      <c r="EO19" s="21"/>
      <c r="EP19" s="21"/>
      <c r="EQ19" s="21"/>
      <c r="ER19" s="21"/>
      <c r="ES19" s="21"/>
      <c r="ET19" s="21"/>
      <c r="EU19" s="21"/>
      <c r="EV19" s="21"/>
      <c r="EW19" s="21"/>
      <c r="EX19" s="21"/>
      <c r="EY19" s="21"/>
      <c r="EZ19" s="21"/>
      <c r="FA19" s="21"/>
      <c r="FB19" s="21"/>
      <c r="FC19" s="21"/>
      <c r="FD19" s="21"/>
      <c r="FE19" s="21"/>
      <c r="FF19" s="21"/>
      <c r="FG19" s="21"/>
      <c r="FH19" s="21"/>
      <c r="FI19" s="21"/>
      <c r="FJ19" s="21"/>
      <c r="FK19" s="21"/>
      <c r="FL19" s="21"/>
      <c r="FM19" s="21"/>
      <c r="FN19" s="21"/>
      <c r="FO19" s="21"/>
      <c r="FP19" s="21"/>
      <c r="FQ19" s="21"/>
      <c r="FR19" s="21"/>
      <c r="FS19" s="21"/>
      <c r="FT19" s="21"/>
      <c r="FU19" s="21"/>
      <c r="FV19" s="21"/>
      <c r="FW19" s="21"/>
      <c r="FX19" s="21"/>
      <c r="FY19" s="21"/>
      <c r="FZ19" s="21"/>
      <c r="GA19" s="21"/>
      <c r="GB19" s="21"/>
      <c r="GC19" s="21"/>
      <c r="GD19" s="21"/>
      <c r="GE19" s="21"/>
      <c r="GF19" s="21"/>
      <c r="GG19" s="21"/>
      <c r="GH19" s="21"/>
      <c r="GI19" s="21"/>
      <c r="GJ19" s="21"/>
      <c r="GK19" s="21"/>
      <c r="GL19" s="21"/>
      <c r="GM19" s="33">
        <v>77</v>
      </c>
      <c r="GN19" s="31">
        <v>1</v>
      </c>
      <c r="GO19" s="21"/>
      <c r="GP19" s="32">
        <v>464</v>
      </c>
      <c r="GQ19" s="31">
        <v>6</v>
      </c>
      <c r="GR19" s="27">
        <v>252</v>
      </c>
      <c r="GS19" s="28">
        <v>39395</v>
      </c>
      <c r="GT19" s="27">
        <v>571</v>
      </c>
      <c r="GU19" s="23">
        <v>3781</v>
      </c>
      <c r="GV19" s="28">
        <v>55621</v>
      </c>
      <c r="GW19" s="23">
        <v>1031</v>
      </c>
      <c r="GX19" s="24">
        <v>16576</v>
      </c>
      <c r="GY19" s="22">
        <v>2040773</v>
      </c>
      <c r="GZ19" s="24">
        <v>29816</v>
      </c>
      <c r="HA19" s="25">
        <v>381581</v>
      </c>
      <c r="HB19" s="36">
        <v>10581516</v>
      </c>
      <c r="HC19" s="25">
        <v>153081</v>
      </c>
      <c r="HD19" s="34">
        <v>9728158</v>
      </c>
      <c r="HE19" s="36">
        <v>10096740</v>
      </c>
      <c r="HF19" s="25">
        <v>144130</v>
      </c>
      <c r="HG19" s="37">
        <v>12292070</v>
      </c>
      <c r="HH19" s="36">
        <v>11398660</v>
      </c>
      <c r="HI19" s="25">
        <v>163279</v>
      </c>
      <c r="HJ19" s="37">
        <v>12533309</v>
      </c>
      <c r="HN19" s="49">
        <f t="shared" si="0"/>
        <v>32076916</v>
      </c>
    </row>
    <row r="20" spans="2:222" x14ac:dyDescent="0.2">
      <c r="B20" s="20" t="s">
        <v>960</v>
      </c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/>
      <c r="BO20" s="21"/>
      <c r="BP20" s="21"/>
      <c r="BQ20" s="21"/>
      <c r="BR20" s="21"/>
      <c r="BS20" s="21"/>
      <c r="BT20" s="21"/>
      <c r="BU20" s="21"/>
      <c r="BV20" s="21"/>
      <c r="BW20" s="21"/>
      <c r="BX20" s="21"/>
      <c r="BY20" s="21"/>
      <c r="BZ20" s="21"/>
      <c r="CA20" s="21"/>
      <c r="CB20" s="21"/>
      <c r="CC20" s="21"/>
      <c r="CD20" s="21"/>
      <c r="CE20" s="21"/>
      <c r="CF20" s="21"/>
      <c r="CG20" s="21"/>
      <c r="CH20" s="21"/>
      <c r="CI20" s="21"/>
      <c r="CJ20" s="21"/>
      <c r="CK20" s="21"/>
      <c r="CL20" s="21"/>
      <c r="CM20" s="21"/>
      <c r="CN20" s="21"/>
      <c r="CO20" s="21"/>
      <c r="CP20" s="21"/>
      <c r="CQ20" s="21"/>
      <c r="CR20" s="21"/>
      <c r="CS20" s="21"/>
      <c r="CT20" s="21"/>
      <c r="CU20" s="21"/>
      <c r="CV20" s="21"/>
      <c r="CW20" s="21"/>
      <c r="CX20" s="21"/>
      <c r="CY20" s="21"/>
      <c r="CZ20" s="21"/>
      <c r="DA20" s="21"/>
      <c r="DB20" s="21"/>
      <c r="DC20" s="21"/>
      <c r="DD20" s="21"/>
      <c r="DE20" s="21"/>
      <c r="DF20" s="21"/>
      <c r="DG20" s="21"/>
      <c r="DH20" s="21"/>
      <c r="DI20" s="21"/>
      <c r="DJ20" s="21"/>
      <c r="DK20" s="21"/>
      <c r="DL20" s="21"/>
      <c r="DM20" s="21"/>
      <c r="DN20" s="21"/>
      <c r="DO20" s="21"/>
      <c r="DP20" s="21"/>
      <c r="DQ20" s="21"/>
      <c r="DR20" s="21"/>
      <c r="DS20" s="21"/>
      <c r="DT20" s="21"/>
      <c r="DU20" s="21"/>
      <c r="DV20" s="21"/>
      <c r="DW20" s="21"/>
      <c r="DX20" s="21"/>
      <c r="DY20" s="22">
        <v>5972048</v>
      </c>
      <c r="DZ20" s="24">
        <v>43364</v>
      </c>
      <c r="EA20" s="34">
        <v>1152229</v>
      </c>
      <c r="EB20" s="22">
        <v>6197704</v>
      </c>
      <c r="EC20" s="24">
        <v>28205</v>
      </c>
      <c r="ED20" s="34">
        <v>1659534</v>
      </c>
      <c r="EE20" s="22">
        <v>8731321</v>
      </c>
      <c r="EF20" s="24">
        <v>38574</v>
      </c>
      <c r="EG20" s="34">
        <v>1879574</v>
      </c>
      <c r="EH20" s="22">
        <v>6003130</v>
      </c>
      <c r="EI20" s="24">
        <v>27774</v>
      </c>
      <c r="EJ20" s="34">
        <v>1916562</v>
      </c>
      <c r="EK20" s="22">
        <v>5641204</v>
      </c>
      <c r="EL20" s="24">
        <v>27171</v>
      </c>
      <c r="EM20" s="34">
        <v>1804422</v>
      </c>
      <c r="EN20" s="22">
        <v>7297081</v>
      </c>
      <c r="EO20" s="24">
        <v>37347</v>
      </c>
      <c r="EP20" s="34">
        <v>1509389</v>
      </c>
      <c r="EQ20" s="36">
        <v>11800160</v>
      </c>
      <c r="ER20" s="24">
        <v>45938</v>
      </c>
      <c r="ES20" s="34">
        <v>2288166</v>
      </c>
      <c r="ET20" s="36">
        <v>23262964</v>
      </c>
      <c r="EU20" s="25">
        <v>114129</v>
      </c>
      <c r="EV20" s="34">
        <v>3479627</v>
      </c>
      <c r="EW20" s="36">
        <v>30539620</v>
      </c>
      <c r="EX20" s="25">
        <v>160609</v>
      </c>
      <c r="EY20" s="34">
        <v>4206177</v>
      </c>
      <c r="EZ20" s="36">
        <v>24564729</v>
      </c>
      <c r="FA20" s="25">
        <v>127192</v>
      </c>
      <c r="FB20" s="34">
        <v>4722770</v>
      </c>
      <c r="FC20" s="36">
        <v>19574220</v>
      </c>
      <c r="FD20" s="25">
        <v>100072</v>
      </c>
      <c r="FE20" s="34">
        <v>4151399</v>
      </c>
      <c r="FF20" s="36">
        <v>20147322</v>
      </c>
      <c r="FG20" s="25">
        <v>100918</v>
      </c>
      <c r="FH20" s="34">
        <v>4085179</v>
      </c>
      <c r="FI20" s="36">
        <v>14069469</v>
      </c>
      <c r="FJ20" s="24">
        <v>69042</v>
      </c>
      <c r="FK20" s="34">
        <v>3619158</v>
      </c>
      <c r="FL20" s="36">
        <v>11410305</v>
      </c>
      <c r="FM20" s="24">
        <v>57960</v>
      </c>
      <c r="FN20" s="34">
        <v>2913701</v>
      </c>
      <c r="FO20" s="36">
        <v>14746821</v>
      </c>
      <c r="FP20" s="24">
        <v>74062</v>
      </c>
      <c r="FQ20" s="34">
        <v>3243896</v>
      </c>
      <c r="FR20" s="36">
        <v>15533794</v>
      </c>
      <c r="FS20" s="24">
        <v>84527</v>
      </c>
      <c r="FT20" s="34">
        <v>3172761</v>
      </c>
      <c r="FU20" s="36">
        <v>16817105</v>
      </c>
      <c r="FV20" s="24">
        <v>94149</v>
      </c>
      <c r="FW20" s="34">
        <v>3799803</v>
      </c>
      <c r="FX20" s="36">
        <v>21961000</v>
      </c>
      <c r="FY20" s="25">
        <v>123369</v>
      </c>
      <c r="FZ20" s="34">
        <v>4131549</v>
      </c>
      <c r="GA20" s="36">
        <v>16912426</v>
      </c>
      <c r="GB20" s="24">
        <v>96094</v>
      </c>
      <c r="GC20" s="34">
        <v>4310321</v>
      </c>
      <c r="GD20" s="36">
        <v>16515657</v>
      </c>
      <c r="GE20" s="24">
        <v>93862</v>
      </c>
      <c r="GF20" s="34">
        <v>4309717</v>
      </c>
      <c r="GG20" s="36">
        <v>19296133</v>
      </c>
      <c r="GH20" s="25">
        <v>108621</v>
      </c>
      <c r="GI20" s="34">
        <v>4223066</v>
      </c>
      <c r="GJ20" s="36">
        <v>14414997</v>
      </c>
      <c r="GK20" s="24">
        <v>79101</v>
      </c>
      <c r="GL20" s="34">
        <v>4182550</v>
      </c>
      <c r="GM20" s="36">
        <v>12554956</v>
      </c>
      <c r="GN20" s="24">
        <v>67426</v>
      </c>
      <c r="GO20" s="34">
        <v>3732972</v>
      </c>
      <c r="GP20" s="36">
        <v>13306143</v>
      </c>
      <c r="GQ20" s="24">
        <v>75864</v>
      </c>
      <c r="GR20" s="34">
        <v>3618955</v>
      </c>
      <c r="GS20" s="36">
        <v>10760138</v>
      </c>
      <c r="GT20" s="24">
        <v>62883</v>
      </c>
      <c r="GU20" s="34">
        <v>3185046</v>
      </c>
      <c r="GV20" s="22">
        <v>9691975</v>
      </c>
      <c r="GW20" s="24">
        <v>57770</v>
      </c>
      <c r="GX20" s="34">
        <v>2982194</v>
      </c>
      <c r="GY20" s="36">
        <v>10619316</v>
      </c>
      <c r="GZ20" s="24">
        <v>69426</v>
      </c>
      <c r="HA20" s="34">
        <v>3161471</v>
      </c>
      <c r="HB20" s="22">
        <v>8199245</v>
      </c>
      <c r="HC20" s="24">
        <v>57542</v>
      </c>
      <c r="HD20" s="34">
        <v>2963510</v>
      </c>
      <c r="HE20" s="22">
        <v>8489672</v>
      </c>
      <c r="HF20" s="24">
        <v>57634</v>
      </c>
      <c r="HG20" s="34">
        <v>3070685</v>
      </c>
      <c r="HH20" s="36">
        <v>10938748</v>
      </c>
      <c r="HI20" s="24">
        <v>73333</v>
      </c>
      <c r="HJ20" s="34">
        <v>3151288</v>
      </c>
      <c r="HN20" s="49">
        <f t="shared" si="0"/>
        <v>27627665</v>
      </c>
    </row>
    <row r="21" spans="2:222" x14ac:dyDescent="0.2">
      <c r="B21" s="20" t="s">
        <v>557</v>
      </c>
      <c r="C21" s="22">
        <v>2043654</v>
      </c>
      <c r="D21" s="24">
        <v>83119</v>
      </c>
      <c r="E21" s="25">
        <v>376822</v>
      </c>
      <c r="F21" s="22">
        <v>2089474</v>
      </c>
      <c r="G21" s="24">
        <v>84947</v>
      </c>
      <c r="H21" s="25">
        <v>384408</v>
      </c>
      <c r="I21" s="22">
        <v>2765058</v>
      </c>
      <c r="J21" s="25">
        <v>107385</v>
      </c>
      <c r="K21" s="25">
        <v>373756</v>
      </c>
      <c r="L21" s="22">
        <v>2488227</v>
      </c>
      <c r="M21" s="24">
        <v>82985</v>
      </c>
      <c r="N21" s="25">
        <v>374407</v>
      </c>
      <c r="O21" s="22">
        <v>2681122</v>
      </c>
      <c r="P21" s="24">
        <v>80169</v>
      </c>
      <c r="Q21" s="25">
        <v>363571</v>
      </c>
      <c r="R21" s="22">
        <v>3441926</v>
      </c>
      <c r="S21" s="25">
        <v>101479</v>
      </c>
      <c r="T21" s="25">
        <v>373788</v>
      </c>
      <c r="U21" s="22">
        <v>2792722</v>
      </c>
      <c r="V21" s="24">
        <v>82574</v>
      </c>
      <c r="W21" s="25">
        <v>363883</v>
      </c>
      <c r="X21" s="22">
        <v>2637827</v>
      </c>
      <c r="Y21" s="24">
        <v>77931</v>
      </c>
      <c r="Z21" s="25">
        <v>334379</v>
      </c>
      <c r="AA21" s="22">
        <v>3560858</v>
      </c>
      <c r="AB21" s="25">
        <v>104798</v>
      </c>
      <c r="AC21" s="25">
        <v>381816</v>
      </c>
      <c r="AD21" s="22">
        <v>2863935</v>
      </c>
      <c r="AE21" s="24">
        <v>83835</v>
      </c>
      <c r="AF21" s="25">
        <v>361192</v>
      </c>
      <c r="AG21" s="22">
        <v>2856693</v>
      </c>
      <c r="AH21" s="24">
        <v>84344</v>
      </c>
      <c r="AI21" s="25">
        <v>372688</v>
      </c>
      <c r="AJ21" s="22">
        <v>3501558</v>
      </c>
      <c r="AK21" s="25">
        <v>104645</v>
      </c>
      <c r="AL21" s="25">
        <v>374861</v>
      </c>
      <c r="AM21" s="22">
        <v>3116811</v>
      </c>
      <c r="AN21" s="24">
        <v>82724</v>
      </c>
      <c r="AO21" s="25">
        <v>364758</v>
      </c>
      <c r="AP21" s="22">
        <v>3521797</v>
      </c>
      <c r="AQ21" s="24">
        <v>84050</v>
      </c>
      <c r="AR21" s="25">
        <v>386294</v>
      </c>
      <c r="AS21" s="22">
        <v>4490046</v>
      </c>
      <c r="AT21" s="25">
        <v>105222</v>
      </c>
      <c r="AU21" s="25">
        <v>374583</v>
      </c>
      <c r="AV21" s="22">
        <v>3777385</v>
      </c>
      <c r="AW21" s="24">
        <v>87301</v>
      </c>
      <c r="AX21" s="25">
        <v>382477</v>
      </c>
      <c r="AY21" s="22">
        <v>3622126</v>
      </c>
      <c r="AZ21" s="24">
        <v>84011</v>
      </c>
      <c r="BA21" s="25">
        <v>381833</v>
      </c>
      <c r="BB21" s="22">
        <v>4615868</v>
      </c>
      <c r="BC21" s="25">
        <v>106158</v>
      </c>
      <c r="BD21" s="25">
        <v>384621</v>
      </c>
      <c r="BE21" s="22">
        <v>3342717</v>
      </c>
      <c r="BF21" s="24">
        <v>78073</v>
      </c>
      <c r="BG21" s="25">
        <v>379461</v>
      </c>
      <c r="BH21" s="22">
        <v>3056543</v>
      </c>
      <c r="BI21" s="24">
        <v>71451</v>
      </c>
      <c r="BJ21" s="25">
        <v>341947</v>
      </c>
      <c r="BK21" s="22">
        <v>3603275</v>
      </c>
      <c r="BL21" s="24">
        <v>83733</v>
      </c>
      <c r="BM21" s="25">
        <v>329216</v>
      </c>
      <c r="BN21" s="22">
        <v>2945545</v>
      </c>
      <c r="BO21" s="24">
        <v>67923</v>
      </c>
      <c r="BP21" s="25">
        <v>290068</v>
      </c>
      <c r="BQ21" s="22">
        <v>2938701</v>
      </c>
      <c r="BR21" s="24">
        <v>67756</v>
      </c>
      <c r="BS21" s="25">
        <v>291682</v>
      </c>
      <c r="BT21" s="22">
        <v>3603223</v>
      </c>
      <c r="BU21" s="24">
        <v>83301</v>
      </c>
      <c r="BV21" s="25">
        <v>278863</v>
      </c>
      <c r="BW21" s="22">
        <v>2865770</v>
      </c>
      <c r="BX21" s="24">
        <v>66437</v>
      </c>
      <c r="BY21" s="25">
        <v>279541</v>
      </c>
      <c r="BZ21" s="22">
        <v>2866287</v>
      </c>
      <c r="CA21" s="24">
        <v>66495</v>
      </c>
      <c r="CB21" s="25">
        <v>287642</v>
      </c>
      <c r="CC21" s="22">
        <v>3670067</v>
      </c>
      <c r="CD21" s="24">
        <v>83846</v>
      </c>
      <c r="CE21" s="25">
        <v>270935</v>
      </c>
      <c r="CF21" s="22">
        <v>2976092</v>
      </c>
      <c r="CG21" s="24">
        <v>66807</v>
      </c>
      <c r="CH21" s="25">
        <v>284817</v>
      </c>
      <c r="CI21" s="22">
        <v>2878318</v>
      </c>
      <c r="CJ21" s="24">
        <v>65360</v>
      </c>
      <c r="CK21" s="25">
        <v>284457</v>
      </c>
      <c r="CL21" s="22">
        <v>3772495</v>
      </c>
      <c r="CM21" s="24">
        <v>87371</v>
      </c>
      <c r="CN21" s="25">
        <v>308343</v>
      </c>
      <c r="CO21" s="22">
        <v>3034570</v>
      </c>
      <c r="CP21" s="24">
        <v>69303</v>
      </c>
      <c r="CQ21" s="25">
        <v>288532</v>
      </c>
      <c r="CR21" s="22">
        <v>2929927</v>
      </c>
      <c r="CS21" s="24">
        <v>66875</v>
      </c>
      <c r="CT21" s="25">
        <v>256323</v>
      </c>
      <c r="CU21" s="22">
        <v>3673726</v>
      </c>
      <c r="CV21" s="24">
        <v>84175</v>
      </c>
      <c r="CW21" s="25">
        <v>278649</v>
      </c>
      <c r="CX21" s="22">
        <v>2917965</v>
      </c>
      <c r="CY21" s="24">
        <v>66342</v>
      </c>
      <c r="CZ21" s="25">
        <v>279971</v>
      </c>
      <c r="DA21" s="22">
        <v>2988860</v>
      </c>
      <c r="DB21" s="24">
        <v>68004</v>
      </c>
      <c r="DC21" s="25">
        <v>282635</v>
      </c>
      <c r="DD21" s="22">
        <v>3635137</v>
      </c>
      <c r="DE21" s="24">
        <v>83179</v>
      </c>
      <c r="DF21" s="25">
        <v>265845</v>
      </c>
      <c r="DG21" s="22">
        <v>2911121</v>
      </c>
      <c r="DH21" s="24">
        <v>66397</v>
      </c>
      <c r="DI21" s="25">
        <v>281647</v>
      </c>
      <c r="DJ21" s="22">
        <v>2940650</v>
      </c>
      <c r="DK21" s="24">
        <v>65030</v>
      </c>
      <c r="DL21" s="25">
        <v>274705</v>
      </c>
      <c r="DM21" s="22">
        <v>4842354</v>
      </c>
      <c r="DN21" s="24">
        <v>79190</v>
      </c>
      <c r="DO21" s="25">
        <v>259280</v>
      </c>
      <c r="DP21" s="22">
        <v>3705516</v>
      </c>
      <c r="DQ21" s="24">
        <v>58112</v>
      </c>
      <c r="DR21" s="25">
        <v>268643</v>
      </c>
      <c r="DS21" s="22">
        <v>3676057</v>
      </c>
      <c r="DT21" s="24">
        <v>56407</v>
      </c>
      <c r="DU21" s="25">
        <v>244196</v>
      </c>
      <c r="DV21" s="22">
        <v>4571055</v>
      </c>
      <c r="DW21" s="24">
        <v>70070</v>
      </c>
      <c r="DX21" s="25">
        <v>263449</v>
      </c>
      <c r="DY21" s="22">
        <v>3635515</v>
      </c>
      <c r="DZ21" s="24">
        <v>55416</v>
      </c>
      <c r="EA21" s="25">
        <v>252470</v>
      </c>
      <c r="EB21" s="22">
        <v>3552485</v>
      </c>
      <c r="EC21" s="24">
        <v>54255</v>
      </c>
      <c r="ED21" s="25">
        <v>229109</v>
      </c>
      <c r="EE21" s="22">
        <v>4216856</v>
      </c>
      <c r="EF21" s="24">
        <v>65404</v>
      </c>
      <c r="EG21" s="25">
        <v>245764</v>
      </c>
      <c r="EH21" s="22">
        <v>2717305</v>
      </c>
      <c r="EI21" s="24">
        <v>47221</v>
      </c>
      <c r="EJ21" s="25">
        <v>242412</v>
      </c>
      <c r="EK21" s="22">
        <v>2400937</v>
      </c>
      <c r="EL21" s="24">
        <v>43046</v>
      </c>
      <c r="EM21" s="25">
        <v>245599</v>
      </c>
      <c r="EN21" s="22">
        <v>3319800</v>
      </c>
      <c r="EO21" s="24">
        <v>63182</v>
      </c>
      <c r="EP21" s="25">
        <v>249493</v>
      </c>
      <c r="EQ21" s="22">
        <v>2681210</v>
      </c>
      <c r="ER21" s="24">
        <v>53397</v>
      </c>
      <c r="ES21" s="25">
        <v>262337</v>
      </c>
      <c r="ET21" s="22">
        <v>2748192</v>
      </c>
      <c r="EU21" s="24">
        <v>55902</v>
      </c>
      <c r="EV21" s="25">
        <v>264464</v>
      </c>
      <c r="EW21" s="22">
        <v>3565803</v>
      </c>
      <c r="EX21" s="24">
        <v>73075</v>
      </c>
      <c r="EY21" s="25">
        <v>272670</v>
      </c>
      <c r="EZ21" s="22">
        <v>2606592</v>
      </c>
      <c r="FA21" s="24">
        <v>49176</v>
      </c>
      <c r="FB21" s="25">
        <v>276460</v>
      </c>
      <c r="FC21" s="22">
        <v>2024322</v>
      </c>
      <c r="FD21" s="24">
        <v>38170</v>
      </c>
      <c r="FE21" s="25">
        <v>237752</v>
      </c>
      <c r="FF21" s="22">
        <v>5186932</v>
      </c>
      <c r="FG21" s="24">
        <v>85063</v>
      </c>
      <c r="FH21" s="25">
        <v>256484</v>
      </c>
      <c r="FI21" s="22">
        <v>5278553</v>
      </c>
      <c r="FJ21" s="24">
        <v>93985</v>
      </c>
      <c r="FK21" s="25">
        <v>817413</v>
      </c>
      <c r="FL21" s="22">
        <v>6340953</v>
      </c>
      <c r="FM21" s="25">
        <v>110609</v>
      </c>
      <c r="FN21" s="25">
        <v>797756</v>
      </c>
      <c r="FO21" s="22">
        <v>8790866</v>
      </c>
      <c r="FP21" s="25">
        <v>152366</v>
      </c>
      <c r="FQ21" s="25">
        <v>987162</v>
      </c>
      <c r="FR21" s="22">
        <v>6486342</v>
      </c>
      <c r="FS21" s="25">
        <v>113638</v>
      </c>
      <c r="FT21" s="25">
        <v>895374</v>
      </c>
      <c r="FU21" s="22">
        <v>6214725</v>
      </c>
      <c r="FV21" s="25">
        <v>108099</v>
      </c>
      <c r="FW21" s="25">
        <v>861206</v>
      </c>
      <c r="FX21" s="22">
        <v>8278748</v>
      </c>
      <c r="FY21" s="25">
        <v>144550</v>
      </c>
      <c r="FZ21" s="25">
        <v>911474</v>
      </c>
      <c r="GA21" s="22">
        <v>7077386</v>
      </c>
      <c r="GB21" s="25">
        <v>126818</v>
      </c>
      <c r="GC21" s="25">
        <v>979083</v>
      </c>
      <c r="GD21" s="22">
        <v>7018802</v>
      </c>
      <c r="GE21" s="25">
        <v>126291</v>
      </c>
      <c r="GF21" s="25">
        <v>968387</v>
      </c>
      <c r="GG21" s="22">
        <v>9246637</v>
      </c>
      <c r="GH21" s="25">
        <v>166637</v>
      </c>
      <c r="GI21" s="34">
        <v>1006118</v>
      </c>
      <c r="GJ21" s="22">
        <v>7604175</v>
      </c>
      <c r="GK21" s="25">
        <v>136726</v>
      </c>
      <c r="GL21" s="34">
        <v>1077080</v>
      </c>
      <c r="GM21" s="22">
        <v>7346405</v>
      </c>
      <c r="GN21" s="25">
        <v>131776</v>
      </c>
      <c r="GO21" s="34">
        <v>1030223</v>
      </c>
      <c r="GP21" s="36">
        <v>10923480</v>
      </c>
      <c r="GQ21" s="25">
        <v>195666</v>
      </c>
      <c r="GR21" s="34">
        <v>1200438</v>
      </c>
      <c r="GS21" s="22">
        <v>8117854</v>
      </c>
      <c r="GT21" s="25">
        <v>147066</v>
      </c>
      <c r="GU21" s="34">
        <v>1088074</v>
      </c>
      <c r="GV21" s="22">
        <v>7843681</v>
      </c>
      <c r="GW21" s="25">
        <v>142959</v>
      </c>
      <c r="GX21" s="34">
        <v>1091227</v>
      </c>
      <c r="GY21" s="22">
        <v>9909382</v>
      </c>
      <c r="GZ21" s="25">
        <v>186749</v>
      </c>
      <c r="HA21" s="34">
        <v>1215953</v>
      </c>
      <c r="HB21" s="22">
        <v>8702195</v>
      </c>
      <c r="HC21" s="25">
        <v>167320</v>
      </c>
      <c r="HD21" s="34">
        <v>1258673</v>
      </c>
      <c r="HE21" s="22">
        <v>8509751</v>
      </c>
      <c r="HF21" s="25">
        <v>162542</v>
      </c>
      <c r="HG21" s="34">
        <v>1274293</v>
      </c>
      <c r="HH21" s="36">
        <v>10890987</v>
      </c>
      <c r="HI21" s="25">
        <v>206793</v>
      </c>
      <c r="HJ21" s="34">
        <v>1289999</v>
      </c>
      <c r="HN21" s="49">
        <f t="shared" si="0"/>
        <v>28102933</v>
      </c>
    </row>
    <row r="22" spans="2:222" x14ac:dyDescent="0.2">
      <c r="B22" s="20" t="s">
        <v>595</v>
      </c>
      <c r="C22" s="28">
        <v>44250</v>
      </c>
      <c r="D22" s="24">
        <v>14362</v>
      </c>
      <c r="E22" s="25">
        <v>835058</v>
      </c>
      <c r="F22" s="28">
        <v>48610</v>
      </c>
      <c r="G22" s="24">
        <v>15662</v>
      </c>
      <c r="H22" s="25">
        <v>870307</v>
      </c>
      <c r="I22" s="28">
        <v>60120</v>
      </c>
      <c r="J22" s="24">
        <v>19394</v>
      </c>
      <c r="K22" s="34">
        <v>1003900</v>
      </c>
      <c r="L22" s="28">
        <v>48449</v>
      </c>
      <c r="M22" s="24">
        <v>15454</v>
      </c>
      <c r="N22" s="25">
        <v>941869</v>
      </c>
      <c r="O22" s="28">
        <v>50660</v>
      </c>
      <c r="P22" s="24">
        <v>16311</v>
      </c>
      <c r="Q22" s="25">
        <v>908974</v>
      </c>
      <c r="R22" s="28">
        <v>60287</v>
      </c>
      <c r="S22" s="24">
        <v>19325</v>
      </c>
      <c r="T22" s="25">
        <v>958316</v>
      </c>
      <c r="U22" s="28">
        <v>33860</v>
      </c>
      <c r="V22" s="24">
        <v>11062</v>
      </c>
      <c r="W22" s="25">
        <v>943225</v>
      </c>
      <c r="X22" s="30">
        <v>3007</v>
      </c>
      <c r="Y22" s="27">
        <v>794</v>
      </c>
      <c r="Z22" s="25">
        <v>536500</v>
      </c>
      <c r="AA22" s="30">
        <v>3628</v>
      </c>
      <c r="AB22" s="27">
        <v>564</v>
      </c>
      <c r="AC22" s="25">
        <v>186269</v>
      </c>
      <c r="AD22" s="30">
        <v>1529</v>
      </c>
      <c r="AE22" s="27">
        <v>373</v>
      </c>
      <c r="AF22" s="25">
        <v>121561</v>
      </c>
      <c r="AG22" s="32">
        <v>776</v>
      </c>
      <c r="AH22" s="27">
        <v>181</v>
      </c>
      <c r="AI22" s="25">
        <v>115430</v>
      </c>
      <c r="AJ22" s="30">
        <v>3683</v>
      </c>
      <c r="AK22" s="27">
        <v>329</v>
      </c>
      <c r="AL22" s="25">
        <v>107514</v>
      </c>
      <c r="AM22" s="32">
        <v>234</v>
      </c>
      <c r="AN22" s="29">
        <v>28</v>
      </c>
      <c r="AO22" s="24">
        <v>87376</v>
      </c>
      <c r="AP22" s="32">
        <v>239</v>
      </c>
      <c r="AQ22" s="29">
        <v>30</v>
      </c>
      <c r="AR22" s="24">
        <v>89141</v>
      </c>
      <c r="AS22" s="32">
        <v>404</v>
      </c>
      <c r="AT22" s="29">
        <v>24</v>
      </c>
      <c r="AU22" s="24">
        <v>87806</v>
      </c>
      <c r="AV22" s="32">
        <v>109</v>
      </c>
      <c r="AW22" s="31">
        <v>8</v>
      </c>
      <c r="AX22" s="24">
        <v>78438</v>
      </c>
      <c r="AY22" s="32">
        <v>213</v>
      </c>
      <c r="AZ22" s="29">
        <v>14</v>
      </c>
      <c r="BA22" s="24">
        <v>78405</v>
      </c>
      <c r="BB22" s="32">
        <v>131</v>
      </c>
      <c r="BC22" s="29">
        <v>11</v>
      </c>
      <c r="BD22" s="24">
        <v>75826</v>
      </c>
      <c r="BE22" s="32">
        <v>120</v>
      </c>
      <c r="BF22" s="29">
        <v>11</v>
      </c>
      <c r="BG22" s="24">
        <v>67495</v>
      </c>
      <c r="BH22" s="32">
        <v>112</v>
      </c>
      <c r="BI22" s="29">
        <v>14</v>
      </c>
      <c r="BJ22" s="24">
        <v>50843</v>
      </c>
      <c r="BK22" s="32">
        <v>305</v>
      </c>
      <c r="BL22" s="29">
        <v>60</v>
      </c>
      <c r="BM22" s="24">
        <v>64477</v>
      </c>
      <c r="BN22" s="33">
        <v>74</v>
      </c>
      <c r="BO22" s="31">
        <v>8</v>
      </c>
      <c r="BP22" s="24">
        <v>54476</v>
      </c>
      <c r="BQ22" s="33">
        <v>60</v>
      </c>
      <c r="BR22" s="31">
        <v>5</v>
      </c>
      <c r="BS22" s="24">
        <v>53660</v>
      </c>
      <c r="BT22" s="33">
        <v>74</v>
      </c>
      <c r="BU22" s="31">
        <v>7</v>
      </c>
      <c r="BV22" s="24">
        <v>57689</v>
      </c>
      <c r="BW22" s="33">
        <v>57</v>
      </c>
      <c r="BX22" s="31">
        <v>6</v>
      </c>
      <c r="BY22" s="24">
        <v>56415</v>
      </c>
      <c r="BZ22" s="33">
        <v>41</v>
      </c>
      <c r="CA22" s="31">
        <v>4</v>
      </c>
      <c r="CB22" s="24">
        <v>67061</v>
      </c>
      <c r="CC22" s="33">
        <v>77</v>
      </c>
      <c r="CD22" s="31">
        <v>7</v>
      </c>
      <c r="CE22" s="24">
        <v>52029</v>
      </c>
      <c r="CF22" s="33">
        <v>65</v>
      </c>
      <c r="CG22" s="31">
        <v>6</v>
      </c>
      <c r="CH22" s="24">
        <v>54648</v>
      </c>
      <c r="CI22" s="33">
        <v>75</v>
      </c>
      <c r="CJ22" s="31">
        <v>7</v>
      </c>
      <c r="CK22" s="24">
        <v>50062</v>
      </c>
      <c r="CL22" s="32">
        <v>101</v>
      </c>
      <c r="CM22" s="31">
        <v>9</v>
      </c>
      <c r="CN22" s="24">
        <v>50374</v>
      </c>
      <c r="CO22" s="33">
        <v>80</v>
      </c>
      <c r="CP22" s="31">
        <v>7</v>
      </c>
      <c r="CQ22" s="24">
        <v>51430</v>
      </c>
      <c r="CR22" s="33">
        <v>69</v>
      </c>
      <c r="CS22" s="31">
        <v>7</v>
      </c>
      <c r="CT22" s="24">
        <v>42340</v>
      </c>
      <c r="CU22" s="33">
        <v>68</v>
      </c>
      <c r="CV22" s="31">
        <v>6</v>
      </c>
      <c r="CW22" s="24">
        <v>48072</v>
      </c>
      <c r="CX22" s="33">
        <v>49</v>
      </c>
      <c r="CY22" s="31">
        <v>4</v>
      </c>
      <c r="CZ22" s="24">
        <v>44843</v>
      </c>
      <c r="DA22" s="33">
        <v>55</v>
      </c>
      <c r="DB22" s="31">
        <v>5</v>
      </c>
      <c r="DC22" s="24">
        <v>44455</v>
      </c>
      <c r="DD22" s="32">
        <v>114</v>
      </c>
      <c r="DE22" s="29">
        <v>10</v>
      </c>
      <c r="DF22" s="24">
        <v>42037</v>
      </c>
      <c r="DG22" s="21"/>
      <c r="DH22" s="21"/>
      <c r="DI22" s="24">
        <v>42865</v>
      </c>
      <c r="DJ22" s="21"/>
      <c r="DK22" s="21"/>
      <c r="DL22" s="24">
        <v>35385</v>
      </c>
      <c r="DM22" s="21"/>
      <c r="DN22" s="21"/>
      <c r="DO22" s="24">
        <v>33960</v>
      </c>
      <c r="DP22" s="21"/>
      <c r="DQ22" s="21"/>
      <c r="DR22" s="24">
        <v>35492</v>
      </c>
      <c r="DS22" s="21"/>
      <c r="DT22" s="21"/>
      <c r="DU22" s="24">
        <v>31670</v>
      </c>
      <c r="DV22" s="33">
        <v>10</v>
      </c>
      <c r="DW22" s="31">
        <v>1</v>
      </c>
      <c r="DX22" s="24">
        <v>34550</v>
      </c>
      <c r="DY22" s="28">
        <v>12117</v>
      </c>
      <c r="DZ22" s="27">
        <v>168</v>
      </c>
      <c r="EA22" s="24">
        <v>39635</v>
      </c>
      <c r="EB22" s="28">
        <v>97229</v>
      </c>
      <c r="EC22" s="23">
        <v>1519</v>
      </c>
      <c r="ED22" s="24">
        <v>57330</v>
      </c>
      <c r="EE22" s="26">
        <v>130913</v>
      </c>
      <c r="EF22" s="23">
        <v>3568</v>
      </c>
      <c r="EG22" s="25">
        <v>122543</v>
      </c>
      <c r="EH22" s="30">
        <v>1855</v>
      </c>
      <c r="EI22" s="29">
        <v>85</v>
      </c>
      <c r="EJ22" s="24">
        <v>88003</v>
      </c>
      <c r="EK22" s="26">
        <v>128431</v>
      </c>
      <c r="EL22" s="23">
        <v>4197</v>
      </c>
      <c r="EM22" s="25">
        <v>122978</v>
      </c>
      <c r="EN22" s="22">
        <v>1405647</v>
      </c>
      <c r="EO22" s="24">
        <v>33276</v>
      </c>
      <c r="EP22" s="25">
        <v>927686</v>
      </c>
      <c r="EQ22" s="22">
        <v>2278847</v>
      </c>
      <c r="ER22" s="24">
        <v>25188</v>
      </c>
      <c r="ES22" s="34">
        <v>1316058</v>
      </c>
      <c r="ET22" s="22">
        <v>4652498</v>
      </c>
      <c r="EU22" s="24">
        <v>54773</v>
      </c>
      <c r="EV22" s="34">
        <v>2379445</v>
      </c>
      <c r="EW22" s="22">
        <v>8626166</v>
      </c>
      <c r="EX22" s="24">
        <v>95265</v>
      </c>
      <c r="EY22" s="34">
        <v>4220853</v>
      </c>
      <c r="EZ22" s="22">
        <v>7640241</v>
      </c>
      <c r="FA22" s="24">
        <v>87025</v>
      </c>
      <c r="FB22" s="34">
        <v>6099232</v>
      </c>
      <c r="FC22" s="22">
        <v>7812780</v>
      </c>
      <c r="FD22" s="24">
        <v>93494</v>
      </c>
      <c r="FE22" s="34">
        <v>6193672</v>
      </c>
      <c r="FF22" s="36">
        <v>11454544</v>
      </c>
      <c r="FG22" s="25">
        <v>145811</v>
      </c>
      <c r="FH22" s="34">
        <v>8281118</v>
      </c>
      <c r="FI22" s="22">
        <v>8622360</v>
      </c>
      <c r="FJ22" s="25">
        <v>104006</v>
      </c>
      <c r="FK22" s="34">
        <v>8201106</v>
      </c>
      <c r="FL22" s="22">
        <v>7854063</v>
      </c>
      <c r="FM22" s="24">
        <v>94723</v>
      </c>
      <c r="FN22" s="34">
        <v>7052205</v>
      </c>
      <c r="FO22" s="36">
        <v>10484360</v>
      </c>
      <c r="FP22" s="25">
        <v>122724</v>
      </c>
      <c r="FQ22" s="34">
        <v>7971495</v>
      </c>
      <c r="FR22" s="22">
        <v>8410380</v>
      </c>
      <c r="FS22" s="24">
        <v>97878</v>
      </c>
      <c r="FT22" s="34">
        <v>7946726</v>
      </c>
      <c r="FU22" s="22">
        <v>8216023</v>
      </c>
      <c r="FV22" s="24">
        <v>96405</v>
      </c>
      <c r="FW22" s="34">
        <v>8019442</v>
      </c>
      <c r="FX22" s="36">
        <v>10649124</v>
      </c>
      <c r="FY22" s="25">
        <v>122411</v>
      </c>
      <c r="FZ22" s="34">
        <v>8374540</v>
      </c>
      <c r="GA22" s="22">
        <v>8786649</v>
      </c>
      <c r="GB22" s="25">
        <v>103330</v>
      </c>
      <c r="GC22" s="34">
        <v>8808216</v>
      </c>
      <c r="GD22" s="22">
        <v>8345048</v>
      </c>
      <c r="GE22" s="24">
        <v>95342</v>
      </c>
      <c r="GF22" s="34">
        <v>8671675</v>
      </c>
      <c r="GG22" s="36">
        <v>10960438</v>
      </c>
      <c r="GH22" s="25">
        <v>124348</v>
      </c>
      <c r="GI22" s="34">
        <v>8586627</v>
      </c>
      <c r="GJ22" s="22">
        <v>8888833</v>
      </c>
      <c r="GK22" s="25">
        <v>103948</v>
      </c>
      <c r="GL22" s="34">
        <v>8933252</v>
      </c>
      <c r="GM22" s="22">
        <v>8749075</v>
      </c>
      <c r="GN22" s="25">
        <v>101436</v>
      </c>
      <c r="GO22" s="34">
        <v>8608297</v>
      </c>
      <c r="GP22" s="36">
        <v>11432180</v>
      </c>
      <c r="GQ22" s="25">
        <v>133090</v>
      </c>
      <c r="GR22" s="34">
        <v>9361228</v>
      </c>
      <c r="GS22" s="22">
        <v>8458098</v>
      </c>
      <c r="GT22" s="25">
        <v>105505</v>
      </c>
      <c r="GU22" s="34">
        <v>8888199</v>
      </c>
      <c r="GV22" s="22">
        <v>8465817</v>
      </c>
      <c r="GW22" s="25">
        <v>108744</v>
      </c>
      <c r="GX22" s="34">
        <v>8547317</v>
      </c>
      <c r="GY22" s="36">
        <v>10474610</v>
      </c>
      <c r="GZ22" s="25">
        <v>134667</v>
      </c>
      <c r="HA22" s="34">
        <v>9275919</v>
      </c>
      <c r="HB22" s="22">
        <v>8391988</v>
      </c>
      <c r="HC22" s="25">
        <v>109357</v>
      </c>
      <c r="HD22" s="34">
        <v>8900518</v>
      </c>
      <c r="HE22" s="22">
        <v>8422263</v>
      </c>
      <c r="HF22" s="25">
        <v>111311</v>
      </c>
      <c r="HG22" s="34">
        <v>9263912</v>
      </c>
      <c r="HH22" s="36">
        <v>10715386</v>
      </c>
      <c r="HI22" s="25">
        <v>155146</v>
      </c>
      <c r="HJ22" s="34">
        <v>9612784</v>
      </c>
      <c r="HN22" s="49">
        <f t="shared" si="0"/>
        <v>27529637</v>
      </c>
    </row>
    <row r="23" spans="2:222" x14ac:dyDescent="0.2">
      <c r="B23" s="20" t="s">
        <v>835</v>
      </c>
      <c r="C23" s="22">
        <v>9531277</v>
      </c>
      <c r="D23" s="25">
        <v>111738</v>
      </c>
      <c r="E23" s="34">
        <v>4969518</v>
      </c>
      <c r="F23" s="22">
        <v>9808910</v>
      </c>
      <c r="G23" s="25">
        <v>114376</v>
      </c>
      <c r="H23" s="34">
        <v>5032749</v>
      </c>
      <c r="I23" s="36">
        <v>11928599</v>
      </c>
      <c r="J23" s="25">
        <v>141428</v>
      </c>
      <c r="K23" s="34">
        <v>4844025</v>
      </c>
      <c r="L23" s="22">
        <v>9463772</v>
      </c>
      <c r="M23" s="25">
        <v>112252</v>
      </c>
      <c r="N23" s="34">
        <v>4818868</v>
      </c>
      <c r="O23" s="22">
        <v>9225570</v>
      </c>
      <c r="P23" s="25">
        <v>108988</v>
      </c>
      <c r="Q23" s="34">
        <v>4763935</v>
      </c>
      <c r="R23" s="36">
        <v>10741238</v>
      </c>
      <c r="S23" s="25">
        <v>125731</v>
      </c>
      <c r="T23" s="34">
        <v>4852368</v>
      </c>
      <c r="U23" s="22">
        <v>5624221</v>
      </c>
      <c r="V23" s="24">
        <v>67080</v>
      </c>
      <c r="W23" s="34">
        <v>4011532</v>
      </c>
      <c r="X23" s="22">
        <v>6307674</v>
      </c>
      <c r="Y23" s="24">
        <v>76348</v>
      </c>
      <c r="Z23" s="34">
        <v>3342442</v>
      </c>
      <c r="AA23" s="22">
        <v>8724519</v>
      </c>
      <c r="AB23" s="25">
        <v>108390</v>
      </c>
      <c r="AC23" s="34">
        <v>3703943</v>
      </c>
      <c r="AD23" s="22">
        <v>6307087</v>
      </c>
      <c r="AE23" s="24">
        <v>78838</v>
      </c>
      <c r="AF23" s="34">
        <v>3311042</v>
      </c>
      <c r="AG23" s="22">
        <v>6001556</v>
      </c>
      <c r="AH23" s="24">
        <v>75690</v>
      </c>
      <c r="AI23" s="34">
        <v>3382721</v>
      </c>
      <c r="AJ23" s="22">
        <v>7867316</v>
      </c>
      <c r="AK23" s="24">
        <v>99068</v>
      </c>
      <c r="AL23" s="34">
        <v>3377795</v>
      </c>
      <c r="AM23" s="22">
        <v>5943125</v>
      </c>
      <c r="AN23" s="24">
        <v>75422</v>
      </c>
      <c r="AO23" s="34">
        <v>3142869</v>
      </c>
      <c r="AP23" s="22">
        <v>6026654</v>
      </c>
      <c r="AQ23" s="24">
        <v>75601</v>
      </c>
      <c r="AR23" s="34">
        <v>3312865</v>
      </c>
      <c r="AS23" s="22">
        <v>7269655</v>
      </c>
      <c r="AT23" s="24">
        <v>91603</v>
      </c>
      <c r="AU23" s="34">
        <v>3118918</v>
      </c>
      <c r="AV23" s="22">
        <v>5901275</v>
      </c>
      <c r="AW23" s="24">
        <v>74872</v>
      </c>
      <c r="AX23" s="34">
        <v>3066200</v>
      </c>
      <c r="AY23" s="22">
        <v>6118525</v>
      </c>
      <c r="AZ23" s="24">
        <v>77858</v>
      </c>
      <c r="BA23" s="34">
        <v>3071672</v>
      </c>
      <c r="BB23" s="22">
        <v>7323880</v>
      </c>
      <c r="BC23" s="24">
        <v>92663</v>
      </c>
      <c r="BD23" s="34">
        <v>3141861</v>
      </c>
      <c r="BE23" s="22">
        <v>5629682</v>
      </c>
      <c r="BF23" s="24">
        <v>70841</v>
      </c>
      <c r="BG23" s="34">
        <v>2920579</v>
      </c>
      <c r="BH23" s="22">
        <v>5626719</v>
      </c>
      <c r="BI23" s="24">
        <v>70663</v>
      </c>
      <c r="BJ23" s="34">
        <v>2771268</v>
      </c>
      <c r="BK23" s="22">
        <v>6810177</v>
      </c>
      <c r="BL23" s="24">
        <v>86394</v>
      </c>
      <c r="BM23" s="34">
        <v>2863063</v>
      </c>
      <c r="BN23" s="22">
        <v>5630718</v>
      </c>
      <c r="BO23" s="24">
        <v>71065</v>
      </c>
      <c r="BP23" s="34">
        <v>2830025</v>
      </c>
      <c r="BQ23" s="22">
        <v>5523668</v>
      </c>
      <c r="BR23" s="24">
        <v>69672</v>
      </c>
      <c r="BS23" s="34">
        <v>2928924</v>
      </c>
      <c r="BT23" s="22">
        <v>6457703</v>
      </c>
      <c r="BU23" s="24">
        <v>81926</v>
      </c>
      <c r="BV23" s="34">
        <v>2881406</v>
      </c>
      <c r="BW23" s="22">
        <v>5001922</v>
      </c>
      <c r="BX23" s="24">
        <v>63729</v>
      </c>
      <c r="BY23" s="34">
        <v>2870197</v>
      </c>
      <c r="BZ23" s="22">
        <v>4936542</v>
      </c>
      <c r="CA23" s="24">
        <v>62757</v>
      </c>
      <c r="CB23" s="34">
        <v>2867821</v>
      </c>
      <c r="CC23" s="22">
        <v>6248789</v>
      </c>
      <c r="CD23" s="24">
        <v>79538</v>
      </c>
      <c r="CE23" s="34">
        <v>2626556</v>
      </c>
      <c r="CF23" s="22">
        <v>4183663</v>
      </c>
      <c r="CG23" s="24">
        <v>53757</v>
      </c>
      <c r="CH23" s="34">
        <v>2727697</v>
      </c>
      <c r="CI23" s="22">
        <v>4090788</v>
      </c>
      <c r="CJ23" s="24">
        <v>53128</v>
      </c>
      <c r="CK23" s="34">
        <v>2490279</v>
      </c>
      <c r="CL23" s="22">
        <v>5423141</v>
      </c>
      <c r="CM23" s="24">
        <v>68667</v>
      </c>
      <c r="CN23" s="34">
        <v>2501172</v>
      </c>
      <c r="CO23" s="22">
        <v>4500346</v>
      </c>
      <c r="CP23" s="24">
        <v>57825</v>
      </c>
      <c r="CQ23" s="34">
        <v>2413242</v>
      </c>
      <c r="CR23" s="22">
        <v>4258160</v>
      </c>
      <c r="CS23" s="24">
        <v>57386</v>
      </c>
      <c r="CT23" s="34">
        <v>2111462</v>
      </c>
      <c r="CU23" s="22">
        <v>5338482</v>
      </c>
      <c r="CV23" s="24">
        <v>69764</v>
      </c>
      <c r="CW23" s="34">
        <v>2310549</v>
      </c>
      <c r="CX23" s="22">
        <v>4846035</v>
      </c>
      <c r="CY23" s="24">
        <v>63928</v>
      </c>
      <c r="CZ23" s="34">
        <v>2290990</v>
      </c>
      <c r="DA23" s="22">
        <v>4201797</v>
      </c>
      <c r="DB23" s="24">
        <v>56969</v>
      </c>
      <c r="DC23" s="34">
        <v>2263831</v>
      </c>
      <c r="DD23" s="22">
        <v>5631373</v>
      </c>
      <c r="DE23" s="24">
        <v>75376</v>
      </c>
      <c r="DF23" s="34">
        <v>2191325</v>
      </c>
      <c r="DG23" s="22">
        <v>4425859</v>
      </c>
      <c r="DH23" s="24">
        <v>60334</v>
      </c>
      <c r="DI23" s="34">
        <v>2183649</v>
      </c>
      <c r="DJ23" s="22">
        <v>4310840</v>
      </c>
      <c r="DK23" s="24">
        <v>59879</v>
      </c>
      <c r="DL23" s="34">
        <v>2106799</v>
      </c>
      <c r="DM23" s="22">
        <v>4910008</v>
      </c>
      <c r="DN23" s="24">
        <v>65015</v>
      </c>
      <c r="DO23" s="34">
        <v>2070880</v>
      </c>
      <c r="DP23" s="22">
        <v>4417220</v>
      </c>
      <c r="DQ23" s="24">
        <v>58178</v>
      </c>
      <c r="DR23" s="34">
        <v>2178180</v>
      </c>
      <c r="DS23" s="22">
        <v>3662226</v>
      </c>
      <c r="DT23" s="24">
        <v>48835</v>
      </c>
      <c r="DU23" s="34">
        <v>2005640</v>
      </c>
      <c r="DV23" s="22">
        <v>4707816</v>
      </c>
      <c r="DW23" s="24">
        <v>62061</v>
      </c>
      <c r="DX23" s="34">
        <v>2152438</v>
      </c>
      <c r="DY23" s="22">
        <v>4664333</v>
      </c>
      <c r="DZ23" s="24">
        <v>61992</v>
      </c>
      <c r="EA23" s="34">
        <v>2066433</v>
      </c>
      <c r="EB23" s="22">
        <v>4710258</v>
      </c>
      <c r="EC23" s="24">
        <v>61372</v>
      </c>
      <c r="ED23" s="34">
        <v>1876804</v>
      </c>
      <c r="EE23" s="22">
        <v>4677097</v>
      </c>
      <c r="EF23" s="24">
        <v>60601</v>
      </c>
      <c r="EG23" s="34">
        <v>2019453</v>
      </c>
      <c r="EH23" s="22">
        <v>3858311</v>
      </c>
      <c r="EI23" s="24">
        <v>51731</v>
      </c>
      <c r="EJ23" s="34">
        <v>1993430</v>
      </c>
      <c r="EK23" s="22">
        <v>4243431</v>
      </c>
      <c r="EL23" s="24">
        <v>56812</v>
      </c>
      <c r="EM23" s="34">
        <v>2032787</v>
      </c>
      <c r="EN23" s="22">
        <v>5005120</v>
      </c>
      <c r="EO23" s="24">
        <v>66536</v>
      </c>
      <c r="EP23" s="34">
        <v>2023311</v>
      </c>
      <c r="EQ23" s="22">
        <v>4516986</v>
      </c>
      <c r="ER23" s="24">
        <v>58246</v>
      </c>
      <c r="ES23" s="34">
        <v>2072259</v>
      </c>
      <c r="ET23" s="22">
        <v>6458996</v>
      </c>
      <c r="EU23" s="24">
        <v>68501</v>
      </c>
      <c r="EV23" s="34">
        <v>2211824</v>
      </c>
      <c r="EW23" s="36">
        <v>10516079</v>
      </c>
      <c r="EX23" s="25">
        <v>101029</v>
      </c>
      <c r="EY23" s="34">
        <v>2617246</v>
      </c>
      <c r="EZ23" s="22">
        <v>8203212</v>
      </c>
      <c r="FA23" s="24">
        <v>77633</v>
      </c>
      <c r="FB23" s="34">
        <v>2980394</v>
      </c>
      <c r="FC23" s="22">
        <v>8937449</v>
      </c>
      <c r="FD23" s="24">
        <v>85032</v>
      </c>
      <c r="FE23" s="34">
        <v>2849711</v>
      </c>
      <c r="FF23" s="36">
        <v>11020566</v>
      </c>
      <c r="FG23" s="25">
        <v>106837</v>
      </c>
      <c r="FH23" s="34">
        <v>3277013</v>
      </c>
      <c r="FI23" s="22">
        <v>9489978</v>
      </c>
      <c r="FJ23" s="24">
        <v>89267</v>
      </c>
      <c r="FK23" s="34">
        <v>3228920</v>
      </c>
      <c r="FL23" s="22">
        <v>9304241</v>
      </c>
      <c r="FM23" s="24">
        <v>87052</v>
      </c>
      <c r="FN23" s="34">
        <v>3056376</v>
      </c>
      <c r="FO23" s="36">
        <v>11780433</v>
      </c>
      <c r="FP23" s="25">
        <v>108606</v>
      </c>
      <c r="FQ23" s="34">
        <v>3413432</v>
      </c>
      <c r="FR23" s="22">
        <v>9494517</v>
      </c>
      <c r="FS23" s="24">
        <v>87126</v>
      </c>
      <c r="FT23" s="34">
        <v>3309620</v>
      </c>
      <c r="FU23" s="22">
        <v>9454462</v>
      </c>
      <c r="FV23" s="24">
        <v>86983</v>
      </c>
      <c r="FW23" s="34">
        <v>3285674</v>
      </c>
      <c r="FX23" s="36">
        <v>11908572</v>
      </c>
      <c r="FY23" s="25">
        <v>109100</v>
      </c>
      <c r="FZ23" s="34">
        <v>3393468</v>
      </c>
      <c r="GA23" s="22">
        <v>9416112</v>
      </c>
      <c r="GB23" s="24">
        <v>87915</v>
      </c>
      <c r="GC23" s="34">
        <v>3432055</v>
      </c>
      <c r="GD23" s="22">
        <v>8917129</v>
      </c>
      <c r="GE23" s="24">
        <v>82439</v>
      </c>
      <c r="GF23" s="34">
        <v>3359375</v>
      </c>
      <c r="GG23" s="36">
        <v>11863431</v>
      </c>
      <c r="GH23" s="25">
        <v>110991</v>
      </c>
      <c r="GI23" s="34">
        <v>3298265</v>
      </c>
      <c r="GJ23" s="22">
        <v>9725033</v>
      </c>
      <c r="GK23" s="24">
        <v>90709</v>
      </c>
      <c r="GL23" s="34">
        <v>3413689</v>
      </c>
      <c r="GM23" s="22">
        <v>9266655</v>
      </c>
      <c r="GN23" s="24">
        <v>86810</v>
      </c>
      <c r="GO23" s="34">
        <v>3233683</v>
      </c>
      <c r="GP23" s="36">
        <v>11485156</v>
      </c>
      <c r="GQ23" s="25">
        <v>107737</v>
      </c>
      <c r="GR23" s="34">
        <v>3454943</v>
      </c>
      <c r="GS23" s="22">
        <v>9218232</v>
      </c>
      <c r="GT23" s="24">
        <v>87496</v>
      </c>
      <c r="GU23" s="34">
        <v>3190172</v>
      </c>
      <c r="GV23" s="22">
        <v>8609425</v>
      </c>
      <c r="GW23" s="24">
        <v>82655</v>
      </c>
      <c r="GX23" s="34">
        <v>3055263</v>
      </c>
      <c r="GY23" s="36">
        <v>10437023</v>
      </c>
      <c r="GZ23" s="25">
        <v>103549</v>
      </c>
      <c r="HA23" s="34">
        <v>3326023</v>
      </c>
      <c r="HB23" s="22">
        <v>8352565</v>
      </c>
      <c r="HC23" s="24">
        <v>83001</v>
      </c>
      <c r="HD23" s="34">
        <v>3134599</v>
      </c>
      <c r="HE23" s="22">
        <v>8776493</v>
      </c>
      <c r="HF23" s="24">
        <v>85361</v>
      </c>
      <c r="HG23" s="34">
        <v>3193610</v>
      </c>
      <c r="HH23" s="36">
        <v>10519817</v>
      </c>
      <c r="HI23" s="25">
        <v>102438</v>
      </c>
      <c r="HJ23" s="34">
        <v>3220760</v>
      </c>
      <c r="HN23" s="49">
        <f t="shared" si="0"/>
        <v>27648875</v>
      </c>
    </row>
    <row r="24" spans="2:222" x14ac:dyDescent="0.2">
      <c r="B24" s="20" t="s">
        <v>508</v>
      </c>
      <c r="C24" s="22">
        <v>5771047</v>
      </c>
      <c r="D24" s="25">
        <v>138124</v>
      </c>
      <c r="E24" s="37">
        <v>16050950</v>
      </c>
      <c r="F24" s="22">
        <v>5784328</v>
      </c>
      <c r="G24" s="25">
        <v>141451</v>
      </c>
      <c r="H24" s="37">
        <v>16082793</v>
      </c>
      <c r="I24" s="22">
        <v>6667481</v>
      </c>
      <c r="J24" s="25">
        <v>179428</v>
      </c>
      <c r="K24" s="37">
        <v>15657295</v>
      </c>
      <c r="L24" s="22">
        <v>5505736</v>
      </c>
      <c r="M24" s="25">
        <v>136315</v>
      </c>
      <c r="N24" s="37">
        <v>15659410</v>
      </c>
      <c r="O24" s="22">
        <v>5442084</v>
      </c>
      <c r="P24" s="25">
        <v>138043</v>
      </c>
      <c r="Q24" s="37">
        <v>15696749</v>
      </c>
      <c r="R24" s="22">
        <v>6783392</v>
      </c>
      <c r="S24" s="25">
        <v>171953</v>
      </c>
      <c r="T24" s="37">
        <v>16292172</v>
      </c>
      <c r="U24" s="22">
        <v>5193800</v>
      </c>
      <c r="V24" s="25">
        <v>133653</v>
      </c>
      <c r="W24" s="37">
        <v>15652830</v>
      </c>
      <c r="X24" s="22">
        <v>5336484</v>
      </c>
      <c r="Y24" s="25">
        <v>139472</v>
      </c>
      <c r="Z24" s="37">
        <v>14502145</v>
      </c>
      <c r="AA24" s="22">
        <v>6557502</v>
      </c>
      <c r="AB24" s="25">
        <v>184091</v>
      </c>
      <c r="AC24" s="37">
        <v>16334535</v>
      </c>
      <c r="AD24" s="22">
        <v>4986750</v>
      </c>
      <c r="AE24" s="25">
        <v>129957</v>
      </c>
      <c r="AF24" s="37">
        <v>15093955</v>
      </c>
      <c r="AG24" s="22">
        <v>5338469</v>
      </c>
      <c r="AH24" s="25">
        <v>146908</v>
      </c>
      <c r="AI24" s="37">
        <v>15630777</v>
      </c>
      <c r="AJ24" s="22">
        <v>6437491</v>
      </c>
      <c r="AK24" s="25">
        <v>172955</v>
      </c>
      <c r="AL24" s="37">
        <v>15217564</v>
      </c>
      <c r="AM24" s="22">
        <v>4885377</v>
      </c>
      <c r="AN24" s="25">
        <v>138195</v>
      </c>
      <c r="AO24" s="37">
        <v>14382111</v>
      </c>
      <c r="AP24" s="22">
        <v>4940126</v>
      </c>
      <c r="AQ24" s="25">
        <v>133163</v>
      </c>
      <c r="AR24" s="37">
        <v>15155366</v>
      </c>
      <c r="AS24" s="22">
        <v>5230289</v>
      </c>
      <c r="AT24" s="25">
        <v>141406</v>
      </c>
      <c r="AU24" s="37">
        <v>13186234</v>
      </c>
      <c r="AV24" s="22">
        <v>4124485</v>
      </c>
      <c r="AW24" s="25">
        <v>114227</v>
      </c>
      <c r="AX24" s="37">
        <v>12545546</v>
      </c>
      <c r="AY24" s="22">
        <v>4637219</v>
      </c>
      <c r="AZ24" s="25">
        <v>112576</v>
      </c>
      <c r="BA24" s="37">
        <v>12416868</v>
      </c>
      <c r="BB24" s="22">
        <v>5843362</v>
      </c>
      <c r="BC24" s="25">
        <v>143133</v>
      </c>
      <c r="BD24" s="37">
        <v>12471379</v>
      </c>
      <c r="BE24" s="22">
        <v>3772633</v>
      </c>
      <c r="BF24" s="25">
        <v>109780</v>
      </c>
      <c r="BG24" s="37">
        <v>13441716</v>
      </c>
      <c r="BH24" s="22">
        <v>3729834</v>
      </c>
      <c r="BI24" s="25">
        <v>106886</v>
      </c>
      <c r="BJ24" s="37">
        <v>13060163</v>
      </c>
      <c r="BK24" s="22">
        <v>4272728</v>
      </c>
      <c r="BL24" s="25">
        <v>127582</v>
      </c>
      <c r="BM24" s="37">
        <v>13421634</v>
      </c>
      <c r="BN24" s="22">
        <v>3460465</v>
      </c>
      <c r="BO24" s="25">
        <v>100360</v>
      </c>
      <c r="BP24" s="37">
        <v>13008168</v>
      </c>
      <c r="BQ24" s="22">
        <v>3547634</v>
      </c>
      <c r="BR24" s="25">
        <v>103220</v>
      </c>
      <c r="BS24" s="37">
        <v>13693287</v>
      </c>
      <c r="BT24" s="22">
        <v>4347700</v>
      </c>
      <c r="BU24" s="25">
        <v>126293</v>
      </c>
      <c r="BV24" s="37">
        <v>12968020</v>
      </c>
      <c r="BW24" s="22">
        <v>3422406</v>
      </c>
      <c r="BX24" s="25">
        <v>105548</v>
      </c>
      <c r="BY24" s="37">
        <v>13214532</v>
      </c>
      <c r="BZ24" s="22">
        <v>3507191</v>
      </c>
      <c r="CA24" s="25">
        <v>104791</v>
      </c>
      <c r="CB24" s="37">
        <v>13543952</v>
      </c>
      <c r="CC24" s="22">
        <v>4217869</v>
      </c>
      <c r="CD24" s="25">
        <v>126773</v>
      </c>
      <c r="CE24" s="37">
        <v>12387150</v>
      </c>
      <c r="CF24" s="22">
        <v>3327054</v>
      </c>
      <c r="CG24" s="24">
        <v>98548</v>
      </c>
      <c r="CH24" s="37">
        <v>13409843</v>
      </c>
      <c r="CI24" s="22">
        <v>3463234</v>
      </c>
      <c r="CJ24" s="25">
        <v>105239</v>
      </c>
      <c r="CK24" s="37">
        <v>12616723</v>
      </c>
      <c r="CL24" s="22">
        <v>4138720</v>
      </c>
      <c r="CM24" s="25">
        <v>126883</v>
      </c>
      <c r="CN24" s="37">
        <v>12674914</v>
      </c>
      <c r="CO24" s="22">
        <v>3385987</v>
      </c>
      <c r="CP24" s="25">
        <v>107127</v>
      </c>
      <c r="CQ24" s="37">
        <v>12815499</v>
      </c>
      <c r="CR24" s="22">
        <v>3300746</v>
      </c>
      <c r="CS24" s="25">
        <v>102326</v>
      </c>
      <c r="CT24" s="37">
        <v>11588996</v>
      </c>
      <c r="CU24" s="22">
        <v>4016551</v>
      </c>
      <c r="CV24" s="25">
        <v>126924</v>
      </c>
      <c r="CW24" s="37">
        <v>12331246</v>
      </c>
      <c r="CX24" s="22">
        <v>3091883</v>
      </c>
      <c r="CY24" s="25">
        <v>101550</v>
      </c>
      <c r="CZ24" s="37">
        <v>12368604</v>
      </c>
      <c r="DA24" s="22">
        <v>3043637</v>
      </c>
      <c r="DB24" s="25">
        <v>104189</v>
      </c>
      <c r="DC24" s="37">
        <v>12277209</v>
      </c>
      <c r="DD24" s="36">
        <v>13345209</v>
      </c>
      <c r="DE24" s="25">
        <v>123759</v>
      </c>
      <c r="DF24" s="37">
        <v>11360958</v>
      </c>
      <c r="DG24" s="36">
        <v>28855094</v>
      </c>
      <c r="DH24" s="25">
        <v>132657</v>
      </c>
      <c r="DI24" s="37">
        <v>12252876</v>
      </c>
      <c r="DJ24" s="36">
        <v>30283091</v>
      </c>
      <c r="DK24" s="25">
        <v>119845</v>
      </c>
      <c r="DL24" s="37">
        <v>12857935</v>
      </c>
      <c r="DM24" s="36">
        <v>49231139</v>
      </c>
      <c r="DN24" s="25">
        <v>150060</v>
      </c>
      <c r="DO24" s="37">
        <v>13755500</v>
      </c>
      <c r="DP24" s="36">
        <v>33715578</v>
      </c>
      <c r="DQ24" s="25">
        <v>110508</v>
      </c>
      <c r="DR24" s="37">
        <v>16352425</v>
      </c>
      <c r="DS24" s="36">
        <v>32625774</v>
      </c>
      <c r="DT24" s="25">
        <v>112954</v>
      </c>
      <c r="DU24" s="37">
        <v>16108776</v>
      </c>
      <c r="DV24" s="36">
        <v>37373535</v>
      </c>
      <c r="DW24" s="25">
        <v>131043</v>
      </c>
      <c r="DX24" s="37">
        <v>17494421</v>
      </c>
      <c r="DY24" s="36">
        <v>26612465</v>
      </c>
      <c r="DZ24" s="24">
        <v>95536</v>
      </c>
      <c r="EA24" s="37">
        <v>16638710</v>
      </c>
      <c r="EB24" s="36">
        <v>26104568</v>
      </c>
      <c r="EC24" s="24">
        <v>94785</v>
      </c>
      <c r="ED24" s="37">
        <v>14301664</v>
      </c>
      <c r="EE24" s="36">
        <v>31224132</v>
      </c>
      <c r="EF24" s="25">
        <v>117096</v>
      </c>
      <c r="EG24" s="37">
        <v>14963819</v>
      </c>
      <c r="EH24" s="36">
        <v>18337606</v>
      </c>
      <c r="EI24" s="24">
        <v>86521</v>
      </c>
      <c r="EJ24" s="37">
        <v>14554375</v>
      </c>
      <c r="EK24" s="36">
        <v>17672635</v>
      </c>
      <c r="EL24" s="24">
        <v>87122</v>
      </c>
      <c r="EM24" s="37">
        <v>14420147</v>
      </c>
      <c r="EN24" s="36">
        <v>23214763</v>
      </c>
      <c r="EO24" s="25">
        <v>116783</v>
      </c>
      <c r="EP24" s="37">
        <v>13805939</v>
      </c>
      <c r="EQ24" s="36">
        <v>16716901</v>
      </c>
      <c r="ER24" s="24">
        <v>91999</v>
      </c>
      <c r="ES24" s="37">
        <v>14219757</v>
      </c>
      <c r="ET24" s="36">
        <v>16368698</v>
      </c>
      <c r="EU24" s="24">
        <v>90526</v>
      </c>
      <c r="EV24" s="37">
        <v>13654861</v>
      </c>
      <c r="EW24" s="36">
        <v>22109814</v>
      </c>
      <c r="EX24" s="25">
        <v>109024</v>
      </c>
      <c r="EY24" s="37">
        <v>13536344</v>
      </c>
      <c r="EZ24" s="36">
        <v>17412834</v>
      </c>
      <c r="FA24" s="24">
        <v>82342</v>
      </c>
      <c r="FB24" s="37">
        <v>13572913</v>
      </c>
      <c r="FC24" s="36">
        <v>16666778</v>
      </c>
      <c r="FD24" s="24">
        <v>82148</v>
      </c>
      <c r="FE24" s="37">
        <v>12140393</v>
      </c>
      <c r="FF24" s="36">
        <v>20515045</v>
      </c>
      <c r="FG24" s="25">
        <v>103129</v>
      </c>
      <c r="FH24" s="37">
        <v>13055055</v>
      </c>
      <c r="FI24" s="36">
        <v>16961737</v>
      </c>
      <c r="FJ24" s="24">
        <v>82569</v>
      </c>
      <c r="FK24" s="37">
        <v>12548174</v>
      </c>
      <c r="FL24" s="36">
        <v>16459578</v>
      </c>
      <c r="FM24" s="24">
        <v>82646</v>
      </c>
      <c r="FN24" s="37">
        <v>11363637</v>
      </c>
      <c r="FO24" s="36">
        <v>18783823</v>
      </c>
      <c r="FP24" s="25">
        <v>102010</v>
      </c>
      <c r="FQ24" s="37">
        <v>12712402</v>
      </c>
      <c r="FR24" s="36">
        <v>13651160</v>
      </c>
      <c r="FS24" s="24">
        <v>76821</v>
      </c>
      <c r="FT24" s="37">
        <v>11762641</v>
      </c>
      <c r="FU24" s="36">
        <v>15708711</v>
      </c>
      <c r="FV24" s="24">
        <v>86223</v>
      </c>
      <c r="FW24" s="37">
        <v>11302947</v>
      </c>
      <c r="FX24" s="36">
        <v>18636490</v>
      </c>
      <c r="FY24" s="25">
        <v>100570</v>
      </c>
      <c r="FZ24" s="37">
        <v>11949384</v>
      </c>
      <c r="GA24" s="36">
        <v>11014030</v>
      </c>
      <c r="GB24" s="24">
        <v>79419</v>
      </c>
      <c r="GC24" s="37">
        <v>12109954</v>
      </c>
      <c r="GD24" s="36">
        <v>10238320</v>
      </c>
      <c r="GE24" s="24">
        <v>75755</v>
      </c>
      <c r="GF24" s="37">
        <v>11834366</v>
      </c>
      <c r="GG24" s="36">
        <v>14481778</v>
      </c>
      <c r="GH24" s="25">
        <v>100234</v>
      </c>
      <c r="GI24" s="37">
        <v>11706825</v>
      </c>
      <c r="GJ24" s="36">
        <v>11394314</v>
      </c>
      <c r="GK24" s="24">
        <v>82518</v>
      </c>
      <c r="GL24" s="37">
        <v>11888299</v>
      </c>
      <c r="GM24" s="36">
        <v>11160677</v>
      </c>
      <c r="GN24" s="24">
        <v>78552</v>
      </c>
      <c r="GO24" s="37">
        <v>11348585</v>
      </c>
      <c r="GP24" s="36">
        <v>13629126</v>
      </c>
      <c r="GQ24" s="24">
        <v>99661</v>
      </c>
      <c r="GR24" s="37">
        <v>12335014</v>
      </c>
      <c r="GS24" s="36">
        <v>10127048</v>
      </c>
      <c r="GT24" s="24">
        <v>85226</v>
      </c>
      <c r="GU24" s="37">
        <v>11670116</v>
      </c>
      <c r="GV24" s="36">
        <v>10170314</v>
      </c>
      <c r="GW24" s="24">
        <v>73222</v>
      </c>
      <c r="GX24" s="37">
        <v>11364533</v>
      </c>
      <c r="GY24" s="36">
        <v>13906304</v>
      </c>
      <c r="GZ24" s="24">
        <v>97464</v>
      </c>
      <c r="HA24" s="37">
        <v>12215798</v>
      </c>
      <c r="HB24" s="36">
        <v>10928657</v>
      </c>
      <c r="HC24" s="24">
        <v>75669</v>
      </c>
      <c r="HD24" s="37">
        <v>11602531</v>
      </c>
      <c r="HE24" s="22">
        <v>9493204</v>
      </c>
      <c r="HF24" s="24">
        <v>65458</v>
      </c>
      <c r="HG24" s="37">
        <v>12006402</v>
      </c>
      <c r="HH24" s="36">
        <v>10357846</v>
      </c>
      <c r="HI24" s="24">
        <v>70579</v>
      </c>
      <c r="HJ24" s="37">
        <v>11643017</v>
      </c>
      <c r="HN24" s="49">
        <f t="shared" si="0"/>
        <v>30779707</v>
      </c>
    </row>
    <row r="25" spans="2:222" x14ac:dyDescent="0.2">
      <c r="B25" s="20" t="s">
        <v>574</v>
      </c>
      <c r="C25" s="22">
        <v>2863247</v>
      </c>
      <c r="D25" s="24">
        <v>22276</v>
      </c>
      <c r="E25" s="34">
        <v>1195795</v>
      </c>
      <c r="F25" s="22">
        <v>3454964</v>
      </c>
      <c r="G25" s="24">
        <v>26517</v>
      </c>
      <c r="H25" s="34">
        <v>1757253</v>
      </c>
      <c r="I25" s="22">
        <v>6364825</v>
      </c>
      <c r="J25" s="24">
        <v>48665</v>
      </c>
      <c r="K25" s="34">
        <v>2335938</v>
      </c>
      <c r="L25" s="22">
        <v>5729990</v>
      </c>
      <c r="M25" s="24">
        <v>44456</v>
      </c>
      <c r="N25" s="34">
        <v>3379712</v>
      </c>
      <c r="O25" s="22">
        <v>5521275</v>
      </c>
      <c r="P25" s="24">
        <v>43214</v>
      </c>
      <c r="Q25" s="34">
        <v>3666049</v>
      </c>
      <c r="R25" s="22">
        <v>6495396</v>
      </c>
      <c r="S25" s="24">
        <v>54430</v>
      </c>
      <c r="T25" s="34">
        <v>3902934</v>
      </c>
      <c r="U25" s="22">
        <v>5440393</v>
      </c>
      <c r="V25" s="24">
        <v>46889</v>
      </c>
      <c r="W25" s="34">
        <v>4080418</v>
      </c>
      <c r="X25" s="22">
        <v>5565013</v>
      </c>
      <c r="Y25" s="24">
        <v>47859</v>
      </c>
      <c r="Z25" s="34">
        <v>3860601</v>
      </c>
      <c r="AA25" s="22">
        <v>6920577</v>
      </c>
      <c r="AB25" s="24">
        <v>60130</v>
      </c>
      <c r="AC25" s="34">
        <v>4453034</v>
      </c>
      <c r="AD25" s="22">
        <v>5128306</v>
      </c>
      <c r="AE25" s="24">
        <v>45086</v>
      </c>
      <c r="AF25" s="34">
        <v>4251710</v>
      </c>
      <c r="AG25" s="22">
        <v>6387999</v>
      </c>
      <c r="AH25" s="24">
        <v>57034</v>
      </c>
      <c r="AI25" s="34">
        <v>4450180</v>
      </c>
      <c r="AJ25" s="22">
        <v>7069060</v>
      </c>
      <c r="AK25" s="24">
        <v>63344</v>
      </c>
      <c r="AL25" s="34">
        <v>4633403</v>
      </c>
      <c r="AM25" s="22">
        <v>5377918</v>
      </c>
      <c r="AN25" s="24">
        <v>49928</v>
      </c>
      <c r="AO25" s="34">
        <v>4563019</v>
      </c>
      <c r="AP25" s="22">
        <v>5801072</v>
      </c>
      <c r="AQ25" s="24">
        <v>53592</v>
      </c>
      <c r="AR25" s="34">
        <v>4912943</v>
      </c>
      <c r="AS25" s="22">
        <v>7077364</v>
      </c>
      <c r="AT25" s="24">
        <v>64608</v>
      </c>
      <c r="AU25" s="34">
        <v>4714269</v>
      </c>
      <c r="AV25" s="22">
        <v>5272478</v>
      </c>
      <c r="AW25" s="24">
        <v>50448</v>
      </c>
      <c r="AX25" s="34">
        <v>4773166</v>
      </c>
      <c r="AY25" s="22">
        <v>5254331</v>
      </c>
      <c r="AZ25" s="24">
        <v>51414</v>
      </c>
      <c r="BA25" s="34">
        <v>4796592</v>
      </c>
      <c r="BB25" s="22">
        <v>6936062</v>
      </c>
      <c r="BC25" s="24">
        <v>67650</v>
      </c>
      <c r="BD25" s="34">
        <v>4865975</v>
      </c>
      <c r="BE25" s="22">
        <v>5220961</v>
      </c>
      <c r="BF25" s="24">
        <v>50390</v>
      </c>
      <c r="BG25" s="34">
        <v>4878531</v>
      </c>
      <c r="BH25" s="22">
        <v>5200558</v>
      </c>
      <c r="BI25" s="24">
        <v>51437</v>
      </c>
      <c r="BJ25" s="34">
        <v>4645698</v>
      </c>
      <c r="BK25" s="22">
        <v>6765467</v>
      </c>
      <c r="BL25" s="24">
        <v>66524</v>
      </c>
      <c r="BM25" s="34">
        <v>4993055</v>
      </c>
      <c r="BN25" s="22">
        <v>5832020</v>
      </c>
      <c r="BO25" s="24">
        <v>57033</v>
      </c>
      <c r="BP25" s="34">
        <v>5123460</v>
      </c>
      <c r="BQ25" s="22">
        <v>5658808</v>
      </c>
      <c r="BR25" s="24">
        <v>52877</v>
      </c>
      <c r="BS25" s="34">
        <v>5295904</v>
      </c>
      <c r="BT25" s="22">
        <v>6961505</v>
      </c>
      <c r="BU25" s="24">
        <v>65780</v>
      </c>
      <c r="BV25" s="34">
        <v>5001381</v>
      </c>
      <c r="BW25" s="22">
        <v>5523171</v>
      </c>
      <c r="BX25" s="24">
        <v>53267</v>
      </c>
      <c r="BY25" s="34">
        <v>5274788</v>
      </c>
      <c r="BZ25" s="22">
        <v>5917681</v>
      </c>
      <c r="CA25" s="24">
        <v>57484</v>
      </c>
      <c r="CB25" s="34">
        <v>5351193</v>
      </c>
      <c r="CC25" s="22">
        <v>7497671</v>
      </c>
      <c r="CD25" s="24">
        <v>73959</v>
      </c>
      <c r="CE25" s="34">
        <v>4992216</v>
      </c>
      <c r="CF25" s="22">
        <v>6079754</v>
      </c>
      <c r="CG25" s="24">
        <v>59294</v>
      </c>
      <c r="CH25" s="34">
        <v>5683212</v>
      </c>
      <c r="CI25" s="22">
        <v>6958124</v>
      </c>
      <c r="CJ25" s="24">
        <v>66262</v>
      </c>
      <c r="CK25" s="34">
        <v>5515946</v>
      </c>
      <c r="CL25" s="36">
        <v>10152366</v>
      </c>
      <c r="CM25" s="24">
        <v>95339</v>
      </c>
      <c r="CN25" s="34">
        <v>6136633</v>
      </c>
      <c r="CO25" s="22">
        <v>8415940</v>
      </c>
      <c r="CP25" s="24">
        <v>79078</v>
      </c>
      <c r="CQ25" s="34">
        <v>7291141</v>
      </c>
      <c r="CR25" s="22">
        <v>8259053</v>
      </c>
      <c r="CS25" s="24">
        <v>79118</v>
      </c>
      <c r="CT25" s="34">
        <v>6633216</v>
      </c>
      <c r="CU25" s="36">
        <v>13657908</v>
      </c>
      <c r="CV25" s="25">
        <v>118443</v>
      </c>
      <c r="CW25" s="34">
        <v>7559408</v>
      </c>
      <c r="CX25" s="36">
        <v>10021013</v>
      </c>
      <c r="CY25" s="24">
        <v>89447</v>
      </c>
      <c r="CZ25" s="34">
        <v>7908206</v>
      </c>
      <c r="DA25" s="22">
        <v>9466879</v>
      </c>
      <c r="DB25" s="24">
        <v>88342</v>
      </c>
      <c r="DC25" s="34">
        <v>7870948</v>
      </c>
      <c r="DD25" s="36">
        <v>12329383</v>
      </c>
      <c r="DE25" s="25">
        <v>111076</v>
      </c>
      <c r="DF25" s="34">
        <v>7533227</v>
      </c>
      <c r="DG25" s="36">
        <v>14374909</v>
      </c>
      <c r="DH25" s="25">
        <v>115763</v>
      </c>
      <c r="DI25" s="34">
        <v>9661286</v>
      </c>
      <c r="DJ25" s="36">
        <v>16759244</v>
      </c>
      <c r="DK25" s="25">
        <v>128566</v>
      </c>
      <c r="DL25" s="37">
        <v>11148474</v>
      </c>
      <c r="DM25" s="36">
        <v>21324268</v>
      </c>
      <c r="DN25" s="25">
        <v>161450</v>
      </c>
      <c r="DO25" s="37">
        <v>11598177</v>
      </c>
      <c r="DP25" s="36">
        <v>16718458</v>
      </c>
      <c r="DQ25" s="25">
        <v>126143</v>
      </c>
      <c r="DR25" s="37">
        <v>12850287</v>
      </c>
      <c r="DS25" s="36">
        <v>16034851</v>
      </c>
      <c r="DT25" s="25">
        <v>122489</v>
      </c>
      <c r="DU25" s="37">
        <v>11837498</v>
      </c>
      <c r="DV25" s="36">
        <v>19780924</v>
      </c>
      <c r="DW25" s="25">
        <v>159005</v>
      </c>
      <c r="DX25" s="37">
        <v>12828267</v>
      </c>
      <c r="DY25" s="36">
        <v>16143412</v>
      </c>
      <c r="DZ25" s="25">
        <v>131644</v>
      </c>
      <c r="EA25" s="37">
        <v>13058037</v>
      </c>
      <c r="EB25" s="36">
        <v>14846237</v>
      </c>
      <c r="EC25" s="25">
        <v>116541</v>
      </c>
      <c r="ED25" s="37">
        <v>11902938</v>
      </c>
      <c r="EE25" s="36">
        <v>20224380</v>
      </c>
      <c r="EF25" s="25">
        <v>150655</v>
      </c>
      <c r="EG25" s="37">
        <v>12482621</v>
      </c>
      <c r="EH25" s="36">
        <v>12476702</v>
      </c>
      <c r="EI25" s="25">
        <v>109055</v>
      </c>
      <c r="EJ25" s="37">
        <v>12660591</v>
      </c>
      <c r="EK25" s="36">
        <v>13274201</v>
      </c>
      <c r="EL25" s="25">
        <v>115039</v>
      </c>
      <c r="EM25" s="37">
        <v>12239739</v>
      </c>
      <c r="EN25" s="36">
        <v>14505129</v>
      </c>
      <c r="EO25" s="25">
        <v>135638</v>
      </c>
      <c r="EP25" s="37">
        <v>11988888</v>
      </c>
      <c r="EQ25" s="36">
        <v>12163592</v>
      </c>
      <c r="ER25" s="25">
        <v>112827</v>
      </c>
      <c r="ES25" s="37">
        <v>12706722</v>
      </c>
      <c r="ET25" s="36">
        <v>12167129</v>
      </c>
      <c r="EU25" s="25">
        <v>111986</v>
      </c>
      <c r="EV25" s="37">
        <v>12062187</v>
      </c>
      <c r="EW25" s="36">
        <v>17114925</v>
      </c>
      <c r="EX25" s="25">
        <v>165132</v>
      </c>
      <c r="EY25" s="37">
        <v>12564127</v>
      </c>
      <c r="EZ25" s="36">
        <v>11759020</v>
      </c>
      <c r="FA25" s="25">
        <v>122101</v>
      </c>
      <c r="FB25" s="37">
        <v>13007218</v>
      </c>
      <c r="FC25" s="36">
        <v>12008219</v>
      </c>
      <c r="FD25" s="25">
        <v>117638</v>
      </c>
      <c r="FE25" s="37">
        <v>11968512</v>
      </c>
      <c r="FF25" s="36">
        <v>15105397</v>
      </c>
      <c r="FG25" s="25">
        <v>147605</v>
      </c>
      <c r="FH25" s="37">
        <v>13571404</v>
      </c>
      <c r="FI25" s="36">
        <v>11862307</v>
      </c>
      <c r="FJ25" s="25">
        <v>121091</v>
      </c>
      <c r="FK25" s="37">
        <v>12684915</v>
      </c>
      <c r="FL25" s="36">
        <v>11500883</v>
      </c>
      <c r="FM25" s="25">
        <v>123162</v>
      </c>
      <c r="FN25" s="37">
        <v>11518851</v>
      </c>
      <c r="FO25" s="36">
        <v>14356258</v>
      </c>
      <c r="FP25" s="25">
        <v>151171</v>
      </c>
      <c r="FQ25" s="37">
        <v>12896990</v>
      </c>
      <c r="FR25" s="36">
        <v>10934871</v>
      </c>
      <c r="FS25" s="25">
        <v>122528</v>
      </c>
      <c r="FT25" s="37">
        <v>12413888</v>
      </c>
      <c r="FU25" s="36">
        <v>10645444</v>
      </c>
      <c r="FV25" s="25">
        <v>117757</v>
      </c>
      <c r="FW25" s="37">
        <v>12205490</v>
      </c>
      <c r="FX25" s="36">
        <v>14579673</v>
      </c>
      <c r="FY25" s="25">
        <v>157402</v>
      </c>
      <c r="FZ25" s="37">
        <v>12419474</v>
      </c>
      <c r="GA25" s="36">
        <v>11096297</v>
      </c>
      <c r="GB25" s="25">
        <v>129496</v>
      </c>
      <c r="GC25" s="37">
        <v>13213207</v>
      </c>
      <c r="GD25" s="36">
        <v>11027115</v>
      </c>
      <c r="GE25" s="25">
        <v>132915</v>
      </c>
      <c r="GF25" s="37">
        <v>13895747</v>
      </c>
      <c r="GG25" s="36">
        <v>14456205</v>
      </c>
      <c r="GH25" s="25">
        <v>174958</v>
      </c>
      <c r="GI25" s="37">
        <v>14444023</v>
      </c>
      <c r="GJ25" s="36">
        <v>11840552</v>
      </c>
      <c r="GK25" s="25">
        <v>148535</v>
      </c>
      <c r="GL25" s="37">
        <v>15821935</v>
      </c>
      <c r="GM25" s="36">
        <v>11780685</v>
      </c>
      <c r="GN25" s="25">
        <v>149051</v>
      </c>
      <c r="GO25" s="37">
        <v>15380395</v>
      </c>
      <c r="GP25" s="36">
        <v>13776463</v>
      </c>
      <c r="GQ25" s="25">
        <v>176153</v>
      </c>
      <c r="GR25" s="37">
        <v>16660408</v>
      </c>
      <c r="GS25" s="36">
        <v>10462660</v>
      </c>
      <c r="GT25" s="25">
        <v>131180</v>
      </c>
      <c r="GU25" s="37">
        <v>15421510</v>
      </c>
      <c r="GV25" s="22">
        <v>9443514</v>
      </c>
      <c r="GW25" s="25">
        <v>121929</v>
      </c>
      <c r="GX25" s="37">
        <v>14408396</v>
      </c>
      <c r="GY25" s="36">
        <v>10663532</v>
      </c>
      <c r="GZ25" s="25">
        <v>153107</v>
      </c>
      <c r="HA25" s="37">
        <v>15400495</v>
      </c>
      <c r="HB25" s="22">
        <v>8536348</v>
      </c>
      <c r="HC25" s="25">
        <v>124430</v>
      </c>
      <c r="HD25" s="37">
        <v>14444938</v>
      </c>
      <c r="HE25" s="22">
        <v>8498907</v>
      </c>
      <c r="HF25" s="25">
        <v>124414</v>
      </c>
      <c r="HG25" s="37">
        <v>14765362</v>
      </c>
      <c r="HH25" s="36">
        <v>10129416</v>
      </c>
      <c r="HI25" s="25">
        <v>144828</v>
      </c>
      <c r="HJ25" s="37">
        <v>14342620</v>
      </c>
      <c r="HN25" s="49">
        <f t="shared" si="0"/>
        <v>27164671</v>
      </c>
    </row>
    <row r="26" spans="2:222" x14ac:dyDescent="0.2">
      <c r="B26" s="20" t="s">
        <v>447</v>
      </c>
      <c r="C26" s="22">
        <v>7232667</v>
      </c>
      <c r="D26" s="24">
        <v>56135</v>
      </c>
      <c r="E26" s="34">
        <v>3612641</v>
      </c>
      <c r="F26" s="22">
        <v>9159128</v>
      </c>
      <c r="G26" s="24">
        <v>70959</v>
      </c>
      <c r="H26" s="34">
        <v>4435574</v>
      </c>
      <c r="I26" s="36">
        <v>10542265</v>
      </c>
      <c r="J26" s="24">
        <v>82556</v>
      </c>
      <c r="K26" s="34">
        <v>3806373</v>
      </c>
      <c r="L26" s="22">
        <v>1718459</v>
      </c>
      <c r="M26" s="24">
        <v>14274</v>
      </c>
      <c r="N26" s="34">
        <v>3361357</v>
      </c>
      <c r="O26" s="26">
        <v>123420</v>
      </c>
      <c r="P26" s="23">
        <v>1065</v>
      </c>
      <c r="Q26" s="34">
        <v>2079338</v>
      </c>
      <c r="R26" s="22">
        <v>9053016</v>
      </c>
      <c r="S26" s="24">
        <v>69432</v>
      </c>
      <c r="T26" s="34">
        <v>2393210</v>
      </c>
      <c r="U26" s="22">
        <v>6698151</v>
      </c>
      <c r="V26" s="24">
        <v>51787</v>
      </c>
      <c r="W26" s="34">
        <v>3012633</v>
      </c>
      <c r="X26" s="22">
        <v>8038113</v>
      </c>
      <c r="Y26" s="24">
        <v>61942</v>
      </c>
      <c r="Z26" s="34">
        <v>2827471</v>
      </c>
      <c r="AA26" s="22">
        <v>9246200</v>
      </c>
      <c r="AB26" s="24">
        <v>71262</v>
      </c>
      <c r="AC26" s="34">
        <v>3343901</v>
      </c>
      <c r="AD26" s="22">
        <v>6748198</v>
      </c>
      <c r="AE26" s="24">
        <v>52580</v>
      </c>
      <c r="AF26" s="34">
        <v>2951610</v>
      </c>
      <c r="AG26" s="22">
        <v>7203245</v>
      </c>
      <c r="AH26" s="24">
        <v>56206</v>
      </c>
      <c r="AI26" s="34">
        <v>3218910</v>
      </c>
      <c r="AJ26" s="22">
        <v>9260025</v>
      </c>
      <c r="AK26" s="24">
        <v>72392</v>
      </c>
      <c r="AL26" s="34">
        <v>3513916</v>
      </c>
      <c r="AM26" s="22">
        <v>7024368</v>
      </c>
      <c r="AN26" s="24">
        <v>55039</v>
      </c>
      <c r="AO26" s="34">
        <v>3311913</v>
      </c>
      <c r="AP26" s="22">
        <v>9552290</v>
      </c>
      <c r="AQ26" s="24">
        <v>75056</v>
      </c>
      <c r="AR26" s="34">
        <v>4204857</v>
      </c>
      <c r="AS26" s="36">
        <v>10138760</v>
      </c>
      <c r="AT26" s="24">
        <v>79411</v>
      </c>
      <c r="AU26" s="34">
        <v>3522684</v>
      </c>
      <c r="AV26" s="22">
        <v>7639100</v>
      </c>
      <c r="AW26" s="24">
        <v>59478</v>
      </c>
      <c r="AX26" s="34">
        <v>3504107</v>
      </c>
      <c r="AY26" s="22">
        <v>7563558</v>
      </c>
      <c r="AZ26" s="24">
        <v>58841</v>
      </c>
      <c r="BA26" s="34">
        <v>3528796</v>
      </c>
      <c r="BB26" s="22">
        <v>9571391</v>
      </c>
      <c r="BC26" s="24">
        <v>74463</v>
      </c>
      <c r="BD26" s="34">
        <v>3632759</v>
      </c>
      <c r="BE26" s="22">
        <v>7726740</v>
      </c>
      <c r="BF26" s="24">
        <v>60447</v>
      </c>
      <c r="BG26" s="34">
        <v>3615456</v>
      </c>
      <c r="BH26" s="22">
        <v>7314524</v>
      </c>
      <c r="BI26" s="24">
        <v>57042</v>
      </c>
      <c r="BJ26" s="34">
        <v>3328047</v>
      </c>
      <c r="BK26" s="36">
        <v>10694951</v>
      </c>
      <c r="BL26" s="24">
        <v>73199</v>
      </c>
      <c r="BM26" s="34">
        <v>3648003</v>
      </c>
      <c r="BN26" s="22">
        <v>9173995</v>
      </c>
      <c r="BO26" s="24">
        <v>58427</v>
      </c>
      <c r="BP26" s="34">
        <v>3380159</v>
      </c>
      <c r="BQ26" s="22">
        <v>6331466</v>
      </c>
      <c r="BR26" s="24">
        <v>40303</v>
      </c>
      <c r="BS26" s="34">
        <v>3582771</v>
      </c>
      <c r="BT26" s="22">
        <v>4839316</v>
      </c>
      <c r="BU26" s="24">
        <v>31626</v>
      </c>
      <c r="BV26" s="34">
        <v>3036188</v>
      </c>
      <c r="BW26" s="36">
        <v>13515565</v>
      </c>
      <c r="BX26" s="24">
        <v>84761</v>
      </c>
      <c r="BY26" s="34">
        <v>3802572</v>
      </c>
      <c r="BZ26" s="36">
        <v>13396126</v>
      </c>
      <c r="CA26" s="24">
        <v>84392</v>
      </c>
      <c r="CB26" s="34">
        <v>4803826</v>
      </c>
      <c r="CC26" s="36">
        <v>15049449</v>
      </c>
      <c r="CD26" s="24">
        <v>92008</v>
      </c>
      <c r="CE26" s="34">
        <v>3768553</v>
      </c>
      <c r="CF26" s="36">
        <v>12787308</v>
      </c>
      <c r="CG26" s="24">
        <v>76933</v>
      </c>
      <c r="CH26" s="34">
        <v>4129756</v>
      </c>
      <c r="CI26" s="36">
        <v>12336578</v>
      </c>
      <c r="CJ26" s="24">
        <v>72284</v>
      </c>
      <c r="CK26" s="34">
        <v>3976632</v>
      </c>
      <c r="CL26" s="36">
        <v>15372318</v>
      </c>
      <c r="CM26" s="24">
        <v>89394</v>
      </c>
      <c r="CN26" s="34">
        <v>3936357</v>
      </c>
      <c r="CO26" s="36">
        <v>12952561</v>
      </c>
      <c r="CP26" s="24">
        <v>74714</v>
      </c>
      <c r="CQ26" s="34">
        <v>4289416</v>
      </c>
      <c r="CR26" s="36">
        <v>11964484</v>
      </c>
      <c r="CS26" s="24">
        <v>69183</v>
      </c>
      <c r="CT26" s="34">
        <v>3600471</v>
      </c>
      <c r="CU26" s="36">
        <v>14890229</v>
      </c>
      <c r="CV26" s="24">
        <v>86828</v>
      </c>
      <c r="CW26" s="34">
        <v>3941617</v>
      </c>
      <c r="CX26" s="36">
        <v>12256954</v>
      </c>
      <c r="CY26" s="24">
        <v>69789</v>
      </c>
      <c r="CZ26" s="34">
        <v>3907700</v>
      </c>
      <c r="DA26" s="36">
        <v>12098544</v>
      </c>
      <c r="DB26" s="24">
        <v>68742</v>
      </c>
      <c r="DC26" s="34">
        <v>4043700</v>
      </c>
      <c r="DD26" s="36">
        <v>15205146</v>
      </c>
      <c r="DE26" s="24">
        <v>82780</v>
      </c>
      <c r="DF26" s="34">
        <v>4069194</v>
      </c>
      <c r="DG26" s="36">
        <v>12699982</v>
      </c>
      <c r="DH26" s="24">
        <v>69083</v>
      </c>
      <c r="DI26" s="34">
        <v>4507522</v>
      </c>
      <c r="DJ26" s="36">
        <v>14639943</v>
      </c>
      <c r="DK26" s="24">
        <v>80261</v>
      </c>
      <c r="DL26" s="34">
        <v>4971735</v>
      </c>
      <c r="DM26" s="36">
        <v>16750566</v>
      </c>
      <c r="DN26" s="24">
        <v>92049</v>
      </c>
      <c r="DO26" s="34">
        <v>4045874</v>
      </c>
      <c r="DP26" s="36">
        <v>12024873</v>
      </c>
      <c r="DQ26" s="24">
        <v>65885</v>
      </c>
      <c r="DR26" s="34">
        <v>4452173</v>
      </c>
      <c r="DS26" s="36">
        <v>12077341</v>
      </c>
      <c r="DT26" s="24">
        <v>66662</v>
      </c>
      <c r="DU26" s="34">
        <v>4020393</v>
      </c>
      <c r="DV26" s="36">
        <v>14731004</v>
      </c>
      <c r="DW26" s="24">
        <v>81253</v>
      </c>
      <c r="DX26" s="34">
        <v>4239453</v>
      </c>
      <c r="DY26" s="36">
        <v>12613298</v>
      </c>
      <c r="DZ26" s="24">
        <v>68758</v>
      </c>
      <c r="EA26" s="34">
        <v>4186638</v>
      </c>
      <c r="EB26" s="36">
        <v>11273378</v>
      </c>
      <c r="EC26" s="24">
        <v>61078</v>
      </c>
      <c r="ED26" s="34">
        <v>3570454</v>
      </c>
      <c r="EE26" s="36">
        <v>15379981</v>
      </c>
      <c r="EF26" s="24">
        <v>84251</v>
      </c>
      <c r="EG26" s="34">
        <v>4002095</v>
      </c>
      <c r="EH26" s="36">
        <v>11675932</v>
      </c>
      <c r="EI26" s="24">
        <v>65871</v>
      </c>
      <c r="EJ26" s="34">
        <v>3958965</v>
      </c>
      <c r="EK26" s="36">
        <v>15957232</v>
      </c>
      <c r="EL26" s="24">
        <v>72403</v>
      </c>
      <c r="EM26" s="34">
        <v>4145989</v>
      </c>
      <c r="EN26" s="36">
        <v>22067322</v>
      </c>
      <c r="EO26" s="24">
        <v>89641</v>
      </c>
      <c r="EP26" s="34">
        <v>4455896</v>
      </c>
      <c r="EQ26" s="36">
        <v>16842241</v>
      </c>
      <c r="ER26" s="24">
        <v>65987</v>
      </c>
      <c r="ES26" s="34">
        <v>4677498</v>
      </c>
      <c r="ET26" s="36">
        <v>20867505</v>
      </c>
      <c r="EU26" s="24">
        <v>80888</v>
      </c>
      <c r="EV26" s="34">
        <v>5055911</v>
      </c>
      <c r="EW26" s="36">
        <v>23228614</v>
      </c>
      <c r="EX26" s="24">
        <v>89278</v>
      </c>
      <c r="EY26" s="34">
        <v>4486286</v>
      </c>
      <c r="EZ26" s="36">
        <v>16983110</v>
      </c>
      <c r="FA26" s="24">
        <v>65960</v>
      </c>
      <c r="FB26" s="34">
        <v>4509541</v>
      </c>
      <c r="FC26" s="36">
        <v>15962425</v>
      </c>
      <c r="FD26" s="24">
        <v>64139</v>
      </c>
      <c r="FE26" s="34">
        <v>3891693</v>
      </c>
      <c r="FF26" s="36">
        <v>19266960</v>
      </c>
      <c r="FG26" s="24">
        <v>80277</v>
      </c>
      <c r="FH26" s="34">
        <v>4408301</v>
      </c>
      <c r="FI26" s="36">
        <v>15704548</v>
      </c>
      <c r="FJ26" s="24">
        <v>65677</v>
      </c>
      <c r="FK26" s="34">
        <v>3951152</v>
      </c>
      <c r="FL26" s="36">
        <v>13633697</v>
      </c>
      <c r="FM26" s="24">
        <v>57163</v>
      </c>
      <c r="FN26" s="34">
        <v>3384833</v>
      </c>
      <c r="FO26" s="36">
        <v>17194081</v>
      </c>
      <c r="FP26" s="24">
        <v>72712</v>
      </c>
      <c r="FQ26" s="34">
        <v>3750316</v>
      </c>
      <c r="FR26" s="36">
        <v>13398416</v>
      </c>
      <c r="FS26" s="24">
        <v>56651</v>
      </c>
      <c r="FT26" s="34">
        <v>3547622</v>
      </c>
      <c r="FU26" s="36">
        <v>13712005</v>
      </c>
      <c r="FV26" s="24">
        <v>58196</v>
      </c>
      <c r="FW26" s="34">
        <v>3573202</v>
      </c>
      <c r="FX26" s="36">
        <v>17776887</v>
      </c>
      <c r="FY26" s="24">
        <v>75840</v>
      </c>
      <c r="FZ26" s="34">
        <v>3786367</v>
      </c>
      <c r="GA26" s="36">
        <v>14589359</v>
      </c>
      <c r="GB26" s="24">
        <v>62465</v>
      </c>
      <c r="GC26" s="34">
        <v>3889186</v>
      </c>
      <c r="GD26" s="36">
        <v>16671268</v>
      </c>
      <c r="GE26" s="24">
        <v>71361</v>
      </c>
      <c r="GF26" s="34">
        <v>4175106</v>
      </c>
      <c r="GG26" s="36">
        <v>17683291</v>
      </c>
      <c r="GH26" s="24">
        <v>75889</v>
      </c>
      <c r="GI26" s="34">
        <v>3607796</v>
      </c>
      <c r="GJ26" s="36">
        <v>13852825</v>
      </c>
      <c r="GK26" s="24">
        <v>58623</v>
      </c>
      <c r="GL26" s="34">
        <v>3530167</v>
      </c>
      <c r="GM26" s="36">
        <v>13039659</v>
      </c>
      <c r="GN26" s="24">
        <v>54403</v>
      </c>
      <c r="GO26" s="34">
        <v>3294502</v>
      </c>
      <c r="GP26" s="36">
        <v>15898150</v>
      </c>
      <c r="GQ26" s="24">
        <v>67782</v>
      </c>
      <c r="GR26" s="34">
        <v>3581541</v>
      </c>
      <c r="GS26" s="22">
        <v>9537696</v>
      </c>
      <c r="GT26" s="24">
        <v>43247</v>
      </c>
      <c r="GU26" s="34">
        <v>2837540</v>
      </c>
      <c r="GV26" s="22">
        <v>8329890</v>
      </c>
      <c r="GW26" s="24">
        <v>37907</v>
      </c>
      <c r="GX26" s="34">
        <v>2427042</v>
      </c>
      <c r="GY26" s="36">
        <v>10514911</v>
      </c>
      <c r="GZ26" s="24">
        <v>48261</v>
      </c>
      <c r="HA26" s="34">
        <v>2469325</v>
      </c>
      <c r="HB26" s="22">
        <v>7961512</v>
      </c>
      <c r="HC26" s="24">
        <v>36753</v>
      </c>
      <c r="HD26" s="34">
        <v>2067088</v>
      </c>
      <c r="HE26" s="22">
        <v>7707544</v>
      </c>
      <c r="HF26" s="24">
        <v>35509</v>
      </c>
      <c r="HG26" s="34">
        <v>2021382</v>
      </c>
      <c r="HH26" s="22">
        <v>9411605</v>
      </c>
      <c r="HI26" s="24">
        <v>43690</v>
      </c>
      <c r="HJ26" s="34">
        <v>2054565</v>
      </c>
      <c r="HN26" s="49">
        <f t="shared" si="0"/>
        <v>25080661</v>
      </c>
    </row>
    <row r="27" spans="2:222" x14ac:dyDescent="0.2">
      <c r="B27" s="20" t="s">
        <v>449</v>
      </c>
      <c r="C27" s="28">
        <v>91468</v>
      </c>
      <c r="D27" s="23">
        <v>7579</v>
      </c>
      <c r="E27" s="25">
        <v>794839</v>
      </c>
      <c r="F27" s="28">
        <v>94034</v>
      </c>
      <c r="G27" s="23">
        <v>7474</v>
      </c>
      <c r="H27" s="25">
        <v>802800</v>
      </c>
      <c r="I27" s="26">
        <v>113782</v>
      </c>
      <c r="J27" s="23">
        <v>9397</v>
      </c>
      <c r="K27" s="25">
        <v>780732</v>
      </c>
      <c r="L27" s="28">
        <v>91155</v>
      </c>
      <c r="M27" s="23">
        <v>7632</v>
      </c>
      <c r="N27" s="25">
        <v>796692</v>
      </c>
      <c r="O27" s="28">
        <v>90530</v>
      </c>
      <c r="P27" s="23">
        <v>7540</v>
      </c>
      <c r="Q27" s="25">
        <v>806516</v>
      </c>
      <c r="R27" s="26">
        <v>120704</v>
      </c>
      <c r="S27" s="23">
        <v>9694</v>
      </c>
      <c r="T27" s="25">
        <v>848159</v>
      </c>
      <c r="U27" s="28">
        <v>95989</v>
      </c>
      <c r="V27" s="23">
        <v>7975</v>
      </c>
      <c r="W27" s="25">
        <v>834622</v>
      </c>
      <c r="X27" s="26">
        <v>106298</v>
      </c>
      <c r="Y27" s="23">
        <v>8199</v>
      </c>
      <c r="Z27" s="25">
        <v>775402</v>
      </c>
      <c r="AA27" s="26">
        <v>122342</v>
      </c>
      <c r="AB27" s="23">
        <v>9853</v>
      </c>
      <c r="AC27" s="25">
        <v>867349</v>
      </c>
      <c r="AD27" s="28">
        <v>97521</v>
      </c>
      <c r="AE27" s="23">
        <v>7860</v>
      </c>
      <c r="AF27" s="25">
        <v>800385</v>
      </c>
      <c r="AG27" s="28">
        <v>94328</v>
      </c>
      <c r="AH27" s="23">
        <v>7748</v>
      </c>
      <c r="AI27" s="25">
        <v>838891</v>
      </c>
      <c r="AJ27" s="26">
        <v>123356</v>
      </c>
      <c r="AK27" s="23">
        <v>9852</v>
      </c>
      <c r="AL27" s="25">
        <v>820746</v>
      </c>
      <c r="AM27" s="28">
        <v>96042</v>
      </c>
      <c r="AN27" s="23">
        <v>8049</v>
      </c>
      <c r="AO27" s="25">
        <v>800398</v>
      </c>
      <c r="AP27" s="28">
        <v>94606</v>
      </c>
      <c r="AQ27" s="23">
        <v>7622</v>
      </c>
      <c r="AR27" s="25">
        <v>840038</v>
      </c>
      <c r="AS27" s="26">
        <v>124852</v>
      </c>
      <c r="AT27" s="24">
        <v>10825</v>
      </c>
      <c r="AU27" s="25">
        <v>766139</v>
      </c>
      <c r="AV27" s="26">
        <v>104718</v>
      </c>
      <c r="AW27" s="23">
        <v>8852</v>
      </c>
      <c r="AX27" s="25">
        <v>764370</v>
      </c>
      <c r="AY27" s="26">
        <v>100555</v>
      </c>
      <c r="AZ27" s="23">
        <v>8598</v>
      </c>
      <c r="BA27" s="25">
        <v>770471</v>
      </c>
      <c r="BB27" s="26">
        <v>136288</v>
      </c>
      <c r="BC27" s="24">
        <v>11434</v>
      </c>
      <c r="BD27" s="25">
        <v>798426</v>
      </c>
      <c r="BE27" s="26">
        <v>108505</v>
      </c>
      <c r="BF27" s="23">
        <v>8829</v>
      </c>
      <c r="BG27" s="25">
        <v>872374</v>
      </c>
      <c r="BH27" s="26">
        <v>114535</v>
      </c>
      <c r="BI27" s="23">
        <v>9078</v>
      </c>
      <c r="BJ27" s="25">
        <v>851765</v>
      </c>
      <c r="BK27" s="26">
        <v>145766</v>
      </c>
      <c r="BL27" s="24">
        <v>11390</v>
      </c>
      <c r="BM27" s="25">
        <v>894915</v>
      </c>
      <c r="BN27" s="26">
        <v>125588</v>
      </c>
      <c r="BO27" s="23">
        <v>9429</v>
      </c>
      <c r="BP27" s="25">
        <v>886155</v>
      </c>
      <c r="BQ27" s="26">
        <v>125211</v>
      </c>
      <c r="BR27" s="23">
        <v>9596</v>
      </c>
      <c r="BS27" s="25">
        <v>928083</v>
      </c>
      <c r="BT27" s="26">
        <v>147488</v>
      </c>
      <c r="BU27" s="24">
        <v>11626</v>
      </c>
      <c r="BV27" s="25">
        <v>893888</v>
      </c>
      <c r="BW27" s="26">
        <v>118314</v>
      </c>
      <c r="BX27" s="23">
        <v>9479</v>
      </c>
      <c r="BY27" s="25">
        <v>932589</v>
      </c>
      <c r="BZ27" s="26">
        <v>117445</v>
      </c>
      <c r="CA27" s="23">
        <v>9240</v>
      </c>
      <c r="CB27" s="25">
        <v>965044</v>
      </c>
      <c r="CC27" s="26">
        <v>151807</v>
      </c>
      <c r="CD27" s="24">
        <v>11935</v>
      </c>
      <c r="CE27" s="25">
        <v>881611</v>
      </c>
      <c r="CF27" s="26">
        <v>124549</v>
      </c>
      <c r="CG27" s="23">
        <v>9855</v>
      </c>
      <c r="CH27" s="25">
        <v>962743</v>
      </c>
      <c r="CI27" s="26">
        <v>132340</v>
      </c>
      <c r="CJ27" s="23">
        <v>9825</v>
      </c>
      <c r="CK27" s="25">
        <v>950101</v>
      </c>
      <c r="CL27" s="26">
        <v>333249</v>
      </c>
      <c r="CM27" s="24">
        <v>11675</v>
      </c>
      <c r="CN27" s="25">
        <v>927870</v>
      </c>
      <c r="CO27" s="26">
        <v>286245</v>
      </c>
      <c r="CP27" s="23">
        <v>9096</v>
      </c>
      <c r="CQ27" s="25">
        <v>982613</v>
      </c>
      <c r="CR27" s="26">
        <v>280401</v>
      </c>
      <c r="CS27" s="23">
        <v>9012</v>
      </c>
      <c r="CT27" s="25">
        <v>850576</v>
      </c>
      <c r="CU27" s="26">
        <v>341423</v>
      </c>
      <c r="CV27" s="24">
        <v>11133</v>
      </c>
      <c r="CW27" s="25">
        <v>930097</v>
      </c>
      <c r="CX27" s="26">
        <v>305100</v>
      </c>
      <c r="CY27" s="23">
        <v>9930</v>
      </c>
      <c r="CZ27" s="25">
        <v>953056</v>
      </c>
      <c r="DA27" s="26">
        <v>961605</v>
      </c>
      <c r="DB27" s="24">
        <v>19486</v>
      </c>
      <c r="DC27" s="34">
        <v>1104591</v>
      </c>
      <c r="DD27" s="22">
        <v>2843654</v>
      </c>
      <c r="DE27" s="24">
        <v>18653</v>
      </c>
      <c r="DF27" s="34">
        <v>1242696</v>
      </c>
      <c r="DG27" s="22">
        <v>7586878</v>
      </c>
      <c r="DH27" s="24">
        <v>12506</v>
      </c>
      <c r="DI27" s="34">
        <v>1406436</v>
      </c>
      <c r="DJ27" s="22">
        <v>8115148</v>
      </c>
      <c r="DK27" s="24">
        <v>12469</v>
      </c>
      <c r="DL27" s="34">
        <v>1425155</v>
      </c>
      <c r="DM27" s="36">
        <v>13820881</v>
      </c>
      <c r="DN27" s="24">
        <v>18991</v>
      </c>
      <c r="DO27" s="34">
        <v>1375952</v>
      </c>
      <c r="DP27" s="22">
        <v>9701571</v>
      </c>
      <c r="DQ27" s="24">
        <v>13067</v>
      </c>
      <c r="DR27" s="34">
        <v>1427867</v>
      </c>
      <c r="DS27" s="36">
        <v>10685101</v>
      </c>
      <c r="DT27" s="24">
        <v>14229</v>
      </c>
      <c r="DU27" s="34">
        <v>1336288</v>
      </c>
      <c r="DV27" s="36">
        <v>10767469</v>
      </c>
      <c r="DW27" s="24">
        <v>14610</v>
      </c>
      <c r="DX27" s="34">
        <v>1409994</v>
      </c>
      <c r="DY27" s="22">
        <v>8651527</v>
      </c>
      <c r="DZ27" s="24">
        <v>11513</v>
      </c>
      <c r="EA27" s="34">
        <v>1417282</v>
      </c>
      <c r="EB27" s="22">
        <v>8547980</v>
      </c>
      <c r="EC27" s="24">
        <v>11251</v>
      </c>
      <c r="ED27" s="34">
        <v>1277770</v>
      </c>
      <c r="EE27" s="36">
        <v>10354891</v>
      </c>
      <c r="EF27" s="24">
        <v>13675</v>
      </c>
      <c r="EG27" s="34">
        <v>1344867</v>
      </c>
      <c r="EH27" s="22">
        <v>7636472</v>
      </c>
      <c r="EI27" s="24">
        <v>10719</v>
      </c>
      <c r="EJ27" s="34">
        <v>1360436</v>
      </c>
      <c r="EK27" s="22">
        <v>7709262</v>
      </c>
      <c r="EL27" s="24">
        <v>10920</v>
      </c>
      <c r="EM27" s="34">
        <v>1364093</v>
      </c>
      <c r="EN27" s="22">
        <v>9177223</v>
      </c>
      <c r="EO27" s="24">
        <v>13041</v>
      </c>
      <c r="EP27" s="34">
        <v>1354975</v>
      </c>
      <c r="EQ27" s="22">
        <v>7475927</v>
      </c>
      <c r="ER27" s="24">
        <v>10642</v>
      </c>
      <c r="ES27" s="34">
        <v>1404087</v>
      </c>
      <c r="ET27" s="22">
        <v>7597801</v>
      </c>
      <c r="EU27" s="24">
        <v>10789</v>
      </c>
      <c r="EV27" s="34">
        <v>1320206</v>
      </c>
      <c r="EW27" s="36">
        <v>10122317</v>
      </c>
      <c r="EX27" s="24">
        <v>14322</v>
      </c>
      <c r="EY27" s="34">
        <v>1383843</v>
      </c>
      <c r="EZ27" s="22">
        <v>8505259</v>
      </c>
      <c r="FA27" s="24">
        <v>12160</v>
      </c>
      <c r="FB27" s="34">
        <v>1421524</v>
      </c>
      <c r="FC27" s="22">
        <v>7986527</v>
      </c>
      <c r="FD27" s="24">
        <v>11289</v>
      </c>
      <c r="FE27" s="34">
        <v>1288781</v>
      </c>
      <c r="FF27" s="22">
        <v>9641662</v>
      </c>
      <c r="FG27" s="24">
        <v>13619</v>
      </c>
      <c r="FH27" s="34">
        <v>1451781</v>
      </c>
      <c r="FI27" s="22">
        <v>7380653</v>
      </c>
      <c r="FJ27" s="24">
        <v>10333</v>
      </c>
      <c r="FK27" s="34">
        <v>1310835</v>
      </c>
      <c r="FL27" s="22">
        <v>7355043</v>
      </c>
      <c r="FM27" s="24">
        <v>10461</v>
      </c>
      <c r="FN27" s="34">
        <v>1236000</v>
      </c>
      <c r="FO27" s="22">
        <v>9165143</v>
      </c>
      <c r="FP27" s="24">
        <v>12983</v>
      </c>
      <c r="FQ27" s="34">
        <v>1346349</v>
      </c>
      <c r="FR27" s="22">
        <v>7175466</v>
      </c>
      <c r="FS27" s="24">
        <v>10145</v>
      </c>
      <c r="FT27" s="34">
        <v>1275956</v>
      </c>
      <c r="FU27" s="22">
        <v>7095105</v>
      </c>
      <c r="FV27" s="24">
        <v>10068</v>
      </c>
      <c r="FW27" s="34">
        <v>1232607</v>
      </c>
      <c r="FX27" s="36">
        <v>10034916</v>
      </c>
      <c r="FY27" s="24">
        <v>14152</v>
      </c>
      <c r="FZ27" s="34">
        <v>1281877</v>
      </c>
      <c r="GA27" s="22">
        <v>7070821</v>
      </c>
      <c r="GB27" s="24">
        <v>10086</v>
      </c>
      <c r="GC27" s="34">
        <v>1279658</v>
      </c>
      <c r="GD27" s="22">
        <v>6940391</v>
      </c>
      <c r="GE27" s="23">
        <v>9857</v>
      </c>
      <c r="GF27" s="34">
        <v>1240872</v>
      </c>
      <c r="GG27" s="22">
        <v>8038645</v>
      </c>
      <c r="GH27" s="24">
        <v>12391</v>
      </c>
      <c r="GI27" s="34">
        <v>1212676</v>
      </c>
      <c r="GJ27" s="22">
        <v>6651967</v>
      </c>
      <c r="GK27" s="24">
        <v>10277</v>
      </c>
      <c r="GL27" s="34">
        <v>1263919</v>
      </c>
      <c r="GM27" s="22">
        <v>6408284</v>
      </c>
      <c r="GN27" s="23">
        <v>9908</v>
      </c>
      <c r="GO27" s="34">
        <v>1197846</v>
      </c>
      <c r="GP27" s="22">
        <v>7734439</v>
      </c>
      <c r="GQ27" s="24">
        <v>12652</v>
      </c>
      <c r="GR27" s="34">
        <v>1302340</v>
      </c>
      <c r="GS27" s="22">
        <v>6466958</v>
      </c>
      <c r="GT27" s="24">
        <v>10536</v>
      </c>
      <c r="GU27" s="34">
        <v>1208477</v>
      </c>
      <c r="GV27" s="22">
        <v>6401372</v>
      </c>
      <c r="GW27" s="24">
        <v>10280</v>
      </c>
      <c r="GX27" s="34">
        <v>1182407</v>
      </c>
      <c r="GY27" s="22">
        <v>7792248</v>
      </c>
      <c r="GZ27" s="24">
        <v>12817</v>
      </c>
      <c r="HA27" s="34">
        <v>1309366</v>
      </c>
      <c r="HB27" s="22">
        <v>6463413</v>
      </c>
      <c r="HC27" s="24">
        <v>10653</v>
      </c>
      <c r="HD27" s="34">
        <v>1263575</v>
      </c>
      <c r="HE27" s="22">
        <v>6867837</v>
      </c>
      <c r="HF27" s="24">
        <v>10923</v>
      </c>
      <c r="HG27" s="34">
        <v>1284552</v>
      </c>
      <c r="HH27" s="22">
        <v>8704693</v>
      </c>
      <c r="HI27" s="24">
        <v>13858</v>
      </c>
      <c r="HJ27" s="34">
        <v>1319614</v>
      </c>
      <c r="HN27" s="49">
        <f t="shared" si="0"/>
        <v>22035943</v>
      </c>
    </row>
    <row r="28" spans="2:222" x14ac:dyDescent="0.2">
      <c r="B28" s="20" t="s">
        <v>373</v>
      </c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BL28" s="21"/>
      <c r="BM28" s="21"/>
      <c r="BN28" s="21"/>
      <c r="BO28" s="21"/>
      <c r="BP28" s="21"/>
      <c r="BQ28" s="21"/>
      <c r="BR28" s="21"/>
      <c r="BS28" s="21"/>
      <c r="BT28" s="21"/>
      <c r="BU28" s="21"/>
      <c r="BV28" s="21"/>
      <c r="BW28" s="21"/>
      <c r="BX28" s="21"/>
      <c r="BY28" s="21"/>
      <c r="BZ28" s="21"/>
      <c r="CA28" s="21"/>
      <c r="CB28" s="21"/>
      <c r="CC28" s="21"/>
      <c r="CD28" s="21"/>
      <c r="CE28" s="21"/>
      <c r="CF28" s="21"/>
      <c r="CG28" s="21"/>
      <c r="CH28" s="21"/>
      <c r="CI28" s="21"/>
      <c r="CJ28" s="21"/>
      <c r="CK28" s="21"/>
      <c r="CL28" s="21"/>
      <c r="CM28" s="21"/>
      <c r="CN28" s="21"/>
      <c r="CO28" s="21"/>
      <c r="CP28" s="21"/>
      <c r="CQ28" s="21"/>
      <c r="CR28" s="21"/>
      <c r="CS28" s="21"/>
      <c r="CT28" s="21"/>
      <c r="CU28" s="21"/>
      <c r="CV28" s="21"/>
      <c r="CW28" s="21"/>
      <c r="CX28" s="21"/>
      <c r="CY28" s="21"/>
      <c r="CZ28" s="21"/>
      <c r="DA28" s="21"/>
      <c r="DB28" s="21"/>
      <c r="DC28" s="21"/>
      <c r="DD28" s="21"/>
      <c r="DE28" s="21"/>
      <c r="DF28" s="21"/>
      <c r="DG28" s="21"/>
      <c r="DH28" s="21"/>
      <c r="DI28" s="21"/>
      <c r="DJ28" s="21"/>
      <c r="DK28" s="21"/>
      <c r="DL28" s="21"/>
      <c r="DM28" s="21"/>
      <c r="DN28" s="21"/>
      <c r="DO28" s="21"/>
      <c r="DP28" s="21"/>
      <c r="DQ28" s="21"/>
      <c r="DR28" s="21"/>
      <c r="DS28" s="21"/>
      <c r="DT28" s="21"/>
      <c r="DU28" s="21"/>
      <c r="DV28" s="21"/>
      <c r="DW28" s="21"/>
      <c r="DX28" s="21"/>
      <c r="DY28" s="21"/>
      <c r="DZ28" s="21"/>
      <c r="EA28" s="21"/>
      <c r="EB28" s="21"/>
      <c r="EC28" s="21"/>
      <c r="ED28" s="21"/>
      <c r="EE28" s="21"/>
      <c r="EF28" s="21"/>
      <c r="EG28" s="21"/>
      <c r="EH28" s="21"/>
      <c r="EI28" s="21"/>
      <c r="EJ28" s="21"/>
      <c r="EK28" s="21"/>
      <c r="EL28" s="21"/>
      <c r="EM28" s="21"/>
      <c r="EN28" s="21"/>
      <c r="EO28" s="21"/>
      <c r="EP28" s="21"/>
      <c r="EQ28" s="21"/>
      <c r="ER28" s="21"/>
      <c r="ES28" s="21"/>
      <c r="ET28" s="21"/>
      <c r="EU28" s="21"/>
      <c r="EV28" s="21"/>
      <c r="EW28" s="21"/>
      <c r="EX28" s="21"/>
      <c r="EY28" s="21"/>
      <c r="EZ28" s="21"/>
      <c r="FA28" s="21"/>
      <c r="FB28" s="21"/>
      <c r="FC28" s="21"/>
      <c r="FD28" s="21"/>
      <c r="FE28" s="21"/>
      <c r="FF28" s="21"/>
      <c r="FG28" s="21"/>
      <c r="FH28" s="21"/>
      <c r="FI28" s="21"/>
      <c r="FJ28" s="21"/>
      <c r="FK28" s="21"/>
      <c r="FL28" s="21"/>
      <c r="FM28" s="21"/>
      <c r="FN28" s="21"/>
      <c r="FO28" s="21"/>
      <c r="FP28" s="21"/>
      <c r="FQ28" s="21"/>
      <c r="FR28" s="21"/>
      <c r="FS28" s="21"/>
      <c r="FT28" s="21"/>
      <c r="FU28" s="21"/>
      <c r="FV28" s="21"/>
      <c r="FW28" s="21"/>
      <c r="FX28" s="21"/>
      <c r="FY28" s="21"/>
      <c r="FZ28" s="21"/>
      <c r="GA28" s="22">
        <v>2622257</v>
      </c>
      <c r="GB28" s="27">
        <v>150</v>
      </c>
      <c r="GC28" s="24">
        <v>13741</v>
      </c>
      <c r="GD28" s="22">
        <v>6610358</v>
      </c>
      <c r="GE28" s="27">
        <v>377</v>
      </c>
      <c r="GF28" s="24">
        <v>40031</v>
      </c>
      <c r="GG28" s="36">
        <v>10725049</v>
      </c>
      <c r="GH28" s="27">
        <v>623</v>
      </c>
      <c r="GI28" s="24">
        <v>54538</v>
      </c>
      <c r="GJ28" s="22">
        <v>8459228</v>
      </c>
      <c r="GK28" s="27">
        <v>484</v>
      </c>
      <c r="GL28" s="24">
        <v>58997</v>
      </c>
      <c r="GM28" s="22">
        <v>9636522</v>
      </c>
      <c r="GN28" s="27">
        <v>569</v>
      </c>
      <c r="GO28" s="24">
        <v>53957</v>
      </c>
      <c r="GP28" s="36">
        <v>10103757</v>
      </c>
      <c r="GQ28" s="27">
        <v>596</v>
      </c>
      <c r="GR28" s="24">
        <v>56593</v>
      </c>
      <c r="GS28" s="22">
        <v>7677183</v>
      </c>
      <c r="GT28" s="27">
        <v>470</v>
      </c>
      <c r="GU28" s="24">
        <v>46472</v>
      </c>
      <c r="GV28" s="22">
        <v>7045908</v>
      </c>
      <c r="GW28" s="27">
        <v>457</v>
      </c>
      <c r="GX28" s="24">
        <v>49598</v>
      </c>
      <c r="GY28" s="22">
        <v>7916710</v>
      </c>
      <c r="GZ28" s="27">
        <v>607</v>
      </c>
      <c r="HA28" s="24">
        <v>51778</v>
      </c>
      <c r="HB28" s="22">
        <v>6683595</v>
      </c>
      <c r="HC28" s="27">
        <v>524</v>
      </c>
      <c r="HD28" s="24">
        <v>48479</v>
      </c>
      <c r="HE28" s="22">
        <v>6830706</v>
      </c>
      <c r="HF28" s="27">
        <v>521</v>
      </c>
      <c r="HG28" s="24">
        <v>50383</v>
      </c>
      <c r="HH28" s="22">
        <v>8336013</v>
      </c>
      <c r="HI28" s="27">
        <v>629</v>
      </c>
      <c r="HJ28" s="24">
        <v>51492</v>
      </c>
      <c r="HN28" s="49">
        <f t="shared" si="0"/>
        <v>21850314</v>
      </c>
    </row>
    <row r="29" spans="2:222" x14ac:dyDescent="0.2">
      <c r="B29" s="20" t="s">
        <v>831</v>
      </c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/>
      <c r="BO29" s="21"/>
      <c r="BP29" s="21"/>
      <c r="BQ29" s="21"/>
      <c r="BR29" s="21"/>
      <c r="BS29" s="21"/>
      <c r="BT29" s="21"/>
      <c r="BU29" s="21"/>
      <c r="BV29" s="21"/>
      <c r="BW29" s="21"/>
      <c r="BX29" s="21"/>
      <c r="BY29" s="21"/>
      <c r="BZ29" s="21"/>
      <c r="CA29" s="21"/>
      <c r="CB29" s="21"/>
      <c r="CC29" s="21"/>
      <c r="CD29" s="21"/>
      <c r="CE29" s="21"/>
      <c r="CF29" s="21"/>
      <c r="CG29" s="21"/>
      <c r="CH29" s="21"/>
      <c r="CI29" s="21"/>
      <c r="CJ29" s="21"/>
      <c r="CK29" s="21"/>
      <c r="CL29" s="21"/>
      <c r="CM29" s="21"/>
      <c r="CN29" s="21"/>
      <c r="CO29" s="21"/>
      <c r="CP29" s="21"/>
      <c r="CQ29" s="21"/>
      <c r="CR29" s="21"/>
      <c r="CS29" s="21"/>
      <c r="CT29" s="21"/>
      <c r="CU29" s="21"/>
      <c r="CV29" s="21"/>
      <c r="CW29" s="21"/>
      <c r="CX29" s="21"/>
      <c r="CY29" s="21"/>
      <c r="CZ29" s="21"/>
      <c r="DA29" s="21"/>
      <c r="DB29" s="21"/>
      <c r="DC29" s="21"/>
      <c r="DD29" s="21"/>
      <c r="DE29" s="21"/>
      <c r="DF29" s="21"/>
      <c r="DG29" s="21"/>
      <c r="DH29" s="21"/>
      <c r="DI29" s="21"/>
      <c r="DJ29" s="21"/>
      <c r="DK29" s="21"/>
      <c r="DL29" s="21"/>
      <c r="DM29" s="21"/>
      <c r="DN29" s="21"/>
      <c r="DO29" s="21"/>
      <c r="DP29" s="21"/>
      <c r="DQ29" s="21"/>
      <c r="DR29" s="21"/>
      <c r="DS29" s="21"/>
      <c r="DT29" s="21"/>
      <c r="DU29" s="21"/>
      <c r="DV29" s="21"/>
      <c r="DW29" s="21"/>
      <c r="DX29" s="21"/>
      <c r="DY29" s="21"/>
      <c r="DZ29" s="21"/>
      <c r="EA29" s="21"/>
      <c r="EB29" s="21"/>
      <c r="EC29" s="21"/>
      <c r="ED29" s="21"/>
      <c r="EE29" s="21"/>
      <c r="EF29" s="21"/>
      <c r="EG29" s="21"/>
      <c r="EH29" s="21"/>
      <c r="EI29" s="21"/>
      <c r="EJ29" s="21"/>
      <c r="EK29" s="21"/>
      <c r="EL29" s="21"/>
      <c r="EM29" s="21"/>
      <c r="EN29" s="21"/>
      <c r="EO29" s="21"/>
      <c r="EP29" s="21"/>
      <c r="EQ29" s="21"/>
      <c r="ER29" s="21"/>
      <c r="ES29" s="21"/>
      <c r="ET29" s="21"/>
      <c r="EU29" s="21"/>
      <c r="EV29" s="21"/>
      <c r="EW29" s="21"/>
      <c r="EX29" s="21"/>
      <c r="EY29" s="21"/>
      <c r="EZ29" s="21"/>
      <c r="FA29" s="21"/>
      <c r="FB29" s="21"/>
      <c r="FC29" s="21"/>
      <c r="FD29" s="21"/>
      <c r="FE29" s="21"/>
      <c r="FF29" s="21"/>
      <c r="FG29" s="21"/>
      <c r="FH29" s="21"/>
      <c r="FI29" s="21"/>
      <c r="FJ29" s="21"/>
      <c r="FK29" s="21"/>
      <c r="FL29" s="21"/>
      <c r="FM29" s="21"/>
      <c r="FN29" s="21"/>
      <c r="FO29" s="21"/>
      <c r="FP29" s="21"/>
      <c r="FQ29" s="21"/>
      <c r="FR29" s="21"/>
      <c r="FS29" s="21"/>
      <c r="FT29" s="21"/>
      <c r="FU29" s="21"/>
      <c r="FV29" s="21"/>
      <c r="FW29" s="21"/>
      <c r="FX29" s="21"/>
      <c r="FY29" s="21"/>
      <c r="FZ29" s="21"/>
      <c r="GA29" s="21"/>
      <c r="GB29" s="21"/>
      <c r="GC29" s="21"/>
      <c r="GD29" s="21"/>
      <c r="GE29" s="21"/>
      <c r="GF29" s="21"/>
      <c r="GG29" s="26">
        <v>443630</v>
      </c>
      <c r="GH29" s="27">
        <v>893</v>
      </c>
      <c r="GI29" s="29">
        <v>30</v>
      </c>
      <c r="GJ29" s="22">
        <v>1784072</v>
      </c>
      <c r="GK29" s="23">
        <v>4523</v>
      </c>
      <c r="GL29" s="24">
        <v>68642</v>
      </c>
      <c r="GM29" s="22">
        <v>5667224</v>
      </c>
      <c r="GN29" s="24">
        <v>11903</v>
      </c>
      <c r="GO29" s="25">
        <v>207242</v>
      </c>
      <c r="GP29" s="22">
        <v>8669323</v>
      </c>
      <c r="GQ29" s="24">
        <v>19044</v>
      </c>
      <c r="GR29" s="25">
        <v>339688</v>
      </c>
      <c r="GS29" s="22">
        <v>4775725</v>
      </c>
      <c r="GT29" s="24">
        <v>10079</v>
      </c>
      <c r="GU29" s="25">
        <v>309063</v>
      </c>
      <c r="GV29" s="22">
        <v>5227568</v>
      </c>
      <c r="GW29" s="24">
        <v>11456</v>
      </c>
      <c r="GX29" s="25">
        <v>269008</v>
      </c>
      <c r="GY29" s="22">
        <v>7043733</v>
      </c>
      <c r="GZ29" s="24">
        <v>14928</v>
      </c>
      <c r="HA29" s="25">
        <v>340175</v>
      </c>
      <c r="HB29" s="22">
        <v>5827074</v>
      </c>
      <c r="HC29" s="24">
        <v>12516</v>
      </c>
      <c r="HD29" s="25">
        <v>347054</v>
      </c>
      <c r="HE29" s="22">
        <v>6247772</v>
      </c>
      <c r="HF29" s="24">
        <v>14103</v>
      </c>
      <c r="HG29" s="25">
        <v>373307</v>
      </c>
      <c r="HH29" s="22">
        <v>7662226</v>
      </c>
      <c r="HI29" s="24">
        <v>17163</v>
      </c>
      <c r="HJ29" s="25">
        <v>394524</v>
      </c>
      <c r="HN29" s="49">
        <f t="shared" si="0"/>
        <v>19737072</v>
      </c>
    </row>
    <row r="30" spans="2:222" x14ac:dyDescent="0.2">
      <c r="B30" s="20" t="s">
        <v>416</v>
      </c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  <c r="BK30" s="21"/>
      <c r="BL30" s="21"/>
      <c r="BM30" s="21"/>
      <c r="BN30" s="21"/>
      <c r="BO30" s="21"/>
      <c r="BP30" s="21"/>
      <c r="BQ30" s="21"/>
      <c r="BR30" s="21"/>
      <c r="BS30" s="21"/>
      <c r="BT30" s="21"/>
      <c r="BU30" s="21"/>
      <c r="BV30" s="21"/>
      <c r="BW30" s="21"/>
      <c r="BX30" s="21"/>
      <c r="BY30" s="21"/>
      <c r="BZ30" s="21"/>
      <c r="CA30" s="21"/>
      <c r="CB30" s="21"/>
      <c r="CC30" s="21"/>
      <c r="CD30" s="21"/>
      <c r="CE30" s="21"/>
      <c r="CF30" s="21"/>
      <c r="CG30" s="21"/>
      <c r="CH30" s="21"/>
      <c r="CI30" s="21"/>
      <c r="CJ30" s="21"/>
      <c r="CK30" s="21"/>
      <c r="CL30" s="21"/>
      <c r="CM30" s="21"/>
      <c r="CN30" s="21"/>
      <c r="CO30" s="21"/>
      <c r="CP30" s="21"/>
      <c r="CQ30" s="21"/>
      <c r="CR30" s="21"/>
      <c r="CS30" s="21"/>
      <c r="CT30" s="21"/>
      <c r="CU30" s="21"/>
      <c r="CV30" s="21"/>
      <c r="CW30" s="21"/>
      <c r="CX30" s="21"/>
      <c r="CY30" s="21"/>
      <c r="CZ30" s="21"/>
      <c r="DA30" s="21"/>
      <c r="DB30" s="21"/>
      <c r="DC30" s="21"/>
      <c r="DD30" s="21"/>
      <c r="DE30" s="21"/>
      <c r="DF30" s="21"/>
      <c r="DG30" s="21"/>
      <c r="DH30" s="21"/>
      <c r="DI30" s="21"/>
      <c r="DJ30" s="21"/>
      <c r="DK30" s="21"/>
      <c r="DL30" s="21"/>
      <c r="DM30" s="21"/>
      <c r="DN30" s="21"/>
      <c r="DO30" s="21"/>
      <c r="DP30" s="21"/>
      <c r="DQ30" s="21"/>
      <c r="DR30" s="21"/>
      <c r="DS30" s="21"/>
      <c r="DT30" s="21"/>
      <c r="DU30" s="21"/>
      <c r="DV30" s="21"/>
      <c r="DW30" s="21"/>
      <c r="DX30" s="21"/>
      <c r="DY30" s="21"/>
      <c r="DZ30" s="21"/>
      <c r="EA30" s="21"/>
      <c r="EB30" s="21"/>
      <c r="EC30" s="21"/>
      <c r="ED30" s="21"/>
      <c r="EE30" s="21"/>
      <c r="EF30" s="21"/>
      <c r="EG30" s="21"/>
      <c r="EH30" s="21"/>
      <c r="EI30" s="21"/>
      <c r="EJ30" s="21"/>
      <c r="EK30" s="21"/>
      <c r="EL30" s="21"/>
      <c r="EM30" s="21"/>
      <c r="EN30" s="21"/>
      <c r="EO30" s="21"/>
      <c r="EP30" s="21"/>
      <c r="EQ30" s="21"/>
      <c r="ER30" s="21"/>
      <c r="ES30" s="21"/>
      <c r="ET30" s="21"/>
      <c r="EU30" s="21"/>
      <c r="EV30" s="21"/>
      <c r="EW30" s="21"/>
      <c r="EX30" s="21"/>
      <c r="EY30" s="21"/>
      <c r="EZ30" s="21"/>
      <c r="FA30" s="21"/>
      <c r="FB30" s="21"/>
      <c r="FC30" s="21"/>
      <c r="FD30" s="21"/>
      <c r="FE30" s="21"/>
      <c r="FF30" s="36">
        <v>16631802</v>
      </c>
      <c r="FG30" s="24">
        <v>42068</v>
      </c>
      <c r="FH30" s="34">
        <v>2921862</v>
      </c>
      <c r="FI30" s="36">
        <v>12462640</v>
      </c>
      <c r="FJ30" s="24">
        <v>51097</v>
      </c>
      <c r="FK30" s="34">
        <v>6781202</v>
      </c>
      <c r="FL30" s="36">
        <v>11512632</v>
      </c>
      <c r="FM30" s="24">
        <v>44773</v>
      </c>
      <c r="FN30" s="34">
        <v>6005067</v>
      </c>
      <c r="FO30" s="36">
        <v>18334553</v>
      </c>
      <c r="FP30" s="24">
        <v>56025</v>
      </c>
      <c r="FQ30" s="34">
        <v>6902313</v>
      </c>
      <c r="FR30" s="36">
        <v>18848511</v>
      </c>
      <c r="FS30" s="24">
        <v>47739</v>
      </c>
      <c r="FT30" s="34">
        <v>6766986</v>
      </c>
      <c r="FU30" s="36">
        <v>18640449</v>
      </c>
      <c r="FV30" s="24">
        <v>49326</v>
      </c>
      <c r="FW30" s="34">
        <v>6814203</v>
      </c>
      <c r="FX30" s="36">
        <v>12155920</v>
      </c>
      <c r="FY30" s="24">
        <v>61055</v>
      </c>
      <c r="FZ30" s="34">
        <v>7088241</v>
      </c>
      <c r="GA30" s="22">
        <v>9187483</v>
      </c>
      <c r="GB30" s="24">
        <v>50202</v>
      </c>
      <c r="GC30" s="34">
        <v>7120005</v>
      </c>
      <c r="GD30" s="22">
        <v>8771348</v>
      </c>
      <c r="GE30" s="24">
        <v>48288</v>
      </c>
      <c r="GF30" s="34">
        <v>6748629</v>
      </c>
      <c r="GG30" s="22">
        <v>7599969</v>
      </c>
      <c r="GH30" s="24">
        <v>57474</v>
      </c>
      <c r="GI30" s="34">
        <v>6644110</v>
      </c>
      <c r="GJ30" s="22">
        <v>6615693</v>
      </c>
      <c r="GK30" s="24">
        <v>50737</v>
      </c>
      <c r="GL30" s="34">
        <v>7026977</v>
      </c>
      <c r="GM30" s="22">
        <v>6383899</v>
      </c>
      <c r="GN30" s="24">
        <v>47248</v>
      </c>
      <c r="GO30" s="34">
        <v>6592487</v>
      </c>
      <c r="GP30" s="22">
        <v>9067652</v>
      </c>
      <c r="GQ30" s="24">
        <v>58065</v>
      </c>
      <c r="GR30" s="34">
        <v>7280974</v>
      </c>
      <c r="GS30" s="22">
        <v>7583444</v>
      </c>
      <c r="GT30" s="24">
        <v>45012</v>
      </c>
      <c r="GU30" s="34">
        <v>6408500</v>
      </c>
      <c r="GV30" s="22">
        <v>6761782</v>
      </c>
      <c r="GW30" s="24">
        <v>43991</v>
      </c>
      <c r="GX30" s="34">
        <v>6150313</v>
      </c>
      <c r="GY30" s="22">
        <v>7696063</v>
      </c>
      <c r="GZ30" s="24">
        <v>56014</v>
      </c>
      <c r="HA30" s="34">
        <v>6759428</v>
      </c>
      <c r="HB30" s="22">
        <v>6471408</v>
      </c>
      <c r="HC30" s="24">
        <v>67069</v>
      </c>
      <c r="HD30" s="34">
        <v>6927959</v>
      </c>
      <c r="HE30" s="22">
        <v>6492486</v>
      </c>
      <c r="HF30" s="24">
        <v>67478</v>
      </c>
      <c r="HG30" s="34">
        <v>8026779</v>
      </c>
      <c r="HH30" s="22">
        <v>7580571</v>
      </c>
      <c r="HI30" s="24">
        <v>86326</v>
      </c>
      <c r="HJ30" s="34">
        <v>8646693</v>
      </c>
      <c r="HN30" s="49">
        <f t="shared" si="0"/>
        <v>20544465</v>
      </c>
    </row>
    <row r="31" spans="2:222" x14ac:dyDescent="0.2">
      <c r="B31" s="20" t="s">
        <v>777</v>
      </c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/>
      <c r="BO31" s="21"/>
      <c r="BP31" s="21"/>
      <c r="BQ31" s="21"/>
      <c r="BR31" s="21"/>
      <c r="BS31" s="21"/>
      <c r="BT31" s="21"/>
      <c r="BU31" s="21"/>
      <c r="BV31" s="21"/>
      <c r="BW31" s="21"/>
      <c r="BX31" s="21"/>
      <c r="BY31" s="21"/>
      <c r="BZ31" s="21"/>
      <c r="CA31" s="21"/>
      <c r="CB31" s="21"/>
      <c r="CC31" s="21"/>
      <c r="CD31" s="21"/>
      <c r="CE31" s="21"/>
      <c r="CF31" s="21"/>
      <c r="CG31" s="21"/>
      <c r="CH31" s="21"/>
      <c r="CI31" s="21"/>
      <c r="CJ31" s="21"/>
      <c r="CK31" s="21"/>
      <c r="CL31" s="21"/>
      <c r="CM31" s="21"/>
      <c r="CN31" s="21"/>
      <c r="CO31" s="21"/>
      <c r="CP31" s="21"/>
      <c r="CQ31" s="21"/>
      <c r="CR31" s="21"/>
      <c r="CS31" s="21"/>
      <c r="CT31" s="21"/>
      <c r="CU31" s="21"/>
      <c r="CV31" s="21"/>
      <c r="CW31" s="21"/>
      <c r="CX31" s="21"/>
      <c r="CY31" s="21"/>
      <c r="CZ31" s="21"/>
      <c r="DA31" s="21"/>
      <c r="DB31" s="21"/>
      <c r="DC31" s="21"/>
      <c r="DD31" s="21"/>
      <c r="DE31" s="21"/>
      <c r="DF31" s="21"/>
      <c r="DG31" s="21"/>
      <c r="DH31" s="21"/>
      <c r="DI31" s="21"/>
      <c r="DJ31" s="21"/>
      <c r="DK31" s="21"/>
      <c r="DL31" s="21"/>
      <c r="DM31" s="21"/>
      <c r="DN31" s="21"/>
      <c r="DO31" s="21"/>
      <c r="DP31" s="21"/>
      <c r="DQ31" s="21"/>
      <c r="DR31" s="21"/>
      <c r="DS31" s="21"/>
      <c r="DT31" s="21"/>
      <c r="DU31" s="21"/>
      <c r="DV31" s="21"/>
      <c r="DW31" s="21"/>
      <c r="DX31" s="21"/>
      <c r="DY31" s="36">
        <v>10918452</v>
      </c>
      <c r="DZ31" s="24">
        <v>18637</v>
      </c>
      <c r="EA31" s="25">
        <v>736452</v>
      </c>
      <c r="EB31" s="22">
        <v>8135406</v>
      </c>
      <c r="EC31" s="24">
        <v>13672</v>
      </c>
      <c r="ED31" s="34">
        <v>1402175</v>
      </c>
      <c r="EE31" s="36">
        <v>11364871</v>
      </c>
      <c r="EF31" s="24">
        <v>19551</v>
      </c>
      <c r="EG31" s="34">
        <v>1713112</v>
      </c>
      <c r="EH31" s="36">
        <v>10325056</v>
      </c>
      <c r="EI31" s="24">
        <v>17813</v>
      </c>
      <c r="EJ31" s="34">
        <v>1910078</v>
      </c>
      <c r="EK31" s="36">
        <v>10315911</v>
      </c>
      <c r="EL31" s="24">
        <v>18046</v>
      </c>
      <c r="EM31" s="34">
        <v>2104147</v>
      </c>
      <c r="EN31" s="36">
        <v>14366695</v>
      </c>
      <c r="EO31" s="24">
        <v>24809</v>
      </c>
      <c r="EP31" s="34">
        <v>2231220</v>
      </c>
      <c r="EQ31" s="36">
        <v>10383232</v>
      </c>
      <c r="ER31" s="24">
        <v>18174</v>
      </c>
      <c r="ES31" s="34">
        <v>2400673</v>
      </c>
      <c r="ET31" s="22">
        <v>9890760</v>
      </c>
      <c r="EU31" s="24">
        <v>17635</v>
      </c>
      <c r="EV31" s="34">
        <v>2442016</v>
      </c>
      <c r="EW31" s="36">
        <v>13323789</v>
      </c>
      <c r="EX31" s="24">
        <v>23071</v>
      </c>
      <c r="EY31" s="34">
        <v>2390514</v>
      </c>
      <c r="EZ31" s="22">
        <v>8552529</v>
      </c>
      <c r="FA31" s="24">
        <v>15210</v>
      </c>
      <c r="FB31" s="34">
        <v>2260100</v>
      </c>
      <c r="FC31" s="22">
        <v>6605894</v>
      </c>
      <c r="FD31" s="24">
        <v>12107</v>
      </c>
      <c r="FE31" s="34">
        <v>1580039</v>
      </c>
      <c r="FF31" s="22">
        <v>9318953</v>
      </c>
      <c r="FG31" s="24">
        <v>16864</v>
      </c>
      <c r="FH31" s="34">
        <v>1755338</v>
      </c>
      <c r="FI31" s="22">
        <v>8348231</v>
      </c>
      <c r="FJ31" s="24">
        <v>14997</v>
      </c>
      <c r="FK31" s="34">
        <v>1621493</v>
      </c>
      <c r="FL31" s="22">
        <v>9567598</v>
      </c>
      <c r="FM31" s="24">
        <v>17422</v>
      </c>
      <c r="FN31" s="34">
        <v>1759911</v>
      </c>
      <c r="FO31" s="22">
        <v>7768197</v>
      </c>
      <c r="FP31" s="24">
        <v>15611</v>
      </c>
      <c r="FQ31" s="34">
        <v>1698751</v>
      </c>
      <c r="FR31" s="22">
        <v>5849769</v>
      </c>
      <c r="FS31" s="24">
        <v>11641</v>
      </c>
      <c r="FT31" s="34">
        <v>1582015</v>
      </c>
      <c r="FU31" s="22">
        <v>6029713</v>
      </c>
      <c r="FV31" s="24">
        <v>10742</v>
      </c>
      <c r="FW31" s="34">
        <v>1415950</v>
      </c>
      <c r="FX31" s="22">
        <v>6128935</v>
      </c>
      <c r="FY31" s="24">
        <v>12255</v>
      </c>
      <c r="FZ31" s="34">
        <v>1339627</v>
      </c>
      <c r="GA31" s="22">
        <v>4561693</v>
      </c>
      <c r="GB31" s="23">
        <v>9356</v>
      </c>
      <c r="GC31" s="34">
        <v>1302825</v>
      </c>
      <c r="GD31" s="22">
        <v>4547941</v>
      </c>
      <c r="GE31" s="23">
        <v>9515</v>
      </c>
      <c r="GF31" s="34">
        <v>1158229</v>
      </c>
      <c r="GG31" s="22">
        <v>5713817</v>
      </c>
      <c r="GH31" s="24">
        <v>12347</v>
      </c>
      <c r="GI31" s="34">
        <v>1117546</v>
      </c>
      <c r="GJ31" s="22">
        <v>4354570</v>
      </c>
      <c r="GK31" s="23">
        <v>9540</v>
      </c>
      <c r="GL31" s="34">
        <v>1139326</v>
      </c>
      <c r="GM31" s="22">
        <v>4188849</v>
      </c>
      <c r="GN31" s="23">
        <v>9299</v>
      </c>
      <c r="GO31" s="34">
        <v>1055994</v>
      </c>
      <c r="GP31" s="22">
        <v>5167639</v>
      </c>
      <c r="GQ31" s="24">
        <v>11713</v>
      </c>
      <c r="GR31" s="34">
        <v>1145872</v>
      </c>
      <c r="GS31" s="22">
        <v>4339994</v>
      </c>
      <c r="GT31" s="24">
        <v>10072</v>
      </c>
      <c r="GU31" s="34">
        <v>1098516</v>
      </c>
      <c r="GV31" s="22">
        <v>4094803</v>
      </c>
      <c r="GW31" s="23">
        <v>9738</v>
      </c>
      <c r="GX31" s="34">
        <v>1125181</v>
      </c>
      <c r="GY31" s="22">
        <v>4651439</v>
      </c>
      <c r="GZ31" s="24">
        <v>12184</v>
      </c>
      <c r="HA31" s="34">
        <v>1227772</v>
      </c>
      <c r="HB31" s="22">
        <v>4100394</v>
      </c>
      <c r="HC31" s="24">
        <v>10383</v>
      </c>
      <c r="HD31" s="34">
        <v>1179297</v>
      </c>
      <c r="HE31" s="22">
        <v>3916273</v>
      </c>
      <c r="HF31" s="23">
        <v>9923</v>
      </c>
      <c r="HG31" s="34">
        <v>1174054</v>
      </c>
      <c r="HH31" s="22">
        <v>6936198</v>
      </c>
      <c r="HI31" s="24">
        <v>17214</v>
      </c>
      <c r="HJ31" s="34">
        <v>1417565</v>
      </c>
      <c r="HN31" s="49">
        <f t="shared" si="0"/>
        <v>14952865</v>
      </c>
    </row>
    <row r="32" spans="2:222" x14ac:dyDescent="0.2">
      <c r="B32" s="20" t="s">
        <v>998</v>
      </c>
      <c r="C32" s="22">
        <v>3061666</v>
      </c>
      <c r="D32" s="24">
        <v>87004</v>
      </c>
      <c r="E32" s="37">
        <v>17385129</v>
      </c>
      <c r="F32" s="22">
        <v>3094030</v>
      </c>
      <c r="G32" s="24">
        <v>87042</v>
      </c>
      <c r="H32" s="37">
        <v>17295721</v>
      </c>
      <c r="I32" s="22">
        <v>3772188</v>
      </c>
      <c r="J32" s="25">
        <v>105337</v>
      </c>
      <c r="K32" s="37">
        <v>16771073</v>
      </c>
      <c r="L32" s="22">
        <v>3356991</v>
      </c>
      <c r="M32" s="24">
        <v>96862</v>
      </c>
      <c r="N32" s="37">
        <v>17032126</v>
      </c>
      <c r="O32" s="22">
        <v>3028487</v>
      </c>
      <c r="P32" s="24">
        <v>87142</v>
      </c>
      <c r="Q32" s="37">
        <v>17229649</v>
      </c>
      <c r="R32" s="22">
        <v>3583120</v>
      </c>
      <c r="S32" s="25">
        <v>105121</v>
      </c>
      <c r="T32" s="37">
        <v>18048864</v>
      </c>
      <c r="U32" s="22">
        <v>2083867</v>
      </c>
      <c r="V32" s="24">
        <v>62888</v>
      </c>
      <c r="W32" s="37">
        <v>17091538</v>
      </c>
      <c r="X32" s="22">
        <v>1958409</v>
      </c>
      <c r="Y32" s="24">
        <v>58360</v>
      </c>
      <c r="Z32" s="37">
        <v>15003665</v>
      </c>
      <c r="AA32" s="22">
        <v>3362456</v>
      </c>
      <c r="AB32" s="24">
        <v>96168</v>
      </c>
      <c r="AC32" s="37">
        <v>17597176</v>
      </c>
      <c r="AD32" s="22">
        <v>3847547</v>
      </c>
      <c r="AE32" s="25">
        <v>104625</v>
      </c>
      <c r="AF32" s="37">
        <v>16337619</v>
      </c>
      <c r="AG32" s="22">
        <v>3080720</v>
      </c>
      <c r="AH32" s="24">
        <v>86331</v>
      </c>
      <c r="AI32" s="37">
        <v>17170894</v>
      </c>
      <c r="AJ32" s="22">
        <v>3555918</v>
      </c>
      <c r="AK32" s="25">
        <v>102206</v>
      </c>
      <c r="AL32" s="37">
        <v>17283931</v>
      </c>
      <c r="AM32" s="22">
        <v>2847636</v>
      </c>
      <c r="AN32" s="24">
        <v>81771</v>
      </c>
      <c r="AO32" s="37">
        <v>16713504</v>
      </c>
      <c r="AP32" s="22">
        <v>2949130</v>
      </c>
      <c r="AQ32" s="24">
        <v>84698</v>
      </c>
      <c r="AR32" s="37">
        <v>17368367</v>
      </c>
      <c r="AS32" s="22">
        <v>3558880</v>
      </c>
      <c r="AT32" s="25">
        <v>102120</v>
      </c>
      <c r="AU32" s="37">
        <v>16355508</v>
      </c>
      <c r="AV32" s="22">
        <v>2786066</v>
      </c>
      <c r="AW32" s="24">
        <v>77344</v>
      </c>
      <c r="AX32" s="37">
        <v>16208725</v>
      </c>
      <c r="AY32" s="22">
        <v>2892848</v>
      </c>
      <c r="AZ32" s="24">
        <v>77908</v>
      </c>
      <c r="BA32" s="37">
        <v>16016711</v>
      </c>
      <c r="BB32" s="22">
        <v>3801223</v>
      </c>
      <c r="BC32" s="25">
        <v>100687</v>
      </c>
      <c r="BD32" s="37">
        <v>16138698</v>
      </c>
      <c r="BE32" s="22">
        <v>2902983</v>
      </c>
      <c r="BF32" s="24">
        <v>78545</v>
      </c>
      <c r="BG32" s="37">
        <v>15713805</v>
      </c>
      <c r="BH32" s="22">
        <v>2864675</v>
      </c>
      <c r="BI32" s="24">
        <v>76477</v>
      </c>
      <c r="BJ32" s="37">
        <v>14698848</v>
      </c>
      <c r="BK32" s="22">
        <v>3566736</v>
      </c>
      <c r="BL32" s="24">
        <v>93879</v>
      </c>
      <c r="BM32" s="37">
        <v>15622152</v>
      </c>
      <c r="BN32" s="22">
        <v>3121751</v>
      </c>
      <c r="BO32" s="24">
        <v>81620</v>
      </c>
      <c r="BP32" s="37">
        <v>15611542</v>
      </c>
      <c r="BQ32" s="22">
        <v>2966714</v>
      </c>
      <c r="BR32" s="24">
        <v>79421</v>
      </c>
      <c r="BS32" s="37">
        <v>16354825</v>
      </c>
      <c r="BT32" s="22">
        <v>3544686</v>
      </c>
      <c r="BU32" s="24">
        <v>95820</v>
      </c>
      <c r="BV32" s="37">
        <v>15508536</v>
      </c>
      <c r="BW32" s="22">
        <v>2780142</v>
      </c>
      <c r="BX32" s="24">
        <v>75104</v>
      </c>
      <c r="BY32" s="37">
        <v>15698034</v>
      </c>
      <c r="BZ32" s="22">
        <v>2732268</v>
      </c>
      <c r="CA32" s="24">
        <v>74786</v>
      </c>
      <c r="CB32" s="37">
        <v>15972048</v>
      </c>
      <c r="CC32" s="22">
        <v>3510649</v>
      </c>
      <c r="CD32" s="24">
        <v>91142</v>
      </c>
      <c r="CE32" s="37">
        <v>14780280</v>
      </c>
      <c r="CF32" s="22">
        <v>2839572</v>
      </c>
      <c r="CG32" s="24">
        <v>73508</v>
      </c>
      <c r="CH32" s="37">
        <v>15843417</v>
      </c>
      <c r="CI32" s="22">
        <v>2822481</v>
      </c>
      <c r="CJ32" s="24">
        <v>73141</v>
      </c>
      <c r="CK32" s="37">
        <v>15119289</v>
      </c>
      <c r="CL32" s="22">
        <v>3581636</v>
      </c>
      <c r="CM32" s="24">
        <v>92633</v>
      </c>
      <c r="CN32" s="37">
        <v>15594059</v>
      </c>
      <c r="CO32" s="22">
        <v>2995581</v>
      </c>
      <c r="CP32" s="24">
        <v>76807</v>
      </c>
      <c r="CQ32" s="37">
        <v>15740773</v>
      </c>
      <c r="CR32" s="22">
        <v>3078351</v>
      </c>
      <c r="CS32" s="24">
        <v>79767</v>
      </c>
      <c r="CT32" s="37">
        <v>13816274</v>
      </c>
      <c r="CU32" s="22">
        <v>3701807</v>
      </c>
      <c r="CV32" s="24">
        <v>97436</v>
      </c>
      <c r="CW32" s="37">
        <v>14805211</v>
      </c>
      <c r="CX32" s="22">
        <v>3096999</v>
      </c>
      <c r="CY32" s="24">
        <v>78028</v>
      </c>
      <c r="CZ32" s="37">
        <v>15112816</v>
      </c>
      <c r="DA32" s="22">
        <v>3098137</v>
      </c>
      <c r="DB32" s="24">
        <v>78016</v>
      </c>
      <c r="DC32" s="37">
        <v>15137784</v>
      </c>
      <c r="DD32" s="22">
        <v>3670909</v>
      </c>
      <c r="DE32" s="24">
        <v>93979</v>
      </c>
      <c r="DF32" s="37">
        <v>14737384</v>
      </c>
      <c r="DG32" s="22">
        <v>7697354</v>
      </c>
      <c r="DH32" s="24">
        <v>76005</v>
      </c>
      <c r="DI32" s="37">
        <v>14162490</v>
      </c>
      <c r="DJ32" s="36">
        <v>10516311</v>
      </c>
      <c r="DK32" s="24">
        <v>76113</v>
      </c>
      <c r="DL32" s="37">
        <v>13970299</v>
      </c>
      <c r="DM32" s="36">
        <v>14019351</v>
      </c>
      <c r="DN32" s="24">
        <v>95842</v>
      </c>
      <c r="DO32" s="37">
        <v>13692157</v>
      </c>
      <c r="DP32" s="36">
        <v>10273175</v>
      </c>
      <c r="DQ32" s="24">
        <v>72618</v>
      </c>
      <c r="DR32" s="37">
        <v>14203324</v>
      </c>
      <c r="DS32" s="22">
        <v>7674333</v>
      </c>
      <c r="DT32" s="24">
        <v>63277</v>
      </c>
      <c r="DU32" s="37">
        <v>12658902</v>
      </c>
      <c r="DV32" s="22">
        <v>8379961</v>
      </c>
      <c r="DW32" s="24">
        <v>64260</v>
      </c>
      <c r="DX32" s="37">
        <v>12458972</v>
      </c>
      <c r="DY32" s="22">
        <v>7389433</v>
      </c>
      <c r="DZ32" s="24">
        <v>52133</v>
      </c>
      <c r="EA32" s="37">
        <v>11244116</v>
      </c>
      <c r="EB32" s="22">
        <v>7262523</v>
      </c>
      <c r="EC32" s="24">
        <v>51215</v>
      </c>
      <c r="ED32" s="34">
        <v>9626949</v>
      </c>
      <c r="EE32" s="22">
        <v>8982252</v>
      </c>
      <c r="EF32" s="24">
        <v>64186</v>
      </c>
      <c r="EG32" s="37">
        <v>10045915</v>
      </c>
      <c r="EH32" s="22">
        <v>6603661</v>
      </c>
      <c r="EI32" s="24">
        <v>50899</v>
      </c>
      <c r="EJ32" s="34">
        <v>9919585</v>
      </c>
      <c r="EK32" s="22">
        <v>6630448</v>
      </c>
      <c r="EL32" s="24">
        <v>50179</v>
      </c>
      <c r="EM32" s="34">
        <v>9809156</v>
      </c>
      <c r="EN32" s="22">
        <v>8499981</v>
      </c>
      <c r="EO32" s="24">
        <v>63190</v>
      </c>
      <c r="EP32" s="34">
        <v>9517692</v>
      </c>
      <c r="EQ32" s="22">
        <v>6452705</v>
      </c>
      <c r="ER32" s="24">
        <v>51435</v>
      </c>
      <c r="ES32" s="34">
        <v>9777383</v>
      </c>
      <c r="ET32" s="22">
        <v>6227619</v>
      </c>
      <c r="EU32" s="24">
        <v>53614</v>
      </c>
      <c r="EV32" s="34">
        <v>9543721</v>
      </c>
      <c r="EW32" s="22">
        <v>8187335</v>
      </c>
      <c r="EX32" s="24">
        <v>67900</v>
      </c>
      <c r="EY32" s="34">
        <v>9702365</v>
      </c>
      <c r="EZ32" s="22">
        <v>6498171</v>
      </c>
      <c r="FA32" s="24">
        <v>51278</v>
      </c>
      <c r="FB32" s="34">
        <v>9650029</v>
      </c>
      <c r="FC32" s="22">
        <v>6046731</v>
      </c>
      <c r="FD32" s="24">
        <v>50371</v>
      </c>
      <c r="FE32" s="34">
        <v>8963225</v>
      </c>
      <c r="FF32" s="22">
        <v>7171879</v>
      </c>
      <c r="FG32" s="24">
        <v>52238</v>
      </c>
      <c r="FH32" s="34">
        <v>9088122</v>
      </c>
      <c r="FI32" s="22">
        <v>7098421</v>
      </c>
      <c r="FJ32" s="24">
        <v>44096</v>
      </c>
      <c r="FK32" s="34">
        <v>8771451</v>
      </c>
      <c r="FL32" s="22">
        <v>6673401</v>
      </c>
      <c r="FM32" s="24">
        <v>59159</v>
      </c>
      <c r="FN32" s="34">
        <v>8210583</v>
      </c>
      <c r="FO32" s="22">
        <v>8728630</v>
      </c>
      <c r="FP32" s="24">
        <v>69847</v>
      </c>
      <c r="FQ32" s="34">
        <v>9163453</v>
      </c>
      <c r="FR32" s="22">
        <v>6342011</v>
      </c>
      <c r="FS32" s="24">
        <v>50800</v>
      </c>
      <c r="FT32" s="34">
        <v>8728235</v>
      </c>
      <c r="FU32" s="22">
        <v>6221583</v>
      </c>
      <c r="FV32" s="24">
        <v>56876</v>
      </c>
      <c r="FW32" s="34">
        <v>8993388</v>
      </c>
      <c r="FX32" s="22">
        <v>7878793</v>
      </c>
      <c r="FY32" s="24">
        <v>67257</v>
      </c>
      <c r="FZ32" s="34">
        <v>8935720</v>
      </c>
      <c r="GA32" s="22">
        <v>5987892</v>
      </c>
      <c r="GB32" s="24">
        <v>54206</v>
      </c>
      <c r="GC32" s="34">
        <v>9129800</v>
      </c>
      <c r="GD32" s="22">
        <v>6984512</v>
      </c>
      <c r="GE32" s="24">
        <v>58366</v>
      </c>
      <c r="GF32" s="34">
        <v>9194193</v>
      </c>
      <c r="GG32" s="22">
        <v>7571482</v>
      </c>
      <c r="GH32" s="24">
        <v>71816</v>
      </c>
      <c r="GI32" s="34">
        <v>8998632</v>
      </c>
      <c r="GJ32" s="22">
        <v>7840445</v>
      </c>
      <c r="GK32" s="24">
        <v>58073</v>
      </c>
      <c r="GL32" s="34">
        <v>9382170</v>
      </c>
      <c r="GM32" s="22">
        <v>7678495</v>
      </c>
      <c r="GN32" s="24">
        <v>58225</v>
      </c>
      <c r="GO32" s="34">
        <v>9392381</v>
      </c>
      <c r="GP32" s="36">
        <v>10582049</v>
      </c>
      <c r="GQ32" s="24">
        <v>77464</v>
      </c>
      <c r="GR32" s="37">
        <v>10089947</v>
      </c>
      <c r="GS32" s="22">
        <v>8156219</v>
      </c>
      <c r="GT32" s="24">
        <v>63322</v>
      </c>
      <c r="GU32" s="34">
        <v>9712672</v>
      </c>
      <c r="GV32" s="22">
        <v>7483091</v>
      </c>
      <c r="GW32" s="24">
        <v>61581</v>
      </c>
      <c r="GX32" s="34">
        <v>9699372</v>
      </c>
      <c r="GY32" s="22">
        <v>7812585</v>
      </c>
      <c r="GZ32" s="24">
        <v>76468</v>
      </c>
      <c r="HA32" s="34">
        <v>9895035</v>
      </c>
      <c r="HB32" s="22">
        <v>6805695</v>
      </c>
      <c r="HC32" s="24">
        <v>61717</v>
      </c>
      <c r="HD32" s="34">
        <v>9383603</v>
      </c>
      <c r="HE32" s="22">
        <v>6177931</v>
      </c>
      <c r="HF32" s="24">
        <v>62652</v>
      </c>
      <c r="HG32" s="34">
        <v>9605459</v>
      </c>
      <c r="HH32" s="22">
        <v>6730721</v>
      </c>
      <c r="HI32" s="24">
        <v>73453</v>
      </c>
      <c r="HJ32" s="34">
        <v>9571737</v>
      </c>
      <c r="HN32" s="49">
        <f t="shared" si="0"/>
        <v>19714347</v>
      </c>
    </row>
    <row r="33" spans="2:222" x14ac:dyDescent="0.2">
      <c r="B33" s="20" t="s">
        <v>856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21"/>
      <c r="BX33" s="21"/>
      <c r="BY33" s="21"/>
      <c r="BZ33" s="21"/>
      <c r="CA33" s="21"/>
      <c r="CB33" s="21"/>
      <c r="CC33" s="21"/>
      <c r="CD33" s="21"/>
      <c r="CE33" s="21"/>
      <c r="CF33" s="21"/>
      <c r="CG33" s="21"/>
      <c r="CH33" s="21"/>
      <c r="CI33" s="21"/>
      <c r="CJ33" s="21"/>
      <c r="CK33" s="21"/>
      <c r="CL33" s="21"/>
      <c r="CM33" s="21"/>
      <c r="CN33" s="21"/>
      <c r="CO33" s="21"/>
      <c r="CP33" s="21"/>
      <c r="CQ33" s="21"/>
      <c r="CR33" s="21"/>
      <c r="CS33" s="21"/>
      <c r="CT33" s="21"/>
      <c r="CU33" s="21"/>
      <c r="CV33" s="21"/>
      <c r="CW33" s="21"/>
      <c r="CX33" s="21"/>
      <c r="CY33" s="21"/>
      <c r="CZ33" s="21"/>
      <c r="DA33" s="21"/>
      <c r="DB33" s="21"/>
      <c r="DC33" s="21"/>
      <c r="DD33" s="21"/>
      <c r="DE33" s="21"/>
      <c r="DF33" s="21"/>
      <c r="DG33" s="21"/>
      <c r="DH33" s="21"/>
      <c r="DI33" s="21"/>
      <c r="DJ33" s="21"/>
      <c r="DK33" s="21"/>
      <c r="DL33" s="21"/>
      <c r="DM33" s="21"/>
      <c r="DN33" s="21"/>
      <c r="DO33" s="21"/>
      <c r="DP33" s="21"/>
      <c r="DQ33" s="21"/>
      <c r="DR33" s="21"/>
      <c r="DS33" s="21"/>
      <c r="DT33" s="21"/>
      <c r="DU33" s="21"/>
      <c r="DV33" s="21"/>
      <c r="DW33" s="21"/>
      <c r="DX33" s="21"/>
      <c r="DY33" s="21"/>
      <c r="DZ33" s="21"/>
      <c r="EA33" s="21"/>
      <c r="EB33" s="21"/>
      <c r="EC33" s="21"/>
      <c r="ED33" s="21"/>
      <c r="EE33" s="21"/>
      <c r="EF33" s="21"/>
      <c r="EG33" s="21"/>
      <c r="EH33" s="21"/>
      <c r="EI33" s="21"/>
      <c r="EJ33" s="21"/>
      <c r="EK33" s="21"/>
      <c r="EL33" s="21"/>
      <c r="EM33" s="21"/>
      <c r="EN33" s="21"/>
      <c r="EO33" s="21"/>
      <c r="EP33" s="21"/>
      <c r="EQ33" s="21"/>
      <c r="ER33" s="21"/>
      <c r="ES33" s="21"/>
      <c r="ET33" s="21"/>
      <c r="EU33" s="21"/>
      <c r="EV33" s="21"/>
      <c r="EW33" s="21"/>
      <c r="EX33" s="21"/>
      <c r="EY33" s="21"/>
      <c r="EZ33" s="21"/>
      <c r="FA33" s="21"/>
      <c r="FB33" s="21"/>
      <c r="FC33" s="21"/>
      <c r="FD33" s="21"/>
      <c r="FE33" s="21"/>
      <c r="FF33" s="21"/>
      <c r="FG33" s="21"/>
      <c r="FH33" s="21"/>
      <c r="FI33" s="21"/>
      <c r="FJ33" s="21"/>
      <c r="FK33" s="21"/>
      <c r="FL33" s="21"/>
      <c r="FM33" s="21"/>
      <c r="FN33" s="21"/>
      <c r="FO33" s="21"/>
      <c r="FP33" s="21"/>
      <c r="FQ33" s="21"/>
      <c r="FR33" s="21"/>
      <c r="FS33" s="21"/>
      <c r="FT33" s="21"/>
      <c r="FU33" s="21"/>
      <c r="FV33" s="21"/>
      <c r="FW33" s="21"/>
      <c r="FX33" s="21"/>
      <c r="FY33" s="21"/>
      <c r="FZ33" s="21"/>
      <c r="GA33" s="21"/>
      <c r="GB33" s="21"/>
      <c r="GC33" s="21"/>
      <c r="GD33" s="22">
        <v>2012650</v>
      </c>
      <c r="GE33" s="24">
        <v>24425</v>
      </c>
      <c r="GF33" s="27">
        <v>341</v>
      </c>
      <c r="GG33" s="22">
        <v>2391337</v>
      </c>
      <c r="GH33" s="24">
        <v>33803</v>
      </c>
      <c r="GI33" s="23">
        <v>1105</v>
      </c>
      <c r="GJ33" s="28">
        <v>66938</v>
      </c>
      <c r="GK33" s="23">
        <v>1519</v>
      </c>
      <c r="GL33" s="23">
        <v>3047</v>
      </c>
      <c r="GM33" s="22">
        <v>1502361</v>
      </c>
      <c r="GN33" s="24">
        <v>15551</v>
      </c>
      <c r="GO33" s="23">
        <v>1767</v>
      </c>
      <c r="GP33" s="22">
        <v>3795139</v>
      </c>
      <c r="GQ33" s="24">
        <v>34148</v>
      </c>
      <c r="GR33" s="23">
        <v>2162</v>
      </c>
      <c r="GS33" s="22">
        <v>3053196</v>
      </c>
      <c r="GT33" s="24">
        <v>24850</v>
      </c>
      <c r="GU33" s="23">
        <v>6555</v>
      </c>
      <c r="GV33" s="22">
        <v>2727835</v>
      </c>
      <c r="GW33" s="24">
        <v>20135</v>
      </c>
      <c r="GX33" s="23">
        <v>8165</v>
      </c>
      <c r="GY33" s="22">
        <v>3219833</v>
      </c>
      <c r="GZ33" s="24">
        <v>24354</v>
      </c>
      <c r="HA33" s="23">
        <v>7248</v>
      </c>
      <c r="HB33" s="22">
        <v>4285290</v>
      </c>
      <c r="HC33" s="24">
        <v>31824</v>
      </c>
      <c r="HD33" s="23">
        <v>7092</v>
      </c>
      <c r="HE33" s="22">
        <v>4682681</v>
      </c>
      <c r="HF33" s="24">
        <v>35518</v>
      </c>
      <c r="HG33" s="23">
        <v>9931</v>
      </c>
      <c r="HH33" s="22">
        <v>6399156</v>
      </c>
      <c r="HI33" s="24">
        <v>46996</v>
      </c>
      <c r="HJ33" s="24">
        <v>15259</v>
      </c>
      <c r="HN33" s="49">
        <f t="shared" si="0"/>
        <v>15367127</v>
      </c>
    </row>
    <row r="34" spans="2:222" x14ac:dyDescent="0.2">
      <c r="B34" s="20" t="s">
        <v>980</v>
      </c>
      <c r="C34" s="22">
        <v>2364556</v>
      </c>
      <c r="D34" s="23">
        <v>4487</v>
      </c>
      <c r="E34" s="29">
        <v>30</v>
      </c>
      <c r="F34" s="22">
        <v>2560927</v>
      </c>
      <c r="G34" s="23">
        <v>4747</v>
      </c>
      <c r="H34" s="29">
        <v>25</v>
      </c>
      <c r="I34" s="22">
        <v>2848932</v>
      </c>
      <c r="J34" s="23">
        <v>5432</v>
      </c>
      <c r="K34" s="29">
        <v>23</v>
      </c>
      <c r="L34" s="22">
        <v>2209677</v>
      </c>
      <c r="M34" s="23">
        <v>4216</v>
      </c>
      <c r="N34" s="29">
        <v>59</v>
      </c>
      <c r="O34" s="22">
        <v>2541079</v>
      </c>
      <c r="P34" s="23">
        <v>5052</v>
      </c>
      <c r="Q34" s="29">
        <v>72</v>
      </c>
      <c r="R34" s="22">
        <v>2912510</v>
      </c>
      <c r="S34" s="23">
        <v>5823</v>
      </c>
      <c r="T34" s="31">
        <v>3</v>
      </c>
      <c r="U34" s="22">
        <v>2451388</v>
      </c>
      <c r="V34" s="23">
        <v>5035</v>
      </c>
      <c r="W34" s="29">
        <v>28</v>
      </c>
      <c r="X34" s="22">
        <v>2195917</v>
      </c>
      <c r="Y34" s="23">
        <v>4443</v>
      </c>
      <c r="Z34" s="29">
        <v>57</v>
      </c>
      <c r="AA34" s="22">
        <v>3087181</v>
      </c>
      <c r="AB34" s="23">
        <v>6038</v>
      </c>
      <c r="AC34" s="29">
        <v>43</v>
      </c>
      <c r="AD34" s="22">
        <v>2646606</v>
      </c>
      <c r="AE34" s="23">
        <v>5520</v>
      </c>
      <c r="AF34" s="29">
        <v>14</v>
      </c>
      <c r="AG34" s="22">
        <v>2522222</v>
      </c>
      <c r="AH34" s="23">
        <v>5100</v>
      </c>
      <c r="AI34" s="29">
        <v>42</v>
      </c>
      <c r="AJ34" s="22">
        <v>2852900</v>
      </c>
      <c r="AK34" s="23">
        <v>5889</v>
      </c>
      <c r="AL34" s="29">
        <v>12</v>
      </c>
      <c r="AM34" s="22">
        <v>2503240</v>
      </c>
      <c r="AN34" s="23">
        <v>4947</v>
      </c>
      <c r="AO34" s="29">
        <v>22</v>
      </c>
      <c r="AP34" s="22">
        <v>2658455</v>
      </c>
      <c r="AQ34" s="23">
        <v>5273</v>
      </c>
      <c r="AR34" s="29">
        <v>12</v>
      </c>
      <c r="AS34" s="22">
        <v>3111347</v>
      </c>
      <c r="AT34" s="23">
        <v>6374</v>
      </c>
      <c r="AU34" s="29">
        <v>11</v>
      </c>
      <c r="AV34" s="22">
        <v>3360072</v>
      </c>
      <c r="AW34" s="23">
        <v>6926</v>
      </c>
      <c r="AX34" s="21"/>
      <c r="AY34" s="22">
        <v>3285754</v>
      </c>
      <c r="AZ34" s="23">
        <v>6823</v>
      </c>
      <c r="BA34" s="29">
        <v>12</v>
      </c>
      <c r="BB34" s="22">
        <v>3721751</v>
      </c>
      <c r="BC34" s="23">
        <v>7445</v>
      </c>
      <c r="BD34" s="29">
        <v>12</v>
      </c>
      <c r="BE34" s="22">
        <v>2949841</v>
      </c>
      <c r="BF34" s="23">
        <v>6076</v>
      </c>
      <c r="BG34" s="29">
        <v>22</v>
      </c>
      <c r="BH34" s="22">
        <v>2911141</v>
      </c>
      <c r="BI34" s="23">
        <v>5888</v>
      </c>
      <c r="BJ34" s="29">
        <v>13</v>
      </c>
      <c r="BK34" s="22">
        <v>3348148</v>
      </c>
      <c r="BL34" s="23">
        <v>6960</v>
      </c>
      <c r="BM34" s="29">
        <v>20</v>
      </c>
      <c r="BN34" s="22">
        <v>2609728</v>
      </c>
      <c r="BO34" s="23">
        <v>5274</v>
      </c>
      <c r="BP34" s="29">
        <v>12</v>
      </c>
      <c r="BQ34" s="22">
        <v>2778927</v>
      </c>
      <c r="BR34" s="23">
        <v>5625</v>
      </c>
      <c r="BS34" s="29">
        <v>12</v>
      </c>
      <c r="BT34" s="22">
        <v>3453458</v>
      </c>
      <c r="BU34" s="23">
        <v>7065</v>
      </c>
      <c r="BV34" s="29">
        <v>12</v>
      </c>
      <c r="BW34" s="22">
        <v>2636701</v>
      </c>
      <c r="BX34" s="23">
        <v>5581</v>
      </c>
      <c r="BY34" s="29">
        <v>14</v>
      </c>
      <c r="BZ34" s="22">
        <v>2777014</v>
      </c>
      <c r="CA34" s="23">
        <v>5876</v>
      </c>
      <c r="CB34" s="29">
        <v>28</v>
      </c>
      <c r="CC34" s="22">
        <v>3371801</v>
      </c>
      <c r="CD34" s="23">
        <v>7062</v>
      </c>
      <c r="CE34" s="29">
        <v>12</v>
      </c>
      <c r="CF34" s="22">
        <v>2827239</v>
      </c>
      <c r="CG34" s="23">
        <v>5629</v>
      </c>
      <c r="CH34" s="29">
        <v>43</v>
      </c>
      <c r="CI34" s="22">
        <v>2783107</v>
      </c>
      <c r="CJ34" s="23">
        <v>5555</v>
      </c>
      <c r="CK34" s="29">
        <v>43</v>
      </c>
      <c r="CL34" s="22">
        <v>3701543</v>
      </c>
      <c r="CM34" s="23">
        <v>7259</v>
      </c>
      <c r="CN34" s="29">
        <v>12</v>
      </c>
      <c r="CO34" s="22">
        <v>2438814</v>
      </c>
      <c r="CP34" s="23">
        <v>4892</v>
      </c>
      <c r="CQ34" s="29">
        <v>46</v>
      </c>
      <c r="CR34" s="22">
        <v>2960943</v>
      </c>
      <c r="CS34" s="23">
        <v>5507</v>
      </c>
      <c r="CT34" s="29">
        <v>34</v>
      </c>
      <c r="CU34" s="22">
        <v>4076263</v>
      </c>
      <c r="CV34" s="23">
        <v>7461</v>
      </c>
      <c r="CW34" s="21"/>
      <c r="CX34" s="22">
        <v>3308891</v>
      </c>
      <c r="CY34" s="23">
        <v>5816</v>
      </c>
      <c r="CZ34" s="29">
        <v>31</v>
      </c>
      <c r="DA34" s="22">
        <v>3369420</v>
      </c>
      <c r="DB34" s="23">
        <v>5933</v>
      </c>
      <c r="DC34" s="29">
        <v>30</v>
      </c>
      <c r="DD34" s="22">
        <v>4427048</v>
      </c>
      <c r="DE34" s="23">
        <v>7719</v>
      </c>
      <c r="DF34" s="29">
        <v>39</v>
      </c>
      <c r="DG34" s="22">
        <v>3470044</v>
      </c>
      <c r="DH34" s="23">
        <v>5790</v>
      </c>
      <c r="DI34" s="29">
        <v>12</v>
      </c>
      <c r="DJ34" s="22">
        <v>3558390</v>
      </c>
      <c r="DK34" s="23">
        <v>5794</v>
      </c>
      <c r="DL34" s="29">
        <v>31</v>
      </c>
      <c r="DM34" s="22">
        <v>4188604</v>
      </c>
      <c r="DN34" s="23">
        <v>7694</v>
      </c>
      <c r="DO34" s="29">
        <v>44</v>
      </c>
      <c r="DP34" s="22">
        <v>3619192</v>
      </c>
      <c r="DQ34" s="23">
        <v>5987</v>
      </c>
      <c r="DR34" s="29">
        <v>28</v>
      </c>
      <c r="DS34" s="22">
        <v>3738869</v>
      </c>
      <c r="DT34" s="23">
        <v>6504</v>
      </c>
      <c r="DU34" s="29">
        <v>42</v>
      </c>
      <c r="DV34" s="22">
        <v>4031439</v>
      </c>
      <c r="DW34" s="23">
        <v>6970</v>
      </c>
      <c r="DX34" s="29">
        <v>11</v>
      </c>
      <c r="DY34" s="22">
        <v>3349219</v>
      </c>
      <c r="DZ34" s="23">
        <v>6009</v>
      </c>
      <c r="EA34" s="29">
        <v>22</v>
      </c>
      <c r="EB34" s="22">
        <v>3501098</v>
      </c>
      <c r="EC34" s="23">
        <v>6030</v>
      </c>
      <c r="ED34" s="29">
        <v>89</v>
      </c>
      <c r="EE34" s="22">
        <v>4562443</v>
      </c>
      <c r="EF34" s="23">
        <v>7706</v>
      </c>
      <c r="EG34" s="29">
        <v>21</v>
      </c>
      <c r="EH34" s="22">
        <v>3643687</v>
      </c>
      <c r="EI34" s="23">
        <v>6291</v>
      </c>
      <c r="EJ34" s="29">
        <v>11</v>
      </c>
      <c r="EK34" s="22">
        <v>3467920</v>
      </c>
      <c r="EL34" s="23">
        <v>6023</v>
      </c>
      <c r="EM34" s="29">
        <v>65</v>
      </c>
      <c r="EN34" s="22">
        <v>4579189</v>
      </c>
      <c r="EO34" s="23">
        <v>7945</v>
      </c>
      <c r="EP34" s="29">
        <v>46</v>
      </c>
      <c r="EQ34" s="22">
        <v>3544875</v>
      </c>
      <c r="ER34" s="23">
        <v>6052</v>
      </c>
      <c r="ES34" s="29">
        <v>11</v>
      </c>
      <c r="ET34" s="22">
        <v>3830144</v>
      </c>
      <c r="EU34" s="23">
        <v>6770</v>
      </c>
      <c r="EV34" s="29">
        <v>11</v>
      </c>
      <c r="EW34" s="22">
        <v>4405425</v>
      </c>
      <c r="EX34" s="23">
        <v>8486</v>
      </c>
      <c r="EY34" s="29">
        <v>21</v>
      </c>
      <c r="EZ34" s="22">
        <v>3600327</v>
      </c>
      <c r="FA34" s="23">
        <v>6379</v>
      </c>
      <c r="FB34" s="29">
        <v>24</v>
      </c>
      <c r="FC34" s="22">
        <v>4017831</v>
      </c>
      <c r="FD34" s="23">
        <v>7106</v>
      </c>
      <c r="FE34" s="29">
        <v>21</v>
      </c>
      <c r="FF34" s="22">
        <v>4492434</v>
      </c>
      <c r="FG34" s="23">
        <v>7812</v>
      </c>
      <c r="FH34" s="29">
        <v>21</v>
      </c>
      <c r="FI34" s="22">
        <v>3836410</v>
      </c>
      <c r="FJ34" s="23">
        <v>6078</v>
      </c>
      <c r="FK34" s="29">
        <v>21</v>
      </c>
      <c r="FL34" s="22">
        <v>4174454</v>
      </c>
      <c r="FM34" s="23">
        <v>6804</v>
      </c>
      <c r="FN34" s="29">
        <v>11</v>
      </c>
      <c r="FO34" s="22">
        <v>5645519</v>
      </c>
      <c r="FP34" s="23">
        <v>8976</v>
      </c>
      <c r="FQ34" s="29">
        <v>74</v>
      </c>
      <c r="FR34" s="22">
        <v>3896939</v>
      </c>
      <c r="FS34" s="23">
        <v>6935</v>
      </c>
      <c r="FT34" s="29">
        <v>27</v>
      </c>
      <c r="FU34" s="22">
        <v>4038088</v>
      </c>
      <c r="FV34" s="23">
        <v>6775</v>
      </c>
      <c r="FW34" s="31">
        <v>1</v>
      </c>
      <c r="FX34" s="22">
        <v>5271942</v>
      </c>
      <c r="FY34" s="23">
        <v>9029</v>
      </c>
      <c r="FZ34" s="31">
        <v>1</v>
      </c>
      <c r="GA34" s="22">
        <v>4244180</v>
      </c>
      <c r="GB34" s="23">
        <v>7253</v>
      </c>
      <c r="GC34" s="29">
        <v>33</v>
      </c>
      <c r="GD34" s="22">
        <v>4241547</v>
      </c>
      <c r="GE34" s="23">
        <v>7215</v>
      </c>
      <c r="GF34" s="29">
        <v>12</v>
      </c>
      <c r="GG34" s="22">
        <v>5045099</v>
      </c>
      <c r="GH34" s="23">
        <v>8693</v>
      </c>
      <c r="GI34" s="31">
        <v>1</v>
      </c>
      <c r="GJ34" s="22">
        <v>4468880</v>
      </c>
      <c r="GK34" s="23">
        <v>7398</v>
      </c>
      <c r="GL34" s="29">
        <v>54</v>
      </c>
      <c r="GM34" s="22">
        <v>4890688</v>
      </c>
      <c r="GN34" s="23">
        <v>7934</v>
      </c>
      <c r="GO34" s="29">
        <v>23</v>
      </c>
      <c r="GP34" s="22">
        <v>5606953</v>
      </c>
      <c r="GQ34" s="23">
        <v>9327</v>
      </c>
      <c r="GR34" s="29">
        <v>13</v>
      </c>
      <c r="GS34" s="22">
        <v>4023497</v>
      </c>
      <c r="GT34" s="23">
        <v>6876</v>
      </c>
      <c r="GU34" s="31">
        <v>1</v>
      </c>
      <c r="GV34" s="22">
        <v>4965469</v>
      </c>
      <c r="GW34" s="23">
        <v>8103</v>
      </c>
      <c r="GX34" s="29">
        <v>11</v>
      </c>
      <c r="GY34" s="22">
        <v>6189450</v>
      </c>
      <c r="GZ34" s="23">
        <v>9914</v>
      </c>
      <c r="HA34" s="29">
        <v>22</v>
      </c>
      <c r="HB34" s="22">
        <v>4865970</v>
      </c>
      <c r="HC34" s="23">
        <v>7689</v>
      </c>
      <c r="HD34" s="29">
        <v>10</v>
      </c>
      <c r="HE34" s="22">
        <v>5203632</v>
      </c>
      <c r="HF34" s="23">
        <v>8067</v>
      </c>
      <c r="HG34" s="29">
        <v>26</v>
      </c>
      <c r="HH34" s="22">
        <v>6381247</v>
      </c>
      <c r="HI34" s="23">
        <v>9949</v>
      </c>
      <c r="HJ34" s="29">
        <v>78</v>
      </c>
      <c r="HN34" s="49">
        <f t="shared" si="0"/>
        <v>16450849</v>
      </c>
    </row>
    <row r="35" spans="2:222" x14ac:dyDescent="0.2">
      <c r="B35" s="20" t="s">
        <v>479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1"/>
      <c r="BX35" s="21"/>
      <c r="BY35" s="21"/>
      <c r="BZ35" s="21"/>
      <c r="CA35" s="21"/>
      <c r="CB35" s="21"/>
      <c r="CC35" s="21"/>
      <c r="CD35" s="21"/>
      <c r="CE35" s="21"/>
      <c r="CF35" s="21"/>
      <c r="CG35" s="21"/>
      <c r="CH35" s="21"/>
      <c r="CI35" s="21"/>
      <c r="CJ35" s="21"/>
      <c r="CK35" s="21"/>
      <c r="CL35" s="21"/>
      <c r="CM35" s="21"/>
      <c r="CN35" s="21"/>
      <c r="CO35" s="21"/>
      <c r="CP35" s="21"/>
      <c r="CQ35" s="21"/>
      <c r="CR35" s="21"/>
      <c r="CS35" s="21"/>
      <c r="CT35" s="21"/>
      <c r="CU35" s="21"/>
      <c r="CV35" s="21"/>
      <c r="CW35" s="21"/>
      <c r="CX35" s="21"/>
      <c r="CY35" s="21"/>
      <c r="CZ35" s="21"/>
      <c r="DA35" s="21"/>
      <c r="DB35" s="21"/>
      <c r="DC35" s="21"/>
      <c r="DD35" s="21"/>
      <c r="DE35" s="21"/>
      <c r="DF35" s="21"/>
      <c r="DG35" s="21"/>
      <c r="DH35" s="21"/>
      <c r="DI35" s="21"/>
      <c r="DJ35" s="21"/>
      <c r="DK35" s="21"/>
      <c r="DL35" s="21"/>
      <c r="DM35" s="21"/>
      <c r="DN35" s="21"/>
      <c r="DO35" s="21"/>
      <c r="DP35" s="21"/>
      <c r="DQ35" s="21"/>
      <c r="DR35" s="21"/>
      <c r="DS35" s="26">
        <v>465539</v>
      </c>
      <c r="DT35" s="27">
        <v>846</v>
      </c>
      <c r="DU35" s="24">
        <v>10918</v>
      </c>
      <c r="DV35" s="22">
        <v>3000494</v>
      </c>
      <c r="DW35" s="23">
        <v>5651</v>
      </c>
      <c r="DX35" s="25">
        <v>131591</v>
      </c>
      <c r="DY35" s="22">
        <v>2192456</v>
      </c>
      <c r="DZ35" s="23">
        <v>4142</v>
      </c>
      <c r="EA35" s="25">
        <v>213605</v>
      </c>
      <c r="EB35" s="22">
        <v>1646089</v>
      </c>
      <c r="EC35" s="23">
        <v>3130</v>
      </c>
      <c r="ED35" s="25">
        <v>211356</v>
      </c>
      <c r="EE35" s="22">
        <v>2206701</v>
      </c>
      <c r="EF35" s="23">
        <v>4287</v>
      </c>
      <c r="EG35" s="25">
        <v>233716</v>
      </c>
      <c r="EH35" s="22">
        <v>1539423</v>
      </c>
      <c r="EI35" s="23">
        <v>3398</v>
      </c>
      <c r="EJ35" s="25">
        <v>239809</v>
      </c>
      <c r="EK35" s="22">
        <v>1391202</v>
      </c>
      <c r="EL35" s="23">
        <v>3083</v>
      </c>
      <c r="EM35" s="25">
        <v>243143</v>
      </c>
      <c r="EN35" s="22">
        <v>1086804</v>
      </c>
      <c r="EO35" s="23">
        <v>2556</v>
      </c>
      <c r="EP35" s="25">
        <v>208729</v>
      </c>
      <c r="EQ35" s="26">
        <v>260243</v>
      </c>
      <c r="ER35" s="27">
        <v>654</v>
      </c>
      <c r="ES35" s="25">
        <v>184346</v>
      </c>
      <c r="ET35" s="26">
        <v>783628</v>
      </c>
      <c r="EU35" s="23">
        <v>1865</v>
      </c>
      <c r="EV35" s="25">
        <v>176868</v>
      </c>
      <c r="EW35" s="22">
        <v>1679816</v>
      </c>
      <c r="EX35" s="23">
        <v>3779</v>
      </c>
      <c r="EY35" s="25">
        <v>191236</v>
      </c>
      <c r="EZ35" s="22">
        <v>1143258</v>
      </c>
      <c r="FA35" s="23">
        <v>2759</v>
      </c>
      <c r="FB35" s="25">
        <v>217781</v>
      </c>
      <c r="FC35" s="26">
        <v>976122</v>
      </c>
      <c r="FD35" s="23">
        <v>2340</v>
      </c>
      <c r="FE35" s="25">
        <v>209467</v>
      </c>
      <c r="FF35" s="22">
        <v>1192047</v>
      </c>
      <c r="FG35" s="23">
        <v>2872</v>
      </c>
      <c r="FH35" s="25">
        <v>217667</v>
      </c>
      <c r="FI35" s="22">
        <v>1047735</v>
      </c>
      <c r="FJ35" s="23">
        <v>2558</v>
      </c>
      <c r="FK35" s="25">
        <v>216126</v>
      </c>
      <c r="FL35" s="26">
        <v>972861</v>
      </c>
      <c r="FM35" s="23">
        <v>2413</v>
      </c>
      <c r="FN35" s="25">
        <v>198559</v>
      </c>
      <c r="FO35" s="22">
        <v>1271932</v>
      </c>
      <c r="FP35" s="23">
        <v>3159</v>
      </c>
      <c r="FQ35" s="25">
        <v>220736</v>
      </c>
      <c r="FR35" s="26">
        <v>943294</v>
      </c>
      <c r="FS35" s="23">
        <v>2357</v>
      </c>
      <c r="FT35" s="25">
        <v>207889</v>
      </c>
      <c r="FU35" s="26">
        <v>941428</v>
      </c>
      <c r="FV35" s="23">
        <v>2375</v>
      </c>
      <c r="FW35" s="25">
        <v>197374</v>
      </c>
      <c r="FX35" s="26">
        <v>945333</v>
      </c>
      <c r="FY35" s="23">
        <v>2469</v>
      </c>
      <c r="FZ35" s="25">
        <v>177139</v>
      </c>
      <c r="GA35" s="26">
        <v>646443</v>
      </c>
      <c r="GB35" s="23">
        <v>1760</v>
      </c>
      <c r="GC35" s="25">
        <v>166220</v>
      </c>
      <c r="GD35" s="26">
        <v>808182</v>
      </c>
      <c r="GE35" s="23">
        <v>2197</v>
      </c>
      <c r="GF35" s="25">
        <v>185720</v>
      </c>
      <c r="GG35" s="22">
        <v>1346752</v>
      </c>
      <c r="GH35" s="23">
        <v>3421</v>
      </c>
      <c r="GI35" s="25">
        <v>197721</v>
      </c>
      <c r="GJ35" s="22">
        <v>1059145</v>
      </c>
      <c r="GK35" s="23">
        <v>2883</v>
      </c>
      <c r="GL35" s="25">
        <v>214094</v>
      </c>
      <c r="GM35" s="22">
        <v>1493164</v>
      </c>
      <c r="GN35" s="23">
        <v>3756</v>
      </c>
      <c r="GO35" s="25">
        <v>218197</v>
      </c>
      <c r="GP35" s="22">
        <v>3854477</v>
      </c>
      <c r="GQ35" s="23">
        <v>9965</v>
      </c>
      <c r="GR35" s="25">
        <v>351715</v>
      </c>
      <c r="GS35" s="22">
        <v>6347210</v>
      </c>
      <c r="GT35" s="24">
        <v>16170</v>
      </c>
      <c r="GU35" s="25">
        <v>564392</v>
      </c>
      <c r="GV35" s="22">
        <v>6817768</v>
      </c>
      <c r="GW35" s="24">
        <v>17610</v>
      </c>
      <c r="GX35" s="25">
        <v>839041</v>
      </c>
      <c r="GY35" s="22">
        <v>8483667</v>
      </c>
      <c r="GZ35" s="24">
        <v>22730</v>
      </c>
      <c r="HA35" s="34">
        <v>1132027</v>
      </c>
      <c r="HB35" s="22">
        <v>6032929</v>
      </c>
      <c r="HC35" s="24">
        <v>16198</v>
      </c>
      <c r="HD35" s="34">
        <v>1251159</v>
      </c>
      <c r="HE35" s="22">
        <v>4608425</v>
      </c>
      <c r="HF35" s="24">
        <v>13027</v>
      </c>
      <c r="HG35" s="34">
        <v>1212374</v>
      </c>
      <c r="HH35" s="22">
        <v>6375314</v>
      </c>
      <c r="HI35" s="24">
        <v>17379</v>
      </c>
      <c r="HJ35" s="25">
        <v>990494</v>
      </c>
      <c r="HN35" s="49">
        <f t="shared" si="0"/>
        <v>17016668</v>
      </c>
    </row>
    <row r="36" spans="2:222" x14ac:dyDescent="0.2">
      <c r="B36" s="20" t="s">
        <v>308</v>
      </c>
      <c r="C36" s="26">
        <v>397227</v>
      </c>
      <c r="D36" s="24">
        <v>14091</v>
      </c>
      <c r="E36" s="25">
        <v>553004</v>
      </c>
      <c r="F36" s="26">
        <v>588409</v>
      </c>
      <c r="G36" s="24">
        <v>14039</v>
      </c>
      <c r="H36" s="34">
        <v>1412532</v>
      </c>
      <c r="I36" s="26">
        <v>956400</v>
      </c>
      <c r="J36" s="24">
        <v>14851</v>
      </c>
      <c r="K36" s="34">
        <v>1556946</v>
      </c>
      <c r="L36" s="26">
        <v>542164</v>
      </c>
      <c r="M36" s="23">
        <v>6215</v>
      </c>
      <c r="N36" s="34">
        <v>1105667</v>
      </c>
      <c r="O36" s="22">
        <v>2904961</v>
      </c>
      <c r="P36" s="24">
        <v>34893</v>
      </c>
      <c r="Q36" s="34">
        <v>2437566</v>
      </c>
      <c r="R36" s="22">
        <v>2544431</v>
      </c>
      <c r="S36" s="24">
        <v>31157</v>
      </c>
      <c r="T36" s="34">
        <v>4454618</v>
      </c>
      <c r="U36" s="28">
        <v>70462</v>
      </c>
      <c r="V36" s="23">
        <v>1225</v>
      </c>
      <c r="W36" s="34">
        <v>1781356</v>
      </c>
      <c r="X36" s="26">
        <v>105253</v>
      </c>
      <c r="Y36" s="23">
        <v>1641</v>
      </c>
      <c r="Z36" s="25">
        <v>730678</v>
      </c>
      <c r="AA36" s="22">
        <v>1008047</v>
      </c>
      <c r="AB36" s="24">
        <v>10996</v>
      </c>
      <c r="AC36" s="25">
        <v>747182</v>
      </c>
      <c r="AD36" s="26">
        <v>439276</v>
      </c>
      <c r="AE36" s="23">
        <v>6836</v>
      </c>
      <c r="AF36" s="34">
        <v>1025041</v>
      </c>
      <c r="AG36" s="28">
        <v>64789</v>
      </c>
      <c r="AH36" s="27">
        <v>865</v>
      </c>
      <c r="AI36" s="25">
        <v>658120</v>
      </c>
      <c r="AJ36" s="28">
        <v>39434</v>
      </c>
      <c r="AK36" s="27">
        <v>842</v>
      </c>
      <c r="AL36" s="25">
        <v>373904</v>
      </c>
      <c r="AM36" s="28">
        <v>34238</v>
      </c>
      <c r="AN36" s="27">
        <v>656</v>
      </c>
      <c r="AO36" s="25">
        <v>227385</v>
      </c>
      <c r="AP36" s="28">
        <v>41908</v>
      </c>
      <c r="AQ36" s="27">
        <v>826</v>
      </c>
      <c r="AR36" s="25">
        <v>203584</v>
      </c>
      <c r="AS36" s="22">
        <v>1582566</v>
      </c>
      <c r="AT36" s="24">
        <v>22366</v>
      </c>
      <c r="AU36" s="25">
        <v>471585</v>
      </c>
      <c r="AV36" s="22">
        <v>3294341</v>
      </c>
      <c r="AW36" s="24">
        <v>45156</v>
      </c>
      <c r="AX36" s="34">
        <v>3839132</v>
      </c>
      <c r="AY36" s="22">
        <v>3243574</v>
      </c>
      <c r="AZ36" s="24">
        <v>44428</v>
      </c>
      <c r="BA36" s="34">
        <v>5883470</v>
      </c>
      <c r="BB36" s="22">
        <v>1779591</v>
      </c>
      <c r="BC36" s="24">
        <v>24712</v>
      </c>
      <c r="BD36" s="34">
        <v>5019084</v>
      </c>
      <c r="BE36" s="26">
        <v>524028</v>
      </c>
      <c r="BF36" s="23">
        <v>8550</v>
      </c>
      <c r="BG36" s="34">
        <v>2270181</v>
      </c>
      <c r="BH36" s="26">
        <v>983967</v>
      </c>
      <c r="BI36" s="24">
        <v>15918</v>
      </c>
      <c r="BJ36" s="34">
        <v>2536756</v>
      </c>
      <c r="BK36" s="22">
        <v>1253798</v>
      </c>
      <c r="BL36" s="24">
        <v>22256</v>
      </c>
      <c r="BM36" s="34">
        <v>2157884</v>
      </c>
      <c r="BN36" s="22">
        <v>4458293</v>
      </c>
      <c r="BO36" s="24">
        <v>74442</v>
      </c>
      <c r="BP36" s="34">
        <v>5477400</v>
      </c>
      <c r="BQ36" s="22">
        <v>3419406</v>
      </c>
      <c r="BR36" s="24">
        <v>57188</v>
      </c>
      <c r="BS36" s="34">
        <v>6524309</v>
      </c>
      <c r="BT36" s="22">
        <v>4137601</v>
      </c>
      <c r="BU36" s="24">
        <v>69227</v>
      </c>
      <c r="BV36" s="34">
        <v>6771290</v>
      </c>
      <c r="BW36" s="22">
        <v>3297995</v>
      </c>
      <c r="BX36" s="24">
        <v>54104</v>
      </c>
      <c r="BY36" s="34">
        <v>7268038</v>
      </c>
      <c r="BZ36" s="22">
        <v>3176269</v>
      </c>
      <c r="CA36" s="24">
        <v>52242</v>
      </c>
      <c r="CB36" s="34">
        <v>7435636</v>
      </c>
      <c r="CC36" s="22">
        <v>3733392</v>
      </c>
      <c r="CD36" s="24">
        <v>63060</v>
      </c>
      <c r="CE36" s="34">
        <v>6936896</v>
      </c>
      <c r="CF36" s="22">
        <v>2430762</v>
      </c>
      <c r="CG36" s="24">
        <v>40901</v>
      </c>
      <c r="CH36" s="34">
        <v>7398933</v>
      </c>
      <c r="CI36" s="22">
        <v>2225061</v>
      </c>
      <c r="CJ36" s="24">
        <v>37311</v>
      </c>
      <c r="CK36" s="34">
        <v>6243008</v>
      </c>
      <c r="CL36" s="22">
        <v>3221447</v>
      </c>
      <c r="CM36" s="24">
        <v>52846</v>
      </c>
      <c r="CN36" s="34">
        <v>5874165</v>
      </c>
      <c r="CO36" s="22">
        <v>2447528</v>
      </c>
      <c r="CP36" s="24">
        <v>39656</v>
      </c>
      <c r="CQ36" s="34">
        <v>5494343</v>
      </c>
      <c r="CR36" s="22">
        <v>2231378</v>
      </c>
      <c r="CS36" s="24">
        <v>38350</v>
      </c>
      <c r="CT36" s="34">
        <v>4668506</v>
      </c>
      <c r="CU36" s="22">
        <v>2319216</v>
      </c>
      <c r="CV36" s="24">
        <v>48084</v>
      </c>
      <c r="CW36" s="34">
        <v>4983935</v>
      </c>
      <c r="CX36" s="22">
        <v>8939475</v>
      </c>
      <c r="CY36" s="24">
        <v>62690</v>
      </c>
      <c r="CZ36" s="34">
        <v>5174714</v>
      </c>
      <c r="DA36" s="36">
        <v>12445927</v>
      </c>
      <c r="DB36" s="24">
        <v>62606</v>
      </c>
      <c r="DC36" s="34">
        <v>5320117</v>
      </c>
      <c r="DD36" s="36">
        <v>14722199</v>
      </c>
      <c r="DE36" s="24">
        <v>79836</v>
      </c>
      <c r="DF36" s="34">
        <v>5167674</v>
      </c>
      <c r="DG36" s="22">
        <v>9007659</v>
      </c>
      <c r="DH36" s="24">
        <v>57935</v>
      </c>
      <c r="DI36" s="34">
        <v>5539761</v>
      </c>
      <c r="DJ36" s="22">
        <v>7612400</v>
      </c>
      <c r="DK36" s="24">
        <v>55083</v>
      </c>
      <c r="DL36" s="34">
        <v>5519265</v>
      </c>
      <c r="DM36" s="36">
        <v>11882078</v>
      </c>
      <c r="DN36" s="24">
        <v>74752</v>
      </c>
      <c r="DO36" s="34">
        <v>5348862</v>
      </c>
      <c r="DP36" s="22">
        <v>9612095</v>
      </c>
      <c r="DQ36" s="24">
        <v>61496</v>
      </c>
      <c r="DR36" s="34">
        <v>5860766</v>
      </c>
      <c r="DS36" s="36">
        <v>10080309</v>
      </c>
      <c r="DT36" s="24">
        <v>63268</v>
      </c>
      <c r="DU36" s="34">
        <v>5676069</v>
      </c>
      <c r="DV36" s="36">
        <v>12101866</v>
      </c>
      <c r="DW36" s="24">
        <v>69257</v>
      </c>
      <c r="DX36" s="34">
        <v>5446666</v>
      </c>
      <c r="DY36" s="22">
        <v>9719275</v>
      </c>
      <c r="DZ36" s="24">
        <v>54851</v>
      </c>
      <c r="EA36" s="34">
        <v>4966244</v>
      </c>
      <c r="EB36" s="22">
        <v>8862585</v>
      </c>
      <c r="EC36" s="24">
        <v>50100</v>
      </c>
      <c r="ED36" s="34">
        <v>4237076</v>
      </c>
      <c r="EE36" s="36">
        <v>11464554</v>
      </c>
      <c r="EF36" s="24">
        <v>58729</v>
      </c>
      <c r="EG36" s="34">
        <v>4101346</v>
      </c>
      <c r="EH36" s="22">
        <v>8307960</v>
      </c>
      <c r="EI36" s="24">
        <v>43313</v>
      </c>
      <c r="EJ36" s="34">
        <v>3825403</v>
      </c>
      <c r="EK36" s="22">
        <v>8355167</v>
      </c>
      <c r="EL36" s="24">
        <v>44549</v>
      </c>
      <c r="EM36" s="34">
        <v>3833351</v>
      </c>
      <c r="EN36" s="22">
        <v>9930475</v>
      </c>
      <c r="EO36" s="24">
        <v>54465</v>
      </c>
      <c r="EP36" s="34">
        <v>3687627</v>
      </c>
      <c r="EQ36" s="22">
        <v>7151884</v>
      </c>
      <c r="ER36" s="24">
        <v>42421</v>
      </c>
      <c r="ES36" s="34">
        <v>3791652</v>
      </c>
      <c r="ET36" s="22">
        <v>7286137</v>
      </c>
      <c r="EU36" s="24">
        <v>43038</v>
      </c>
      <c r="EV36" s="34">
        <v>3634562</v>
      </c>
      <c r="EW36" s="36">
        <v>10433667</v>
      </c>
      <c r="EX36" s="24">
        <v>57622</v>
      </c>
      <c r="EY36" s="34">
        <v>3689589</v>
      </c>
      <c r="EZ36" s="22">
        <v>8200775</v>
      </c>
      <c r="FA36" s="24">
        <v>45081</v>
      </c>
      <c r="FB36" s="34">
        <v>3884218</v>
      </c>
      <c r="FC36" s="22">
        <v>8912539</v>
      </c>
      <c r="FD36" s="24">
        <v>49043</v>
      </c>
      <c r="FE36" s="34">
        <v>3572950</v>
      </c>
      <c r="FF36" s="36">
        <v>11089828</v>
      </c>
      <c r="FG36" s="24">
        <v>61355</v>
      </c>
      <c r="FH36" s="34">
        <v>4036819</v>
      </c>
      <c r="FI36" s="22">
        <v>7943561</v>
      </c>
      <c r="FJ36" s="24">
        <v>29627</v>
      </c>
      <c r="FK36" s="34">
        <v>3109740</v>
      </c>
      <c r="FL36" s="22">
        <v>7031310</v>
      </c>
      <c r="FM36" s="24">
        <v>23028</v>
      </c>
      <c r="FN36" s="34">
        <v>1252332</v>
      </c>
      <c r="FO36" s="22">
        <v>8813329</v>
      </c>
      <c r="FP36" s="24">
        <v>28254</v>
      </c>
      <c r="FQ36" s="25">
        <v>776189</v>
      </c>
      <c r="FR36" s="22">
        <v>6573543</v>
      </c>
      <c r="FS36" s="24">
        <v>21548</v>
      </c>
      <c r="FT36" s="25">
        <v>595650</v>
      </c>
      <c r="FU36" s="22">
        <v>5912953</v>
      </c>
      <c r="FV36" s="24">
        <v>19058</v>
      </c>
      <c r="FW36" s="25">
        <v>501659</v>
      </c>
      <c r="FX36" s="22">
        <v>6865990</v>
      </c>
      <c r="FY36" s="24">
        <v>21905</v>
      </c>
      <c r="FZ36" s="25">
        <v>473223</v>
      </c>
      <c r="GA36" s="22">
        <v>5596870</v>
      </c>
      <c r="GB36" s="24">
        <v>17911</v>
      </c>
      <c r="GC36" s="25">
        <v>465922</v>
      </c>
      <c r="GD36" s="22">
        <v>5827311</v>
      </c>
      <c r="GE36" s="24">
        <v>18340</v>
      </c>
      <c r="GF36" s="25">
        <v>443784</v>
      </c>
      <c r="GG36" s="22">
        <v>6889233</v>
      </c>
      <c r="GH36" s="24">
        <v>22210</v>
      </c>
      <c r="GI36" s="25">
        <v>423085</v>
      </c>
      <c r="GJ36" s="22">
        <v>5847435</v>
      </c>
      <c r="GK36" s="24">
        <v>18534</v>
      </c>
      <c r="GL36" s="25">
        <v>458973</v>
      </c>
      <c r="GM36" s="22">
        <v>6094484</v>
      </c>
      <c r="GN36" s="24">
        <v>19522</v>
      </c>
      <c r="GO36" s="25">
        <v>441623</v>
      </c>
      <c r="GP36" s="22">
        <v>7425649</v>
      </c>
      <c r="GQ36" s="24">
        <v>24064</v>
      </c>
      <c r="GR36" s="25">
        <v>513375</v>
      </c>
      <c r="GS36" s="22">
        <v>5644764</v>
      </c>
      <c r="GT36" s="24">
        <v>18838</v>
      </c>
      <c r="GU36" s="25">
        <v>438187</v>
      </c>
      <c r="GV36" s="22">
        <v>6177357</v>
      </c>
      <c r="GW36" s="24">
        <v>20528</v>
      </c>
      <c r="GX36" s="25">
        <v>428251</v>
      </c>
      <c r="GY36" s="22">
        <v>6000891</v>
      </c>
      <c r="GZ36" s="24">
        <v>20147</v>
      </c>
      <c r="HA36" s="25">
        <v>430963</v>
      </c>
      <c r="HB36" s="22">
        <v>5266446</v>
      </c>
      <c r="HC36" s="24">
        <v>18234</v>
      </c>
      <c r="HD36" s="25">
        <v>388753</v>
      </c>
      <c r="HE36" s="22">
        <v>5050449</v>
      </c>
      <c r="HF36" s="24">
        <v>17389</v>
      </c>
      <c r="HG36" s="25">
        <v>373096</v>
      </c>
      <c r="HH36" s="22">
        <v>6117097</v>
      </c>
      <c r="HI36" s="24">
        <v>21156</v>
      </c>
      <c r="HJ36" s="25">
        <v>373800</v>
      </c>
      <c r="HN36" s="49">
        <f t="shared" si="0"/>
        <v>16433992</v>
      </c>
    </row>
    <row r="37" spans="2:222" x14ac:dyDescent="0.2">
      <c r="B37" s="20" t="s">
        <v>518</v>
      </c>
      <c r="C37" s="26">
        <v>477172</v>
      </c>
      <c r="D37" s="24">
        <v>89225</v>
      </c>
      <c r="E37" s="34">
        <v>8927831</v>
      </c>
      <c r="F37" s="26">
        <v>478643</v>
      </c>
      <c r="G37" s="24">
        <v>91243</v>
      </c>
      <c r="H37" s="34">
        <v>9124064</v>
      </c>
      <c r="I37" s="26">
        <v>608179</v>
      </c>
      <c r="J37" s="25">
        <v>114702</v>
      </c>
      <c r="K37" s="34">
        <v>8981906</v>
      </c>
      <c r="L37" s="26">
        <v>491416</v>
      </c>
      <c r="M37" s="24">
        <v>92438</v>
      </c>
      <c r="N37" s="34">
        <v>9030399</v>
      </c>
      <c r="O37" s="26">
        <v>501588</v>
      </c>
      <c r="P37" s="24">
        <v>91103</v>
      </c>
      <c r="Q37" s="34">
        <v>9215793</v>
      </c>
      <c r="R37" s="26">
        <v>641548</v>
      </c>
      <c r="S37" s="25">
        <v>122010</v>
      </c>
      <c r="T37" s="34">
        <v>9727992</v>
      </c>
      <c r="U37" s="26">
        <v>482901</v>
      </c>
      <c r="V37" s="24">
        <v>88341</v>
      </c>
      <c r="W37" s="34">
        <v>9481958</v>
      </c>
      <c r="X37" s="26">
        <v>527536</v>
      </c>
      <c r="Y37" s="24">
        <v>98603</v>
      </c>
      <c r="Z37" s="34">
        <v>8809672</v>
      </c>
      <c r="AA37" s="26">
        <v>655080</v>
      </c>
      <c r="AB37" s="25">
        <v>123807</v>
      </c>
      <c r="AC37" s="37">
        <v>10077507</v>
      </c>
      <c r="AD37" s="26">
        <v>514100</v>
      </c>
      <c r="AE37" s="24">
        <v>97665</v>
      </c>
      <c r="AF37" s="34">
        <v>9354388</v>
      </c>
      <c r="AG37" s="26">
        <v>526781</v>
      </c>
      <c r="AH37" s="25">
        <v>100696</v>
      </c>
      <c r="AI37" s="34">
        <v>9611609</v>
      </c>
      <c r="AJ37" s="26">
        <v>645593</v>
      </c>
      <c r="AK37" s="25">
        <v>122407</v>
      </c>
      <c r="AL37" s="34">
        <v>9703739</v>
      </c>
      <c r="AM37" s="26">
        <v>984966</v>
      </c>
      <c r="AN37" s="25">
        <v>102108</v>
      </c>
      <c r="AO37" s="34">
        <v>9299101</v>
      </c>
      <c r="AP37" s="22">
        <v>1383161</v>
      </c>
      <c r="AQ37" s="25">
        <v>100484</v>
      </c>
      <c r="AR37" s="37">
        <v>10170447</v>
      </c>
      <c r="AS37" s="22">
        <v>1829373</v>
      </c>
      <c r="AT37" s="25">
        <v>122045</v>
      </c>
      <c r="AU37" s="34">
        <v>9749247</v>
      </c>
      <c r="AV37" s="22">
        <v>1543524</v>
      </c>
      <c r="AW37" s="25">
        <v>101385</v>
      </c>
      <c r="AX37" s="34">
        <v>9795898</v>
      </c>
      <c r="AY37" s="22">
        <v>1528867</v>
      </c>
      <c r="AZ37" s="24">
        <v>98750</v>
      </c>
      <c r="BA37" s="34">
        <v>9975213</v>
      </c>
      <c r="BB37" s="22">
        <v>1984202</v>
      </c>
      <c r="BC37" s="25">
        <v>126895</v>
      </c>
      <c r="BD37" s="37">
        <v>10206911</v>
      </c>
      <c r="BE37" s="22">
        <v>1575906</v>
      </c>
      <c r="BF37" s="24">
        <v>92661</v>
      </c>
      <c r="BG37" s="37">
        <v>10633823</v>
      </c>
      <c r="BH37" s="22">
        <v>1591723</v>
      </c>
      <c r="BI37" s="24">
        <v>98273</v>
      </c>
      <c r="BJ37" s="37">
        <v>10252393</v>
      </c>
      <c r="BK37" s="22">
        <v>1828122</v>
      </c>
      <c r="BL37" s="25">
        <v>107369</v>
      </c>
      <c r="BM37" s="37">
        <v>10601479</v>
      </c>
      <c r="BN37" s="22">
        <v>1689487</v>
      </c>
      <c r="BO37" s="24">
        <v>97138</v>
      </c>
      <c r="BP37" s="37">
        <v>10119228</v>
      </c>
      <c r="BQ37" s="22">
        <v>1634543</v>
      </c>
      <c r="BR37" s="25">
        <v>100402</v>
      </c>
      <c r="BS37" s="37">
        <v>10861337</v>
      </c>
      <c r="BT37" s="22">
        <v>2039956</v>
      </c>
      <c r="BU37" s="25">
        <v>117009</v>
      </c>
      <c r="BV37" s="37">
        <v>10329271</v>
      </c>
      <c r="BW37" s="22">
        <v>1845554</v>
      </c>
      <c r="BX37" s="24">
        <v>91627</v>
      </c>
      <c r="BY37" s="37">
        <v>10587675</v>
      </c>
      <c r="BZ37" s="22">
        <v>1972253</v>
      </c>
      <c r="CA37" s="24">
        <v>92400</v>
      </c>
      <c r="CB37" s="37">
        <v>11051882</v>
      </c>
      <c r="CC37" s="22">
        <v>2506173</v>
      </c>
      <c r="CD37" s="25">
        <v>116181</v>
      </c>
      <c r="CE37" s="37">
        <v>10010974</v>
      </c>
      <c r="CF37" s="22">
        <v>2038565</v>
      </c>
      <c r="CG37" s="24">
        <v>93669</v>
      </c>
      <c r="CH37" s="37">
        <v>11087051</v>
      </c>
      <c r="CI37" s="22">
        <v>2043847</v>
      </c>
      <c r="CJ37" s="24">
        <v>93023</v>
      </c>
      <c r="CK37" s="37">
        <v>10575466</v>
      </c>
      <c r="CL37" s="22">
        <v>2660540</v>
      </c>
      <c r="CM37" s="25">
        <v>119844</v>
      </c>
      <c r="CN37" s="37">
        <v>10488310</v>
      </c>
      <c r="CO37" s="22">
        <v>2263887</v>
      </c>
      <c r="CP37" s="24">
        <v>99035</v>
      </c>
      <c r="CQ37" s="37">
        <v>11010030</v>
      </c>
      <c r="CR37" s="22">
        <v>2297599</v>
      </c>
      <c r="CS37" s="24">
        <v>97672</v>
      </c>
      <c r="CT37" s="34">
        <v>9810065</v>
      </c>
      <c r="CU37" s="22">
        <v>2792425</v>
      </c>
      <c r="CV37" s="25">
        <v>121809</v>
      </c>
      <c r="CW37" s="37">
        <v>10570592</v>
      </c>
      <c r="CX37" s="22">
        <v>2223776</v>
      </c>
      <c r="CY37" s="24">
        <v>95119</v>
      </c>
      <c r="CZ37" s="37">
        <v>10687070</v>
      </c>
      <c r="DA37" s="22">
        <v>2253219</v>
      </c>
      <c r="DB37" s="24">
        <v>97049</v>
      </c>
      <c r="DC37" s="37">
        <v>10812335</v>
      </c>
      <c r="DD37" s="22">
        <v>2708326</v>
      </c>
      <c r="DE37" s="25">
        <v>116842</v>
      </c>
      <c r="DF37" s="37">
        <v>10112699</v>
      </c>
      <c r="DG37" s="22">
        <v>2261735</v>
      </c>
      <c r="DH37" s="24">
        <v>94597</v>
      </c>
      <c r="DI37" s="37">
        <v>10740693</v>
      </c>
      <c r="DJ37" s="22">
        <v>2319510</v>
      </c>
      <c r="DK37" s="24">
        <v>94155</v>
      </c>
      <c r="DL37" s="37">
        <v>10554030</v>
      </c>
      <c r="DM37" s="22">
        <v>2896542</v>
      </c>
      <c r="DN37" s="25">
        <v>119708</v>
      </c>
      <c r="DO37" s="37">
        <v>10279677</v>
      </c>
      <c r="DP37" s="22">
        <v>2305902</v>
      </c>
      <c r="DQ37" s="24">
        <v>95258</v>
      </c>
      <c r="DR37" s="37">
        <v>11001569</v>
      </c>
      <c r="DS37" s="22">
        <v>2251609</v>
      </c>
      <c r="DT37" s="24">
        <v>94065</v>
      </c>
      <c r="DU37" s="37">
        <v>10258032</v>
      </c>
      <c r="DV37" s="22">
        <v>2737149</v>
      </c>
      <c r="DW37" s="25">
        <v>113778</v>
      </c>
      <c r="DX37" s="37">
        <v>10857587</v>
      </c>
      <c r="DY37" s="22">
        <v>2315689</v>
      </c>
      <c r="DZ37" s="24">
        <v>94482</v>
      </c>
      <c r="EA37" s="37">
        <v>10778382</v>
      </c>
      <c r="EB37" s="22">
        <v>2257797</v>
      </c>
      <c r="EC37" s="24">
        <v>93250</v>
      </c>
      <c r="ED37" s="34">
        <v>9894934</v>
      </c>
      <c r="EE37" s="22">
        <v>2859171</v>
      </c>
      <c r="EF37" s="25">
        <v>117676</v>
      </c>
      <c r="EG37" s="37">
        <v>10675711</v>
      </c>
      <c r="EH37" s="22">
        <v>2481837</v>
      </c>
      <c r="EI37" s="24">
        <v>93324</v>
      </c>
      <c r="EJ37" s="37">
        <v>10633921</v>
      </c>
      <c r="EK37" s="22">
        <v>2989305</v>
      </c>
      <c r="EL37" s="24">
        <v>88690</v>
      </c>
      <c r="EM37" s="37">
        <v>10582435</v>
      </c>
      <c r="EN37" s="22">
        <v>4060256</v>
      </c>
      <c r="EO37" s="25">
        <v>106242</v>
      </c>
      <c r="EP37" s="37">
        <v>10387679</v>
      </c>
      <c r="EQ37" s="22">
        <v>3399149</v>
      </c>
      <c r="ER37" s="24">
        <v>86384</v>
      </c>
      <c r="ES37" s="37">
        <v>10725254</v>
      </c>
      <c r="ET37" s="22">
        <v>3479270</v>
      </c>
      <c r="EU37" s="24">
        <v>88538</v>
      </c>
      <c r="EV37" s="37">
        <v>10345081</v>
      </c>
      <c r="EW37" s="22">
        <v>4485439</v>
      </c>
      <c r="EX37" s="25">
        <v>116262</v>
      </c>
      <c r="EY37" s="37">
        <v>10547461</v>
      </c>
      <c r="EZ37" s="22">
        <v>3506853</v>
      </c>
      <c r="FA37" s="24">
        <v>91309</v>
      </c>
      <c r="FB37" s="37">
        <v>10992101</v>
      </c>
      <c r="FC37" s="22">
        <v>3485710</v>
      </c>
      <c r="FD37" s="24">
        <v>91085</v>
      </c>
      <c r="FE37" s="34">
        <v>9939558</v>
      </c>
      <c r="FF37" s="22">
        <v>4278597</v>
      </c>
      <c r="FG37" s="25">
        <v>113794</v>
      </c>
      <c r="FH37" s="37">
        <v>11187897</v>
      </c>
      <c r="FI37" s="22">
        <v>3545383</v>
      </c>
      <c r="FJ37" s="24">
        <v>96628</v>
      </c>
      <c r="FK37" s="37">
        <v>10490466</v>
      </c>
      <c r="FL37" s="22">
        <v>3509418</v>
      </c>
      <c r="FM37" s="24">
        <v>96427</v>
      </c>
      <c r="FN37" s="34">
        <v>9635344</v>
      </c>
      <c r="FO37" s="22">
        <v>4872097</v>
      </c>
      <c r="FP37" s="25">
        <v>124564</v>
      </c>
      <c r="FQ37" s="37">
        <v>10821983</v>
      </c>
      <c r="FR37" s="22">
        <v>3673892</v>
      </c>
      <c r="FS37" s="24">
        <v>92132</v>
      </c>
      <c r="FT37" s="37">
        <v>10510382</v>
      </c>
      <c r="FU37" s="22">
        <v>3833808</v>
      </c>
      <c r="FV37" s="24">
        <v>90481</v>
      </c>
      <c r="FW37" s="37">
        <v>10267147</v>
      </c>
      <c r="FX37" s="22">
        <v>5359469</v>
      </c>
      <c r="FY37" s="25">
        <v>114963</v>
      </c>
      <c r="FZ37" s="37">
        <v>10508791</v>
      </c>
      <c r="GA37" s="22">
        <v>4534491</v>
      </c>
      <c r="GB37" s="24">
        <v>94878</v>
      </c>
      <c r="GC37" s="37">
        <v>10657928</v>
      </c>
      <c r="GD37" s="22">
        <v>4358655</v>
      </c>
      <c r="GE37" s="24">
        <v>91293</v>
      </c>
      <c r="GF37" s="37">
        <v>10376871</v>
      </c>
      <c r="GG37" s="22">
        <v>5538253</v>
      </c>
      <c r="GH37" s="25">
        <v>117032</v>
      </c>
      <c r="GI37" s="37">
        <v>10273231</v>
      </c>
      <c r="GJ37" s="22">
        <v>4478244</v>
      </c>
      <c r="GK37" s="24">
        <v>94461</v>
      </c>
      <c r="GL37" s="37">
        <v>10665505</v>
      </c>
      <c r="GM37" s="22">
        <v>4431712</v>
      </c>
      <c r="GN37" s="24">
        <v>93308</v>
      </c>
      <c r="GO37" s="37">
        <v>10151836</v>
      </c>
      <c r="GP37" s="22">
        <v>5460815</v>
      </c>
      <c r="GQ37" s="25">
        <v>114374</v>
      </c>
      <c r="GR37" s="37">
        <v>10958156</v>
      </c>
      <c r="GS37" s="22">
        <v>4588421</v>
      </c>
      <c r="GT37" s="24">
        <v>97360</v>
      </c>
      <c r="GU37" s="37">
        <v>10371679</v>
      </c>
      <c r="GV37" s="22">
        <v>4413988</v>
      </c>
      <c r="GW37" s="24">
        <v>93465</v>
      </c>
      <c r="GX37" s="37">
        <v>10277396</v>
      </c>
      <c r="GY37" s="22">
        <v>5399652</v>
      </c>
      <c r="GZ37" s="25">
        <v>115908</v>
      </c>
      <c r="HA37" s="37">
        <v>11034699</v>
      </c>
      <c r="HB37" s="22">
        <v>4369863</v>
      </c>
      <c r="HC37" s="24">
        <v>93826</v>
      </c>
      <c r="HD37" s="37">
        <v>10442361</v>
      </c>
      <c r="HE37" s="22">
        <v>5263312</v>
      </c>
      <c r="HF37" s="24">
        <v>99621</v>
      </c>
      <c r="HG37" s="37">
        <v>10707141</v>
      </c>
      <c r="HH37" s="22">
        <v>6033756</v>
      </c>
      <c r="HI37" s="25">
        <v>114888</v>
      </c>
      <c r="HJ37" s="37">
        <v>10780059</v>
      </c>
      <c r="HN37" s="49">
        <f t="shared" si="0"/>
        <v>15666931</v>
      </c>
    </row>
    <row r="38" spans="2:222" x14ac:dyDescent="0.2">
      <c r="B38" s="20" t="s">
        <v>520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6">
        <v>595325</v>
      </c>
      <c r="V38" s="23">
        <v>1137</v>
      </c>
      <c r="W38" s="24">
        <v>14863</v>
      </c>
      <c r="X38" s="26">
        <v>915043</v>
      </c>
      <c r="Y38" s="23">
        <v>1795</v>
      </c>
      <c r="Z38" s="24">
        <v>27137</v>
      </c>
      <c r="AA38" s="22">
        <v>1072767</v>
      </c>
      <c r="AB38" s="23">
        <v>2104</v>
      </c>
      <c r="AC38" s="24">
        <v>32527</v>
      </c>
      <c r="AD38" s="26">
        <v>684211</v>
      </c>
      <c r="AE38" s="23">
        <v>1288</v>
      </c>
      <c r="AF38" s="25">
        <v>110134</v>
      </c>
      <c r="AG38" s="26">
        <v>763725</v>
      </c>
      <c r="AH38" s="23">
        <v>1504</v>
      </c>
      <c r="AI38" s="25">
        <v>134997</v>
      </c>
      <c r="AJ38" s="26">
        <v>895140</v>
      </c>
      <c r="AK38" s="23">
        <v>1757</v>
      </c>
      <c r="AL38" s="25">
        <v>149893</v>
      </c>
      <c r="AM38" s="22">
        <v>1012964</v>
      </c>
      <c r="AN38" s="23">
        <v>2023</v>
      </c>
      <c r="AO38" s="25">
        <v>143618</v>
      </c>
      <c r="AP38" s="26">
        <v>972361</v>
      </c>
      <c r="AQ38" s="23">
        <v>1996</v>
      </c>
      <c r="AR38" s="25">
        <v>163289</v>
      </c>
      <c r="AS38" s="22">
        <v>1205365</v>
      </c>
      <c r="AT38" s="23">
        <v>2424</v>
      </c>
      <c r="AU38" s="25">
        <v>151952</v>
      </c>
      <c r="AV38" s="22">
        <v>1160359</v>
      </c>
      <c r="AW38" s="23">
        <v>2300</v>
      </c>
      <c r="AX38" s="25">
        <v>165072</v>
      </c>
      <c r="AY38" s="22">
        <v>1005474</v>
      </c>
      <c r="AZ38" s="23">
        <v>2009</v>
      </c>
      <c r="BA38" s="25">
        <v>165152</v>
      </c>
      <c r="BB38" s="22">
        <v>1363633</v>
      </c>
      <c r="BC38" s="23">
        <v>2689</v>
      </c>
      <c r="BD38" s="25">
        <v>176654</v>
      </c>
      <c r="BE38" s="22">
        <v>1172773</v>
      </c>
      <c r="BF38" s="23">
        <v>2343</v>
      </c>
      <c r="BG38" s="25">
        <v>172797</v>
      </c>
      <c r="BH38" s="22">
        <v>1039000</v>
      </c>
      <c r="BI38" s="23">
        <v>2090</v>
      </c>
      <c r="BJ38" s="25">
        <v>164849</v>
      </c>
      <c r="BK38" s="22">
        <v>1248934</v>
      </c>
      <c r="BL38" s="23">
        <v>2522</v>
      </c>
      <c r="BM38" s="25">
        <v>175357</v>
      </c>
      <c r="BN38" s="26">
        <v>990011</v>
      </c>
      <c r="BO38" s="23">
        <v>2046</v>
      </c>
      <c r="BP38" s="25">
        <v>164630</v>
      </c>
      <c r="BQ38" s="36">
        <v>20948559</v>
      </c>
      <c r="BR38" s="24">
        <v>17491</v>
      </c>
      <c r="BS38" s="25">
        <v>616531</v>
      </c>
      <c r="BT38" s="36">
        <v>12366939</v>
      </c>
      <c r="BU38" s="24">
        <v>11301</v>
      </c>
      <c r="BV38" s="25">
        <v>752769</v>
      </c>
      <c r="BW38" s="36">
        <v>10387468</v>
      </c>
      <c r="BX38" s="23">
        <v>8944</v>
      </c>
      <c r="BY38" s="25">
        <v>768403</v>
      </c>
      <c r="BZ38" s="22">
        <v>9946504</v>
      </c>
      <c r="CA38" s="23">
        <v>8621</v>
      </c>
      <c r="CB38" s="25">
        <v>867683</v>
      </c>
      <c r="CC38" s="36">
        <v>12318577</v>
      </c>
      <c r="CD38" s="24">
        <v>10539</v>
      </c>
      <c r="CE38" s="25">
        <v>802896</v>
      </c>
      <c r="CF38" s="22">
        <v>9869077</v>
      </c>
      <c r="CG38" s="23">
        <v>8530</v>
      </c>
      <c r="CH38" s="25">
        <v>878889</v>
      </c>
      <c r="CI38" s="22">
        <v>9990800</v>
      </c>
      <c r="CJ38" s="23">
        <v>8612</v>
      </c>
      <c r="CK38" s="25">
        <v>889671</v>
      </c>
      <c r="CL38" s="36">
        <v>14140059</v>
      </c>
      <c r="CM38" s="24">
        <v>12449</v>
      </c>
      <c r="CN38" s="25">
        <v>943776</v>
      </c>
      <c r="CO38" s="36">
        <v>13306997</v>
      </c>
      <c r="CP38" s="24">
        <v>12169</v>
      </c>
      <c r="CQ38" s="34">
        <v>1057476</v>
      </c>
      <c r="CR38" s="36">
        <v>10199968</v>
      </c>
      <c r="CS38" s="23">
        <v>8949</v>
      </c>
      <c r="CT38" s="25">
        <v>896261</v>
      </c>
      <c r="CU38" s="36">
        <v>12275604</v>
      </c>
      <c r="CV38" s="24">
        <v>10825</v>
      </c>
      <c r="CW38" s="25">
        <v>949323</v>
      </c>
      <c r="CX38" s="36">
        <v>13619367</v>
      </c>
      <c r="CY38" s="24">
        <v>11679</v>
      </c>
      <c r="CZ38" s="25">
        <v>909775</v>
      </c>
      <c r="DA38" s="36">
        <v>11327233</v>
      </c>
      <c r="DB38" s="23">
        <v>9847</v>
      </c>
      <c r="DC38" s="25">
        <v>914295</v>
      </c>
      <c r="DD38" s="36">
        <v>12596518</v>
      </c>
      <c r="DE38" s="24">
        <v>11048</v>
      </c>
      <c r="DF38" s="25">
        <v>850289</v>
      </c>
      <c r="DG38" s="36">
        <v>10013782</v>
      </c>
      <c r="DH38" s="23">
        <v>8904</v>
      </c>
      <c r="DI38" s="25">
        <v>876080</v>
      </c>
      <c r="DJ38" s="22">
        <v>9161849</v>
      </c>
      <c r="DK38" s="23">
        <v>8340</v>
      </c>
      <c r="DL38" s="25">
        <v>783228</v>
      </c>
      <c r="DM38" s="36">
        <v>10007001</v>
      </c>
      <c r="DN38" s="23">
        <v>9269</v>
      </c>
      <c r="DO38" s="25">
        <v>675027</v>
      </c>
      <c r="DP38" s="22">
        <v>7705373</v>
      </c>
      <c r="DQ38" s="23">
        <v>7187</v>
      </c>
      <c r="DR38" s="25">
        <v>695080</v>
      </c>
      <c r="DS38" s="22">
        <v>5230121</v>
      </c>
      <c r="DT38" s="23">
        <v>5138</v>
      </c>
      <c r="DU38" s="25">
        <v>584332</v>
      </c>
      <c r="DV38" s="22">
        <v>5836929</v>
      </c>
      <c r="DW38" s="23">
        <v>5742</v>
      </c>
      <c r="DX38" s="25">
        <v>557516</v>
      </c>
      <c r="DY38" s="22">
        <v>4336085</v>
      </c>
      <c r="DZ38" s="23">
        <v>4327</v>
      </c>
      <c r="EA38" s="25">
        <v>487371</v>
      </c>
      <c r="EB38" s="22">
        <v>3533446</v>
      </c>
      <c r="EC38" s="23">
        <v>3598</v>
      </c>
      <c r="ED38" s="25">
        <v>382735</v>
      </c>
      <c r="EE38" s="22">
        <v>3850718</v>
      </c>
      <c r="EF38" s="23">
        <v>4004</v>
      </c>
      <c r="EG38" s="25">
        <v>363040</v>
      </c>
      <c r="EH38" s="22">
        <v>2183573</v>
      </c>
      <c r="EI38" s="23">
        <v>2477</v>
      </c>
      <c r="EJ38" s="25">
        <v>329546</v>
      </c>
      <c r="EK38" s="22">
        <v>1934663</v>
      </c>
      <c r="EL38" s="23">
        <v>2241</v>
      </c>
      <c r="EM38" s="25">
        <v>303530</v>
      </c>
      <c r="EN38" s="22">
        <v>2246881</v>
      </c>
      <c r="EO38" s="23">
        <v>2633</v>
      </c>
      <c r="EP38" s="25">
        <v>273065</v>
      </c>
      <c r="EQ38" s="22">
        <v>1581345</v>
      </c>
      <c r="ER38" s="23">
        <v>2021</v>
      </c>
      <c r="ES38" s="25">
        <v>255112</v>
      </c>
      <c r="ET38" s="22">
        <v>1340692</v>
      </c>
      <c r="EU38" s="23">
        <v>1636</v>
      </c>
      <c r="EV38" s="25">
        <v>234879</v>
      </c>
      <c r="EW38" s="22">
        <v>1618890</v>
      </c>
      <c r="EX38" s="23">
        <v>2268</v>
      </c>
      <c r="EY38" s="25">
        <v>223210</v>
      </c>
      <c r="EZ38" s="22">
        <v>1194507</v>
      </c>
      <c r="FA38" s="23">
        <v>1710</v>
      </c>
      <c r="FB38" s="25">
        <v>216890</v>
      </c>
      <c r="FC38" s="22">
        <v>1159092</v>
      </c>
      <c r="FD38" s="23">
        <v>1641</v>
      </c>
      <c r="FE38" s="25">
        <v>183361</v>
      </c>
      <c r="FF38" s="22">
        <v>1068127</v>
      </c>
      <c r="FG38" s="23">
        <v>1494</v>
      </c>
      <c r="FH38" s="25">
        <v>173469</v>
      </c>
      <c r="FI38" s="26">
        <v>730316</v>
      </c>
      <c r="FJ38" s="27">
        <v>936</v>
      </c>
      <c r="FK38" s="25">
        <v>120464</v>
      </c>
      <c r="FL38" s="26">
        <v>509220</v>
      </c>
      <c r="FM38" s="27">
        <v>720</v>
      </c>
      <c r="FN38" s="24">
        <v>97211</v>
      </c>
      <c r="FO38" s="22">
        <v>1017433</v>
      </c>
      <c r="FP38" s="23">
        <v>1575</v>
      </c>
      <c r="FQ38" s="25">
        <v>106499</v>
      </c>
      <c r="FR38" s="22">
        <v>1027430</v>
      </c>
      <c r="FS38" s="23">
        <v>1466</v>
      </c>
      <c r="FT38" s="25">
        <v>109230</v>
      </c>
      <c r="FU38" s="22">
        <v>1030551</v>
      </c>
      <c r="FV38" s="23">
        <v>1565</v>
      </c>
      <c r="FW38" s="25">
        <v>117883</v>
      </c>
      <c r="FX38" s="26">
        <v>924515</v>
      </c>
      <c r="FY38" s="23">
        <v>1446</v>
      </c>
      <c r="FZ38" s="25">
        <v>107449</v>
      </c>
      <c r="GA38" s="26">
        <v>493662</v>
      </c>
      <c r="GB38" s="27">
        <v>787</v>
      </c>
      <c r="GC38" s="24">
        <v>90471</v>
      </c>
      <c r="GD38" s="26">
        <v>571053</v>
      </c>
      <c r="GE38" s="27">
        <v>922</v>
      </c>
      <c r="GF38" s="24">
        <v>89104</v>
      </c>
      <c r="GG38" s="26">
        <v>686287</v>
      </c>
      <c r="GH38" s="23">
        <v>1086</v>
      </c>
      <c r="GI38" s="24">
        <v>83333</v>
      </c>
      <c r="GJ38" s="26">
        <v>540280</v>
      </c>
      <c r="GK38" s="27">
        <v>763</v>
      </c>
      <c r="GL38" s="24">
        <v>83393</v>
      </c>
      <c r="GM38" s="26">
        <v>575189</v>
      </c>
      <c r="GN38" s="27">
        <v>931</v>
      </c>
      <c r="GO38" s="24">
        <v>82739</v>
      </c>
      <c r="GP38" s="26">
        <v>833058</v>
      </c>
      <c r="GQ38" s="23">
        <v>1261</v>
      </c>
      <c r="GR38" s="24">
        <v>93431</v>
      </c>
      <c r="GS38" s="26">
        <v>660485</v>
      </c>
      <c r="GT38" s="23">
        <v>1023</v>
      </c>
      <c r="GU38" s="24">
        <v>85741</v>
      </c>
      <c r="GV38" s="26">
        <v>611882</v>
      </c>
      <c r="GW38" s="27">
        <v>994</v>
      </c>
      <c r="GX38" s="24">
        <v>78965</v>
      </c>
      <c r="GY38" s="26">
        <v>741900</v>
      </c>
      <c r="GZ38" s="23">
        <v>1258</v>
      </c>
      <c r="HA38" s="24">
        <v>85239</v>
      </c>
      <c r="HB38" s="26">
        <v>413763</v>
      </c>
      <c r="HC38" s="27">
        <v>585</v>
      </c>
      <c r="HD38" s="24">
        <v>62748</v>
      </c>
      <c r="HE38" s="22">
        <v>1496251</v>
      </c>
      <c r="HF38" s="23">
        <v>1311</v>
      </c>
      <c r="HG38" s="24">
        <v>66844</v>
      </c>
      <c r="HH38" s="22">
        <v>5882710</v>
      </c>
      <c r="HI38" s="23">
        <v>4169</v>
      </c>
      <c r="HJ38" s="25">
        <v>168221</v>
      </c>
      <c r="HN38" s="49">
        <f t="shared" si="0"/>
        <v>7792724</v>
      </c>
    </row>
    <row r="39" spans="2:222" x14ac:dyDescent="0.2">
      <c r="B39" s="20" t="s">
        <v>989</v>
      </c>
      <c r="C39" s="21"/>
      <c r="D39" s="21"/>
      <c r="E39" s="21"/>
      <c r="F39" s="21"/>
      <c r="G39" s="21"/>
      <c r="H39" s="21"/>
      <c r="I39" s="28">
        <v>79933</v>
      </c>
      <c r="J39" s="23">
        <v>1373</v>
      </c>
      <c r="K39" s="23">
        <v>2419</v>
      </c>
      <c r="L39" s="28">
        <v>63693</v>
      </c>
      <c r="M39" s="23">
        <v>1175</v>
      </c>
      <c r="N39" s="27">
        <v>931</v>
      </c>
      <c r="O39" s="26">
        <v>121632</v>
      </c>
      <c r="P39" s="23">
        <v>2200</v>
      </c>
      <c r="Q39" s="23">
        <v>1055</v>
      </c>
      <c r="R39" s="26">
        <v>128913</v>
      </c>
      <c r="S39" s="23">
        <v>2283</v>
      </c>
      <c r="T39" s="23">
        <v>1735</v>
      </c>
      <c r="U39" s="28">
        <v>92769</v>
      </c>
      <c r="V39" s="23">
        <v>1622</v>
      </c>
      <c r="W39" s="23">
        <v>3057</v>
      </c>
      <c r="X39" s="28">
        <v>96001</v>
      </c>
      <c r="Y39" s="23">
        <v>1680</v>
      </c>
      <c r="Z39" s="23">
        <v>3286</v>
      </c>
      <c r="AA39" s="26">
        <v>109198</v>
      </c>
      <c r="AB39" s="23">
        <v>2121</v>
      </c>
      <c r="AC39" s="23">
        <v>3789</v>
      </c>
      <c r="AD39" s="26">
        <v>145828</v>
      </c>
      <c r="AE39" s="23">
        <v>3377</v>
      </c>
      <c r="AF39" s="23">
        <v>4392</v>
      </c>
      <c r="AG39" s="26">
        <v>520274</v>
      </c>
      <c r="AH39" s="24">
        <v>13537</v>
      </c>
      <c r="AI39" s="23">
        <v>8838</v>
      </c>
      <c r="AJ39" s="22">
        <v>1264883</v>
      </c>
      <c r="AK39" s="24">
        <v>35972</v>
      </c>
      <c r="AL39" s="23">
        <v>5364</v>
      </c>
      <c r="AM39" s="22">
        <v>1067106</v>
      </c>
      <c r="AN39" s="24">
        <v>33739</v>
      </c>
      <c r="AO39" s="23">
        <v>7237</v>
      </c>
      <c r="AP39" s="22">
        <v>1215054</v>
      </c>
      <c r="AQ39" s="24">
        <v>38515</v>
      </c>
      <c r="AR39" s="24">
        <v>17221</v>
      </c>
      <c r="AS39" s="22">
        <v>1648120</v>
      </c>
      <c r="AT39" s="24">
        <v>51847</v>
      </c>
      <c r="AU39" s="24">
        <v>20887</v>
      </c>
      <c r="AV39" s="22">
        <v>1320671</v>
      </c>
      <c r="AW39" s="24">
        <v>42728</v>
      </c>
      <c r="AX39" s="24">
        <v>24228</v>
      </c>
      <c r="AY39" s="22">
        <v>1335571</v>
      </c>
      <c r="AZ39" s="24">
        <v>44527</v>
      </c>
      <c r="BA39" s="24">
        <v>24806</v>
      </c>
      <c r="BB39" s="22">
        <v>1709338</v>
      </c>
      <c r="BC39" s="24">
        <v>55372</v>
      </c>
      <c r="BD39" s="24">
        <v>17880</v>
      </c>
      <c r="BE39" s="22">
        <v>1507528</v>
      </c>
      <c r="BF39" s="24">
        <v>48088</v>
      </c>
      <c r="BG39" s="24">
        <v>42119</v>
      </c>
      <c r="BH39" s="22">
        <v>1841028</v>
      </c>
      <c r="BI39" s="24">
        <v>58254</v>
      </c>
      <c r="BJ39" s="24">
        <v>19118</v>
      </c>
      <c r="BK39" s="22">
        <v>4331632</v>
      </c>
      <c r="BL39" s="25">
        <v>133889</v>
      </c>
      <c r="BM39" s="24">
        <v>27573</v>
      </c>
      <c r="BN39" s="22">
        <v>3904099</v>
      </c>
      <c r="BO39" s="25">
        <v>118168</v>
      </c>
      <c r="BP39" s="24">
        <v>22216</v>
      </c>
      <c r="BQ39" s="22">
        <v>3710208</v>
      </c>
      <c r="BR39" s="25">
        <v>108288</v>
      </c>
      <c r="BS39" s="24">
        <v>44066</v>
      </c>
      <c r="BT39" s="22">
        <v>3150756</v>
      </c>
      <c r="BU39" s="25">
        <v>102360</v>
      </c>
      <c r="BV39" s="24">
        <v>38439</v>
      </c>
      <c r="BW39" s="22">
        <v>1801294</v>
      </c>
      <c r="BX39" s="24">
        <v>64568</v>
      </c>
      <c r="BY39" s="24">
        <v>37251</v>
      </c>
      <c r="BZ39" s="22">
        <v>1603173</v>
      </c>
      <c r="CA39" s="24">
        <v>58510</v>
      </c>
      <c r="CB39" s="24">
        <v>32503</v>
      </c>
      <c r="CC39" s="22">
        <v>2041156</v>
      </c>
      <c r="CD39" s="24">
        <v>77340</v>
      </c>
      <c r="CE39" s="24">
        <v>26520</v>
      </c>
      <c r="CF39" s="22">
        <v>1572001</v>
      </c>
      <c r="CG39" s="24">
        <v>61667</v>
      </c>
      <c r="CH39" s="24">
        <v>42020</v>
      </c>
      <c r="CI39" s="22">
        <v>1463227</v>
      </c>
      <c r="CJ39" s="24">
        <v>59819</v>
      </c>
      <c r="CK39" s="24">
        <v>32390</v>
      </c>
      <c r="CL39" s="22">
        <v>1780761</v>
      </c>
      <c r="CM39" s="24">
        <v>74158</v>
      </c>
      <c r="CN39" s="24">
        <v>25171</v>
      </c>
      <c r="CO39" s="22">
        <v>1732767</v>
      </c>
      <c r="CP39" s="24">
        <v>70615</v>
      </c>
      <c r="CQ39" s="24">
        <v>67282</v>
      </c>
      <c r="CR39" s="22">
        <v>1731868</v>
      </c>
      <c r="CS39" s="24">
        <v>69923</v>
      </c>
      <c r="CT39" s="24">
        <v>76365</v>
      </c>
      <c r="CU39" s="22">
        <v>2388630</v>
      </c>
      <c r="CV39" s="24">
        <v>91134</v>
      </c>
      <c r="CW39" s="25">
        <v>108638</v>
      </c>
      <c r="CX39" s="22">
        <v>2211311</v>
      </c>
      <c r="CY39" s="24">
        <v>81186</v>
      </c>
      <c r="CZ39" s="25">
        <v>114825</v>
      </c>
      <c r="DA39" s="22">
        <v>2841314</v>
      </c>
      <c r="DB39" s="24">
        <v>96952</v>
      </c>
      <c r="DC39" s="25">
        <v>111316</v>
      </c>
      <c r="DD39" s="22">
        <v>4475310</v>
      </c>
      <c r="DE39" s="25">
        <v>139399</v>
      </c>
      <c r="DF39" s="25">
        <v>109145</v>
      </c>
      <c r="DG39" s="22">
        <v>1747997</v>
      </c>
      <c r="DH39" s="24">
        <v>58084</v>
      </c>
      <c r="DI39" s="25">
        <v>111968</v>
      </c>
      <c r="DJ39" s="22">
        <v>1120128</v>
      </c>
      <c r="DK39" s="24">
        <v>39891</v>
      </c>
      <c r="DL39" s="25">
        <v>124759</v>
      </c>
      <c r="DM39" s="22">
        <v>3212022</v>
      </c>
      <c r="DN39" s="25">
        <v>112119</v>
      </c>
      <c r="DO39" s="24">
        <v>98499</v>
      </c>
      <c r="DP39" s="22">
        <v>2102635</v>
      </c>
      <c r="DQ39" s="24">
        <v>75303</v>
      </c>
      <c r="DR39" s="25">
        <v>112306</v>
      </c>
      <c r="DS39" s="22">
        <v>1677743</v>
      </c>
      <c r="DT39" s="24">
        <v>62978</v>
      </c>
      <c r="DU39" s="25">
        <v>103368</v>
      </c>
      <c r="DV39" s="22">
        <v>1258482</v>
      </c>
      <c r="DW39" s="24">
        <v>41269</v>
      </c>
      <c r="DX39" s="24">
        <v>84886</v>
      </c>
      <c r="DY39" s="26">
        <v>686739</v>
      </c>
      <c r="DZ39" s="24">
        <v>19884</v>
      </c>
      <c r="EA39" s="24">
        <v>74673</v>
      </c>
      <c r="EB39" s="22">
        <v>1379462</v>
      </c>
      <c r="EC39" s="24">
        <v>40213</v>
      </c>
      <c r="ED39" s="24">
        <v>66084</v>
      </c>
      <c r="EE39" s="22">
        <v>2470476</v>
      </c>
      <c r="EF39" s="24">
        <v>75477</v>
      </c>
      <c r="EG39" s="24">
        <v>74680</v>
      </c>
      <c r="EH39" s="22">
        <v>1664461</v>
      </c>
      <c r="EI39" s="24">
        <v>59192</v>
      </c>
      <c r="EJ39" s="24">
        <v>93005</v>
      </c>
      <c r="EK39" s="22">
        <v>1197316</v>
      </c>
      <c r="EL39" s="24">
        <v>40046</v>
      </c>
      <c r="EM39" s="25">
        <v>109242</v>
      </c>
      <c r="EN39" s="22">
        <v>1541360</v>
      </c>
      <c r="EO39" s="24">
        <v>46829</v>
      </c>
      <c r="EP39" s="24">
        <v>63786</v>
      </c>
      <c r="EQ39" s="22">
        <v>1023832</v>
      </c>
      <c r="ER39" s="24">
        <v>36285</v>
      </c>
      <c r="ES39" s="24">
        <v>72125</v>
      </c>
      <c r="ET39" s="26">
        <v>645399</v>
      </c>
      <c r="EU39" s="24">
        <v>28538</v>
      </c>
      <c r="EV39" s="24">
        <v>68575</v>
      </c>
      <c r="EW39" s="22">
        <v>1213588</v>
      </c>
      <c r="EX39" s="24">
        <v>42802</v>
      </c>
      <c r="EY39" s="24">
        <v>53856</v>
      </c>
      <c r="EZ39" s="26">
        <v>546040</v>
      </c>
      <c r="FA39" s="24">
        <v>23584</v>
      </c>
      <c r="FB39" s="24">
        <v>51796</v>
      </c>
      <c r="FC39" s="22">
        <v>1378703</v>
      </c>
      <c r="FD39" s="24">
        <v>52684</v>
      </c>
      <c r="FE39" s="24">
        <v>45170</v>
      </c>
      <c r="FF39" s="22">
        <v>2622604</v>
      </c>
      <c r="FG39" s="25">
        <v>101307</v>
      </c>
      <c r="FH39" s="24">
        <v>54174</v>
      </c>
      <c r="FI39" s="22">
        <v>1439055</v>
      </c>
      <c r="FJ39" s="24">
        <v>65708</v>
      </c>
      <c r="FK39" s="24">
        <v>46281</v>
      </c>
      <c r="FL39" s="22">
        <v>1778889</v>
      </c>
      <c r="FM39" s="24">
        <v>90541</v>
      </c>
      <c r="FN39" s="24">
        <v>40666</v>
      </c>
      <c r="FO39" s="22">
        <v>1962719</v>
      </c>
      <c r="FP39" s="24">
        <v>94478</v>
      </c>
      <c r="FQ39" s="24">
        <v>46976</v>
      </c>
      <c r="FR39" s="22">
        <v>2304567</v>
      </c>
      <c r="FS39" s="24">
        <v>91781</v>
      </c>
      <c r="FT39" s="24">
        <v>46442</v>
      </c>
      <c r="FU39" s="22">
        <v>2271363</v>
      </c>
      <c r="FV39" s="24">
        <v>90075</v>
      </c>
      <c r="FW39" s="24">
        <v>45252</v>
      </c>
      <c r="FX39" s="22">
        <v>2908555</v>
      </c>
      <c r="FY39" s="25">
        <v>112391</v>
      </c>
      <c r="FZ39" s="24">
        <v>59724</v>
      </c>
      <c r="GA39" s="22">
        <v>2635164</v>
      </c>
      <c r="GB39" s="24">
        <v>86638</v>
      </c>
      <c r="GC39" s="25">
        <v>112110</v>
      </c>
      <c r="GD39" s="22">
        <v>2576436</v>
      </c>
      <c r="GE39" s="24">
        <v>83445</v>
      </c>
      <c r="GF39" s="25">
        <v>103167</v>
      </c>
      <c r="GG39" s="22">
        <v>4491330</v>
      </c>
      <c r="GH39" s="25">
        <v>157706</v>
      </c>
      <c r="GI39" s="25">
        <v>147174</v>
      </c>
      <c r="GJ39" s="22">
        <v>3034672</v>
      </c>
      <c r="GK39" s="25">
        <v>115463</v>
      </c>
      <c r="GL39" s="25">
        <v>162035</v>
      </c>
      <c r="GM39" s="22">
        <v>3574456</v>
      </c>
      <c r="GN39" s="25">
        <v>128645</v>
      </c>
      <c r="GO39" s="25">
        <v>206271</v>
      </c>
      <c r="GP39" s="22">
        <v>4344060</v>
      </c>
      <c r="GQ39" s="25">
        <v>165074</v>
      </c>
      <c r="GR39" s="25">
        <v>216925</v>
      </c>
      <c r="GS39" s="22">
        <v>3766686</v>
      </c>
      <c r="GT39" s="25">
        <v>135142</v>
      </c>
      <c r="GU39" s="25">
        <v>230965</v>
      </c>
      <c r="GV39" s="22">
        <v>3997886</v>
      </c>
      <c r="GW39" s="25">
        <v>143232</v>
      </c>
      <c r="GX39" s="25">
        <v>252678</v>
      </c>
      <c r="GY39" s="22">
        <v>4881856</v>
      </c>
      <c r="GZ39" s="25">
        <v>181279</v>
      </c>
      <c r="HA39" s="25">
        <v>252710</v>
      </c>
      <c r="HB39" s="22">
        <v>4157841</v>
      </c>
      <c r="HC39" s="25">
        <v>149261</v>
      </c>
      <c r="HD39" s="25">
        <v>272278</v>
      </c>
      <c r="HE39" s="22">
        <v>4053899</v>
      </c>
      <c r="HF39" s="25">
        <v>150067</v>
      </c>
      <c r="HG39" s="25">
        <v>379599</v>
      </c>
      <c r="HH39" s="22">
        <v>5411222</v>
      </c>
      <c r="HI39" s="25">
        <v>185181</v>
      </c>
      <c r="HJ39" s="25">
        <v>404287</v>
      </c>
      <c r="HN39" s="49">
        <f t="shared" si="0"/>
        <v>13622962</v>
      </c>
    </row>
    <row r="40" spans="2:222" x14ac:dyDescent="0.2">
      <c r="B40" s="20" t="s">
        <v>313</v>
      </c>
      <c r="C40" s="22">
        <v>3332951</v>
      </c>
      <c r="D40" s="34">
        <v>5739927</v>
      </c>
      <c r="E40" s="37">
        <v>66539257</v>
      </c>
      <c r="F40" s="22">
        <v>3684396</v>
      </c>
      <c r="G40" s="34">
        <v>6340191</v>
      </c>
      <c r="H40" s="37">
        <v>86503357</v>
      </c>
      <c r="I40" s="22">
        <v>5965048</v>
      </c>
      <c r="J40" s="37">
        <v>10742817</v>
      </c>
      <c r="K40" s="38">
        <v>112016479</v>
      </c>
      <c r="L40" s="22">
        <v>5848200</v>
      </c>
      <c r="M40" s="37">
        <v>10523291</v>
      </c>
      <c r="N40" s="38">
        <v>124171383</v>
      </c>
      <c r="O40" s="22">
        <v>6247367</v>
      </c>
      <c r="P40" s="37">
        <v>11720796</v>
      </c>
      <c r="Q40" s="38">
        <v>133129657</v>
      </c>
      <c r="R40" s="22">
        <v>7964719</v>
      </c>
      <c r="S40" s="37">
        <v>14845676</v>
      </c>
      <c r="T40" s="38">
        <v>142485503</v>
      </c>
      <c r="U40" s="22">
        <v>7315046</v>
      </c>
      <c r="V40" s="37">
        <v>11550034</v>
      </c>
      <c r="W40" s="38">
        <v>142794591</v>
      </c>
      <c r="X40" s="36">
        <v>10135553</v>
      </c>
      <c r="Y40" s="37">
        <v>12973840</v>
      </c>
      <c r="Z40" s="38">
        <v>139047513</v>
      </c>
      <c r="AA40" s="36">
        <v>11144187</v>
      </c>
      <c r="AB40" s="37">
        <v>16156341</v>
      </c>
      <c r="AC40" s="38">
        <v>145961985</v>
      </c>
      <c r="AD40" s="22">
        <v>6400915</v>
      </c>
      <c r="AE40" s="37">
        <v>11355531</v>
      </c>
      <c r="AF40" s="38">
        <v>121059153</v>
      </c>
      <c r="AG40" s="22">
        <v>5949239</v>
      </c>
      <c r="AH40" s="34">
        <v>9801652</v>
      </c>
      <c r="AI40" s="38">
        <v>114788371</v>
      </c>
      <c r="AJ40" s="22">
        <v>5395382</v>
      </c>
      <c r="AK40" s="34">
        <v>7746136</v>
      </c>
      <c r="AL40" s="37">
        <v>89678029</v>
      </c>
      <c r="AM40" s="22">
        <v>3296639</v>
      </c>
      <c r="AN40" s="34">
        <v>4549292</v>
      </c>
      <c r="AO40" s="37">
        <v>73356208</v>
      </c>
      <c r="AP40" s="22">
        <v>3334305</v>
      </c>
      <c r="AQ40" s="34">
        <v>3294200</v>
      </c>
      <c r="AR40" s="37">
        <v>85656352</v>
      </c>
      <c r="AS40" s="22">
        <v>5779742</v>
      </c>
      <c r="AT40" s="34">
        <v>8155743</v>
      </c>
      <c r="AU40" s="38">
        <v>102734072</v>
      </c>
      <c r="AV40" s="22">
        <v>5572198</v>
      </c>
      <c r="AW40" s="34">
        <v>8807322</v>
      </c>
      <c r="AX40" s="38">
        <v>113519139</v>
      </c>
      <c r="AY40" s="22">
        <v>6119164</v>
      </c>
      <c r="AZ40" s="34">
        <v>9838983</v>
      </c>
      <c r="BA40" s="38">
        <v>123763001</v>
      </c>
      <c r="BB40" s="22">
        <v>7697281</v>
      </c>
      <c r="BC40" s="37">
        <v>12111472</v>
      </c>
      <c r="BD40" s="38">
        <v>128202785</v>
      </c>
      <c r="BE40" s="22">
        <v>5656457</v>
      </c>
      <c r="BF40" s="37">
        <v>10042582</v>
      </c>
      <c r="BG40" s="38">
        <v>113849972</v>
      </c>
      <c r="BH40" s="22">
        <v>6296821</v>
      </c>
      <c r="BI40" s="37">
        <v>10988544</v>
      </c>
      <c r="BJ40" s="38">
        <v>114790191</v>
      </c>
      <c r="BK40" s="22">
        <v>6186929</v>
      </c>
      <c r="BL40" s="37">
        <v>11849616</v>
      </c>
      <c r="BM40" s="38">
        <v>106385705</v>
      </c>
      <c r="BN40" s="22">
        <v>3184270</v>
      </c>
      <c r="BO40" s="34">
        <v>7584037</v>
      </c>
      <c r="BP40" s="37">
        <v>72131987</v>
      </c>
      <c r="BQ40" s="22">
        <v>2885188</v>
      </c>
      <c r="BR40" s="34">
        <v>6804461</v>
      </c>
      <c r="BS40" s="37">
        <v>63121426</v>
      </c>
      <c r="BT40" s="22">
        <v>3110863</v>
      </c>
      <c r="BU40" s="34">
        <v>7354306</v>
      </c>
      <c r="BV40" s="37">
        <v>52027308</v>
      </c>
      <c r="BW40" s="22">
        <v>2264302</v>
      </c>
      <c r="BX40" s="34">
        <v>5598017</v>
      </c>
      <c r="BY40" s="37">
        <v>46842811</v>
      </c>
      <c r="BZ40" s="22">
        <v>2090231</v>
      </c>
      <c r="CA40" s="34">
        <v>5775569</v>
      </c>
      <c r="CB40" s="37">
        <v>50327591</v>
      </c>
      <c r="CC40" s="22">
        <v>4186446</v>
      </c>
      <c r="CD40" s="37">
        <v>11670387</v>
      </c>
      <c r="CE40" s="37">
        <v>52120495</v>
      </c>
      <c r="CF40" s="22">
        <v>3885882</v>
      </c>
      <c r="CG40" s="37">
        <v>10678692</v>
      </c>
      <c r="CH40" s="37">
        <v>63593563</v>
      </c>
      <c r="CI40" s="22">
        <v>3476899</v>
      </c>
      <c r="CJ40" s="34">
        <v>8316219</v>
      </c>
      <c r="CK40" s="37">
        <v>65867493</v>
      </c>
      <c r="CL40" s="22">
        <v>5875149</v>
      </c>
      <c r="CM40" s="37">
        <v>15620477</v>
      </c>
      <c r="CN40" s="37">
        <v>75460894</v>
      </c>
      <c r="CO40" s="22">
        <v>4007647</v>
      </c>
      <c r="CP40" s="34">
        <v>9314157</v>
      </c>
      <c r="CQ40" s="37">
        <v>70581833</v>
      </c>
      <c r="CR40" s="22">
        <v>4281222</v>
      </c>
      <c r="CS40" s="37">
        <v>10100770</v>
      </c>
      <c r="CT40" s="37">
        <v>59431366</v>
      </c>
      <c r="CU40" s="22">
        <v>7397971</v>
      </c>
      <c r="CV40" s="37">
        <v>14095030</v>
      </c>
      <c r="CW40" s="37">
        <v>60538465</v>
      </c>
      <c r="CX40" s="22">
        <v>5841765</v>
      </c>
      <c r="CY40" s="34">
        <v>9563844</v>
      </c>
      <c r="CZ40" s="37">
        <v>57026021</v>
      </c>
      <c r="DA40" s="22">
        <v>5114801</v>
      </c>
      <c r="DB40" s="34">
        <v>8735098</v>
      </c>
      <c r="DC40" s="37">
        <v>55885361</v>
      </c>
      <c r="DD40" s="22">
        <v>5455094</v>
      </c>
      <c r="DE40" s="34">
        <v>9029074</v>
      </c>
      <c r="DF40" s="37">
        <v>44834834</v>
      </c>
      <c r="DG40" s="22">
        <v>3809473</v>
      </c>
      <c r="DH40" s="34">
        <v>6040952</v>
      </c>
      <c r="DI40" s="37">
        <v>42417713</v>
      </c>
      <c r="DJ40" s="22">
        <v>3968237</v>
      </c>
      <c r="DK40" s="34">
        <v>6262736</v>
      </c>
      <c r="DL40" s="37">
        <v>44117034</v>
      </c>
      <c r="DM40" s="22">
        <v>6500394</v>
      </c>
      <c r="DN40" s="37">
        <v>11109350</v>
      </c>
      <c r="DO40" s="37">
        <v>50165620</v>
      </c>
      <c r="DP40" s="22">
        <v>5933181</v>
      </c>
      <c r="DQ40" s="37">
        <v>10130170</v>
      </c>
      <c r="DR40" s="37">
        <v>59409893</v>
      </c>
      <c r="DS40" s="22">
        <v>6867106</v>
      </c>
      <c r="DT40" s="37">
        <v>11959852</v>
      </c>
      <c r="DU40" s="37">
        <v>59904692</v>
      </c>
      <c r="DV40" s="22">
        <v>8522370</v>
      </c>
      <c r="DW40" s="37">
        <v>15334121</v>
      </c>
      <c r="DX40" s="37">
        <v>66468924</v>
      </c>
      <c r="DY40" s="22">
        <v>6673181</v>
      </c>
      <c r="DZ40" s="37">
        <v>11135010</v>
      </c>
      <c r="EA40" s="37">
        <v>64485847</v>
      </c>
      <c r="EB40" s="22">
        <v>6209918</v>
      </c>
      <c r="EC40" s="37">
        <v>10282306</v>
      </c>
      <c r="ED40" s="37">
        <v>55910676</v>
      </c>
      <c r="EE40" s="22">
        <v>6786797</v>
      </c>
      <c r="EF40" s="37">
        <v>12802045</v>
      </c>
      <c r="EG40" s="37">
        <v>60257906</v>
      </c>
      <c r="EH40" s="22">
        <v>4988679</v>
      </c>
      <c r="EI40" s="34">
        <v>9866368</v>
      </c>
      <c r="EJ40" s="37">
        <v>56672167</v>
      </c>
      <c r="EK40" s="22">
        <v>4710498</v>
      </c>
      <c r="EL40" s="34">
        <v>9291701</v>
      </c>
      <c r="EM40" s="37">
        <v>54289593</v>
      </c>
      <c r="EN40" s="22">
        <v>4989592</v>
      </c>
      <c r="EO40" s="34">
        <v>9264242</v>
      </c>
      <c r="EP40" s="37">
        <v>45447249</v>
      </c>
      <c r="EQ40" s="22">
        <v>3550894</v>
      </c>
      <c r="ER40" s="34">
        <v>5986403</v>
      </c>
      <c r="ES40" s="37">
        <v>42255860</v>
      </c>
      <c r="ET40" s="22">
        <v>3934755</v>
      </c>
      <c r="EU40" s="34">
        <v>7601020</v>
      </c>
      <c r="EV40" s="37">
        <v>45666765</v>
      </c>
      <c r="EW40" s="22">
        <v>6373237</v>
      </c>
      <c r="EX40" s="37">
        <v>13353184</v>
      </c>
      <c r="EY40" s="37">
        <v>58035888</v>
      </c>
      <c r="EZ40" s="22">
        <v>5356981</v>
      </c>
      <c r="FA40" s="37">
        <v>11109951</v>
      </c>
      <c r="FB40" s="37">
        <v>60237113</v>
      </c>
      <c r="FC40" s="22">
        <v>5547028</v>
      </c>
      <c r="FD40" s="37">
        <v>11654021</v>
      </c>
      <c r="FE40" s="37">
        <v>59288521</v>
      </c>
      <c r="FF40" s="22">
        <v>7372723</v>
      </c>
      <c r="FG40" s="37">
        <v>15837220</v>
      </c>
      <c r="FH40" s="37">
        <v>71723046</v>
      </c>
      <c r="FI40" s="22">
        <v>5967578</v>
      </c>
      <c r="FJ40" s="37">
        <v>11084647</v>
      </c>
      <c r="FK40" s="37">
        <v>65557529</v>
      </c>
      <c r="FL40" s="22">
        <v>5711965</v>
      </c>
      <c r="FM40" s="37">
        <v>11082990</v>
      </c>
      <c r="FN40" s="37">
        <v>59097446</v>
      </c>
      <c r="FO40" s="22">
        <v>6821348</v>
      </c>
      <c r="FP40" s="37">
        <v>13278012</v>
      </c>
      <c r="FQ40" s="37">
        <v>61166563</v>
      </c>
      <c r="FR40" s="22">
        <v>4993287</v>
      </c>
      <c r="FS40" s="37">
        <v>10219964</v>
      </c>
      <c r="FT40" s="37">
        <v>56923864</v>
      </c>
      <c r="FU40" s="22">
        <v>4714047</v>
      </c>
      <c r="FV40" s="34">
        <v>9773011</v>
      </c>
      <c r="FW40" s="37">
        <v>51643105</v>
      </c>
      <c r="FX40" s="22">
        <v>4944361</v>
      </c>
      <c r="FY40" s="34">
        <v>9220378</v>
      </c>
      <c r="FZ40" s="37">
        <v>43268589</v>
      </c>
      <c r="GA40" s="22">
        <v>3313983</v>
      </c>
      <c r="GB40" s="34">
        <v>6082552</v>
      </c>
      <c r="GC40" s="37">
        <v>40077375</v>
      </c>
      <c r="GD40" s="22">
        <v>3530836</v>
      </c>
      <c r="GE40" s="34">
        <v>7240464</v>
      </c>
      <c r="GF40" s="37">
        <v>42244313</v>
      </c>
      <c r="GG40" s="22">
        <v>5708989</v>
      </c>
      <c r="GH40" s="37">
        <v>12321161</v>
      </c>
      <c r="GI40" s="37">
        <v>49288279</v>
      </c>
      <c r="GJ40" s="22">
        <v>5216325</v>
      </c>
      <c r="GK40" s="37">
        <v>11155159</v>
      </c>
      <c r="GL40" s="37">
        <v>54214993</v>
      </c>
      <c r="GM40" s="22">
        <v>5505529</v>
      </c>
      <c r="GN40" s="37">
        <v>11869595</v>
      </c>
      <c r="GO40" s="37">
        <v>56027627</v>
      </c>
      <c r="GP40" s="22">
        <v>6955027</v>
      </c>
      <c r="GQ40" s="37">
        <v>14794016</v>
      </c>
      <c r="GR40" s="37">
        <v>62940008</v>
      </c>
      <c r="GS40" s="22">
        <v>5845962</v>
      </c>
      <c r="GT40" s="37">
        <v>11606059</v>
      </c>
      <c r="GU40" s="37">
        <v>57811633</v>
      </c>
      <c r="GV40" s="22">
        <v>6275538</v>
      </c>
      <c r="GW40" s="37">
        <v>12659775</v>
      </c>
      <c r="GX40" s="37">
        <v>62090652</v>
      </c>
      <c r="GY40" s="22">
        <v>7183722</v>
      </c>
      <c r="GZ40" s="37">
        <v>14511050</v>
      </c>
      <c r="HA40" s="37">
        <v>61945260</v>
      </c>
      <c r="HB40" s="22">
        <v>4904325</v>
      </c>
      <c r="HC40" s="34">
        <v>9951981</v>
      </c>
      <c r="HD40" s="37">
        <v>53429534</v>
      </c>
      <c r="HE40" s="22">
        <v>4868077</v>
      </c>
      <c r="HF40" s="37">
        <v>10066144</v>
      </c>
      <c r="HG40" s="37">
        <v>51570850</v>
      </c>
      <c r="HH40" s="22">
        <v>5181518</v>
      </c>
      <c r="HI40" s="37">
        <v>10759397</v>
      </c>
      <c r="HJ40" s="37">
        <v>44773632</v>
      </c>
      <c r="HN40" s="49">
        <f t="shared" si="0"/>
        <v>14953920</v>
      </c>
    </row>
    <row r="41" spans="2:222" x14ac:dyDescent="0.2">
      <c r="B41" s="20" t="s">
        <v>806</v>
      </c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  <c r="BK41" s="21"/>
      <c r="BL41" s="21"/>
      <c r="BM41" s="21"/>
      <c r="BN41" s="21"/>
      <c r="BO41" s="21"/>
      <c r="BP41" s="21"/>
      <c r="BQ41" s="21"/>
      <c r="BR41" s="21"/>
      <c r="BS41" s="21"/>
      <c r="BT41" s="21"/>
      <c r="BU41" s="21"/>
      <c r="BV41" s="21"/>
      <c r="BW41" s="21"/>
      <c r="BX41" s="21"/>
      <c r="BY41" s="21"/>
      <c r="BZ41" s="21"/>
      <c r="CA41" s="21"/>
      <c r="CB41" s="21"/>
      <c r="CC41" s="21"/>
      <c r="CD41" s="21"/>
      <c r="CE41" s="21"/>
      <c r="CF41" s="21"/>
      <c r="CG41" s="21"/>
      <c r="CH41" s="21"/>
      <c r="CI41" s="21"/>
      <c r="CJ41" s="21"/>
      <c r="CK41" s="21"/>
      <c r="CL41" s="21"/>
      <c r="CM41" s="21"/>
      <c r="CN41" s="21"/>
      <c r="CO41" s="21"/>
      <c r="CP41" s="21"/>
      <c r="CQ41" s="21"/>
      <c r="CR41" s="21"/>
      <c r="CS41" s="21"/>
      <c r="CT41" s="21"/>
      <c r="CU41" s="21"/>
      <c r="CV41" s="21"/>
      <c r="CW41" s="21"/>
      <c r="CX41" s="21"/>
      <c r="CY41" s="21"/>
      <c r="CZ41" s="21"/>
      <c r="DA41" s="21"/>
      <c r="DB41" s="21"/>
      <c r="DC41" s="21"/>
      <c r="DD41" s="21"/>
      <c r="DE41" s="21"/>
      <c r="DF41" s="21"/>
      <c r="DG41" s="21"/>
      <c r="DH41" s="21"/>
      <c r="DI41" s="21"/>
      <c r="DJ41" s="21"/>
      <c r="DK41" s="21"/>
      <c r="DL41" s="21"/>
      <c r="DM41" s="21"/>
      <c r="DN41" s="21"/>
      <c r="DO41" s="21"/>
      <c r="DP41" s="21"/>
      <c r="DQ41" s="21"/>
      <c r="DR41" s="21"/>
      <c r="DS41" s="21"/>
      <c r="DT41" s="21"/>
      <c r="DU41" s="21"/>
      <c r="DV41" s="21"/>
      <c r="DW41" s="21"/>
      <c r="DX41" s="21"/>
      <c r="DY41" s="21"/>
      <c r="DZ41" s="21"/>
      <c r="EA41" s="21"/>
      <c r="EB41" s="21"/>
      <c r="EC41" s="21"/>
      <c r="ED41" s="21"/>
      <c r="EE41" s="21"/>
      <c r="EF41" s="21"/>
      <c r="EG41" s="21"/>
      <c r="EH41" s="21"/>
      <c r="EI41" s="21"/>
      <c r="EJ41" s="21"/>
      <c r="EK41" s="21"/>
      <c r="EL41" s="21"/>
      <c r="EM41" s="21"/>
      <c r="EN41" s="21"/>
      <c r="EO41" s="21"/>
      <c r="EP41" s="21"/>
      <c r="EQ41" s="21"/>
      <c r="ER41" s="21"/>
      <c r="ES41" s="27">
        <v>212</v>
      </c>
      <c r="ET41" s="33">
        <v>24</v>
      </c>
      <c r="EU41" s="31">
        <v>1</v>
      </c>
      <c r="EV41" s="27">
        <v>418</v>
      </c>
      <c r="EW41" s="28">
        <v>13241</v>
      </c>
      <c r="EX41" s="27">
        <v>554</v>
      </c>
      <c r="EY41" s="23">
        <v>3576</v>
      </c>
      <c r="EZ41" s="28">
        <v>17718</v>
      </c>
      <c r="FA41" s="27">
        <v>869</v>
      </c>
      <c r="FB41" s="24">
        <v>23072</v>
      </c>
      <c r="FC41" s="26">
        <v>108142</v>
      </c>
      <c r="FD41" s="23">
        <v>1692</v>
      </c>
      <c r="FE41" s="24">
        <v>33952</v>
      </c>
      <c r="FF41" s="22">
        <v>1531015</v>
      </c>
      <c r="FG41" s="24">
        <v>12117</v>
      </c>
      <c r="FH41" s="25">
        <v>219352</v>
      </c>
      <c r="FI41" s="22">
        <v>1379165</v>
      </c>
      <c r="FJ41" s="24">
        <v>11260</v>
      </c>
      <c r="FK41" s="25">
        <v>631183</v>
      </c>
      <c r="FL41" s="22">
        <v>1104370</v>
      </c>
      <c r="FM41" s="23">
        <v>9328</v>
      </c>
      <c r="FN41" s="25">
        <v>675262</v>
      </c>
      <c r="FO41" s="22">
        <v>3136300</v>
      </c>
      <c r="FP41" s="24">
        <v>20085</v>
      </c>
      <c r="FQ41" s="25">
        <v>863599</v>
      </c>
      <c r="FR41" s="22">
        <v>6324425</v>
      </c>
      <c r="FS41" s="24">
        <v>51067</v>
      </c>
      <c r="FT41" s="34">
        <v>1559735</v>
      </c>
      <c r="FU41" s="22">
        <v>3943399</v>
      </c>
      <c r="FV41" s="24">
        <v>29360</v>
      </c>
      <c r="FW41" s="34">
        <v>1839347</v>
      </c>
      <c r="FX41" s="22">
        <v>4890159</v>
      </c>
      <c r="FY41" s="24">
        <v>39489</v>
      </c>
      <c r="FZ41" s="34">
        <v>1886103</v>
      </c>
      <c r="GA41" s="22">
        <v>3864110</v>
      </c>
      <c r="GB41" s="24">
        <v>32223</v>
      </c>
      <c r="GC41" s="34">
        <v>1967825</v>
      </c>
      <c r="GD41" s="22">
        <v>3870213</v>
      </c>
      <c r="GE41" s="24">
        <v>32061</v>
      </c>
      <c r="GF41" s="34">
        <v>2039656</v>
      </c>
      <c r="GG41" s="22">
        <v>4428393</v>
      </c>
      <c r="GH41" s="24">
        <v>34487</v>
      </c>
      <c r="GI41" s="34">
        <v>1951818</v>
      </c>
      <c r="GJ41" s="22">
        <v>4032347</v>
      </c>
      <c r="GK41" s="24">
        <v>30706</v>
      </c>
      <c r="GL41" s="34">
        <v>2020382</v>
      </c>
      <c r="GM41" s="22">
        <v>3760363</v>
      </c>
      <c r="GN41" s="24">
        <v>30333</v>
      </c>
      <c r="GO41" s="34">
        <v>1994133</v>
      </c>
      <c r="GP41" s="22">
        <v>4612917</v>
      </c>
      <c r="GQ41" s="24">
        <v>37588</v>
      </c>
      <c r="GR41" s="34">
        <v>2131031</v>
      </c>
      <c r="GS41" s="22">
        <v>3906063</v>
      </c>
      <c r="GT41" s="24">
        <v>31872</v>
      </c>
      <c r="GU41" s="34">
        <v>2094697</v>
      </c>
      <c r="GV41" s="22">
        <v>5236924</v>
      </c>
      <c r="GW41" s="24">
        <v>46294</v>
      </c>
      <c r="GX41" s="34">
        <v>2101542</v>
      </c>
      <c r="GY41" s="22">
        <v>5441887</v>
      </c>
      <c r="GZ41" s="24">
        <v>51958</v>
      </c>
      <c r="HA41" s="34">
        <v>2330124</v>
      </c>
      <c r="HB41" s="22">
        <v>3699781</v>
      </c>
      <c r="HC41" s="24">
        <v>36278</v>
      </c>
      <c r="HD41" s="34">
        <v>2287393</v>
      </c>
      <c r="HE41" s="22">
        <v>3929780</v>
      </c>
      <c r="HF41" s="24">
        <v>38072</v>
      </c>
      <c r="HG41" s="34">
        <v>2419394</v>
      </c>
      <c r="HH41" s="22">
        <v>5157671</v>
      </c>
      <c r="HI41" s="24">
        <v>49986</v>
      </c>
      <c r="HJ41" s="34">
        <v>2474697</v>
      </c>
      <c r="HN41" s="49">
        <f t="shared" si="0"/>
        <v>12787232</v>
      </c>
    </row>
    <row r="42" spans="2:222" x14ac:dyDescent="0.2">
      <c r="B42" s="20" t="s">
        <v>748</v>
      </c>
      <c r="C42" s="22">
        <v>1736310</v>
      </c>
      <c r="D42" s="24">
        <v>55630</v>
      </c>
      <c r="E42" s="34">
        <v>9797817</v>
      </c>
      <c r="F42" s="22">
        <v>1815439</v>
      </c>
      <c r="G42" s="24">
        <v>57813</v>
      </c>
      <c r="H42" s="34">
        <v>9872893</v>
      </c>
      <c r="I42" s="22">
        <v>2313156</v>
      </c>
      <c r="J42" s="24">
        <v>73569</v>
      </c>
      <c r="K42" s="34">
        <v>9716067</v>
      </c>
      <c r="L42" s="22">
        <v>2310994</v>
      </c>
      <c r="M42" s="24">
        <v>57153</v>
      </c>
      <c r="N42" s="34">
        <v>9543230</v>
      </c>
      <c r="O42" s="22">
        <v>1917549</v>
      </c>
      <c r="P42" s="24">
        <v>59676</v>
      </c>
      <c r="Q42" s="34">
        <v>9692635</v>
      </c>
      <c r="R42" s="22">
        <v>2661268</v>
      </c>
      <c r="S42" s="24">
        <v>71665</v>
      </c>
      <c r="T42" s="37">
        <v>10335493</v>
      </c>
      <c r="U42" s="22">
        <v>1332576</v>
      </c>
      <c r="V42" s="24">
        <v>57459</v>
      </c>
      <c r="W42" s="34">
        <v>9181715</v>
      </c>
      <c r="X42" s="22">
        <v>2278211</v>
      </c>
      <c r="Y42" s="24">
        <v>58980</v>
      </c>
      <c r="Z42" s="34">
        <v>8382611</v>
      </c>
      <c r="AA42" s="22">
        <v>2652507</v>
      </c>
      <c r="AB42" s="24">
        <v>75294</v>
      </c>
      <c r="AC42" s="34">
        <v>9605537</v>
      </c>
      <c r="AD42" s="22">
        <v>1535331</v>
      </c>
      <c r="AE42" s="24">
        <v>57693</v>
      </c>
      <c r="AF42" s="34">
        <v>8570226</v>
      </c>
      <c r="AG42" s="22">
        <v>1828387</v>
      </c>
      <c r="AH42" s="24">
        <v>61070</v>
      </c>
      <c r="AI42" s="34">
        <v>8986383</v>
      </c>
      <c r="AJ42" s="22">
        <v>2260894</v>
      </c>
      <c r="AK42" s="24">
        <v>72803</v>
      </c>
      <c r="AL42" s="34">
        <v>9299239</v>
      </c>
      <c r="AM42" s="22">
        <v>1358374</v>
      </c>
      <c r="AN42" s="24">
        <v>56243</v>
      </c>
      <c r="AO42" s="34">
        <v>8416524</v>
      </c>
      <c r="AP42" s="22">
        <v>1876467</v>
      </c>
      <c r="AQ42" s="24">
        <v>61667</v>
      </c>
      <c r="AR42" s="34">
        <v>9024564</v>
      </c>
      <c r="AS42" s="22">
        <v>2458285</v>
      </c>
      <c r="AT42" s="24">
        <v>79095</v>
      </c>
      <c r="AU42" s="34">
        <v>8629466</v>
      </c>
      <c r="AV42" s="22">
        <v>2163553</v>
      </c>
      <c r="AW42" s="24">
        <v>64803</v>
      </c>
      <c r="AX42" s="34">
        <v>8841130</v>
      </c>
      <c r="AY42" s="22">
        <v>2600604</v>
      </c>
      <c r="AZ42" s="24">
        <v>68328</v>
      </c>
      <c r="BA42" s="34">
        <v>8851893</v>
      </c>
      <c r="BB42" s="22">
        <v>2728507</v>
      </c>
      <c r="BC42" s="24">
        <v>75008</v>
      </c>
      <c r="BD42" s="34">
        <v>8956987</v>
      </c>
      <c r="BE42" s="22">
        <v>1528356</v>
      </c>
      <c r="BF42" s="24">
        <v>45713</v>
      </c>
      <c r="BG42" s="34">
        <v>7237717</v>
      </c>
      <c r="BH42" s="22">
        <v>1944222</v>
      </c>
      <c r="BI42" s="24">
        <v>44750</v>
      </c>
      <c r="BJ42" s="34">
        <v>7885906</v>
      </c>
      <c r="BK42" s="22">
        <v>2895402</v>
      </c>
      <c r="BL42" s="24">
        <v>90627</v>
      </c>
      <c r="BM42" s="34">
        <v>8617747</v>
      </c>
      <c r="BN42" s="22">
        <v>1638014</v>
      </c>
      <c r="BO42" s="24">
        <v>52999</v>
      </c>
      <c r="BP42" s="34">
        <v>8260262</v>
      </c>
      <c r="BQ42" s="22">
        <v>1029153</v>
      </c>
      <c r="BR42" s="24">
        <v>30109</v>
      </c>
      <c r="BS42" s="34">
        <v>6807268</v>
      </c>
      <c r="BT42" s="22">
        <v>1919925</v>
      </c>
      <c r="BU42" s="24">
        <v>61911</v>
      </c>
      <c r="BV42" s="34">
        <v>5767628</v>
      </c>
      <c r="BW42" s="26">
        <v>562585</v>
      </c>
      <c r="BX42" s="24">
        <v>20124</v>
      </c>
      <c r="BY42" s="34">
        <v>6529529</v>
      </c>
      <c r="BZ42" s="26">
        <v>252900</v>
      </c>
      <c r="CA42" s="23">
        <v>8181</v>
      </c>
      <c r="CB42" s="34">
        <v>2294594</v>
      </c>
      <c r="CC42" s="26">
        <v>443323</v>
      </c>
      <c r="CD42" s="24">
        <v>16646</v>
      </c>
      <c r="CE42" s="34">
        <v>1673037</v>
      </c>
      <c r="CF42" s="26">
        <v>959491</v>
      </c>
      <c r="CG42" s="24">
        <v>33665</v>
      </c>
      <c r="CH42" s="34">
        <v>3888479</v>
      </c>
      <c r="CI42" s="26">
        <v>780193</v>
      </c>
      <c r="CJ42" s="24">
        <v>29287</v>
      </c>
      <c r="CK42" s="34">
        <v>4257473</v>
      </c>
      <c r="CL42" s="22">
        <v>1134629</v>
      </c>
      <c r="CM42" s="24">
        <v>43372</v>
      </c>
      <c r="CN42" s="34">
        <v>5771322</v>
      </c>
      <c r="CO42" s="26">
        <v>583085</v>
      </c>
      <c r="CP42" s="24">
        <v>34698</v>
      </c>
      <c r="CQ42" s="34">
        <v>6524115</v>
      </c>
      <c r="CR42" s="26">
        <v>989697</v>
      </c>
      <c r="CS42" s="24">
        <v>29532</v>
      </c>
      <c r="CT42" s="34">
        <v>5318590</v>
      </c>
      <c r="CU42" s="22">
        <v>1486757</v>
      </c>
      <c r="CV42" s="24">
        <v>37646</v>
      </c>
      <c r="CW42" s="34">
        <v>5195559</v>
      </c>
      <c r="CX42" s="22">
        <v>1212591</v>
      </c>
      <c r="CY42" s="24">
        <v>35980</v>
      </c>
      <c r="CZ42" s="34">
        <v>4926098</v>
      </c>
      <c r="DA42" s="26">
        <v>991389</v>
      </c>
      <c r="DB42" s="24">
        <v>30636</v>
      </c>
      <c r="DC42" s="34">
        <v>3871197</v>
      </c>
      <c r="DD42" s="26">
        <v>963770</v>
      </c>
      <c r="DE42" s="24">
        <v>26692</v>
      </c>
      <c r="DF42" s="34">
        <v>3107326</v>
      </c>
      <c r="DG42" s="26">
        <v>579754</v>
      </c>
      <c r="DH42" s="24">
        <v>16354</v>
      </c>
      <c r="DI42" s="34">
        <v>2519874</v>
      </c>
      <c r="DJ42" s="26">
        <v>524333</v>
      </c>
      <c r="DK42" s="24">
        <v>13334</v>
      </c>
      <c r="DL42" s="34">
        <v>1452318</v>
      </c>
      <c r="DM42" s="26">
        <v>431404</v>
      </c>
      <c r="DN42" s="24">
        <v>11515</v>
      </c>
      <c r="DO42" s="25">
        <v>973231</v>
      </c>
      <c r="DP42" s="26">
        <v>685739</v>
      </c>
      <c r="DQ42" s="24">
        <v>19125</v>
      </c>
      <c r="DR42" s="34">
        <v>1491502</v>
      </c>
      <c r="DS42" s="22">
        <v>1164634</v>
      </c>
      <c r="DT42" s="24">
        <v>34392</v>
      </c>
      <c r="DU42" s="34">
        <v>1863891</v>
      </c>
      <c r="DV42" s="22">
        <v>2588524</v>
      </c>
      <c r="DW42" s="24">
        <v>28675</v>
      </c>
      <c r="DX42" s="34">
        <v>2322047</v>
      </c>
      <c r="DY42" s="22">
        <v>4165959</v>
      </c>
      <c r="DZ42" s="24">
        <v>21381</v>
      </c>
      <c r="EA42" s="34">
        <v>3081847</v>
      </c>
      <c r="EB42" s="22">
        <v>3918479</v>
      </c>
      <c r="EC42" s="24">
        <v>20900</v>
      </c>
      <c r="ED42" s="34">
        <v>3176756</v>
      </c>
      <c r="EE42" s="22">
        <v>4537716</v>
      </c>
      <c r="EF42" s="24">
        <v>26926</v>
      </c>
      <c r="EG42" s="34">
        <v>3572215</v>
      </c>
      <c r="EH42" s="22">
        <v>4166036</v>
      </c>
      <c r="EI42" s="24">
        <v>22810</v>
      </c>
      <c r="EJ42" s="34">
        <v>3717286</v>
      </c>
      <c r="EK42" s="22">
        <v>3988074</v>
      </c>
      <c r="EL42" s="24">
        <v>23406</v>
      </c>
      <c r="EM42" s="34">
        <v>3879651</v>
      </c>
      <c r="EN42" s="22">
        <v>4440916</v>
      </c>
      <c r="EO42" s="24">
        <v>26318</v>
      </c>
      <c r="EP42" s="34">
        <v>3213730</v>
      </c>
      <c r="EQ42" s="22">
        <v>3559928</v>
      </c>
      <c r="ER42" s="24">
        <v>21488</v>
      </c>
      <c r="ES42" s="34">
        <v>2962938</v>
      </c>
      <c r="ET42" s="22">
        <v>3495393</v>
      </c>
      <c r="EU42" s="24">
        <v>24207</v>
      </c>
      <c r="EV42" s="34">
        <v>3575700</v>
      </c>
      <c r="EW42" s="22">
        <v>4170859</v>
      </c>
      <c r="EX42" s="24">
        <v>28865</v>
      </c>
      <c r="EY42" s="34">
        <v>3868851</v>
      </c>
      <c r="EZ42" s="22">
        <v>3482112</v>
      </c>
      <c r="FA42" s="24">
        <v>23977</v>
      </c>
      <c r="FB42" s="34">
        <v>4160673</v>
      </c>
      <c r="FC42" s="22">
        <v>3578840</v>
      </c>
      <c r="FD42" s="24">
        <v>25721</v>
      </c>
      <c r="FE42" s="34">
        <v>3918874</v>
      </c>
      <c r="FF42" s="22">
        <v>5959504</v>
      </c>
      <c r="FG42" s="24">
        <v>37848</v>
      </c>
      <c r="FH42" s="34">
        <v>5090269</v>
      </c>
      <c r="FI42" s="22">
        <v>3806976</v>
      </c>
      <c r="FJ42" s="24">
        <v>23636</v>
      </c>
      <c r="FK42" s="34">
        <v>4144715</v>
      </c>
      <c r="FL42" s="22">
        <v>3678131</v>
      </c>
      <c r="FM42" s="24">
        <v>23199</v>
      </c>
      <c r="FN42" s="34">
        <v>3768327</v>
      </c>
      <c r="FO42" s="22">
        <v>5006354</v>
      </c>
      <c r="FP42" s="24">
        <v>31948</v>
      </c>
      <c r="FQ42" s="34">
        <v>4260102</v>
      </c>
      <c r="FR42" s="22">
        <v>4085210</v>
      </c>
      <c r="FS42" s="24">
        <v>26115</v>
      </c>
      <c r="FT42" s="34">
        <v>4250244</v>
      </c>
      <c r="FU42" s="22">
        <v>3552159</v>
      </c>
      <c r="FV42" s="24">
        <v>22612</v>
      </c>
      <c r="FW42" s="34">
        <v>4143948</v>
      </c>
      <c r="FX42" s="22">
        <v>5662753</v>
      </c>
      <c r="FY42" s="24">
        <v>34826</v>
      </c>
      <c r="FZ42" s="34">
        <v>4192027</v>
      </c>
      <c r="GA42" s="22">
        <v>3885441</v>
      </c>
      <c r="GB42" s="24">
        <v>38962</v>
      </c>
      <c r="GC42" s="34">
        <v>4759268</v>
      </c>
      <c r="GD42" s="22">
        <v>4369531</v>
      </c>
      <c r="GE42" s="24">
        <v>44803</v>
      </c>
      <c r="GF42" s="34">
        <v>5523054</v>
      </c>
      <c r="GG42" s="22">
        <v>5652582</v>
      </c>
      <c r="GH42" s="24">
        <v>57963</v>
      </c>
      <c r="GI42" s="34">
        <v>5742088</v>
      </c>
      <c r="GJ42" s="22">
        <v>4481407</v>
      </c>
      <c r="GK42" s="24">
        <v>47044</v>
      </c>
      <c r="GL42" s="34">
        <v>6050369</v>
      </c>
      <c r="GM42" s="22">
        <v>4686394</v>
      </c>
      <c r="GN42" s="24">
        <v>51142</v>
      </c>
      <c r="GO42" s="34">
        <v>5856564</v>
      </c>
      <c r="GP42" s="22">
        <v>5791373</v>
      </c>
      <c r="GQ42" s="24">
        <v>61533</v>
      </c>
      <c r="GR42" s="34">
        <v>6276216</v>
      </c>
      <c r="GS42" s="22">
        <v>3942893</v>
      </c>
      <c r="GT42" s="24">
        <v>45205</v>
      </c>
      <c r="GU42" s="34">
        <v>6059667</v>
      </c>
      <c r="GV42" s="22">
        <v>3569459</v>
      </c>
      <c r="GW42" s="24">
        <v>42966</v>
      </c>
      <c r="GX42" s="34">
        <v>6023879</v>
      </c>
      <c r="GY42" s="22">
        <v>4250124</v>
      </c>
      <c r="GZ42" s="24">
        <v>53262</v>
      </c>
      <c r="HA42" s="34">
        <v>6239747</v>
      </c>
      <c r="HB42" s="22">
        <v>3914788</v>
      </c>
      <c r="HC42" s="24">
        <v>46938</v>
      </c>
      <c r="HD42" s="34">
        <v>5911353</v>
      </c>
      <c r="HE42" s="22">
        <v>4092770</v>
      </c>
      <c r="HF42" s="24">
        <v>50658</v>
      </c>
      <c r="HG42" s="34">
        <v>6258820</v>
      </c>
      <c r="HH42" s="22">
        <v>4975312</v>
      </c>
      <c r="HI42" s="24">
        <v>61917</v>
      </c>
      <c r="HJ42" s="34">
        <v>6379518</v>
      </c>
      <c r="HN42" s="49">
        <f t="shared" si="0"/>
        <v>12982870</v>
      </c>
    </row>
    <row r="43" spans="2:222" x14ac:dyDescent="0.2">
      <c r="B43" s="20" t="s">
        <v>329</v>
      </c>
      <c r="C43" s="26">
        <v>367330</v>
      </c>
      <c r="D43" s="25">
        <v>104747</v>
      </c>
      <c r="E43" s="37">
        <v>30224891</v>
      </c>
      <c r="F43" s="26">
        <v>398762</v>
      </c>
      <c r="G43" s="25">
        <v>112906</v>
      </c>
      <c r="H43" s="37">
        <v>30901382</v>
      </c>
      <c r="I43" s="26">
        <v>495652</v>
      </c>
      <c r="J43" s="25">
        <v>141502</v>
      </c>
      <c r="K43" s="37">
        <v>30488562</v>
      </c>
      <c r="L43" s="26">
        <v>405017</v>
      </c>
      <c r="M43" s="25">
        <v>116617</v>
      </c>
      <c r="N43" s="37">
        <v>30775069</v>
      </c>
      <c r="O43" s="26">
        <v>426582</v>
      </c>
      <c r="P43" s="25">
        <v>118192</v>
      </c>
      <c r="Q43" s="37">
        <v>31011305</v>
      </c>
      <c r="R43" s="26">
        <v>495711</v>
      </c>
      <c r="S43" s="25">
        <v>142334</v>
      </c>
      <c r="T43" s="37">
        <v>31892776</v>
      </c>
      <c r="U43" s="26">
        <v>440848</v>
      </c>
      <c r="V43" s="25">
        <v>119194</v>
      </c>
      <c r="W43" s="37">
        <v>31580475</v>
      </c>
      <c r="X43" s="26">
        <v>437800</v>
      </c>
      <c r="Y43" s="25">
        <v>118296</v>
      </c>
      <c r="Z43" s="37">
        <v>28751913</v>
      </c>
      <c r="AA43" s="26">
        <v>523446</v>
      </c>
      <c r="AB43" s="25">
        <v>151248</v>
      </c>
      <c r="AC43" s="37">
        <v>32749691</v>
      </c>
      <c r="AD43" s="26">
        <v>436052</v>
      </c>
      <c r="AE43" s="25">
        <v>120909</v>
      </c>
      <c r="AF43" s="37">
        <v>30412010</v>
      </c>
      <c r="AG43" s="26">
        <v>439477</v>
      </c>
      <c r="AH43" s="25">
        <v>124085</v>
      </c>
      <c r="AI43" s="37">
        <v>31128409</v>
      </c>
      <c r="AJ43" s="26">
        <v>518085</v>
      </c>
      <c r="AK43" s="25">
        <v>145379</v>
      </c>
      <c r="AL43" s="37">
        <v>31264032</v>
      </c>
      <c r="AM43" s="26">
        <v>391939</v>
      </c>
      <c r="AN43" s="25">
        <v>108189</v>
      </c>
      <c r="AO43" s="37">
        <v>29953196</v>
      </c>
      <c r="AP43" s="26">
        <v>409965</v>
      </c>
      <c r="AQ43" s="25">
        <v>114776</v>
      </c>
      <c r="AR43" s="37">
        <v>30418848</v>
      </c>
      <c r="AS43" s="26">
        <v>600267</v>
      </c>
      <c r="AT43" s="25">
        <v>147067</v>
      </c>
      <c r="AU43" s="37">
        <v>28304237</v>
      </c>
      <c r="AV43" s="26">
        <v>517619</v>
      </c>
      <c r="AW43" s="25">
        <v>118262</v>
      </c>
      <c r="AX43" s="37">
        <v>28157382</v>
      </c>
      <c r="AY43" s="26">
        <v>507428</v>
      </c>
      <c r="AZ43" s="25">
        <v>117526</v>
      </c>
      <c r="BA43" s="37">
        <v>28190416</v>
      </c>
      <c r="BB43" s="26">
        <v>601762</v>
      </c>
      <c r="BC43" s="25">
        <v>148396</v>
      </c>
      <c r="BD43" s="37">
        <v>28799973</v>
      </c>
      <c r="BE43" s="26">
        <v>466380</v>
      </c>
      <c r="BF43" s="25">
        <v>115777</v>
      </c>
      <c r="BG43" s="37">
        <v>28658499</v>
      </c>
      <c r="BH43" s="26">
        <v>501682</v>
      </c>
      <c r="BI43" s="25">
        <v>119292</v>
      </c>
      <c r="BJ43" s="37">
        <v>27074317</v>
      </c>
      <c r="BK43" s="26">
        <v>569699</v>
      </c>
      <c r="BL43" s="25">
        <v>141858</v>
      </c>
      <c r="BM43" s="37">
        <v>28762112</v>
      </c>
      <c r="BN43" s="26">
        <v>480765</v>
      </c>
      <c r="BO43" s="25">
        <v>109606</v>
      </c>
      <c r="BP43" s="37">
        <v>27301069</v>
      </c>
      <c r="BQ43" s="26">
        <v>486489</v>
      </c>
      <c r="BR43" s="25">
        <v>113439</v>
      </c>
      <c r="BS43" s="37">
        <v>28503220</v>
      </c>
      <c r="BT43" s="26">
        <v>599432</v>
      </c>
      <c r="BU43" s="25">
        <v>139581</v>
      </c>
      <c r="BV43" s="37">
        <v>27353186</v>
      </c>
      <c r="BW43" s="26">
        <v>466709</v>
      </c>
      <c r="BX43" s="25">
        <v>112642</v>
      </c>
      <c r="BY43" s="37">
        <v>28070213</v>
      </c>
      <c r="BZ43" s="26">
        <v>486557</v>
      </c>
      <c r="CA43" s="25">
        <v>114872</v>
      </c>
      <c r="CB43" s="37">
        <v>28794696</v>
      </c>
      <c r="CC43" s="26">
        <v>713892</v>
      </c>
      <c r="CD43" s="25">
        <v>145718</v>
      </c>
      <c r="CE43" s="37">
        <v>26682663</v>
      </c>
      <c r="CF43" s="26">
        <v>535371</v>
      </c>
      <c r="CG43" s="25">
        <v>121137</v>
      </c>
      <c r="CH43" s="37">
        <v>29561037</v>
      </c>
      <c r="CI43" s="26">
        <v>576244</v>
      </c>
      <c r="CJ43" s="25">
        <v>120822</v>
      </c>
      <c r="CK43" s="37">
        <v>28552934</v>
      </c>
      <c r="CL43" s="26">
        <v>693984</v>
      </c>
      <c r="CM43" s="25">
        <v>148608</v>
      </c>
      <c r="CN43" s="37">
        <v>28525814</v>
      </c>
      <c r="CO43" s="26">
        <v>521971</v>
      </c>
      <c r="CP43" s="25">
        <v>122430</v>
      </c>
      <c r="CQ43" s="37">
        <v>29546068</v>
      </c>
      <c r="CR43" s="26">
        <v>535336</v>
      </c>
      <c r="CS43" s="25">
        <v>121690</v>
      </c>
      <c r="CT43" s="37">
        <v>26497826</v>
      </c>
      <c r="CU43" s="26">
        <v>646742</v>
      </c>
      <c r="CV43" s="25">
        <v>156084</v>
      </c>
      <c r="CW43" s="37">
        <v>28358049</v>
      </c>
      <c r="CX43" s="26">
        <v>588147</v>
      </c>
      <c r="CY43" s="25">
        <v>122593</v>
      </c>
      <c r="CZ43" s="37">
        <v>28599899</v>
      </c>
      <c r="DA43" s="26">
        <v>653536</v>
      </c>
      <c r="DB43" s="25">
        <v>126422</v>
      </c>
      <c r="DC43" s="37">
        <v>28838866</v>
      </c>
      <c r="DD43" s="26">
        <v>756261</v>
      </c>
      <c r="DE43" s="25">
        <v>146118</v>
      </c>
      <c r="DF43" s="37">
        <v>26754774</v>
      </c>
      <c r="DG43" s="26">
        <v>655490</v>
      </c>
      <c r="DH43" s="25">
        <v>114649</v>
      </c>
      <c r="DI43" s="37">
        <v>27677149</v>
      </c>
      <c r="DJ43" s="26">
        <v>616222</v>
      </c>
      <c r="DK43" s="25">
        <v>109815</v>
      </c>
      <c r="DL43" s="37">
        <v>26047078</v>
      </c>
      <c r="DM43" s="26">
        <v>678890</v>
      </c>
      <c r="DN43" s="25">
        <v>143099</v>
      </c>
      <c r="DO43" s="37">
        <v>25464417</v>
      </c>
      <c r="DP43" s="26">
        <v>446354</v>
      </c>
      <c r="DQ43" s="25">
        <v>111144</v>
      </c>
      <c r="DR43" s="37">
        <v>27321842</v>
      </c>
      <c r="DS43" s="26">
        <v>452273</v>
      </c>
      <c r="DT43" s="25">
        <v>111991</v>
      </c>
      <c r="DU43" s="37">
        <v>25306512</v>
      </c>
      <c r="DV43" s="26">
        <v>541881</v>
      </c>
      <c r="DW43" s="25">
        <v>135936</v>
      </c>
      <c r="DX43" s="37">
        <v>26992812</v>
      </c>
      <c r="DY43" s="26">
        <v>439876</v>
      </c>
      <c r="DZ43" s="25">
        <v>110354</v>
      </c>
      <c r="EA43" s="37">
        <v>26905318</v>
      </c>
      <c r="EB43" s="26">
        <v>431141</v>
      </c>
      <c r="EC43" s="25">
        <v>111201</v>
      </c>
      <c r="ED43" s="37">
        <v>24532350</v>
      </c>
      <c r="EE43" s="26">
        <v>490282</v>
      </c>
      <c r="EF43" s="25">
        <v>132253</v>
      </c>
      <c r="EG43" s="37">
        <v>26596201</v>
      </c>
      <c r="EH43" s="26">
        <v>531630</v>
      </c>
      <c r="EI43" s="25">
        <v>116735</v>
      </c>
      <c r="EJ43" s="37">
        <v>26271973</v>
      </c>
      <c r="EK43" s="26">
        <v>671861</v>
      </c>
      <c r="EL43" s="25">
        <v>143116</v>
      </c>
      <c r="EM43" s="37">
        <v>26452421</v>
      </c>
      <c r="EN43" s="26">
        <v>572291</v>
      </c>
      <c r="EO43" s="25">
        <v>130940</v>
      </c>
      <c r="EP43" s="37">
        <v>24991814</v>
      </c>
      <c r="EQ43" s="26">
        <v>564313</v>
      </c>
      <c r="ER43" s="25">
        <v>131363</v>
      </c>
      <c r="ES43" s="37">
        <v>25422426</v>
      </c>
      <c r="ET43" s="22">
        <v>3080350</v>
      </c>
      <c r="EU43" s="25">
        <v>119095</v>
      </c>
      <c r="EV43" s="37">
        <v>24502615</v>
      </c>
      <c r="EW43" s="22">
        <v>6799356</v>
      </c>
      <c r="EX43" s="25">
        <v>146889</v>
      </c>
      <c r="EY43" s="37">
        <v>24731600</v>
      </c>
      <c r="EZ43" s="22">
        <v>5270459</v>
      </c>
      <c r="FA43" s="25">
        <v>114841</v>
      </c>
      <c r="FB43" s="37">
        <v>26639704</v>
      </c>
      <c r="FC43" s="22">
        <v>5210030</v>
      </c>
      <c r="FD43" s="25">
        <v>116246</v>
      </c>
      <c r="FE43" s="37">
        <v>24641843</v>
      </c>
      <c r="FF43" s="22">
        <v>6951838</v>
      </c>
      <c r="FG43" s="25">
        <v>147016</v>
      </c>
      <c r="FH43" s="37">
        <v>27856258</v>
      </c>
      <c r="FI43" s="22">
        <v>5747063</v>
      </c>
      <c r="FJ43" s="25">
        <v>115891</v>
      </c>
      <c r="FK43" s="37">
        <v>26440390</v>
      </c>
      <c r="FL43" s="22">
        <v>5273514</v>
      </c>
      <c r="FM43" s="25">
        <v>110210</v>
      </c>
      <c r="FN43" s="37">
        <v>23818778</v>
      </c>
      <c r="FO43" s="22">
        <v>6543696</v>
      </c>
      <c r="FP43" s="25">
        <v>140519</v>
      </c>
      <c r="FQ43" s="37">
        <v>26609557</v>
      </c>
      <c r="FR43" s="22">
        <v>4933173</v>
      </c>
      <c r="FS43" s="25">
        <v>110859</v>
      </c>
      <c r="FT43" s="37">
        <v>25265651</v>
      </c>
      <c r="FU43" s="22">
        <v>4847277</v>
      </c>
      <c r="FV43" s="25">
        <v>102849</v>
      </c>
      <c r="FW43" s="37">
        <v>24610682</v>
      </c>
      <c r="FX43" s="22">
        <v>3726588</v>
      </c>
      <c r="FY43" s="24">
        <v>85366</v>
      </c>
      <c r="FZ43" s="37">
        <v>22333220</v>
      </c>
      <c r="GA43" s="22">
        <v>3525789</v>
      </c>
      <c r="GB43" s="24">
        <v>80156</v>
      </c>
      <c r="GC43" s="37">
        <v>18566680</v>
      </c>
      <c r="GD43" s="22">
        <v>3491725</v>
      </c>
      <c r="GE43" s="24">
        <v>70056</v>
      </c>
      <c r="GF43" s="37">
        <v>16308451</v>
      </c>
      <c r="GG43" s="22">
        <v>4385952</v>
      </c>
      <c r="GH43" s="24">
        <v>90993</v>
      </c>
      <c r="GI43" s="37">
        <v>15135043</v>
      </c>
      <c r="GJ43" s="22">
        <v>3566508</v>
      </c>
      <c r="GK43" s="24">
        <v>75961</v>
      </c>
      <c r="GL43" s="37">
        <v>15101708</v>
      </c>
      <c r="GM43" s="22">
        <v>3557819</v>
      </c>
      <c r="GN43" s="24">
        <v>77708</v>
      </c>
      <c r="GO43" s="37">
        <v>14322349</v>
      </c>
      <c r="GP43" s="22">
        <v>4306092</v>
      </c>
      <c r="GQ43" s="24">
        <v>90491</v>
      </c>
      <c r="GR43" s="37">
        <v>15015494</v>
      </c>
      <c r="GS43" s="22">
        <v>3005953</v>
      </c>
      <c r="GT43" s="24">
        <v>65910</v>
      </c>
      <c r="GU43" s="37">
        <v>13851069</v>
      </c>
      <c r="GV43" s="22">
        <v>3753789</v>
      </c>
      <c r="GW43" s="24">
        <v>83946</v>
      </c>
      <c r="GX43" s="37">
        <v>14231799</v>
      </c>
      <c r="GY43" s="22">
        <v>4042204</v>
      </c>
      <c r="GZ43" s="24">
        <v>97344</v>
      </c>
      <c r="HA43" s="37">
        <v>15317920</v>
      </c>
      <c r="HB43" s="22">
        <v>2893931</v>
      </c>
      <c r="HC43" s="24">
        <v>77774</v>
      </c>
      <c r="HD43" s="37">
        <v>14556556</v>
      </c>
      <c r="HE43" s="22">
        <v>2995531</v>
      </c>
      <c r="HF43" s="24">
        <v>81954</v>
      </c>
      <c r="HG43" s="37">
        <v>15248452</v>
      </c>
      <c r="HH43" s="22">
        <v>4800986</v>
      </c>
      <c r="HI43" s="24">
        <v>98719</v>
      </c>
      <c r="HJ43" s="37">
        <v>14980082</v>
      </c>
      <c r="HN43" s="49">
        <f t="shared" si="0"/>
        <v>10690448</v>
      </c>
    </row>
    <row r="44" spans="2:222" x14ac:dyDescent="0.2">
      <c r="B44" s="20" t="s">
        <v>984</v>
      </c>
      <c r="C44" s="36">
        <v>20194864</v>
      </c>
      <c r="D44" s="25">
        <v>164972</v>
      </c>
      <c r="E44" s="34">
        <v>6873980</v>
      </c>
      <c r="F44" s="36">
        <v>12647919</v>
      </c>
      <c r="G44" s="25">
        <v>102451</v>
      </c>
      <c r="H44" s="34">
        <v>6429818</v>
      </c>
      <c r="I44" s="36">
        <v>18905480</v>
      </c>
      <c r="J44" s="25">
        <v>148892</v>
      </c>
      <c r="K44" s="34">
        <v>5954686</v>
      </c>
      <c r="L44" s="36">
        <v>16767712</v>
      </c>
      <c r="M44" s="25">
        <v>133475</v>
      </c>
      <c r="N44" s="34">
        <v>6340380</v>
      </c>
      <c r="O44" s="36">
        <v>22468587</v>
      </c>
      <c r="P44" s="25">
        <v>206835</v>
      </c>
      <c r="Q44" s="34">
        <v>7550649</v>
      </c>
      <c r="R44" s="36">
        <v>25279410</v>
      </c>
      <c r="S44" s="25">
        <v>230635</v>
      </c>
      <c r="T44" s="34">
        <v>8503576</v>
      </c>
      <c r="U44" s="36">
        <v>19900086</v>
      </c>
      <c r="V44" s="25">
        <v>176205</v>
      </c>
      <c r="W44" s="34">
        <v>8475563</v>
      </c>
      <c r="X44" s="36">
        <v>18037228</v>
      </c>
      <c r="Y44" s="25">
        <v>153182</v>
      </c>
      <c r="Z44" s="34">
        <v>7567302</v>
      </c>
      <c r="AA44" s="36">
        <v>21587894</v>
      </c>
      <c r="AB44" s="25">
        <v>200326</v>
      </c>
      <c r="AC44" s="34">
        <v>7817590</v>
      </c>
      <c r="AD44" s="36">
        <v>15385179</v>
      </c>
      <c r="AE44" s="25">
        <v>143368</v>
      </c>
      <c r="AF44" s="34">
        <v>6696090</v>
      </c>
      <c r="AG44" s="36">
        <v>15563131</v>
      </c>
      <c r="AH44" s="25">
        <v>150710</v>
      </c>
      <c r="AI44" s="34">
        <v>6904214</v>
      </c>
      <c r="AJ44" s="36">
        <v>19338810</v>
      </c>
      <c r="AK44" s="25">
        <v>183631</v>
      </c>
      <c r="AL44" s="34">
        <v>7206779</v>
      </c>
      <c r="AM44" s="36">
        <v>14918736</v>
      </c>
      <c r="AN44" s="25">
        <v>147946</v>
      </c>
      <c r="AO44" s="34">
        <v>6723057</v>
      </c>
      <c r="AP44" s="36">
        <v>14263276</v>
      </c>
      <c r="AQ44" s="25">
        <v>148797</v>
      </c>
      <c r="AR44" s="34">
        <v>7303204</v>
      </c>
      <c r="AS44" s="36">
        <v>17614380</v>
      </c>
      <c r="AT44" s="25">
        <v>189949</v>
      </c>
      <c r="AU44" s="34">
        <v>7067507</v>
      </c>
      <c r="AV44" s="36">
        <v>14170427</v>
      </c>
      <c r="AW44" s="25">
        <v>159906</v>
      </c>
      <c r="AX44" s="34">
        <v>7057113</v>
      </c>
      <c r="AY44" s="36">
        <v>14179055</v>
      </c>
      <c r="AZ44" s="25">
        <v>158307</v>
      </c>
      <c r="BA44" s="34">
        <v>7383446</v>
      </c>
      <c r="BB44" s="36">
        <v>18215028</v>
      </c>
      <c r="BC44" s="25">
        <v>196234</v>
      </c>
      <c r="BD44" s="34">
        <v>7764370</v>
      </c>
      <c r="BE44" s="36">
        <v>14105390</v>
      </c>
      <c r="BF44" s="25">
        <v>162889</v>
      </c>
      <c r="BG44" s="34">
        <v>7225357</v>
      </c>
      <c r="BH44" s="36">
        <v>15206579</v>
      </c>
      <c r="BI44" s="25">
        <v>167290</v>
      </c>
      <c r="BJ44" s="34">
        <v>6976777</v>
      </c>
      <c r="BK44" s="36">
        <v>16356929</v>
      </c>
      <c r="BL44" s="25">
        <v>191363</v>
      </c>
      <c r="BM44" s="34">
        <v>7401594</v>
      </c>
      <c r="BN44" s="36">
        <v>13438764</v>
      </c>
      <c r="BO44" s="25">
        <v>159129</v>
      </c>
      <c r="BP44" s="34">
        <v>7218041</v>
      </c>
      <c r="BQ44" s="36">
        <v>14303446</v>
      </c>
      <c r="BR44" s="25">
        <v>175479</v>
      </c>
      <c r="BS44" s="34">
        <v>7789291</v>
      </c>
      <c r="BT44" s="36">
        <v>17519364</v>
      </c>
      <c r="BU44" s="25">
        <v>222107</v>
      </c>
      <c r="BV44" s="34">
        <v>7427771</v>
      </c>
      <c r="BW44" s="36">
        <v>12511372</v>
      </c>
      <c r="BX44" s="25">
        <v>171474</v>
      </c>
      <c r="BY44" s="34">
        <v>7546090</v>
      </c>
      <c r="BZ44" s="36">
        <v>12607570</v>
      </c>
      <c r="CA44" s="25">
        <v>174261</v>
      </c>
      <c r="CB44" s="34">
        <v>7748262</v>
      </c>
      <c r="CC44" s="36">
        <v>15393051</v>
      </c>
      <c r="CD44" s="25">
        <v>213290</v>
      </c>
      <c r="CE44" s="34">
        <v>6974596</v>
      </c>
      <c r="CF44" s="22">
        <v>9482893</v>
      </c>
      <c r="CG44" s="25">
        <v>128149</v>
      </c>
      <c r="CH44" s="34">
        <v>6685848</v>
      </c>
      <c r="CI44" s="22">
        <v>9948409</v>
      </c>
      <c r="CJ44" s="25">
        <v>144778</v>
      </c>
      <c r="CK44" s="34">
        <v>6268998</v>
      </c>
      <c r="CL44" s="36">
        <v>13609564</v>
      </c>
      <c r="CM44" s="25">
        <v>222943</v>
      </c>
      <c r="CN44" s="34">
        <v>7143582</v>
      </c>
      <c r="CO44" s="36">
        <v>11225073</v>
      </c>
      <c r="CP44" s="25">
        <v>184772</v>
      </c>
      <c r="CQ44" s="34">
        <v>7661284</v>
      </c>
      <c r="CR44" s="36">
        <v>10872515</v>
      </c>
      <c r="CS44" s="25">
        <v>183225</v>
      </c>
      <c r="CT44" s="34">
        <v>6861775</v>
      </c>
      <c r="CU44" s="36">
        <v>13559648</v>
      </c>
      <c r="CV44" s="25">
        <v>229735</v>
      </c>
      <c r="CW44" s="34">
        <v>7355588</v>
      </c>
      <c r="CX44" s="36">
        <v>10550922</v>
      </c>
      <c r="CY44" s="25">
        <v>179036</v>
      </c>
      <c r="CZ44" s="34">
        <v>7519327</v>
      </c>
      <c r="DA44" s="36">
        <v>10670670</v>
      </c>
      <c r="DB44" s="25">
        <v>184665</v>
      </c>
      <c r="DC44" s="34">
        <v>7619807</v>
      </c>
      <c r="DD44" s="36">
        <v>12825098</v>
      </c>
      <c r="DE44" s="25">
        <v>222463</v>
      </c>
      <c r="DF44" s="34">
        <v>7098687</v>
      </c>
      <c r="DG44" s="36">
        <v>10557292</v>
      </c>
      <c r="DH44" s="25">
        <v>181955</v>
      </c>
      <c r="DI44" s="34">
        <v>7929418</v>
      </c>
      <c r="DJ44" s="36">
        <v>10169157</v>
      </c>
      <c r="DK44" s="25">
        <v>193582</v>
      </c>
      <c r="DL44" s="34">
        <v>8514496</v>
      </c>
      <c r="DM44" s="36">
        <v>11322358</v>
      </c>
      <c r="DN44" s="25">
        <v>261745</v>
      </c>
      <c r="DO44" s="34">
        <v>8548306</v>
      </c>
      <c r="DP44" s="22">
        <v>8795009</v>
      </c>
      <c r="DQ44" s="25">
        <v>184075</v>
      </c>
      <c r="DR44" s="34">
        <v>9366743</v>
      </c>
      <c r="DS44" s="22">
        <v>9941945</v>
      </c>
      <c r="DT44" s="25">
        <v>255584</v>
      </c>
      <c r="DU44" s="34">
        <v>8985790</v>
      </c>
      <c r="DV44" s="36">
        <v>11167372</v>
      </c>
      <c r="DW44" s="25">
        <v>254487</v>
      </c>
      <c r="DX44" s="34">
        <v>9891692</v>
      </c>
      <c r="DY44" s="22">
        <v>8707180</v>
      </c>
      <c r="DZ44" s="25">
        <v>215569</v>
      </c>
      <c r="EA44" s="34">
        <v>9474152</v>
      </c>
      <c r="EB44" s="22">
        <v>8951438</v>
      </c>
      <c r="EC44" s="25">
        <v>209843</v>
      </c>
      <c r="ED44" s="34">
        <v>8754312</v>
      </c>
      <c r="EE44" s="36">
        <v>11369787</v>
      </c>
      <c r="EF44" s="25">
        <v>252549</v>
      </c>
      <c r="EG44" s="34">
        <v>9626231</v>
      </c>
      <c r="EH44" s="36">
        <v>10002462</v>
      </c>
      <c r="EI44" s="25">
        <v>214779</v>
      </c>
      <c r="EJ44" s="34">
        <v>9193116</v>
      </c>
      <c r="EK44" s="22">
        <v>9697818</v>
      </c>
      <c r="EL44" s="25">
        <v>268322</v>
      </c>
      <c r="EM44" s="34">
        <v>9368117</v>
      </c>
      <c r="EN44" s="36">
        <v>13185097</v>
      </c>
      <c r="EO44" s="25">
        <v>316036</v>
      </c>
      <c r="EP44" s="34">
        <v>9835247</v>
      </c>
      <c r="EQ44" s="36">
        <v>10620992</v>
      </c>
      <c r="ER44" s="25">
        <v>244140</v>
      </c>
      <c r="ES44" s="37">
        <v>10308164</v>
      </c>
      <c r="ET44" s="36">
        <v>10526969</v>
      </c>
      <c r="EU44" s="25">
        <v>258635</v>
      </c>
      <c r="EV44" s="34">
        <v>9960894</v>
      </c>
      <c r="EW44" s="36">
        <v>13432262</v>
      </c>
      <c r="EX44" s="25">
        <v>305711</v>
      </c>
      <c r="EY44" s="37">
        <v>10089697</v>
      </c>
      <c r="EZ44" s="22">
        <v>9669909</v>
      </c>
      <c r="FA44" s="25">
        <v>258850</v>
      </c>
      <c r="FB44" s="37">
        <v>10600303</v>
      </c>
      <c r="FC44" s="36">
        <v>11189107</v>
      </c>
      <c r="FD44" s="25">
        <v>275817</v>
      </c>
      <c r="FE44" s="37">
        <v>10007187</v>
      </c>
      <c r="FF44" s="36">
        <v>13876125</v>
      </c>
      <c r="FG44" s="25">
        <v>338098</v>
      </c>
      <c r="FH44" s="37">
        <v>11376781</v>
      </c>
      <c r="FI44" s="36">
        <v>11397087</v>
      </c>
      <c r="FJ44" s="25">
        <v>247622</v>
      </c>
      <c r="FK44" s="37">
        <v>10401743</v>
      </c>
      <c r="FL44" s="22">
        <v>9938949</v>
      </c>
      <c r="FM44" s="25">
        <v>254407</v>
      </c>
      <c r="FN44" s="34">
        <v>9546760</v>
      </c>
      <c r="FO44" s="36">
        <v>13504799</v>
      </c>
      <c r="FP44" s="25">
        <v>337956</v>
      </c>
      <c r="FQ44" s="37">
        <v>10698057</v>
      </c>
      <c r="FR44" s="22">
        <v>9506821</v>
      </c>
      <c r="FS44" s="25">
        <v>305077</v>
      </c>
      <c r="FT44" s="37">
        <v>10744654</v>
      </c>
      <c r="FU44" s="22">
        <v>9545033</v>
      </c>
      <c r="FV44" s="25">
        <v>279219</v>
      </c>
      <c r="FW44" s="37">
        <v>11366305</v>
      </c>
      <c r="FX44" s="22">
        <v>8891356</v>
      </c>
      <c r="FY44" s="25">
        <v>383448</v>
      </c>
      <c r="FZ44" s="37">
        <v>12560507</v>
      </c>
      <c r="GA44" s="22">
        <v>5197795</v>
      </c>
      <c r="GB44" s="25">
        <v>292714</v>
      </c>
      <c r="GC44" s="37">
        <v>12940121</v>
      </c>
      <c r="GD44" s="22">
        <v>4334322</v>
      </c>
      <c r="GE44" s="25">
        <v>260878</v>
      </c>
      <c r="GF44" s="37">
        <v>12136108</v>
      </c>
      <c r="GG44" s="22">
        <v>5985603</v>
      </c>
      <c r="GH44" s="25">
        <v>377860</v>
      </c>
      <c r="GI44" s="37">
        <v>12330778</v>
      </c>
      <c r="GJ44" s="22">
        <v>4654632</v>
      </c>
      <c r="GK44" s="25">
        <v>306812</v>
      </c>
      <c r="GL44" s="37">
        <v>13178711</v>
      </c>
      <c r="GM44" s="22">
        <v>4126484</v>
      </c>
      <c r="GN44" s="25">
        <v>272804</v>
      </c>
      <c r="GO44" s="37">
        <v>12698306</v>
      </c>
      <c r="GP44" s="22">
        <v>5835467</v>
      </c>
      <c r="GQ44" s="25">
        <v>318049</v>
      </c>
      <c r="GR44" s="37">
        <v>12148880</v>
      </c>
      <c r="GS44" s="22">
        <v>4480967</v>
      </c>
      <c r="GT44" s="25">
        <v>249875</v>
      </c>
      <c r="GU44" s="37">
        <v>10745041</v>
      </c>
      <c r="GV44" s="22">
        <v>3636370</v>
      </c>
      <c r="GW44" s="25">
        <v>234579</v>
      </c>
      <c r="GX44" s="34">
        <v>9967174</v>
      </c>
      <c r="GY44" s="22">
        <v>4604252</v>
      </c>
      <c r="GZ44" s="25">
        <v>340454</v>
      </c>
      <c r="HA44" s="37">
        <v>10765557</v>
      </c>
      <c r="HB44" s="22">
        <v>2873135</v>
      </c>
      <c r="HC44" s="25">
        <v>181769</v>
      </c>
      <c r="HD44" s="34">
        <v>9783262</v>
      </c>
      <c r="HE44" s="22">
        <v>4002648</v>
      </c>
      <c r="HF44" s="25">
        <v>304094</v>
      </c>
      <c r="HG44" s="34">
        <v>9649015</v>
      </c>
      <c r="HH44" s="22">
        <v>4720751</v>
      </c>
      <c r="HI44" s="25">
        <v>300510</v>
      </c>
      <c r="HJ44" s="37">
        <v>10293725</v>
      </c>
      <c r="HN44" s="49">
        <f t="shared" si="0"/>
        <v>11596534</v>
      </c>
    </row>
    <row r="45" spans="2:222" x14ac:dyDescent="0.2">
      <c r="B45" s="20" t="s">
        <v>697</v>
      </c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  <c r="BK45" s="21"/>
      <c r="BL45" s="21"/>
      <c r="BM45" s="21"/>
      <c r="BN45" s="21"/>
      <c r="BO45" s="21"/>
      <c r="BP45" s="21"/>
      <c r="BQ45" s="21"/>
      <c r="BR45" s="21"/>
      <c r="BS45" s="21"/>
      <c r="BT45" s="21"/>
      <c r="BU45" s="21"/>
      <c r="BV45" s="21"/>
      <c r="BW45" s="21"/>
      <c r="BX45" s="21"/>
      <c r="BY45" s="21"/>
      <c r="BZ45" s="21"/>
      <c r="CA45" s="21"/>
      <c r="CB45" s="21"/>
      <c r="CC45" s="21"/>
      <c r="CD45" s="21"/>
      <c r="CE45" s="21"/>
      <c r="CF45" s="21"/>
      <c r="CG45" s="21"/>
      <c r="CH45" s="21"/>
      <c r="CI45" s="21"/>
      <c r="CJ45" s="21"/>
      <c r="CK45" s="21"/>
      <c r="CL45" s="21"/>
      <c r="CM45" s="21"/>
      <c r="CN45" s="21"/>
      <c r="CO45" s="21"/>
      <c r="CP45" s="21"/>
      <c r="CQ45" s="21"/>
      <c r="CR45" s="21"/>
      <c r="CS45" s="21"/>
      <c r="CT45" s="21"/>
      <c r="CU45" s="21"/>
      <c r="CV45" s="21"/>
      <c r="CW45" s="21"/>
      <c r="CX45" s="21"/>
      <c r="CY45" s="21"/>
      <c r="CZ45" s="21"/>
      <c r="DA45" s="21"/>
      <c r="DB45" s="21"/>
      <c r="DC45" s="21"/>
      <c r="DD45" s="21"/>
      <c r="DE45" s="21"/>
      <c r="DF45" s="21"/>
      <c r="DG45" s="21"/>
      <c r="DH45" s="21"/>
      <c r="DI45" s="21"/>
      <c r="DJ45" s="21"/>
      <c r="DK45" s="21"/>
      <c r="DL45" s="21"/>
      <c r="DM45" s="21"/>
      <c r="DN45" s="21"/>
      <c r="DO45" s="21"/>
      <c r="DP45" s="21"/>
      <c r="DQ45" s="21"/>
      <c r="DR45" s="21"/>
      <c r="DS45" s="21"/>
      <c r="DT45" s="21"/>
      <c r="DU45" s="21"/>
      <c r="DV45" s="21"/>
      <c r="DW45" s="21"/>
      <c r="DX45" s="21"/>
      <c r="DY45" s="21"/>
      <c r="DZ45" s="21"/>
      <c r="EA45" s="21"/>
      <c r="EB45" s="21"/>
      <c r="EC45" s="21"/>
      <c r="ED45" s="21"/>
      <c r="EE45" s="21"/>
      <c r="EF45" s="21"/>
      <c r="EG45" s="21"/>
      <c r="EH45" s="21"/>
      <c r="EI45" s="21"/>
      <c r="EJ45" s="21"/>
      <c r="EK45" s="21"/>
      <c r="EL45" s="21"/>
      <c r="EM45" s="21"/>
      <c r="EN45" s="21"/>
      <c r="EO45" s="21"/>
      <c r="EP45" s="21"/>
      <c r="EQ45" s="21"/>
      <c r="ER45" s="21"/>
      <c r="ES45" s="21"/>
      <c r="ET45" s="21"/>
      <c r="EU45" s="21"/>
      <c r="EV45" s="21"/>
      <c r="EW45" s="21"/>
      <c r="EX45" s="21"/>
      <c r="EY45" s="21"/>
      <c r="EZ45" s="21"/>
      <c r="FA45" s="21"/>
      <c r="FB45" s="21"/>
      <c r="FC45" s="21"/>
      <c r="FD45" s="21"/>
      <c r="FE45" s="21"/>
      <c r="FF45" s="21"/>
      <c r="FG45" s="21"/>
      <c r="FH45" s="21"/>
      <c r="FI45" s="21"/>
      <c r="FJ45" s="21"/>
      <c r="FK45" s="21"/>
      <c r="FL45" s="21"/>
      <c r="FM45" s="21"/>
      <c r="FN45" s="21"/>
      <c r="FO45" s="21"/>
      <c r="FP45" s="21"/>
      <c r="FQ45" s="21"/>
      <c r="FR45" s="21"/>
      <c r="FS45" s="21"/>
      <c r="FT45" s="21"/>
      <c r="FU45" s="21"/>
      <c r="FV45" s="21"/>
      <c r="FW45" s="21"/>
      <c r="FX45" s="21"/>
      <c r="FY45" s="21"/>
      <c r="FZ45" s="21"/>
      <c r="GA45" s="21"/>
      <c r="GB45" s="21"/>
      <c r="GC45" s="21"/>
      <c r="GD45" s="22">
        <v>1099896</v>
      </c>
      <c r="GE45" s="23">
        <v>9510</v>
      </c>
      <c r="GF45" s="24">
        <v>59735</v>
      </c>
      <c r="GG45" s="22">
        <v>6949545</v>
      </c>
      <c r="GH45" s="24">
        <v>61655</v>
      </c>
      <c r="GI45" s="25">
        <v>679396</v>
      </c>
      <c r="GJ45" s="22">
        <v>6493339</v>
      </c>
      <c r="GK45" s="24">
        <v>59744</v>
      </c>
      <c r="GL45" s="34">
        <v>1233360</v>
      </c>
      <c r="GM45" s="22">
        <v>5664810</v>
      </c>
      <c r="GN45" s="24">
        <v>53116</v>
      </c>
      <c r="GO45" s="34">
        <v>1220530</v>
      </c>
      <c r="GP45" s="22">
        <v>7346691</v>
      </c>
      <c r="GQ45" s="24">
        <v>67495</v>
      </c>
      <c r="GR45" s="34">
        <v>1535666</v>
      </c>
      <c r="GS45" s="22">
        <v>6239502</v>
      </c>
      <c r="GT45" s="24">
        <v>56421</v>
      </c>
      <c r="GU45" s="34">
        <v>1567330</v>
      </c>
      <c r="GV45" s="22">
        <v>6024636</v>
      </c>
      <c r="GW45" s="24">
        <v>54726</v>
      </c>
      <c r="GX45" s="34">
        <v>1702771</v>
      </c>
      <c r="GY45" s="22">
        <v>6845840</v>
      </c>
      <c r="GZ45" s="24">
        <v>64464</v>
      </c>
      <c r="HA45" s="34">
        <v>1883639</v>
      </c>
      <c r="HB45" s="22">
        <v>5173385</v>
      </c>
      <c r="HC45" s="24">
        <v>51055</v>
      </c>
      <c r="HD45" s="34">
        <v>1787415</v>
      </c>
      <c r="HE45" s="22">
        <v>5195605</v>
      </c>
      <c r="HF45" s="24">
        <v>50796</v>
      </c>
      <c r="HG45" s="34">
        <v>1788942</v>
      </c>
      <c r="HH45" s="22">
        <v>4552694</v>
      </c>
      <c r="HI45" s="24">
        <v>45303</v>
      </c>
      <c r="HJ45" s="34">
        <v>1690580</v>
      </c>
      <c r="HN45" s="49">
        <f t="shared" si="0"/>
        <v>14921684</v>
      </c>
    </row>
    <row r="46" spans="2:222" x14ac:dyDescent="0.2">
      <c r="B46" s="20" t="s">
        <v>801</v>
      </c>
      <c r="C46" s="22">
        <v>1349965</v>
      </c>
      <c r="D46" s="24">
        <v>41110</v>
      </c>
      <c r="E46" s="34">
        <v>5280192</v>
      </c>
      <c r="F46" s="22">
        <v>1815778</v>
      </c>
      <c r="G46" s="24">
        <v>50650</v>
      </c>
      <c r="H46" s="34">
        <v>5388136</v>
      </c>
      <c r="I46" s="22">
        <v>1053064</v>
      </c>
      <c r="J46" s="24">
        <v>33835</v>
      </c>
      <c r="K46" s="34">
        <v>4896549</v>
      </c>
      <c r="L46" s="22">
        <v>1323499</v>
      </c>
      <c r="M46" s="24">
        <v>39432</v>
      </c>
      <c r="N46" s="34">
        <v>4127677</v>
      </c>
      <c r="O46" s="22">
        <v>1247978</v>
      </c>
      <c r="P46" s="24">
        <v>38554</v>
      </c>
      <c r="Q46" s="34">
        <v>4240429</v>
      </c>
      <c r="R46" s="22">
        <v>1234433</v>
      </c>
      <c r="S46" s="24">
        <v>32352</v>
      </c>
      <c r="T46" s="34">
        <v>3257624</v>
      </c>
      <c r="U46" s="22">
        <v>5757257</v>
      </c>
      <c r="V46" s="24">
        <v>44753</v>
      </c>
      <c r="W46" s="34">
        <v>4176825</v>
      </c>
      <c r="X46" s="22">
        <v>6697347</v>
      </c>
      <c r="Y46" s="24">
        <v>36021</v>
      </c>
      <c r="Z46" s="34">
        <v>3958301</v>
      </c>
      <c r="AA46" s="22">
        <v>7632407</v>
      </c>
      <c r="AB46" s="24">
        <v>42636</v>
      </c>
      <c r="AC46" s="34">
        <v>4598178</v>
      </c>
      <c r="AD46" s="22">
        <v>6265610</v>
      </c>
      <c r="AE46" s="24">
        <v>35516</v>
      </c>
      <c r="AF46" s="34">
        <v>4328235</v>
      </c>
      <c r="AG46" s="22">
        <v>6225367</v>
      </c>
      <c r="AH46" s="24">
        <v>37034</v>
      </c>
      <c r="AI46" s="34">
        <v>4533424</v>
      </c>
      <c r="AJ46" s="22">
        <v>7361691</v>
      </c>
      <c r="AK46" s="24">
        <v>44357</v>
      </c>
      <c r="AL46" s="34">
        <v>4644595</v>
      </c>
      <c r="AM46" s="22">
        <v>7207499</v>
      </c>
      <c r="AN46" s="24">
        <v>35816</v>
      </c>
      <c r="AO46" s="34">
        <v>4464670</v>
      </c>
      <c r="AP46" s="22">
        <v>7423447</v>
      </c>
      <c r="AQ46" s="24">
        <v>36880</v>
      </c>
      <c r="AR46" s="34">
        <v>4871163</v>
      </c>
      <c r="AS46" s="22">
        <v>9232426</v>
      </c>
      <c r="AT46" s="24">
        <v>46347</v>
      </c>
      <c r="AU46" s="34">
        <v>4589754</v>
      </c>
      <c r="AV46" s="22">
        <v>6207036</v>
      </c>
      <c r="AW46" s="24">
        <v>29501</v>
      </c>
      <c r="AX46" s="34">
        <v>4342505</v>
      </c>
      <c r="AY46" s="22">
        <v>6450275</v>
      </c>
      <c r="AZ46" s="24">
        <v>33399</v>
      </c>
      <c r="BA46" s="34">
        <v>3871434</v>
      </c>
      <c r="BB46" s="22">
        <v>8196586</v>
      </c>
      <c r="BC46" s="24">
        <v>41478</v>
      </c>
      <c r="BD46" s="34">
        <v>4193293</v>
      </c>
      <c r="BE46" s="22">
        <v>6757773</v>
      </c>
      <c r="BF46" s="24">
        <v>34518</v>
      </c>
      <c r="BG46" s="34">
        <v>4219373</v>
      </c>
      <c r="BH46" s="22">
        <v>7085115</v>
      </c>
      <c r="BI46" s="24">
        <v>36085</v>
      </c>
      <c r="BJ46" s="34">
        <v>4024918</v>
      </c>
      <c r="BK46" s="22">
        <v>8293558</v>
      </c>
      <c r="BL46" s="24">
        <v>42680</v>
      </c>
      <c r="BM46" s="34">
        <v>4283138</v>
      </c>
      <c r="BN46" s="22">
        <v>6778545</v>
      </c>
      <c r="BO46" s="24">
        <v>34802</v>
      </c>
      <c r="BP46" s="34">
        <v>4187774</v>
      </c>
      <c r="BQ46" s="22">
        <v>7277624</v>
      </c>
      <c r="BR46" s="24">
        <v>37229</v>
      </c>
      <c r="BS46" s="34">
        <v>4503882</v>
      </c>
      <c r="BT46" s="22">
        <v>8468798</v>
      </c>
      <c r="BU46" s="24">
        <v>43444</v>
      </c>
      <c r="BV46" s="34">
        <v>4397531</v>
      </c>
      <c r="BW46" s="22">
        <v>6319562</v>
      </c>
      <c r="BX46" s="24">
        <v>33095</v>
      </c>
      <c r="BY46" s="34">
        <v>4089672</v>
      </c>
      <c r="BZ46" s="22">
        <v>6125366</v>
      </c>
      <c r="CA46" s="24">
        <v>33310</v>
      </c>
      <c r="CB46" s="34">
        <v>3993092</v>
      </c>
      <c r="CC46" s="22">
        <v>8264461</v>
      </c>
      <c r="CD46" s="24">
        <v>38838</v>
      </c>
      <c r="CE46" s="34">
        <v>3515155</v>
      </c>
      <c r="CF46" s="22">
        <v>6349789</v>
      </c>
      <c r="CG46" s="24">
        <v>29726</v>
      </c>
      <c r="CH46" s="34">
        <v>3720023</v>
      </c>
      <c r="CI46" s="22">
        <v>6153612</v>
      </c>
      <c r="CJ46" s="24">
        <v>28885</v>
      </c>
      <c r="CK46" s="34">
        <v>3350402</v>
      </c>
      <c r="CL46" s="22">
        <v>7059687</v>
      </c>
      <c r="CM46" s="24">
        <v>34245</v>
      </c>
      <c r="CN46" s="34">
        <v>3270244</v>
      </c>
      <c r="CO46" s="22">
        <v>5561272</v>
      </c>
      <c r="CP46" s="24">
        <v>26367</v>
      </c>
      <c r="CQ46" s="34">
        <v>3250964</v>
      </c>
      <c r="CR46" s="22">
        <v>5672011</v>
      </c>
      <c r="CS46" s="24">
        <v>26730</v>
      </c>
      <c r="CT46" s="34">
        <v>2855934</v>
      </c>
      <c r="CU46" s="22">
        <v>7419828</v>
      </c>
      <c r="CV46" s="24">
        <v>35563</v>
      </c>
      <c r="CW46" s="34">
        <v>3111097</v>
      </c>
      <c r="CX46" s="22">
        <v>6433323</v>
      </c>
      <c r="CY46" s="24">
        <v>31339</v>
      </c>
      <c r="CZ46" s="34">
        <v>3580325</v>
      </c>
      <c r="DA46" s="22">
        <v>6539167</v>
      </c>
      <c r="DB46" s="24">
        <v>33238</v>
      </c>
      <c r="DC46" s="34">
        <v>3833282</v>
      </c>
      <c r="DD46" s="22">
        <v>7957558</v>
      </c>
      <c r="DE46" s="24">
        <v>41212</v>
      </c>
      <c r="DF46" s="34">
        <v>3751616</v>
      </c>
      <c r="DG46" s="22">
        <v>6166945</v>
      </c>
      <c r="DH46" s="24">
        <v>33987</v>
      </c>
      <c r="DI46" s="34">
        <v>4174623</v>
      </c>
      <c r="DJ46" s="22">
        <v>6207702</v>
      </c>
      <c r="DK46" s="24">
        <v>35315</v>
      </c>
      <c r="DL46" s="34">
        <v>4148954</v>
      </c>
      <c r="DM46" s="22">
        <v>7398531</v>
      </c>
      <c r="DN46" s="24">
        <v>45629</v>
      </c>
      <c r="DO46" s="34">
        <v>3944138</v>
      </c>
      <c r="DP46" s="22">
        <v>5192405</v>
      </c>
      <c r="DQ46" s="24">
        <v>33342</v>
      </c>
      <c r="DR46" s="34">
        <v>4210797</v>
      </c>
      <c r="DS46" s="22">
        <v>6005012</v>
      </c>
      <c r="DT46" s="24">
        <v>38998</v>
      </c>
      <c r="DU46" s="34">
        <v>3810639</v>
      </c>
      <c r="DV46" s="22">
        <v>6118409</v>
      </c>
      <c r="DW46" s="24">
        <v>39178</v>
      </c>
      <c r="DX46" s="34">
        <v>3895863</v>
      </c>
      <c r="DY46" s="22">
        <v>4977731</v>
      </c>
      <c r="DZ46" s="24">
        <v>32140</v>
      </c>
      <c r="EA46" s="34">
        <v>3890861</v>
      </c>
      <c r="EB46" s="22">
        <v>5015026</v>
      </c>
      <c r="EC46" s="24">
        <v>32362</v>
      </c>
      <c r="ED46" s="34">
        <v>3539183</v>
      </c>
      <c r="EE46" s="22">
        <v>6480337</v>
      </c>
      <c r="EF46" s="24">
        <v>41834</v>
      </c>
      <c r="EG46" s="34">
        <v>3894429</v>
      </c>
      <c r="EH46" s="22">
        <v>5276302</v>
      </c>
      <c r="EI46" s="24">
        <v>33987</v>
      </c>
      <c r="EJ46" s="34">
        <v>3958324</v>
      </c>
      <c r="EK46" s="22">
        <v>5445408</v>
      </c>
      <c r="EL46" s="24">
        <v>34671</v>
      </c>
      <c r="EM46" s="34">
        <v>4084542</v>
      </c>
      <c r="EN46" s="22">
        <v>6428638</v>
      </c>
      <c r="EO46" s="24">
        <v>42500</v>
      </c>
      <c r="EP46" s="34">
        <v>4135774</v>
      </c>
      <c r="EQ46" s="22">
        <v>5089390</v>
      </c>
      <c r="ER46" s="24">
        <v>33392</v>
      </c>
      <c r="ES46" s="34">
        <v>4480766</v>
      </c>
      <c r="ET46" s="22">
        <v>6382143</v>
      </c>
      <c r="EU46" s="24">
        <v>36516</v>
      </c>
      <c r="EV46" s="34">
        <v>4377639</v>
      </c>
      <c r="EW46" s="22">
        <v>7827933</v>
      </c>
      <c r="EX46" s="24">
        <v>40417</v>
      </c>
      <c r="EY46" s="34">
        <v>4102027</v>
      </c>
      <c r="EZ46" s="22">
        <v>4857964</v>
      </c>
      <c r="FA46" s="24">
        <v>30520</v>
      </c>
      <c r="FB46" s="34">
        <v>3874416</v>
      </c>
      <c r="FC46" s="22">
        <v>4465234</v>
      </c>
      <c r="FD46" s="24">
        <v>29674</v>
      </c>
      <c r="FE46" s="34">
        <v>3274068</v>
      </c>
      <c r="FF46" s="22">
        <v>5299880</v>
      </c>
      <c r="FG46" s="24">
        <v>35328</v>
      </c>
      <c r="FH46" s="34">
        <v>3538593</v>
      </c>
      <c r="FI46" s="22">
        <v>5321529</v>
      </c>
      <c r="FJ46" s="24">
        <v>29285</v>
      </c>
      <c r="FK46" s="34">
        <v>3411758</v>
      </c>
      <c r="FL46" s="22">
        <v>4153365</v>
      </c>
      <c r="FM46" s="24">
        <v>28595</v>
      </c>
      <c r="FN46" s="34">
        <v>3068165</v>
      </c>
      <c r="FO46" s="22">
        <v>5355625</v>
      </c>
      <c r="FP46" s="24">
        <v>34060</v>
      </c>
      <c r="FQ46" s="34">
        <v>3411391</v>
      </c>
      <c r="FR46" s="22">
        <v>4257523</v>
      </c>
      <c r="FS46" s="24">
        <v>27831</v>
      </c>
      <c r="FT46" s="34">
        <v>3248319</v>
      </c>
      <c r="FU46" s="22">
        <v>3897546</v>
      </c>
      <c r="FV46" s="24">
        <v>27301</v>
      </c>
      <c r="FW46" s="34">
        <v>3164641</v>
      </c>
      <c r="FX46" s="22">
        <v>6685797</v>
      </c>
      <c r="FY46" s="24">
        <v>36277</v>
      </c>
      <c r="FZ46" s="34">
        <v>3366697</v>
      </c>
      <c r="GA46" s="22">
        <v>5848431</v>
      </c>
      <c r="GB46" s="24">
        <v>30006</v>
      </c>
      <c r="GC46" s="34">
        <v>3519362</v>
      </c>
      <c r="GD46" s="22">
        <v>4885107</v>
      </c>
      <c r="GE46" s="24">
        <v>30199</v>
      </c>
      <c r="GF46" s="34">
        <v>3431025</v>
      </c>
      <c r="GG46" s="22">
        <v>6297306</v>
      </c>
      <c r="GH46" s="24">
        <v>38015</v>
      </c>
      <c r="GI46" s="34">
        <v>3380405</v>
      </c>
      <c r="GJ46" s="22">
        <v>4367682</v>
      </c>
      <c r="GK46" s="24">
        <v>29834</v>
      </c>
      <c r="GL46" s="34">
        <v>3428671</v>
      </c>
      <c r="GM46" s="22">
        <v>4541142</v>
      </c>
      <c r="GN46" s="24">
        <v>28995</v>
      </c>
      <c r="GO46" s="34">
        <v>3206668</v>
      </c>
      <c r="GP46" s="22">
        <v>4983334</v>
      </c>
      <c r="GQ46" s="24">
        <v>36993</v>
      </c>
      <c r="GR46" s="34">
        <v>3322472</v>
      </c>
      <c r="GS46" s="22">
        <v>5116440</v>
      </c>
      <c r="GT46" s="24">
        <v>27813</v>
      </c>
      <c r="GU46" s="34">
        <v>3221583</v>
      </c>
      <c r="GV46" s="22">
        <v>3129773</v>
      </c>
      <c r="GW46" s="24">
        <v>23820</v>
      </c>
      <c r="GX46" s="34">
        <v>3068243</v>
      </c>
      <c r="GY46" s="22">
        <v>3808854</v>
      </c>
      <c r="GZ46" s="24">
        <v>29258</v>
      </c>
      <c r="HA46" s="34">
        <v>3119370</v>
      </c>
      <c r="HB46" s="22">
        <v>2796039</v>
      </c>
      <c r="HC46" s="24">
        <v>24087</v>
      </c>
      <c r="HD46" s="34">
        <v>2938289</v>
      </c>
      <c r="HE46" s="22">
        <v>3261586</v>
      </c>
      <c r="HF46" s="24">
        <v>24927</v>
      </c>
      <c r="HG46" s="34">
        <v>3084666</v>
      </c>
      <c r="HH46" s="22">
        <v>4226127</v>
      </c>
      <c r="HI46" s="24">
        <v>29870</v>
      </c>
      <c r="HJ46" s="34">
        <v>3186360</v>
      </c>
      <c r="HN46" s="49">
        <f t="shared" si="0"/>
        <v>10283752</v>
      </c>
    </row>
    <row r="47" spans="2:222" x14ac:dyDescent="0.2">
      <c r="B47" s="20" t="s">
        <v>531</v>
      </c>
      <c r="C47" s="22">
        <v>1629324</v>
      </c>
      <c r="D47" s="23">
        <v>3342</v>
      </c>
      <c r="E47" s="25">
        <v>106755</v>
      </c>
      <c r="F47" s="22">
        <v>1832111</v>
      </c>
      <c r="G47" s="23">
        <v>3475</v>
      </c>
      <c r="H47" s="25">
        <v>112894</v>
      </c>
      <c r="I47" s="22">
        <v>2268240</v>
      </c>
      <c r="J47" s="23">
        <v>4265</v>
      </c>
      <c r="K47" s="25">
        <v>105503</v>
      </c>
      <c r="L47" s="22">
        <v>1822459</v>
      </c>
      <c r="M47" s="23">
        <v>3417</v>
      </c>
      <c r="N47" s="25">
        <v>102174</v>
      </c>
      <c r="O47" s="22">
        <v>1780593</v>
      </c>
      <c r="P47" s="23">
        <v>3358</v>
      </c>
      <c r="Q47" s="25">
        <v>108277</v>
      </c>
      <c r="R47" s="22">
        <v>2337240</v>
      </c>
      <c r="S47" s="23">
        <v>4403</v>
      </c>
      <c r="T47" s="25">
        <v>112167</v>
      </c>
      <c r="U47" s="22">
        <v>1797295</v>
      </c>
      <c r="V47" s="23">
        <v>3399</v>
      </c>
      <c r="W47" s="25">
        <v>105030</v>
      </c>
      <c r="X47" s="22">
        <v>1690219</v>
      </c>
      <c r="Y47" s="23">
        <v>3161</v>
      </c>
      <c r="Z47" s="24">
        <v>93498</v>
      </c>
      <c r="AA47" s="22">
        <v>2228565</v>
      </c>
      <c r="AB47" s="23">
        <v>4193</v>
      </c>
      <c r="AC47" s="25">
        <v>106831</v>
      </c>
      <c r="AD47" s="22">
        <v>1897363</v>
      </c>
      <c r="AE47" s="23">
        <v>3371</v>
      </c>
      <c r="AF47" s="25">
        <v>104613</v>
      </c>
      <c r="AG47" s="22">
        <v>1759540</v>
      </c>
      <c r="AH47" s="23">
        <v>3088</v>
      </c>
      <c r="AI47" s="25">
        <v>104569</v>
      </c>
      <c r="AJ47" s="22">
        <v>2034748</v>
      </c>
      <c r="AK47" s="23">
        <v>3579</v>
      </c>
      <c r="AL47" s="25">
        <v>117559</v>
      </c>
      <c r="AM47" s="22">
        <v>2318356</v>
      </c>
      <c r="AN47" s="23">
        <v>4056</v>
      </c>
      <c r="AO47" s="25">
        <v>109553</v>
      </c>
      <c r="AP47" s="22">
        <v>1937970</v>
      </c>
      <c r="AQ47" s="23">
        <v>3416</v>
      </c>
      <c r="AR47" s="25">
        <v>115417</v>
      </c>
      <c r="AS47" s="22">
        <v>2308976</v>
      </c>
      <c r="AT47" s="23">
        <v>4063</v>
      </c>
      <c r="AU47" s="25">
        <v>108030</v>
      </c>
      <c r="AV47" s="22">
        <v>1908282</v>
      </c>
      <c r="AW47" s="23">
        <v>3354</v>
      </c>
      <c r="AX47" s="25">
        <v>109724</v>
      </c>
      <c r="AY47" s="22">
        <v>1736427</v>
      </c>
      <c r="AZ47" s="23">
        <v>3070</v>
      </c>
      <c r="BA47" s="25">
        <v>108043</v>
      </c>
      <c r="BB47" s="22">
        <v>2487722</v>
      </c>
      <c r="BC47" s="23">
        <v>4367</v>
      </c>
      <c r="BD47" s="25">
        <v>118232</v>
      </c>
      <c r="BE47" s="22">
        <v>1787420</v>
      </c>
      <c r="BF47" s="23">
        <v>3117</v>
      </c>
      <c r="BG47" s="25">
        <v>106767</v>
      </c>
      <c r="BH47" s="22">
        <v>1818079</v>
      </c>
      <c r="BI47" s="23">
        <v>3178</v>
      </c>
      <c r="BJ47" s="25">
        <v>102039</v>
      </c>
      <c r="BK47" s="22">
        <v>2184379</v>
      </c>
      <c r="BL47" s="23">
        <v>3813</v>
      </c>
      <c r="BM47" s="25">
        <v>102928</v>
      </c>
      <c r="BN47" s="22">
        <v>1723652</v>
      </c>
      <c r="BO47" s="23">
        <v>3016</v>
      </c>
      <c r="BP47" s="24">
        <v>97032</v>
      </c>
      <c r="BQ47" s="22">
        <v>1713021</v>
      </c>
      <c r="BR47" s="23">
        <v>3036</v>
      </c>
      <c r="BS47" s="25">
        <v>106313</v>
      </c>
      <c r="BT47" s="22">
        <v>2223024</v>
      </c>
      <c r="BU47" s="23">
        <v>3893</v>
      </c>
      <c r="BV47" s="25">
        <v>101291</v>
      </c>
      <c r="BW47" s="22">
        <v>1780017</v>
      </c>
      <c r="BX47" s="23">
        <v>3118</v>
      </c>
      <c r="BY47" s="25">
        <v>103567</v>
      </c>
      <c r="BZ47" s="22">
        <v>1811914</v>
      </c>
      <c r="CA47" s="23">
        <v>3173</v>
      </c>
      <c r="CB47" s="25">
        <v>110307</v>
      </c>
      <c r="CC47" s="22">
        <v>2253414</v>
      </c>
      <c r="CD47" s="23">
        <v>3953</v>
      </c>
      <c r="CE47" s="24">
        <v>95978</v>
      </c>
      <c r="CF47" s="22">
        <v>1834432</v>
      </c>
      <c r="CG47" s="23">
        <v>3207</v>
      </c>
      <c r="CH47" s="25">
        <v>109061</v>
      </c>
      <c r="CI47" s="22">
        <v>1779437</v>
      </c>
      <c r="CJ47" s="23">
        <v>3131</v>
      </c>
      <c r="CK47" s="25">
        <v>106845</v>
      </c>
      <c r="CL47" s="22">
        <v>2365441</v>
      </c>
      <c r="CM47" s="23">
        <v>4163</v>
      </c>
      <c r="CN47" s="25">
        <v>111188</v>
      </c>
      <c r="CO47" s="22">
        <v>1924557</v>
      </c>
      <c r="CP47" s="23">
        <v>3361</v>
      </c>
      <c r="CQ47" s="25">
        <v>112265</v>
      </c>
      <c r="CR47" s="22">
        <v>1770928</v>
      </c>
      <c r="CS47" s="23">
        <v>3136</v>
      </c>
      <c r="CT47" s="24">
        <v>95772</v>
      </c>
      <c r="CU47" s="22">
        <v>2241842</v>
      </c>
      <c r="CV47" s="23">
        <v>3970</v>
      </c>
      <c r="CW47" s="25">
        <v>102374</v>
      </c>
      <c r="CX47" s="22">
        <v>1806970</v>
      </c>
      <c r="CY47" s="23">
        <v>3205</v>
      </c>
      <c r="CZ47" s="25">
        <v>110375</v>
      </c>
      <c r="DA47" s="22">
        <v>1854231</v>
      </c>
      <c r="DB47" s="23">
        <v>3263</v>
      </c>
      <c r="DC47" s="25">
        <v>108995</v>
      </c>
      <c r="DD47" s="22">
        <v>2270312</v>
      </c>
      <c r="DE47" s="23">
        <v>4005</v>
      </c>
      <c r="DF47" s="25">
        <v>105812</v>
      </c>
      <c r="DG47" s="22">
        <v>1912534</v>
      </c>
      <c r="DH47" s="23">
        <v>3338</v>
      </c>
      <c r="DI47" s="25">
        <v>107217</v>
      </c>
      <c r="DJ47" s="22">
        <v>2585974</v>
      </c>
      <c r="DK47" s="23">
        <v>3113</v>
      </c>
      <c r="DL47" s="25">
        <v>101007</v>
      </c>
      <c r="DM47" s="22">
        <v>4031806</v>
      </c>
      <c r="DN47" s="23">
        <v>4157</v>
      </c>
      <c r="DO47" s="24">
        <v>96614</v>
      </c>
      <c r="DP47" s="22">
        <v>3089253</v>
      </c>
      <c r="DQ47" s="23">
        <v>3183</v>
      </c>
      <c r="DR47" s="24">
        <v>97672</v>
      </c>
      <c r="DS47" s="22">
        <v>2976621</v>
      </c>
      <c r="DT47" s="23">
        <v>3069</v>
      </c>
      <c r="DU47" s="24">
        <v>92808</v>
      </c>
      <c r="DV47" s="22">
        <v>3453231</v>
      </c>
      <c r="DW47" s="23">
        <v>3573</v>
      </c>
      <c r="DX47" s="24">
        <v>96997</v>
      </c>
      <c r="DY47" s="22">
        <v>2668257</v>
      </c>
      <c r="DZ47" s="23">
        <v>2800</v>
      </c>
      <c r="EA47" s="24">
        <v>92836</v>
      </c>
      <c r="EB47" s="22">
        <v>2418579</v>
      </c>
      <c r="EC47" s="23">
        <v>2507</v>
      </c>
      <c r="ED47" s="24">
        <v>80457</v>
      </c>
      <c r="EE47" s="22">
        <v>3330819</v>
      </c>
      <c r="EF47" s="23">
        <v>3472</v>
      </c>
      <c r="EG47" s="24">
        <v>91761</v>
      </c>
      <c r="EH47" s="22">
        <v>2539991</v>
      </c>
      <c r="EI47" s="23">
        <v>2625</v>
      </c>
      <c r="EJ47" s="24">
        <v>87644</v>
      </c>
      <c r="EK47" s="22">
        <v>2750029</v>
      </c>
      <c r="EL47" s="23">
        <v>2602</v>
      </c>
      <c r="EM47" s="24">
        <v>86697</v>
      </c>
      <c r="EN47" s="22">
        <v>3457991</v>
      </c>
      <c r="EO47" s="23">
        <v>3274</v>
      </c>
      <c r="EP47" s="24">
        <v>91684</v>
      </c>
      <c r="EQ47" s="22">
        <v>2703267</v>
      </c>
      <c r="ER47" s="23">
        <v>2562</v>
      </c>
      <c r="ES47" s="24">
        <v>90637</v>
      </c>
      <c r="ET47" s="22">
        <v>2721121</v>
      </c>
      <c r="EU47" s="23">
        <v>2576</v>
      </c>
      <c r="EV47" s="24">
        <v>84992</v>
      </c>
      <c r="EW47" s="22">
        <v>3765808</v>
      </c>
      <c r="EX47" s="23">
        <v>3569</v>
      </c>
      <c r="EY47" s="24">
        <v>89006</v>
      </c>
      <c r="EZ47" s="22">
        <v>2955158</v>
      </c>
      <c r="FA47" s="23">
        <v>2787</v>
      </c>
      <c r="FB47" s="24">
        <v>92486</v>
      </c>
      <c r="FC47" s="22">
        <v>2997898</v>
      </c>
      <c r="FD47" s="23">
        <v>2603</v>
      </c>
      <c r="FE47" s="24">
        <v>83565</v>
      </c>
      <c r="FF47" s="22">
        <v>4183679</v>
      </c>
      <c r="FG47" s="23">
        <v>3580</v>
      </c>
      <c r="FH47" s="24">
        <v>94474</v>
      </c>
      <c r="FI47" s="22">
        <v>2950683</v>
      </c>
      <c r="FJ47" s="23">
        <v>2538</v>
      </c>
      <c r="FK47" s="24">
        <v>82666</v>
      </c>
      <c r="FL47" s="22">
        <v>2750693</v>
      </c>
      <c r="FM47" s="23">
        <v>2371</v>
      </c>
      <c r="FN47" s="24">
        <v>73096</v>
      </c>
      <c r="FO47" s="22">
        <v>3747168</v>
      </c>
      <c r="FP47" s="23">
        <v>3196</v>
      </c>
      <c r="FQ47" s="24">
        <v>82966</v>
      </c>
      <c r="FR47" s="22">
        <v>2950962</v>
      </c>
      <c r="FS47" s="23">
        <v>2535</v>
      </c>
      <c r="FT47" s="24">
        <v>83620</v>
      </c>
      <c r="FU47" s="22">
        <v>3472068</v>
      </c>
      <c r="FV47" s="23">
        <v>2590</v>
      </c>
      <c r="FW47" s="24">
        <v>84206</v>
      </c>
      <c r="FX47" s="22">
        <v>4115594</v>
      </c>
      <c r="FY47" s="23">
        <v>3069</v>
      </c>
      <c r="FZ47" s="24">
        <v>86884</v>
      </c>
      <c r="GA47" s="22">
        <v>3531908</v>
      </c>
      <c r="GB47" s="23">
        <v>2653</v>
      </c>
      <c r="GC47" s="24">
        <v>92331</v>
      </c>
      <c r="GD47" s="22">
        <v>3368161</v>
      </c>
      <c r="GE47" s="23">
        <v>2522</v>
      </c>
      <c r="GF47" s="24">
        <v>83791</v>
      </c>
      <c r="GG47" s="22">
        <v>4082817</v>
      </c>
      <c r="GH47" s="23">
        <v>3044</v>
      </c>
      <c r="GI47" s="24">
        <v>85734</v>
      </c>
      <c r="GJ47" s="22">
        <v>3337916</v>
      </c>
      <c r="GK47" s="23">
        <v>2502</v>
      </c>
      <c r="GL47" s="24">
        <v>84564</v>
      </c>
      <c r="GM47" s="22">
        <v>3112933</v>
      </c>
      <c r="GN47" s="23">
        <v>2316</v>
      </c>
      <c r="GO47" s="24">
        <v>81371</v>
      </c>
      <c r="GP47" s="22">
        <v>3866433</v>
      </c>
      <c r="GQ47" s="23">
        <v>2897</v>
      </c>
      <c r="GR47" s="24">
        <v>88254</v>
      </c>
      <c r="GS47" s="22">
        <v>3214374</v>
      </c>
      <c r="GT47" s="23">
        <v>2297</v>
      </c>
      <c r="GU47" s="24">
        <v>77666</v>
      </c>
      <c r="GV47" s="22">
        <v>3155332</v>
      </c>
      <c r="GW47" s="23">
        <v>2145</v>
      </c>
      <c r="GX47" s="24">
        <v>77057</v>
      </c>
      <c r="GY47" s="22">
        <v>4034179</v>
      </c>
      <c r="GZ47" s="23">
        <v>2750</v>
      </c>
      <c r="HA47" s="24">
        <v>79608</v>
      </c>
      <c r="HB47" s="22">
        <v>3362424</v>
      </c>
      <c r="HC47" s="23">
        <v>2306</v>
      </c>
      <c r="HD47" s="24">
        <v>80510</v>
      </c>
      <c r="HE47" s="22">
        <v>3368009</v>
      </c>
      <c r="HF47" s="23">
        <v>2303</v>
      </c>
      <c r="HG47" s="24">
        <v>77938</v>
      </c>
      <c r="HH47" s="22">
        <v>4141995</v>
      </c>
      <c r="HI47" s="23">
        <v>2846</v>
      </c>
      <c r="HJ47" s="24">
        <v>80422</v>
      </c>
      <c r="HN47" s="49">
        <f t="shared" si="0"/>
        <v>10872428</v>
      </c>
    </row>
    <row r="48" spans="2:222" x14ac:dyDescent="0.2">
      <c r="B48" s="20" t="s">
        <v>608</v>
      </c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  <c r="BK48" s="21"/>
      <c r="BL48" s="21"/>
      <c r="BM48" s="21"/>
      <c r="BN48" s="21"/>
      <c r="BO48" s="21"/>
      <c r="BP48" s="21"/>
      <c r="BQ48" s="21"/>
      <c r="BR48" s="21"/>
      <c r="BS48" s="21"/>
      <c r="BT48" s="21"/>
      <c r="BU48" s="21"/>
      <c r="BV48" s="21"/>
      <c r="BW48" s="21"/>
      <c r="BX48" s="21"/>
      <c r="BY48" s="21"/>
      <c r="BZ48" s="21"/>
      <c r="CA48" s="21"/>
      <c r="CB48" s="21"/>
      <c r="CC48" s="21"/>
      <c r="CD48" s="21"/>
      <c r="CE48" s="21"/>
      <c r="CF48" s="21"/>
      <c r="CG48" s="21"/>
      <c r="CH48" s="21"/>
      <c r="CI48" s="21"/>
      <c r="CJ48" s="21"/>
      <c r="CK48" s="21"/>
      <c r="CL48" s="21"/>
      <c r="CM48" s="21"/>
      <c r="CN48" s="21"/>
      <c r="CO48" s="21"/>
      <c r="CP48" s="21"/>
      <c r="CQ48" s="21"/>
      <c r="CR48" s="21"/>
      <c r="CS48" s="21"/>
      <c r="CT48" s="21"/>
      <c r="CU48" s="21"/>
      <c r="CV48" s="21"/>
      <c r="CW48" s="21"/>
      <c r="CX48" s="21"/>
      <c r="CY48" s="21"/>
      <c r="CZ48" s="21"/>
      <c r="DA48" s="21"/>
      <c r="DB48" s="21"/>
      <c r="DC48" s="21"/>
      <c r="DD48" s="21"/>
      <c r="DE48" s="21"/>
      <c r="DF48" s="21"/>
      <c r="DG48" s="21"/>
      <c r="DH48" s="21"/>
      <c r="DI48" s="21"/>
      <c r="DJ48" s="21"/>
      <c r="DK48" s="21"/>
      <c r="DL48" s="21"/>
      <c r="DM48" s="21"/>
      <c r="DN48" s="21"/>
      <c r="DO48" s="21"/>
      <c r="DP48" s="21"/>
      <c r="DQ48" s="21"/>
      <c r="DR48" s="21"/>
      <c r="DS48" s="21"/>
      <c r="DT48" s="21"/>
      <c r="DU48" s="21"/>
      <c r="DV48" s="21"/>
      <c r="DW48" s="21"/>
      <c r="DX48" s="21"/>
      <c r="DY48" s="21"/>
      <c r="DZ48" s="21"/>
      <c r="EA48" s="21"/>
      <c r="EB48" s="21"/>
      <c r="EC48" s="21"/>
      <c r="ED48" s="21"/>
      <c r="EE48" s="21"/>
      <c r="EF48" s="21"/>
      <c r="EG48" s="21"/>
      <c r="EH48" s="21"/>
      <c r="EI48" s="21"/>
      <c r="EJ48" s="21"/>
      <c r="EK48" s="21"/>
      <c r="EL48" s="21"/>
      <c r="EM48" s="21"/>
      <c r="EN48" s="21"/>
      <c r="EO48" s="21"/>
      <c r="EP48" s="21"/>
      <c r="EQ48" s="21"/>
      <c r="ER48" s="21"/>
      <c r="ES48" s="21"/>
      <c r="ET48" s="21"/>
      <c r="EU48" s="21"/>
      <c r="EV48" s="21"/>
      <c r="EW48" s="21"/>
      <c r="EX48" s="21"/>
      <c r="EY48" s="21"/>
      <c r="EZ48" s="21"/>
      <c r="FA48" s="21"/>
      <c r="FB48" s="21"/>
      <c r="FC48" s="21"/>
      <c r="FD48" s="21"/>
      <c r="FE48" s="21"/>
      <c r="FF48" s="21"/>
      <c r="FG48" s="21"/>
      <c r="FH48" s="21"/>
      <c r="FI48" s="26">
        <v>252134</v>
      </c>
      <c r="FJ48" s="27">
        <v>670</v>
      </c>
      <c r="FK48" s="23">
        <v>1441</v>
      </c>
      <c r="FL48" s="26">
        <v>588341</v>
      </c>
      <c r="FM48" s="23">
        <v>1979</v>
      </c>
      <c r="FN48" s="23">
        <v>5375</v>
      </c>
      <c r="FO48" s="22">
        <v>1493843</v>
      </c>
      <c r="FP48" s="23">
        <v>4977</v>
      </c>
      <c r="FQ48" s="24">
        <v>10891</v>
      </c>
      <c r="FR48" s="22">
        <v>1938663</v>
      </c>
      <c r="FS48" s="23">
        <v>8620</v>
      </c>
      <c r="FT48" s="24">
        <v>23549</v>
      </c>
      <c r="FU48" s="22">
        <v>1859527</v>
      </c>
      <c r="FV48" s="24">
        <v>10468</v>
      </c>
      <c r="FW48" s="24">
        <v>21627</v>
      </c>
      <c r="FX48" s="22">
        <v>3532753</v>
      </c>
      <c r="FY48" s="24">
        <v>33215</v>
      </c>
      <c r="FZ48" s="24">
        <v>21489</v>
      </c>
      <c r="GA48" s="22">
        <v>3244803</v>
      </c>
      <c r="GB48" s="24">
        <v>33776</v>
      </c>
      <c r="GC48" s="24">
        <v>26494</v>
      </c>
      <c r="GD48" s="22">
        <v>3430606</v>
      </c>
      <c r="GE48" s="24">
        <v>37632</v>
      </c>
      <c r="GF48" s="24">
        <v>32257</v>
      </c>
      <c r="GG48" s="22">
        <v>4333023</v>
      </c>
      <c r="GH48" s="24">
        <v>45470</v>
      </c>
      <c r="GI48" s="24">
        <v>34376</v>
      </c>
      <c r="GJ48" s="22">
        <v>3217749</v>
      </c>
      <c r="GK48" s="24">
        <v>33980</v>
      </c>
      <c r="GL48" s="24">
        <v>37576</v>
      </c>
      <c r="GM48" s="22">
        <v>3249387</v>
      </c>
      <c r="GN48" s="24">
        <v>35067</v>
      </c>
      <c r="GO48" s="24">
        <v>36065</v>
      </c>
      <c r="GP48" s="22">
        <v>4148007</v>
      </c>
      <c r="GQ48" s="24">
        <v>41972</v>
      </c>
      <c r="GR48" s="24">
        <v>38059</v>
      </c>
      <c r="GS48" s="22">
        <v>3044987</v>
      </c>
      <c r="GT48" s="24">
        <v>29821</v>
      </c>
      <c r="GU48" s="24">
        <v>35077</v>
      </c>
      <c r="GV48" s="22">
        <v>3263391</v>
      </c>
      <c r="GW48" s="24">
        <v>33374</v>
      </c>
      <c r="GX48" s="24">
        <v>37676</v>
      </c>
      <c r="GY48" s="22">
        <v>4101979</v>
      </c>
      <c r="GZ48" s="24">
        <v>42974</v>
      </c>
      <c r="HA48" s="24">
        <v>40215</v>
      </c>
      <c r="HB48" s="22">
        <v>3040497</v>
      </c>
      <c r="HC48" s="24">
        <v>32871</v>
      </c>
      <c r="HD48" s="24">
        <v>37252</v>
      </c>
      <c r="HE48" s="22">
        <v>3102349</v>
      </c>
      <c r="HF48" s="24">
        <v>32423</v>
      </c>
      <c r="HG48" s="24">
        <v>39413</v>
      </c>
      <c r="HH48" s="22">
        <v>4005070</v>
      </c>
      <c r="HI48" s="24">
        <v>43470</v>
      </c>
      <c r="HJ48" s="24">
        <v>37735</v>
      </c>
      <c r="HN48" s="49">
        <f t="shared" si="0"/>
        <v>10147916</v>
      </c>
    </row>
    <row r="49" spans="2:222" x14ac:dyDescent="0.2">
      <c r="B49" s="20" t="s">
        <v>783</v>
      </c>
      <c r="C49" s="26">
        <v>671829</v>
      </c>
      <c r="D49" s="24">
        <v>30745</v>
      </c>
      <c r="E49" s="34">
        <v>4840999</v>
      </c>
      <c r="F49" s="26">
        <v>676233</v>
      </c>
      <c r="G49" s="24">
        <v>31272</v>
      </c>
      <c r="H49" s="34">
        <v>4621764</v>
      </c>
      <c r="I49" s="26">
        <v>740833</v>
      </c>
      <c r="J49" s="24">
        <v>37863</v>
      </c>
      <c r="K49" s="34">
        <v>4335428</v>
      </c>
      <c r="L49" s="26">
        <v>588352</v>
      </c>
      <c r="M49" s="24">
        <v>30600</v>
      </c>
      <c r="N49" s="34">
        <v>4228341</v>
      </c>
      <c r="O49" s="26">
        <v>574207</v>
      </c>
      <c r="P49" s="24">
        <v>30414</v>
      </c>
      <c r="Q49" s="34">
        <v>4195092</v>
      </c>
      <c r="R49" s="26">
        <v>725296</v>
      </c>
      <c r="S49" s="24">
        <v>41168</v>
      </c>
      <c r="T49" s="34">
        <v>4326016</v>
      </c>
      <c r="U49" s="26">
        <v>679451</v>
      </c>
      <c r="V49" s="24">
        <v>38696</v>
      </c>
      <c r="W49" s="34">
        <v>4279861</v>
      </c>
      <c r="X49" s="26">
        <v>693036</v>
      </c>
      <c r="Y49" s="24">
        <v>39574</v>
      </c>
      <c r="Z49" s="34">
        <v>4045507</v>
      </c>
      <c r="AA49" s="26">
        <v>803880</v>
      </c>
      <c r="AB49" s="24">
        <v>46242</v>
      </c>
      <c r="AC49" s="34">
        <v>4514074</v>
      </c>
      <c r="AD49" s="26">
        <v>571524</v>
      </c>
      <c r="AE49" s="24">
        <v>34223</v>
      </c>
      <c r="AF49" s="34">
        <v>4116769</v>
      </c>
      <c r="AG49" s="26">
        <v>582061</v>
      </c>
      <c r="AH49" s="24">
        <v>35253</v>
      </c>
      <c r="AI49" s="34">
        <v>4180653</v>
      </c>
      <c r="AJ49" s="26">
        <v>750926</v>
      </c>
      <c r="AK49" s="24">
        <v>46312</v>
      </c>
      <c r="AL49" s="34">
        <v>4307790</v>
      </c>
      <c r="AM49" s="26">
        <v>665015</v>
      </c>
      <c r="AN49" s="24">
        <v>39061</v>
      </c>
      <c r="AO49" s="34">
        <v>4078104</v>
      </c>
      <c r="AP49" s="26">
        <v>609196</v>
      </c>
      <c r="AQ49" s="24">
        <v>37054</v>
      </c>
      <c r="AR49" s="34">
        <v>4388068</v>
      </c>
      <c r="AS49" s="26">
        <v>767864</v>
      </c>
      <c r="AT49" s="24">
        <v>47030</v>
      </c>
      <c r="AU49" s="34">
        <v>4186325</v>
      </c>
      <c r="AV49" s="26">
        <v>629691</v>
      </c>
      <c r="AW49" s="24">
        <v>39283</v>
      </c>
      <c r="AX49" s="34">
        <v>4254592</v>
      </c>
      <c r="AY49" s="26">
        <v>589764</v>
      </c>
      <c r="AZ49" s="24">
        <v>37976</v>
      </c>
      <c r="BA49" s="34">
        <v>4227635</v>
      </c>
      <c r="BB49" s="26">
        <v>787431</v>
      </c>
      <c r="BC49" s="24">
        <v>47646</v>
      </c>
      <c r="BD49" s="34">
        <v>4404649</v>
      </c>
      <c r="BE49" s="26">
        <v>642181</v>
      </c>
      <c r="BF49" s="24">
        <v>36596</v>
      </c>
      <c r="BG49" s="34">
        <v>5216205</v>
      </c>
      <c r="BH49" s="26">
        <v>499147</v>
      </c>
      <c r="BI49" s="24">
        <v>25360</v>
      </c>
      <c r="BJ49" s="34">
        <v>4792987</v>
      </c>
      <c r="BK49" s="26">
        <v>878526</v>
      </c>
      <c r="BL49" s="24">
        <v>50368</v>
      </c>
      <c r="BM49" s="34">
        <v>5196255</v>
      </c>
      <c r="BN49" s="26">
        <v>651549</v>
      </c>
      <c r="BO49" s="24">
        <v>36447</v>
      </c>
      <c r="BP49" s="34">
        <v>5032890</v>
      </c>
      <c r="BQ49" s="26">
        <v>581994</v>
      </c>
      <c r="BR49" s="24">
        <v>28811</v>
      </c>
      <c r="BS49" s="34">
        <v>4801841</v>
      </c>
      <c r="BT49" s="26">
        <v>550783</v>
      </c>
      <c r="BU49" s="24">
        <v>33331</v>
      </c>
      <c r="BV49" s="34">
        <v>4071482</v>
      </c>
      <c r="BW49" s="26">
        <v>205289</v>
      </c>
      <c r="BX49" s="24">
        <v>16536</v>
      </c>
      <c r="BY49" s="34">
        <v>3708378</v>
      </c>
      <c r="BZ49" s="26">
        <v>630920</v>
      </c>
      <c r="CA49" s="24">
        <v>30447</v>
      </c>
      <c r="CB49" s="34">
        <v>4201996</v>
      </c>
      <c r="CC49" s="22">
        <v>1046526</v>
      </c>
      <c r="CD49" s="24">
        <v>47539</v>
      </c>
      <c r="CE49" s="34">
        <v>4268825</v>
      </c>
      <c r="CF49" s="26">
        <v>835190</v>
      </c>
      <c r="CG49" s="24">
        <v>39652</v>
      </c>
      <c r="CH49" s="34">
        <v>5045308</v>
      </c>
      <c r="CI49" s="26">
        <v>710175</v>
      </c>
      <c r="CJ49" s="24">
        <v>31933</v>
      </c>
      <c r="CK49" s="34">
        <v>4597859</v>
      </c>
      <c r="CL49" s="26">
        <v>626030</v>
      </c>
      <c r="CM49" s="24">
        <v>22301</v>
      </c>
      <c r="CN49" s="34">
        <v>3626344</v>
      </c>
      <c r="CO49" s="26">
        <v>489081</v>
      </c>
      <c r="CP49" s="24">
        <v>10121</v>
      </c>
      <c r="CQ49" s="34">
        <v>2673391</v>
      </c>
      <c r="CR49" s="22">
        <v>6387582</v>
      </c>
      <c r="CS49" s="24">
        <v>53821</v>
      </c>
      <c r="CT49" s="34">
        <v>3346620</v>
      </c>
      <c r="CU49" s="22">
        <v>7198195</v>
      </c>
      <c r="CV49" s="24">
        <v>56979</v>
      </c>
      <c r="CW49" s="34">
        <v>4659683</v>
      </c>
      <c r="CX49" s="22">
        <v>5201023</v>
      </c>
      <c r="CY49" s="24">
        <v>42188</v>
      </c>
      <c r="CZ49" s="34">
        <v>5107282</v>
      </c>
      <c r="DA49" s="22">
        <v>5198048</v>
      </c>
      <c r="DB49" s="24">
        <v>42128</v>
      </c>
      <c r="DC49" s="34">
        <v>5581548</v>
      </c>
      <c r="DD49" s="22">
        <v>5795602</v>
      </c>
      <c r="DE49" s="24">
        <v>48447</v>
      </c>
      <c r="DF49" s="34">
        <v>5047065</v>
      </c>
      <c r="DG49" s="22">
        <v>5597236</v>
      </c>
      <c r="DH49" s="24">
        <v>36184</v>
      </c>
      <c r="DI49" s="34">
        <v>5057073</v>
      </c>
      <c r="DJ49" s="22">
        <v>6738152</v>
      </c>
      <c r="DK49" s="24">
        <v>33078</v>
      </c>
      <c r="DL49" s="34">
        <v>4659575</v>
      </c>
      <c r="DM49" s="36">
        <v>10550891</v>
      </c>
      <c r="DN49" s="24">
        <v>41994</v>
      </c>
      <c r="DO49" s="34">
        <v>4467500</v>
      </c>
      <c r="DP49" s="22">
        <v>8663623</v>
      </c>
      <c r="DQ49" s="24">
        <v>33002</v>
      </c>
      <c r="DR49" s="34">
        <v>4698841</v>
      </c>
      <c r="DS49" s="22">
        <v>9129227</v>
      </c>
      <c r="DT49" s="24">
        <v>34637</v>
      </c>
      <c r="DU49" s="34">
        <v>4379407</v>
      </c>
      <c r="DV49" s="22">
        <v>7094003</v>
      </c>
      <c r="DW49" s="24">
        <v>28273</v>
      </c>
      <c r="DX49" s="34">
        <v>4416485</v>
      </c>
      <c r="DY49" s="22">
        <v>5942906</v>
      </c>
      <c r="DZ49" s="24">
        <v>23086</v>
      </c>
      <c r="EA49" s="34">
        <v>4076637</v>
      </c>
      <c r="EB49" s="22">
        <v>5413170</v>
      </c>
      <c r="EC49" s="24">
        <v>21305</v>
      </c>
      <c r="ED49" s="34">
        <v>3357748</v>
      </c>
      <c r="EE49" s="22">
        <v>6729727</v>
      </c>
      <c r="EF49" s="24">
        <v>25620</v>
      </c>
      <c r="EG49" s="34">
        <v>3273991</v>
      </c>
      <c r="EH49" s="22">
        <v>4882275</v>
      </c>
      <c r="EI49" s="24">
        <v>19837</v>
      </c>
      <c r="EJ49" s="34">
        <v>3088163</v>
      </c>
      <c r="EK49" s="22">
        <v>4825297</v>
      </c>
      <c r="EL49" s="24">
        <v>19597</v>
      </c>
      <c r="EM49" s="34">
        <v>3046172</v>
      </c>
      <c r="EN49" s="22">
        <v>5925366</v>
      </c>
      <c r="EO49" s="24">
        <v>23887</v>
      </c>
      <c r="EP49" s="34">
        <v>2936315</v>
      </c>
      <c r="EQ49" s="22">
        <v>4520938</v>
      </c>
      <c r="ER49" s="24">
        <v>18779</v>
      </c>
      <c r="ES49" s="34">
        <v>2970152</v>
      </c>
      <c r="ET49" s="22">
        <v>4450953</v>
      </c>
      <c r="EU49" s="24">
        <v>18121</v>
      </c>
      <c r="EV49" s="34">
        <v>2791612</v>
      </c>
      <c r="EW49" s="22">
        <v>5478781</v>
      </c>
      <c r="EX49" s="24">
        <v>22362</v>
      </c>
      <c r="EY49" s="34">
        <v>2717818</v>
      </c>
      <c r="EZ49" s="22">
        <v>4157553</v>
      </c>
      <c r="FA49" s="24">
        <v>17291</v>
      </c>
      <c r="FB49" s="34">
        <v>2762982</v>
      </c>
      <c r="FC49" s="22">
        <v>4515049</v>
      </c>
      <c r="FD49" s="24">
        <v>17194</v>
      </c>
      <c r="FE49" s="34">
        <v>2540970</v>
      </c>
      <c r="FF49" s="22">
        <v>5246817</v>
      </c>
      <c r="FG49" s="24">
        <v>20838</v>
      </c>
      <c r="FH49" s="34">
        <v>2785765</v>
      </c>
      <c r="FI49" s="22">
        <v>4137152</v>
      </c>
      <c r="FJ49" s="24">
        <v>17531</v>
      </c>
      <c r="FK49" s="34">
        <v>2638826</v>
      </c>
      <c r="FL49" s="22">
        <v>3950264</v>
      </c>
      <c r="FM49" s="24">
        <v>17114</v>
      </c>
      <c r="FN49" s="34">
        <v>2388821</v>
      </c>
      <c r="FO49" s="22">
        <v>4938404</v>
      </c>
      <c r="FP49" s="24">
        <v>21153</v>
      </c>
      <c r="FQ49" s="34">
        <v>2666916</v>
      </c>
      <c r="FR49" s="22">
        <v>3929573</v>
      </c>
      <c r="FS49" s="24">
        <v>16621</v>
      </c>
      <c r="FT49" s="34">
        <v>2526934</v>
      </c>
      <c r="FU49" s="22">
        <v>3735369</v>
      </c>
      <c r="FV49" s="24">
        <v>16541</v>
      </c>
      <c r="FW49" s="34">
        <v>2486143</v>
      </c>
      <c r="FX49" s="22">
        <v>4393234</v>
      </c>
      <c r="FY49" s="24">
        <v>20290</v>
      </c>
      <c r="FZ49" s="34">
        <v>2527733</v>
      </c>
      <c r="GA49" s="22">
        <v>3493451</v>
      </c>
      <c r="GB49" s="24">
        <v>15993</v>
      </c>
      <c r="GC49" s="34">
        <v>2534076</v>
      </c>
      <c r="GD49" s="22">
        <v>3468935</v>
      </c>
      <c r="GE49" s="24">
        <v>15676</v>
      </c>
      <c r="GF49" s="34">
        <v>2484984</v>
      </c>
      <c r="GG49" s="22">
        <v>4310644</v>
      </c>
      <c r="GH49" s="24">
        <v>19577</v>
      </c>
      <c r="GI49" s="34">
        <v>2391418</v>
      </c>
      <c r="GJ49" s="22">
        <v>3487449</v>
      </c>
      <c r="GK49" s="24">
        <v>16123</v>
      </c>
      <c r="GL49" s="34">
        <v>2421267</v>
      </c>
      <c r="GM49" s="22">
        <v>4045446</v>
      </c>
      <c r="GN49" s="24">
        <v>15989</v>
      </c>
      <c r="GO49" s="34">
        <v>2393200</v>
      </c>
      <c r="GP49" s="22">
        <v>4299523</v>
      </c>
      <c r="GQ49" s="24">
        <v>19644</v>
      </c>
      <c r="GR49" s="34">
        <v>2479681</v>
      </c>
      <c r="GS49" s="22">
        <v>3807114</v>
      </c>
      <c r="GT49" s="24">
        <v>16233</v>
      </c>
      <c r="GU49" s="34">
        <v>2298996</v>
      </c>
      <c r="GV49" s="22">
        <v>3711534</v>
      </c>
      <c r="GW49" s="24">
        <v>16155</v>
      </c>
      <c r="GX49" s="34">
        <v>2303165</v>
      </c>
      <c r="GY49" s="22">
        <v>5075486</v>
      </c>
      <c r="GZ49" s="24">
        <v>21275</v>
      </c>
      <c r="HA49" s="34">
        <v>2494208</v>
      </c>
      <c r="HB49" s="22">
        <v>3419797</v>
      </c>
      <c r="HC49" s="24">
        <v>16059</v>
      </c>
      <c r="HD49" s="34">
        <v>2395906</v>
      </c>
      <c r="HE49" s="22">
        <v>3465066</v>
      </c>
      <c r="HF49" s="24">
        <v>15704</v>
      </c>
      <c r="HG49" s="34">
        <v>2421921</v>
      </c>
      <c r="HH49" s="22">
        <v>3967008</v>
      </c>
      <c r="HI49" s="24">
        <v>18849</v>
      </c>
      <c r="HJ49" s="34">
        <v>2370056</v>
      </c>
      <c r="HN49" s="49">
        <f t="shared" si="0"/>
        <v>10851871</v>
      </c>
    </row>
    <row r="50" spans="2:222" x14ac:dyDescent="0.2">
      <c r="B50" s="20" t="s">
        <v>318</v>
      </c>
      <c r="C50" s="26">
        <v>678850</v>
      </c>
      <c r="D50" s="24">
        <v>98414</v>
      </c>
      <c r="E50" s="37">
        <v>28392962</v>
      </c>
      <c r="F50" s="26">
        <v>736383</v>
      </c>
      <c r="G50" s="25">
        <v>104893</v>
      </c>
      <c r="H50" s="37">
        <v>28985501</v>
      </c>
      <c r="I50" s="26">
        <v>817430</v>
      </c>
      <c r="J50" s="25">
        <v>131992</v>
      </c>
      <c r="K50" s="37">
        <v>28324077</v>
      </c>
      <c r="L50" s="26">
        <v>652273</v>
      </c>
      <c r="M50" s="25">
        <v>108177</v>
      </c>
      <c r="N50" s="37">
        <v>29024479</v>
      </c>
      <c r="O50" s="26">
        <v>671158</v>
      </c>
      <c r="P50" s="25">
        <v>111701</v>
      </c>
      <c r="Q50" s="37">
        <v>29154668</v>
      </c>
      <c r="R50" s="26">
        <v>820654</v>
      </c>
      <c r="S50" s="25">
        <v>135161</v>
      </c>
      <c r="T50" s="37">
        <v>30334098</v>
      </c>
      <c r="U50" s="26">
        <v>639867</v>
      </c>
      <c r="V50" s="25">
        <v>107626</v>
      </c>
      <c r="W50" s="37">
        <v>29686794</v>
      </c>
      <c r="X50" s="26">
        <v>673795</v>
      </c>
      <c r="Y50" s="25">
        <v>112481</v>
      </c>
      <c r="Z50" s="37">
        <v>26993051</v>
      </c>
      <c r="AA50" s="26">
        <v>858208</v>
      </c>
      <c r="AB50" s="25">
        <v>140609</v>
      </c>
      <c r="AC50" s="37">
        <v>30424120</v>
      </c>
      <c r="AD50" s="26">
        <v>706785</v>
      </c>
      <c r="AE50" s="25">
        <v>116062</v>
      </c>
      <c r="AF50" s="37">
        <v>28768277</v>
      </c>
      <c r="AG50" s="26">
        <v>726503</v>
      </c>
      <c r="AH50" s="25">
        <v>120054</v>
      </c>
      <c r="AI50" s="37">
        <v>30029562</v>
      </c>
      <c r="AJ50" s="26">
        <v>891250</v>
      </c>
      <c r="AK50" s="25">
        <v>147128</v>
      </c>
      <c r="AL50" s="37">
        <v>30317774</v>
      </c>
      <c r="AM50" s="26">
        <v>685707</v>
      </c>
      <c r="AN50" s="25">
        <v>109474</v>
      </c>
      <c r="AO50" s="37">
        <v>29773067</v>
      </c>
      <c r="AP50" s="26">
        <v>709571</v>
      </c>
      <c r="AQ50" s="25">
        <v>115992</v>
      </c>
      <c r="AR50" s="37">
        <v>29572637</v>
      </c>
      <c r="AS50" s="26">
        <v>815067</v>
      </c>
      <c r="AT50" s="25">
        <v>146987</v>
      </c>
      <c r="AU50" s="37">
        <v>27556356</v>
      </c>
      <c r="AV50" s="26">
        <v>630427</v>
      </c>
      <c r="AW50" s="25">
        <v>120088</v>
      </c>
      <c r="AX50" s="37">
        <v>27994862</v>
      </c>
      <c r="AY50" s="26">
        <v>633764</v>
      </c>
      <c r="AZ50" s="25">
        <v>121484</v>
      </c>
      <c r="BA50" s="37">
        <v>28244258</v>
      </c>
      <c r="BB50" s="26">
        <v>799690</v>
      </c>
      <c r="BC50" s="25">
        <v>147700</v>
      </c>
      <c r="BD50" s="37">
        <v>28810843</v>
      </c>
      <c r="BE50" s="26">
        <v>648813</v>
      </c>
      <c r="BF50" s="25">
        <v>120827</v>
      </c>
      <c r="BG50" s="37">
        <v>26988160</v>
      </c>
      <c r="BH50" s="26">
        <v>646865</v>
      </c>
      <c r="BI50" s="25">
        <v>122869</v>
      </c>
      <c r="BJ50" s="37">
        <v>25387431</v>
      </c>
      <c r="BK50" s="26">
        <v>803883</v>
      </c>
      <c r="BL50" s="25">
        <v>151499</v>
      </c>
      <c r="BM50" s="37">
        <v>27284740</v>
      </c>
      <c r="BN50" s="26">
        <v>630048</v>
      </c>
      <c r="BO50" s="25">
        <v>118454</v>
      </c>
      <c r="BP50" s="37">
        <v>26747983</v>
      </c>
      <c r="BQ50" s="26">
        <v>658091</v>
      </c>
      <c r="BR50" s="25">
        <v>125645</v>
      </c>
      <c r="BS50" s="37">
        <v>28033929</v>
      </c>
      <c r="BT50" s="26">
        <v>799559</v>
      </c>
      <c r="BU50" s="25">
        <v>153374</v>
      </c>
      <c r="BV50" s="37">
        <v>27214107</v>
      </c>
      <c r="BW50" s="26">
        <v>676596</v>
      </c>
      <c r="BX50" s="25">
        <v>130310</v>
      </c>
      <c r="BY50" s="37">
        <v>28267921</v>
      </c>
      <c r="BZ50" s="26">
        <v>680288</v>
      </c>
      <c r="CA50" s="25">
        <v>128060</v>
      </c>
      <c r="CB50" s="37">
        <v>28535261</v>
      </c>
      <c r="CC50" s="26">
        <v>964518</v>
      </c>
      <c r="CD50" s="25">
        <v>158746</v>
      </c>
      <c r="CE50" s="37">
        <v>26440378</v>
      </c>
      <c r="CF50" s="26">
        <v>788915</v>
      </c>
      <c r="CG50" s="25">
        <v>125801</v>
      </c>
      <c r="CH50" s="37">
        <v>28490491</v>
      </c>
      <c r="CI50" s="26">
        <v>857349</v>
      </c>
      <c r="CJ50" s="25">
        <v>132075</v>
      </c>
      <c r="CK50" s="37">
        <v>27152514</v>
      </c>
      <c r="CL50" s="22">
        <v>1068562</v>
      </c>
      <c r="CM50" s="25">
        <v>161961</v>
      </c>
      <c r="CN50" s="37">
        <v>27697330</v>
      </c>
      <c r="CO50" s="26">
        <v>866379</v>
      </c>
      <c r="CP50" s="25">
        <v>135324</v>
      </c>
      <c r="CQ50" s="37">
        <v>28103340</v>
      </c>
      <c r="CR50" s="26">
        <v>848472</v>
      </c>
      <c r="CS50" s="25">
        <v>135154</v>
      </c>
      <c r="CT50" s="37">
        <v>25092883</v>
      </c>
      <c r="CU50" s="22">
        <v>1054252</v>
      </c>
      <c r="CV50" s="25">
        <v>170626</v>
      </c>
      <c r="CW50" s="37">
        <v>27037156</v>
      </c>
      <c r="CX50" s="26">
        <v>886586</v>
      </c>
      <c r="CY50" s="25">
        <v>132928</v>
      </c>
      <c r="CZ50" s="37">
        <v>27756112</v>
      </c>
      <c r="DA50" s="26">
        <v>900569</v>
      </c>
      <c r="DB50" s="25">
        <v>147324</v>
      </c>
      <c r="DC50" s="37">
        <v>28121230</v>
      </c>
      <c r="DD50" s="22">
        <v>1011186</v>
      </c>
      <c r="DE50" s="25">
        <v>169103</v>
      </c>
      <c r="DF50" s="37">
        <v>26934560</v>
      </c>
      <c r="DG50" s="26">
        <v>820747</v>
      </c>
      <c r="DH50" s="25">
        <v>142687</v>
      </c>
      <c r="DI50" s="37">
        <v>28651295</v>
      </c>
      <c r="DJ50" s="26">
        <v>812275</v>
      </c>
      <c r="DK50" s="25">
        <v>140662</v>
      </c>
      <c r="DL50" s="37">
        <v>27898641</v>
      </c>
      <c r="DM50" s="22">
        <v>1341621</v>
      </c>
      <c r="DN50" s="25">
        <v>183381</v>
      </c>
      <c r="DO50" s="37">
        <v>27359702</v>
      </c>
      <c r="DP50" s="26">
        <v>939261</v>
      </c>
      <c r="DQ50" s="25">
        <v>130282</v>
      </c>
      <c r="DR50" s="37">
        <v>28964964</v>
      </c>
      <c r="DS50" s="22">
        <v>1125438</v>
      </c>
      <c r="DT50" s="25">
        <v>147321</v>
      </c>
      <c r="DU50" s="37">
        <v>26870634</v>
      </c>
      <c r="DV50" s="22">
        <v>1344354</v>
      </c>
      <c r="DW50" s="25">
        <v>178435</v>
      </c>
      <c r="DX50" s="37">
        <v>29277073</v>
      </c>
      <c r="DY50" s="22">
        <v>1168558</v>
      </c>
      <c r="DZ50" s="25">
        <v>148660</v>
      </c>
      <c r="EA50" s="37">
        <v>29345912</v>
      </c>
      <c r="EB50" s="22">
        <v>1188901</v>
      </c>
      <c r="EC50" s="25">
        <v>147211</v>
      </c>
      <c r="ED50" s="37">
        <v>26377637</v>
      </c>
      <c r="EE50" s="22">
        <v>1466698</v>
      </c>
      <c r="EF50" s="25">
        <v>180011</v>
      </c>
      <c r="EG50" s="37">
        <v>29092215</v>
      </c>
      <c r="EH50" s="22">
        <v>1101956</v>
      </c>
      <c r="EI50" s="25">
        <v>146604</v>
      </c>
      <c r="EJ50" s="37">
        <v>28940645</v>
      </c>
      <c r="EK50" s="22">
        <v>1175762</v>
      </c>
      <c r="EL50" s="25">
        <v>151069</v>
      </c>
      <c r="EM50" s="37">
        <v>29821177</v>
      </c>
      <c r="EN50" s="22">
        <v>1530083</v>
      </c>
      <c r="EO50" s="25">
        <v>201071</v>
      </c>
      <c r="EP50" s="37">
        <v>30483869</v>
      </c>
      <c r="EQ50" s="22">
        <v>1504540</v>
      </c>
      <c r="ER50" s="25">
        <v>176892</v>
      </c>
      <c r="ES50" s="37">
        <v>31107475</v>
      </c>
      <c r="ET50" s="22">
        <v>1644989</v>
      </c>
      <c r="EU50" s="25">
        <v>183392</v>
      </c>
      <c r="EV50" s="37">
        <v>30477564</v>
      </c>
      <c r="EW50" s="22">
        <v>2063435</v>
      </c>
      <c r="EX50" s="25">
        <v>228510</v>
      </c>
      <c r="EY50" s="37">
        <v>31317797</v>
      </c>
      <c r="EZ50" s="22">
        <v>1644978</v>
      </c>
      <c r="FA50" s="25">
        <v>181609</v>
      </c>
      <c r="FB50" s="37">
        <v>34852253</v>
      </c>
      <c r="FC50" s="22">
        <v>1693442</v>
      </c>
      <c r="FD50" s="25">
        <v>186332</v>
      </c>
      <c r="FE50" s="37">
        <v>31869698</v>
      </c>
      <c r="FF50" s="22">
        <v>1694181</v>
      </c>
      <c r="FG50" s="25">
        <v>200640</v>
      </c>
      <c r="FH50" s="37">
        <v>32102679</v>
      </c>
      <c r="FI50" s="22">
        <v>1439938</v>
      </c>
      <c r="FJ50" s="25">
        <v>158582</v>
      </c>
      <c r="FK50" s="37">
        <v>28997063</v>
      </c>
      <c r="FL50" s="22">
        <v>1665168</v>
      </c>
      <c r="FM50" s="25">
        <v>187916</v>
      </c>
      <c r="FN50" s="37">
        <v>27321412</v>
      </c>
      <c r="FO50" s="22">
        <v>2183143</v>
      </c>
      <c r="FP50" s="25">
        <v>232820</v>
      </c>
      <c r="FQ50" s="37">
        <v>32119310</v>
      </c>
      <c r="FR50" s="22">
        <v>1478012</v>
      </c>
      <c r="FS50" s="25">
        <v>134154</v>
      </c>
      <c r="FT50" s="37">
        <v>31217365</v>
      </c>
      <c r="FU50" s="22">
        <v>1338127</v>
      </c>
      <c r="FV50" s="25">
        <v>138032</v>
      </c>
      <c r="FW50" s="37">
        <v>29475399</v>
      </c>
      <c r="FX50" s="22">
        <v>4228076</v>
      </c>
      <c r="FY50" s="25">
        <v>135186</v>
      </c>
      <c r="FZ50" s="37">
        <v>23103336</v>
      </c>
      <c r="GA50" s="22">
        <v>4083934</v>
      </c>
      <c r="GB50" s="25">
        <v>131203</v>
      </c>
      <c r="GC50" s="37">
        <v>21306415</v>
      </c>
      <c r="GD50" s="22">
        <v>3989488</v>
      </c>
      <c r="GE50" s="25">
        <v>112285</v>
      </c>
      <c r="GF50" s="37">
        <v>20623171</v>
      </c>
      <c r="GG50" s="22">
        <v>5168977</v>
      </c>
      <c r="GH50" s="25">
        <v>142230</v>
      </c>
      <c r="GI50" s="37">
        <v>20006844</v>
      </c>
      <c r="GJ50" s="22">
        <v>4056631</v>
      </c>
      <c r="GK50" s="25">
        <v>114494</v>
      </c>
      <c r="GL50" s="37">
        <v>20614191</v>
      </c>
      <c r="GM50" s="22">
        <v>4081708</v>
      </c>
      <c r="GN50" s="25">
        <v>116343</v>
      </c>
      <c r="GO50" s="37">
        <v>19593637</v>
      </c>
      <c r="GP50" s="22">
        <v>4384650</v>
      </c>
      <c r="GQ50" s="25">
        <v>143133</v>
      </c>
      <c r="GR50" s="37">
        <v>20523914</v>
      </c>
      <c r="GS50" s="22">
        <v>3681461</v>
      </c>
      <c r="GT50" s="25">
        <v>116434</v>
      </c>
      <c r="GU50" s="37">
        <v>19516290</v>
      </c>
      <c r="GV50" s="22">
        <v>2654945</v>
      </c>
      <c r="GW50" s="25">
        <v>105637</v>
      </c>
      <c r="GX50" s="37">
        <v>19242384</v>
      </c>
      <c r="GY50" s="22">
        <v>3951423</v>
      </c>
      <c r="GZ50" s="25">
        <v>140403</v>
      </c>
      <c r="HA50" s="37">
        <v>20655253</v>
      </c>
      <c r="HB50" s="22">
        <v>3550641</v>
      </c>
      <c r="HC50" s="25">
        <v>116648</v>
      </c>
      <c r="HD50" s="37">
        <v>20224002</v>
      </c>
      <c r="HE50" s="22">
        <v>3765715</v>
      </c>
      <c r="HF50" s="25">
        <v>123179</v>
      </c>
      <c r="HG50" s="37">
        <v>21396536</v>
      </c>
      <c r="HH50" s="22">
        <v>3850887</v>
      </c>
      <c r="HI50" s="25">
        <v>132125</v>
      </c>
      <c r="HJ50" s="37">
        <v>21877494</v>
      </c>
      <c r="HN50" s="49">
        <f t="shared" si="0"/>
        <v>11167243</v>
      </c>
    </row>
    <row r="51" spans="2:222" x14ac:dyDescent="0.2">
      <c r="B51" s="20" t="s">
        <v>755</v>
      </c>
      <c r="C51" s="26">
        <v>671280</v>
      </c>
      <c r="D51" s="24">
        <v>19397</v>
      </c>
      <c r="E51" s="34">
        <v>2537083</v>
      </c>
      <c r="F51" s="26">
        <v>658533</v>
      </c>
      <c r="G51" s="24">
        <v>19695</v>
      </c>
      <c r="H51" s="34">
        <v>2579959</v>
      </c>
      <c r="I51" s="26">
        <v>781988</v>
      </c>
      <c r="J51" s="24">
        <v>23240</v>
      </c>
      <c r="K51" s="34">
        <v>2580591</v>
      </c>
      <c r="L51" s="26">
        <v>613210</v>
      </c>
      <c r="M51" s="24">
        <v>18289</v>
      </c>
      <c r="N51" s="34">
        <v>2517158</v>
      </c>
      <c r="O51" s="26">
        <v>602810</v>
      </c>
      <c r="P51" s="24">
        <v>18047</v>
      </c>
      <c r="Q51" s="34">
        <v>2552698</v>
      </c>
      <c r="R51" s="26">
        <v>747445</v>
      </c>
      <c r="S51" s="24">
        <v>22532</v>
      </c>
      <c r="T51" s="34">
        <v>2633513</v>
      </c>
      <c r="U51" s="26">
        <v>629904</v>
      </c>
      <c r="V51" s="24">
        <v>18538</v>
      </c>
      <c r="W51" s="34">
        <v>2514860</v>
      </c>
      <c r="X51" s="26">
        <v>654355</v>
      </c>
      <c r="Y51" s="24">
        <v>19066</v>
      </c>
      <c r="Z51" s="34">
        <v>2334600</v>
      </c>
      <c r="AA51" s="26">
        <v>810886</v>
      </c>
      <c r="AB51" s="24">
        <v>23467</v>
      </c>
      <c r="AC51" s="34">
        <v>2631139</v>
      </c>
      <c r="AD51" s="26">
        <v>653501</v>
      </c>
      <c r="AE51" s="24">
        <v>19102</v>
      </c>
      <c r="AF51" s="34">
        <v>2473540</v>
      </c>
      <c r="AG51" s="26">
        <v>663424</v>
      </c>
      <c r="AH51" s="24">
        <v>19456</v>
      </c>
      <c r="AI51" s="34">
        <v>2584385</v>
      </c>
      <c r="AJ51" s="26">
        <v>835282</v>
      </c>
      <c r="AK51" s="24">
        <v>24764</v>
      </c>
      <c r="AL51" s="34">
        <v>2655796</v>
      </c>
      <c r="AM51" s="26">
        <v>666950</v>
      </c>
      <c r="AN51" s="24">
        <v>19660</v>
      </c>
      <c r="AO51" s="34">
        <v>2583206</v>
      </c>
      <c r="AP51" s="26">
        <v>671751</v>
      </c>
      <c r="AQ51" s="24">
        <v>19359</v>
      </c>
      <c r="AR51" s="34">
        <v>2731017</v>
      </c>
      <c r="AS51" s="26">
        <v>765986</v>
      </c>
      <c r="AT51" s="24">
        <v>22658</v>
      </c>
      <c r="AU51" s="34">
        <v>2556011</v>
      </c>
      <c r="AV51" s="26">
        <v>610667</v>
      </c>
      <c r="AW51" s="24">
        <v>18156</v>
      </c>
      <c r="AX51" s="34">
        <v>2527990</v>
      </c>
      <c r="AY51" s="26">
        <v>614753</v>
      </c>
      <c r="AZ51" s="24">
        <v>17866</v>
      </c>
      <c r="BA51" s="34">
        <v>2540846</v>
      </c>
      <c r="BB51" s="26">
        <v>797671</v>
      </c>
      <c r="BC51" s="24">
        <v>22988</v>
      </c>
      <c r="BD51" s="34">
        <v>2591036</v>
      </c>
      <c r="BE51" s="26">
        <v>602561</v>
      </c>
      <c r="BF51" s="24">
        <v>16706</v>
      </c>
      <c r="BG51" s="34">
        <v>2345307</v>
      </c>
      <c r="BH51" s="26">
        <v>659254</v>
      </c>
      <c r="BI51" s="24">
        <v>17938</v>
      </c>
      <c r="BJ51" s="34">
        <v>2265772</v>
      </c>
      <c r="BK51" s="22">
        <v>1331856</v>
      </c>
      <c r="BL51" s="24">
        <v>28218</v>
      </c>
      <c r="BM51" s="34">
        <v>2579980</v>
      </c>
      <c r="BN51" s="22">
        <v>1100140</v>
      </c>
      <c r="BO51" s="24">
        <v>28285</v>
      </c>
      <c r="BP51" s="34">
        <v>2785428</v>
      </c>
      <c r="BQ51" s="26">
        <v>985091</v>
      </c>
      <c r="BR51" s="24">
        <v>26530</v>
      </c>
      <c r="BS51" s="34">
        <v>3180195</v>
      </c>
      <c r="BT51" s="22">
        <v>1224716</v>
      </c>
      <c r="BU51" s="24">
        <v>33281</v>
      </c>
      <c r="BV51" s="34">
        <v>3154370</v>
      </c>
      <c r="BW51" s="26">
        <v>957961</v>
      </c>
      <c r="BX51" s="24">
        <v>26059</v>
      </c>
      <c r="BY51" s="34">
        <v>3231319</v>
      </c>
      <c r="BZ51" s="26">
        <v>941616</v>
      </c>
      <c r="CA51" s="24">
        <v>26060</v>
      </c>
      <c r="CB51" s="34">
        <v>3340759</v>
      </c>
      <c r="CC51" s="22">
        <v>1159555</v>
      </c>
      <c r="CD51" s="24">
        <v>31505</v>
      </c>
      <c r="CE51" s="34">
        <v>3066402</v>
      </c>
      <c r="CF51" s="26">
        <v>934526</v>
      </c>
      <c r="CG51" s="24">
        <v>25526</v>
      </c>
      <c r="CH51" s="34">
        <v>3318326</v>
      </c>
      <c r="CI51" s="26">
        <v>900390</v>
      </c>
      <c r="CJ51" s="24">
        <v>24667</v>
      </c>
      <c r="CK51" s="34">
        <v>3140628</v>
      </c>
      <c r="CL51" s="22">
        <v>1167121</v>
      </c>
      <c r="CM51" s="24">
        <v>30414</v>
      </c>
      <c r="CN51" s="34">
        <v>3189143</v>
      </c>
      <c r="CO51" s="22">
        <v>1008205</v>
      </c>
      <c r="CP51" s="24">
        <v>26053</v>
      </c>
      <c r="CQ51" s="34">
        <v>3166763</v>
      </c>
      <c r="CR51" s="22">
        <v>1014857</v>
      </c>
      <c r="CS51" s="24">
        <v>25660</v>
      </c>
      <c r="CT51" s="34">
        <v>2807371</v>
      </c>
      <c r="CU51" s="22">
        <v>1229118</v>
      </c>
      <c r="CV51" s="24">
        <v>31129</v>
      </c>
      <c r="CW51" s="34">
        <v>2978556</v>
      </c>
      <c r="CX51" s="26">
        <v>963172</v>
      </c>
      <c r="CY51" s="24">
        <v>22953</v>
      </c>
      <c r="CZ51" s="34">
        <v>3046763</v>
      </c>
      <c r="DA51" s="26">
        <v>979031</v>
      </c>
      <c r="DB51" s="24">
        <v>23493</v>
      </c>
      <c r="DC51" s="34">
        <v>3094508</v>
      </c>
      <c r="DD51" s="22">
        <v>1204498</v>
      </c>
      <c r="DE51" s="24">
        <v>28773</v>
      </c>
      <c r="DF51" s="34">
        <v>2936569</v>
      </c>
      <c r="DG51" s="22">
        <v>1083907</v>
      </c>
      <c r="DH51" s="24">
        <v>23255</v>
      </c>
      <c r="DI51" s="34">
        <v>3065778</v>
      </c>
      <c r="DJ51" s="22">
        <v>1144121</v>
      </c>
      <c r="DK51" s="24">
        <v>24630</v>
      </c>
      <c r="DL51" s="34">
        <v>3114255</v>
      </c>
      <c r="DM51" s="22">
        <v>1750946</v>
      </c>
      <c r="DN51" s="24">
        <v>36380</v>
      </c>
      <c r="DO51" s="34">
        <v>3102568</v>
      </c>
      <c r="DP51" s="22">
        <v>1863674</v>
      </c>
      <c r="DQ51" s="24">
        <v>37845</v>
      </c>
      <c r="DR51" s="34">
        <v>3561790</v>
      </c>
      <c r="DS51" s="22">
        <v>1905699</v>
      </c>
      <c r="DT51" s="24">
        <v>38206</v>
      </c>
      <c r="DU51" s="34">
        <v>3492544</v>
      </c>
      <c r="DV51" s="22">
        <v>2221239</v>
      </c>
      <c r="DW51" s="24">
        <v>44886</v>
      </c>
      <c r="DX51" s="34">
        <v>3871635</v>
      </c>
      <c r="DY51" s="22">
        <v>1917395</v>
      </c>
      <c r="DZ51" s="24">
        <v>38539</v>
      </c>
      <c r="EA51" s="34">
        <v>3872774</v>
      </c>
      <c r="EB51" s="22">
        <v>1861689</v>
      </c>
      <c r="EC51" s="24">
        <v>37871</v>
      </c>
      <c r="ED51" s="34">
        <v>3593352</v>
      </c>
      <c r="EE51" s="22">
        <v>1861149</v>
      </c>
      <c r="EF51" s="24">
        <v>37308</v>
      </c>
      <c r="EG51" s="34">
        <v>3908747</v>
      </c>
      <c r="EH51" s="22">
        <v>2166842</v>
      </c>
      <c r="EI51" s="24">
        <v>40791</v>
      </c>
      <c r="EJ51" s="34">
        <v>3966077</v>
      </c>
      <c r="EK51" s="22">
        <v>2717250</v>
      </c>
      <c r="EL51" s="24">
        <v>38885</v>
      </c>
      <c r="EM51" s="34">
        <v>4096129</v>
      </c>
      <c r="EN51" s="22">
        <v>3479437</v>
      </c>
      <c r="EO51" s="24">
        <v>40857</v>
      </c>
      <c r="EP51" s="34">
        <v>3956750</v>
      </c>
      <c r="EQ51" s="22">
        <v>3382346</v>
      </c>
      <c r="ER51" s="24">
        <v>36762</v>
      </c>
      <c r="ES51" s="34">
        <v>4127501</v>
      </c>
      <c r="ET51" s="22">
        <v>3496729</v>
      </c>
      <c r="EU51" s="24">
        <v>36911</v>
      </c>
      <c r="EV51" s="34">
        <v>3967255</v>
      </c>
      <c r="EW51" s="22">
        <v>4396057</v>
      </c>
      <c r="EX51" s="24">
        <v>45790</v>
      </c>
      <c r="EY51" s="34">
        <v>3943423</v>
      </c>
      <c r="EZ51" s="22">
        <v>3122699</v>
      </c>
      <c r="FA51" s="24">
        <v>32744</v>
      </c>
      <c r="FB51" s="34">
        <v>4037824</v>
      </c>
      <c r="FC51" s="22">
        <v>3509768</v>
      </c>
      <c r="FD51" s="24">
        <v>36731</v>
      </c>
      <c r="FE51" s="34">
        <v>3742379</v>
      </c>
      <c r="FF51" s="22">
        <v>4089074</v>
      </c>
      <c r="FG51" s="24">
        <v>45797</v>
      </c>
      <c r="FH51" s="34">
        <v>4209690</v>
      </c>
      <c r="FI51" s="22">
        <v>3445235</v>
      </c>
      <c r="FJ51" s="24">
        <v>37721</v>
      </c>
      <c r="FK51" s="34">
        <v>3881539</v>
      </c>
      <c r="FL51" s="22">
        <v>3142232</v>
      </c>
      <c r="FM51" s="24">
        <v>35249</v>
      </c>
      <c r="FN51" s="34">
        <v>3561952</v>
      </c>
      <c r="FO51" s="22">
        <v>4577222</v>
      </c>
      <c r="FP51" s="24">
        <v>47486</v>
      </c>
      <c r="FQ51" s="34">
        <v>4011538</v>
      </c>
      <c r="FR51" s="22">
        <v>3319877</v>
      </c>
      <c r="FS51" s="24">
        <v>33503</v>
      </c>
      <c r="FT51" s="34">
        <v>3843571</v>
      </c>
      <c r="FU51" s="22">
        <v>3066904</v>
      </c>
      <c r="FV51" s="24">
        <v>31141</v>
      </c>
      <c r="FW51" s="34">
        <v>3692714</v>
      </c>
      <c r="FX51" s="22">
        <v>3814190</v>
      </c>
      <c r="FY51" s="24">
        <v>36168</v>
      </c>
      <c r="FZ51" s="34">
        <v>3690552</v>
      </c>
      <c r="GA51" s="22">
        <v>2826308</v>
      </c>
      <c r="GB51" s="24">
        <v>26620</v>
      </c>
      <c r="GC51" s="34">
        <v>3475997</v>
      </c>
      <c r="GD51" s="22">
        <v>3325611</v>
      </c>
      <c r="GE51" s="24">
        <v>28549</v>
      </c>
      <c r="GF51" s="34">
        <v>3284582</v>
      </c>
      <c r="GG51" s="22">
        <v>6538119</v>
      </c>
      <c r="GH51" s="24">
        <v>48831</v>
      </c>
      <c r="GI51" s="34">
        <v>3127019</v>
      </c>
      <c r="GJ51" s="22">
        <v>3195424</v>
      </c>
      <c r="GK51" s="24">
        <v>27935</v>
      </c>
      <c r="GL51" s="34">
        <v>3317047</v>
      </c>
      <c r="GM51" s="22">
        <v>2705080</v>
      </c>
      <c r="GN51" s="24">
        <v>25622</v>
      </c>
      <c r="GO51" s="34">
        <v>3096563</v>
      </c>
      <c r="GP51" s="22">
        <v>3646673</v>
      </c>
      <c r="GQ51" s="24">
        <v>34328</v>
      </c>
      <c r="GR51" s="34">
        <v>3320206</v>
      </c>
      <c r="GS51" s="22">
        <v>3237148</v>
      </c>
      <c r="GT51" s="24">
        <v>31458</v>
      </c>
      <c r="GU51" s="34">
        <v>3081599</v>
      </c>
      <c r="GV51" s="22">
        <v>3163893</v>
      </c>
      <c r="GW51" s="24">
        <v>29982</v>
      </c>
      <c r="GX51" s="34">
        <v>3073247</v>
      </c>
      <c r="GY51" s="22">
        <v>4009082</v>
      </c>
      <c r="GZ51" s="24">
        <v>43265</v>
      </c>
      <c r="HA51" s="34">
        <v>3330067</v>
      </c>
      <c r="HB51" s="22">
        <v>3099752</v>
      </c>
      <c r="HC51" s="24">
        <v>30342</v>
      </c>
      <c r="HD51" s="34">
        <v>3192161</v>
      </c>
      <c r="HE51" s="22">
        <v>3046168</v>
      </c>
      <c r="HF51" s="24">
        <v>30061</v>
      </c>
      <c r="HG51" s="34">
        <v>3282168</v>
      </c>
      <c r="HH51" s="22">
        <v>3837979</v>
      </c>
      <c r="HI51" s="24">
        <v>37980</v>
      </c>
      <c r="HJ51" s="34">
        <v>3344174</v>
      </c>
      <c r="HN51" s="49">
        <f t="shared" si="0"/>
        <v>9983899</v>
      </c>
    </row>
    <row r="52" spans="2:222" x14ac:dyDescent="0.2">
      <c r="B52" s="20" t="s">
        <v>794</v>
      </c>
      <c r="C52" s="22">
        <v>7280392</v>
      </c>
      <c r="D52" s="24">
        <v>87674</v>
      </c>
      <c r="E52" s="37">
        <v>10916783</v>
      </c>
      <c r="F52" s="22">
        <v>7815868</v>
      </c>
      <c r="G52" s="24">
        <v>90138</v>
      </c>
      <c r="H52" s="37">
        <v>10860559</v>
      </c>
      <c r="I52" s="22">
        <v>8620805</v>
      </c>
      <c r="J52" s="24">
        <v>98689</v>
      </c>
      <c r="K52" s="37">
        <v>10439832</v>
      </c>
      <c r="L52" s="22">
        <v>7113135</v>
      </c>
      <c r="M52" s="24">
        <v>83087</v>
      </c>
      <c r="N52" s="37">
        <v>10365689</v>
      </c>
      <c r="O52" s="22">
        <v>6830255</v>
      </c>
      <c r="P52" s="24">
        <v>81989</v>
      </c>
      <c r="Q52" s="37">
        <v>10289927</v>
      </c>
      <c r="R52" s="22">
        <v>7888718</v>
      </c>
      <c r="S52" s="24">
        <v>89419</v>
      </c>
      <c r="T52" s="37">
        <v>10365734</v>
      </c>
      <c r="U52" s="22">
        <v>7216766</v>
      </c>
      <c r="V52" s="24">
        <v>83434</v>
      </c>
      <c r="W52" s="37">
        <v>10373565</v>
      </c>
      <c r="X52" s="22">
        <v>7204136</v>
      </c>
      <c r="Y52" s="24">
        <v>84941</v>
      </c>
      <c r="Z52" s="34">
        <v>9563367</v>
      </c>
      <c r="AA52" s="22">
        <v>8485137</v>
      </c>
      <c r="AB52" s="25">
        <v>100231</v>
      </c>
      <c r="AC52" s="37">
        <v>10640046</v>
      </c>
      <c r="AD52" s="22">
        <v>6535173</v>
      </c>
      <c r="AE52" s="24">
        <v>79918</v>
      </c>
      <c r="AF52" s="34">
        <v>9990479</v>
      </c>
      <c r="AG52" s="22">
        <v>6868989</v>
      </c>
      <c r="AH52" s="24">
        <v>83562</v>
      </c>
      <c r="AI52" s="37">
        <v>10467440</v>
      </c>
      <c r="AJ52" s="22">
        <v>8020343</v>
      </c>
      <c r="AK52" s="25">
        <v>100120</v>
      </c>
      <c r="AL52" s="37">
        <v>10323178</v>
      </c>
      <c r="AM52" s="22">
        <v>5930607</v>
      </c>
      <c r="AN52" s="24">
        <v>77603</v>
      </c>
      <c r="AO52" s="34">
        <v>9974602</v>
      </c>
      <c r="AP52" s="22">
        <v>6110700</v>
      </c>
      <c r="AQ52" s="24">
        <v>79862</v>
      </c>
      <c r="AR52" s="37">
        <v>10574250</v>
      </c>
      <c r="AS52" s="22">
        <v>7470851</v>
      </c>
      <c r="AT52" s="25">
        <v>104748</v>
      </c>
      <c r="AU52" s="34">
        <v>9983059</v>
      </c>
      <c r="AV52" s="22">
        <v>6137666</v>
      </c>
      <c r="AW52" s="24">
        <v>83893</v>
      </c>
      <c r="AX52" s="37">
        <v>10100366</v>
      </c>
      <c r="AY52" s="22">
        <v>5892726</v>
      </c>
      <c r="AZ52" s="24">
        <v>81955</v>
      </c>
      <c r="BA52" s="37">
        <v>10070695</v>
      </c>
      <c r="BB52" s="22">
        <v>6280307</v>
      </c>
      <c r="BC52" s="24">
        <v>81359</v>
      </c>
      <c r="BD52" s="37">
        <v>10130863</v>
      </c>
      <c r="BE52" s="22">
        <v>7062305</v>
      </c>
      <c r="BF52" s="25">
        <v>102071</v>
      </c>
      <c r="BG52" s="34">
        <v>9943719</v>
      </c>
      <c r="BH52" s="22">
        <v>5847536</v>
      </c>
      <c r="BI52" s="24">
        <v>82449</v>
      </c>
      <c r="BJ52" s="34">
        <v>9227869</v>
      </c>
      <c r="BK52" s="22">
        <v>6561846</v>
      </c>
      <c r="BL52" s="24">
        <v>93855</v>
      </c>
      <c r="BM52" s="34">
        <v>9613612</v>
      </c>
      <c r="BN52" s="22">
        <v>5753712</v>
      </c>
      <c r="BO52" s="24">
        <v>85248</v>
      </c>
      <c r="BP52" s="34">
        <v>9371321</v>
      </c>
      <c r="BQ52" s="22">
        <v>5895665</v>
      </c>
      <c r="BR52" s="24">
        <v>85896</v>
      </c>
      <c r="BS52" s="37">
        <v>10063071</v>
      </c>
      <c r="BT52" s="22">
        <v>7088866</v>
      </c>
      <c r="BU52" s="25">
        <v>104192</v>
      </c>
      <c r="BV52" s="34">
        <v>9738276</v>
      </c>
      <c r="BW52" s="22">
        <v>5702307</v>
      </c>
      <c r="BX52" s="24">
        <v>83365</v>
      </c>
      <c r="BY52" s="37">
        <v>10076029</v>
      </c>
      <c r="BZ52" s="22">
        <v>5542762</v>
      </c>
      <c r="CA52" s="24">
        <v>79982</v>
      </c>
      <c r="CB52" s="37">
        <v>10037888</v>
      </c>
      <c r="CC52" s="22">
        <v>6865155</v>
      </c>
      <c r="CD52" s="24">
        <v>95941</v>
      </c>
      <c r="CE52" s="34">
        <v>9294490</v>
      </c>
      <c r="CF52" s="22">
        <v>5421227</v>
      </c>
      <c r="CG52" s="24">
        <v>74216</v>
      </c>
      <c r="CH52" s="37">
        <v>10051516</v>
      </c>
      <c r="CI52" s="22">
        <v>5439035</v>
      </c>
      <c r="CJ52" s="24">
        <v>72014</v>
      </c>
      <c r="CK52" s="34">
        <v>9418265</v>
      </c>
      <c r="CL52" s="22">
        <v>6819800</v>
      </c>
      <c r="CM52" s="24">
        <v>91754</v>
      </c>
      <c r="CN52" s="34">
        <v>9356465</v>
      </c>
      <c r="CO52" s="22">
        <v>5972426</v>
      </c>
      <c r="CP52" s="24">
        <v>77063</v>
      </c>
      <c r="CQ52" s="34">
        <v>9758470</v>
      </c>
      <c r="CR52" s="22">
        <v>6022265</v>
      </c>
      <c r="CS52" s="24">
        <v>71680</v>
      </c>
      <c r="CT52" s="34">
        <v>8557812</v>
      </c>
      <c r="CU52" s="22">
        <v>7018647</v>
      </c>
      <c r="CV52" s="24">
        <v>88387</v>
      </c>
      <c r="CW52" s="34">
        <v>8900059</v>
      </c>
      <c r="CX52" s="22">
        <v>5068508</v>
      </c>
      <c r="CY52" s="24">
        <v>68349</v>
      </c>
      <c r="CZ52" s="34">
        <v>8848041</v>
      </c>
      <c r="DA52" s="22">
        <v>5169733</v>
      </c>
      <c r="DB52" s="24">
        <v>70748</v>
      </c>
      <c r="DC52" s="34">
        <v>8895044</v>
      </c>
      <c r="DD52" s="22">
        <v>6022283</v>
      </c>
      <c r="DE52" s="24">
        <v>82126</v>
      </c>
      <c r="DF52" s="34">
        <v>8264965</v>
      </c>
      <c r="DG52" s="22">
        <v>5043397</v>
      </c>
      <c r="DH52" s="24">
        <v>61067</v>
      </c>
      <c r="DI52" s="34">
        <v>8527713</v>
      </c>
      <c r="DJ52" s="22">
        <v>5072225</v>
      </c>
      <c r="DK52" s="24">
        <v>59223</v>
      </c>
      <c r="DL52" s="34">
        <v>8161566</v>
      </c>
      <c r="DM52" s="22">
        <v>7137424</v>
      </c>
      <c r="DN52" s="24">
        <v>80302</v>
      </c>
      <c r="DO52" s="34">
        <v>7695851</v>
      </c>
      <c r="DP52" s="22">
        <v>4700035</v>
      </c>
      <c r="DQ52" s="24">
        <v>55412</v>
      </c>
      <c r="DR52" s="34">
        <v>7981036</v>
      </c>
      <c r="DS52" s="22">
        <v>4693884</v>
      </c>
      <c r="DT52" s="24">
        <v>54794</v>
      </c>
      <c r="DU52" s="34">
        <v>7167200</v>
      </c>
      <c r="DV52" s="22">
        <v>6121286</v>
      </c>
      <c r="DW52" s="24">
        <v>71039</v>
      </c>
      <c r="DX52" s="34">
        <v>7386598</v>
      </c>
      <c r="DY52" s="22">
        <v>4976920</v>
      </c>
      <c r="DZ52" s="24">
        <v>58369</v>
      </c>
      <c r="EA52" s="34">
        <v>7248743</v>
      </c>
      <c r="EB52" s="22">
        <v>4849307</v>
      </c>
      <c r="EC52" s="24">
        <v>52722</v>
      </c>
      <c r="ED52" s="34">
        <v>6355929</v>
      </c>
      <c r="EE52" s="22">
        <v>5818162</v>
      </c>
      <c r="EF52" s="24">
        <v>67758</v>
      </c>
      <c r="EG52" s="34">
        <v>6834688</v>
      </c>
      <c r="EH52" s="22">
        <v>3156226</v>
      </c>
      <c r="EI52" s="24">
        <v>49061</v>
      </c>
      <c r="EJ52" s="34">
        <v>6618363</v>
      </c>
      <c r="EK52" s="22">
        <v>2909392</v>
      </c>
      <c r="EL52" s="24">
        <v>45439</v>
      </c>
      <c r="EM52" s="34">
        <v>6472608</v>
      </c>
      <c r="EN52" s="22">
        <v>4103871</v>
      </c>
      <c r="EO52" s="24">
        <v>65268</v>
      </c>
      <c r="EP52" s="34">
        <v>6207600</v>
      </c>
      <c r="EQ52" s="22">
        <v>3368945</v>
      </c>
      <c r="ER52" s="24">
        <v>54029</v>
      </c>
      <c r="ES52" s="34">
        <v>6505661</v>
      </c>
      <c r="ET52" s="22">
        <v>3170928</v>
      </c>
      <c r="EU52" s="24">
        <v>53904</v>
      </c>
      <c r="EV52" s="34">
        <v>6282233</v>
      </c>
      <c r="EW52" s="22">
        <v>4062499</v>
      </c>
      <c r="EX52" s="24">
        <v>71072</v>
      </c>
      <c r="EY52" s="34">
        <v>6370463</v>
      </c>
      <c r="EZ52" s="22">
        <v>3244342</v>
      </c>
      <c r="FA52" s="24">
        <v>61538</v>
      </c>
      <c r="FB52" s="34">
        <v>6861716</v>
      </c>
      <c r="FC52" s="22">
        <v>3307900</v>
      </c>
      <c r="FD52" s="24">
        <v>61700</v>
      </c>
      <c r="FE52" s="34">
        <v>6564738</v>
      </c>
      <c r="FF52" s="22">
        <v>4272498</v>
      </c>
      <c r="FG52" s="24">
        <v>78896</v>
      </c>
      <c r="FH52" s="34">
        <v>7391536</v>
      </c>
      <c r="FI52" s="22">
        <v>3471493</v>
      </c>
      <c r="FJ52" s="24">
        <v>65363</v>
      </c>
      <c r="FK52" s="34">
        <v>7174805</v>
      </c>
      <c r="FL52" s="22">
        <v>3214294</v>
      </c>
      <c r="FM52" s="24">
        <v>63226</v>
      </c>
      <c r="FN52" s="34">
        <v>6620238</v>
      </c>
      <c r="FO52" s="22">
        <v>4200750</v>
      </c>
      <c r="FP52" s="24">
        <v>78027</v>
      </c>
      <c r="FQ52" s="34">
        <v>7438630</v>
      </c>
      <c r="FR52" s="22">
        <v>3332915</v>
      </c>
      <c r="FS52" s="24">
        <v>65993</v>
      </c>
      <c r="FT52" s="34">
        <v>7383405</v>
      </c>
      <c r="FU52" s="22">
        <v>2694765</v>
      </c>
      <c r="FV52" s="24">
        <v>58106</v>
      </c>
      <c r="FW52" s="34">
        <v>7342743</v>
      </c>
      <c r="FX52" s="22">
        <v>3275949</v>
      </c>
      <c r="FY52" s="24">
        <v>69791</v>
      </c>
      <c r="FZ52" s="34">
        <v>6773990</v>
      </c>
      <c r="GA52" s="22">
        <v>3119354</v>
      </c>
      <c r="GB52" s="24">
        <v>66118</v>
      </c>
      <c r="GC52" s="34">
        <v>6860390</v>
      </c>
      <c r="GD52" s="22">
        <v>2877087</v>
      </c>
      <c r="GE52" s="24">
        <v>61985</v>
      </c>
      <c r="GF52" s="34">
        <v>6755046</v>
      </c>
      <c r="GG52" s="22">
        <v>3442951</v>
      </c>
      <c r="GH52" s="24">
        <v>79400</v>
      </c>
      <c r="GI52" s="34">
        <v>6577820</v>
      </c>
      <c r="GJ52" s="22">
        <v>2453663</v>
      </c>
      <c r="GK52" s="24">
        <v>59315</v>
      </c>
      <c r="GL52" s="34">
        <v>6826249</v>
      </c>
      <c r="GM52" s="22">
        <v>2536338</v>
      </c>
      <c r="GN52" s="24">
        <v>56242</v>
      </c>
      <c r="GO52" s="34">
        <v>6325298</v>
      </c>
      <c r="GP52" s="22">
        <v>3292710</v>
      </c>
      <c r="GQ52" s="24">
        <v>76307</v>
      </c>
      <c r="GR52" s="34">
        <v>6836885</v>
      </c>
      <c r="GS52" s="22">
        <v>2909046</v>
      </c>
      <c r="GT52" s="24">
        <v>69921</v>
      </c>
      <c r="GU52" s="34">
        <v>6810481</v>
      </c>
      <c r="GV52" s="22">
        <v>2723367</v>
      </c>
      <c r="GW52" s="24">
        <v>67844</v>
      </c>
      <c r="GX52" s="34">
        <v>6852534</v>
      </c>
      <c r="GY52" s="22">
        <v>3348024</v>
      </c>
      <c r="GZ52" s="24">
        <v>81795</v>
      </c>
      <c r="HA52" s="34">
        <v>7274713</v>
      </c>
      <c r="HB52" s="22">
        <v>2838155</v>
      </c>
      <c r="HC52" s="24">
        <v>71589</v>
      </c>
      <c r="HD52" s="34">
        <v>7252243</v>
      </c>
      <c r="HE52" s="22">
        <v>3106885</v>
      </c>
      <c r="HF52" s="24">
        <v>86843</v>
      </c>
      <c r="HG52" s="34">
        <v>8423727</v>
      </c>
      <c r="HH52" s="22">
        <v>3816518</v>
      </c>
      <c r="HI52" s="25">
        <v>117646</v>
      </c>
      <c r="HJ52" s="34">
        <v>9588899</v>
      </c>
      <c r="HN52" s="49">
        <f t="shared" si="0"/>
        <v>9761558</v>
      </c>
    </row>
    <row r="53" spans="2:222" x14ac:dyDescent="0.2">
      <c r="B53" s="20" t="s">
        <v>759</v>
      </c>
      <c r="C53" s="22">
        <v>3310544</v>
      </c>
      <c r="D53" s="25">
        <v>536665</v>
      </c>
      <c r="E53" s="38">
        <v>152234450</v>
      </c>
      <c r="F53" s="22">
        <v>3415150</v>
      </c>
      <c r="G53" s="25">
        <v>553076</v>
      </c>
      <c r="H53" s="38">
        <v>152432989</v>
      </c>
      <c r="I53" s="22">
        <v>4255310</v>
      </c>
      <c r="J53" s="25">
        <v>693033</v>
      </c>
      <c r="K53" s="38">
        <v>148370196</v>
      </c>
      <c r="L53" s="22">
        <v>3577199</v>
      </c>
      <c r="M53" s="25">
        <v>565723</v>
      </c>
      <c r="N53" s="38">
        <v>150654386</v>
      </c>
      <c r="O53" s="22">
        <v>3436276</v>
      </c>
      <c r="P53" s="25">
        <v>541026</v>
      </c>
      <c r="Q53" s="38">
        <v>150979337</v>
      </c>
      <c r="R53" s="22">
        <v>4439820</v>
      </c>
      <c r="S53" s="25">
        <v>701965</v>
      </c>
      <c r="T53" s="38">
        <v>156793143</v>
      </c>
      <c r="U53" s="22">
        <v>3654742</v>
      </c>
      <c r="V53" s="25">
        <v>564386</v>
      </c>
      <c r="W53" s="38">
        <v>156853622</v>
      </c>
      <c r="X53" s="22">
        <v>3560801</v>
      </c>
      <c r="Y53" s="25">
        <v>568023</v>
      </c>
      <c r="Z53" s="38">
        <v>143425848</v>
      </c>
      <c r="AA53" s="22">
        <v>4443805</v>
      </c>
      <c r="AB53" s="25">
        <v>696766</v>
      </c>
      <c r="AC53" s="38">
        <v>160968600</v>
      </c>
      <c r="AD53" s="22">
        <v>3661940</v>
      </c>
      <c r="AE53" s="25">
        <v>569190</v>
      </c>
      <c r="AF53" s="38">
        <v>149044373</v>
      </c>
      <c r="AG53" s="22">
        <v>3657207</v>
      </c>
      <c r="AH53" s="25">
        <v>568235</v>
      </c>
      <c r="AI53" s="38">
        <v>154234719</v>
      </c>
      <c r="AJ53" s="22">
        <v>4253180</v>
      </c>
      <c r="AK53" s="25">
        <v>664539</v>
      </c>
      <c r="AL53" s="38">
        <v>152527546</v>
      </c>
      <c r="AM53" s="22">
        <v>3233150</v>
      </c>
      <c r="AN53" s="25">
        <v>508877</v>
      </c>
      <c r="AO53" s="38">
        <v>146104570</v>
      </c>
      <c r="AP53" s="22">
        <v>3310196</v>
      </c>
      <c r="AQ53" s="25">
        <v>519902</v>
      </c>
      <c r="AR53" s="38">
        <v>145228324</v>
      </c>
      <c r="AS53" s="22">
        <v>3950951</v>
      </c>
      <c r="AT53" s="25">
        <v>637243</v>
      </c>
      <c r="AU53" s="38">
        <v>135695980</v>
      </c>
      <c r="AV53" s="22">
        <v>3472180</v>
      </c>
      <c r="AW53" s="25">
        <v>526515</v>
      </c>
      <c r="AX53" s="38">
        <v>135504298</v>
      </c>
      <c r="AY53" s="22">
        <v>3543450</v>
      </c>
      <c r="AZ53" s="25">
        <v>508693</v>
      </c>
      <c r="BA53" s="38">
        <v>135727367</v>
      </c>
      <c r="BB53" s="22">
        <v>4497196</v>
      </c>
      <c r="BC53" s="25">
        <v>660750</v>
      </c>
      <c r="BD53" s="38">
        <v>139531770</v>
      </c>
      <c r="BE53" s="22">
        <v>3027354</v>
      </c>
      <c r="BF53" s="25">
        <v>509666</v>
      </c>
      <c r="BG53" s="38">
        <v>146136128</v>
      </c>
      <c r="BH53" s="22">
        <v>3496101</v>
      </c>
      <c r="BI53" s="25">
        <v>544038</v>
      </c>
      <c r="BJ53" s="38">
        <v>137396071</v>
      </c>
      <c r="BK53" s="22">
        <v>4222559</v>
      </c>
      <c r="BL53" s="25">
        <v>651624</v>
      </c>
      <c r="BM53" s="38">
        <v>143860601</v>
      </c>
      <c r="BN53" s="22">
        <v>3080919</v>
      </c>
      <c r="BO53" s="25">
        <v>500996</v>
      </c>
      <c r="BP53" s="38">
        <v>144152617</v>
      </c>
      <c r="BQ53" s="22">
        <v>2857870</v>
      </c>
      <c r="BR53" s="25">
        <v>471631</v>
      </c>
      <c r="BS53" s="38">
        <v>141700461</v>
      </c>
      <c r="BT53" s="22">
        <v>3317076</v>
      </c>
      <c r="BU53" s="25">
        <v>567049</v>
      </c>
      <c r="BV53" s="38">
        <v>128713625</v>
      </c>
      <c r="BW53" s="22">
        <v>2649013</v>
      </c>
      <c r="BX53" s="25">
        <v>449491</v>
      </c>
      <c r="BY53" s="38">
        <v>126830773</v>
      </c>
      <c r="BZ53" s="22">
        <v>2733742</v>
      </c>
      <c r="CA53" s="25">
        <v>449649</v>
      </c>
      <c r="CB53" s="38">
        <v>126089054</v>
      </c>
      <c r="CC53" s="22">
        <v>3565011</v>
      </c>
      <c r="CD53" s="25">
        <v>536923</v>
      </c>
      <c r="CE53" s="38">
        <v>116671454</v>
      </c>
      <c r="CF53" s="22">
        <v>2798503</v>
      </c>
      <c r="CG53" s="25">
        <v>418673</v>
      </c>
      <c r="CH53" s="38">
        <v>126707327</v>
      </c>
      <c r="CI53" s="22">
        <v>2903117</v>
      </c>
      <c r="CJ53" s="25">
        <v>458037</v>
      </c>
      <c r="CK53" s="38">
        <v>121353725</v>
      </c>
      <c r="CL53" s="22">
        <v>3591986</v>
      </c>
      <c r="CM53" s="25">
        <v>539358</v>
      </c>
      <c r="CN53" s="38">
        <v>124010076</v>
      </c>
      <c r="CO53" s="22">
        <v>2868588</v>
      </c>
      <c r="CP53" s="25">
        <v>443405</v>
      </c>
      <c r="CQ53" s="38">
        <v>124622265</v>
      </c>
      <c r="CR53" s="22">
        <v>2535283</v>
      </c>
      <c r="CS53" s="25">
        <v>418187</v>
      </c>
      <c r="CT53" s="38">
        <v>108359515</v>
      </c>
      <c r="CU53" s="22">
        <v>3106544</v>
      </c>
      <c r="CV53" s="25">
        <v>526028</v>
      </c>
      <c r="CW53" s="38">
        <v>108728292</v>
      </c>
      <c r="CX53" s="22">
        <v>2781966</v>
      </c>
      <c r="CY53" s="25">
        <v>443234</v>
      </c>
      <c r="CZ53" s="38">
        <v>112196014</v>
      </c>
      <c r="DA53" s="22">
        <v>3048579</v>
      </c>
      <c r="DB53" s="25">
        <v>463293</v>
      </c>
      <c r="DC53" s="38">
        <v>117823863</v>
      </c>
      <c r="DD53" s="22">
        <v>3510725</v>
      </c>
      <c r="DE53" s="25">
        <v>527217</v>
      </c>
      <c r="DF53" s="38">
        <v>113801823</v>
      </c>
      <c r="DG53" s="22">
        <v>2827292</v>
      </c>
      <c r="DH53" s="25">
        <v>429495</v>
      </c>
      <c r="DI53" s="38">
        <v>120902295</v>
      </c>
      <c r="DJ53" s="22">
        <v>2857892</v>
      </c>
      <c r="DK53" s="25">
        <v>433690</v>
      </c>
      <c r="DL53" s="38">
        <v>119127946</v>
      </c>
      <c r="DM53" s="22">
        <v>3078049</v>
      </c>
      <c r="DN53" s="25">
        <v>510662</v>
      </c>
      <c r="DO53" s="38">
        <v>111034876</v>
      </c>
      <c r="DP53" s="22">
        <v>2564566</v>
      </c>
      <c r="DQ53" s="25">
        <v>376302</v>
      </c>
      <c r="DR53" s="38">
        <v>116023069</v>
      </c>
      <c r="DS53" s="22">
        <v>3101452</v>
      </c>
      <c r="DT53" s="25">
        <v>476909</v>
      </c>
      <c r="DU53" s="38">
        <v>114033211</v>
      </c>
      <c r="DV53" s="22">
        <v>3510920</v>
      </c>
      <c r="DW53" s="25">
        <v>546079</v>
      </c>
      <c r="DX53" s="38">
        <v>124245868</v>
      </c>
      <c r="DY53" s="22">
        <v>2404851</v>
      </c>
      <c r="DZ53" s="25">
        <v>391726</v>
      </c>
      <c r="EA53" s="38">
        <v>117194421</v>
      </c>
      <c r="EB53" s="22">
        <v>2708483</v>
      </c>
      <c r="EC53" s="25">
        <v>423103</v>
      </c>
      <c r="ED53" s="38">
        <v>106512866</v>
      </c>
      <c r="EE53" s="22">
        <v>3042950</v>
      </c>
      <c r="EF53" s="25">
        <v>520006</v>
      </c>
      <c r="EG53" s="38">
        <v>118865167</v>
      </c>
      <c r="EH53" s="22">
        <v>2154515</v>
      </c>
      <c r="EI53" s="25">
        <v>411332</v>
      </c>
      <c r="EJ53" s="38">
        <v>113430954</v>
      </c>
      <c r="EK53" s="22">
        <v>2589023</v>
      </c>
      <c r="EL53" s="25">
        <v>404405</v>
      </c>
      <c r="EM53" s="38">
        <v>112054954</v>
      </c>
      <c r="EN53" s="22">
        <v>3113535</v>
      </c>
      <c r="EO53" s="25">
        <v>524202</v>
      </c>
      <c r="EP53" s="38">
        <v>113411335</v>
      </c>
      <c r="EQ53" s="22">
        <v>2535530</v>
      </c>
      <c r="ER53" s="25">
        <v>404930</v>
      </c>
      <c r="ES53" s="38">
        <v>118830327</v>
      </c>
      <c r="ET53" s="22">
        <v>2905995</v>
      </c>
      <c r="EU53" s="25">
        <v>457398</v>
      </c>
      <c r="EV53" s="38">
        <v>120021703</v>
      </c>
      <c r="EW53" s="22">
        <v>3580819</v>
      </c>
      <c r="EX53" s="25">
        <v>581757</v>
      </c>
      <c r="EY53" s="38">
        <v>125656940</v>
      </c>
      <c r="EZ53" s="22">
        <v>2811778</v>
      </c>
      <c r="FA53" s="25">
        <v>457808</v>
      </c>
      <c r="FB53" s="38">
        <v>132994834</v>
      </c>
      <c r="FC53" s="22">
        <v>3111425</v>
      </c>
      <c r="FD53" s="25">
        <v>492895</v>
      </c>
      <c r="FE53" s="38">
        <v>129003516</v>
      </c>
      <c r="FF53" s="22">
        <v>4418938</v>
      </c>
      <c r="FG53" s="25">
        <v>689589</v>
      </c>
      <c r="FH53" s="38">
        <v>155938139</v>
      </c>
      <c r="FI53" s="22">
        <v>3710621</v>
      </c>
      <c r="FJ53" s="25">
        <v>569924</v>
      </c>
      <c r="FK53" s="38">
        <v>158759000</v>
      </c>
      <c r="FL53" s="22">
        <v>3250068</v>
      </c>
      <c r="FM53" s="25">
        <v>508332</v>
      </c>
      <c r="FN53" s="38">
        <v>140341223</v>
      </c>
      <c r="FO53" s="22">
        <v>4065230</v>
      </c>
      <c r="FP53" s="25">
        <v>669976</v>
      </c>
      <c r="FQ53" s="38">
        <v>154369747</v>
      </c>
      <c r="FR53" s="22">
        <v>3216847</v>
      </c>
      <c r="FS53" s="25">
        <v>527923</v>
      </c>
      <c r="FT53" s="38">
        <v>148272783</v>
      </c>
      <c r="FU53" s="22">
        <v>3289011</v>
      </c>
      <c r="FV53" s="25">
        <v>523956</v>
      </c>
      <c r="FW53" s="38">
        <v>147529174</v>
      </c>
      <c r="FX53" s="22">
        <v>4077892</v>
      </c>
      <c r="FY53" s="25">
        <v>647043</v>
      </c>
      <c r="FZ53" s="38">
        <v>150855895</v>
      </c>
      <c r="GA53" s="22">
        <v>3199967</v>
      </c>
      <c r="GB53" s="25">
        <v>516727</v>
      </c>
      <c r="GC53" s="38">
        <v>151786665</v>
      </c>
      <c r="GD53" s="22">
        <v>3199484</v>
      </c>
      <c r="GE53" s="25">
        <v>515319</v>
      </c>
      <c r="GF53" s="38">
        <v>148243966</v>
      </c>
      <c r="GG53" s="22">
        <v>3920019</v>
      </c>
      <c r="GH53" s="25">
        <v>660520</v>
      </c>
      <c r="GI53" s="38">
        <v>144199750</v>
      </c>
      <c r="GJ53" s="22">
        <v>3288841</v>
      </c>
      <c r="GK53" s="25">
        <v>521850</v>
      </c>
      <c r="GL53" s="38">
        <v>149554129</v>
      </c>
      <c r="GM53" s="22">
        <v>3383188</v>
      </c>
      <c r="GN53" s="25">
        <v>536625</v>
      </c>
      <c r="GO53" s="38">
        <v>147696862</v>
      </c>
      <c r="GP53" s="22">
        <v>4259088</v>
      </c>
      <c r="GQ53" s="25">
        <v>664215</v>
      </c>
      <c r="GR53" s="38">
        <v>157538567</v>
      </c>
      <c r="GS53" s="22">
        <v>3326426</v>
      </c>
      <c r="GT53" s="25">
        <v>532932</v>
      </c>
      <c r="GU53" s="38">
        <v>151860017</v>
      </c>
      <c r="GV53" s="22">
        <v>3308707</v>
      </c>
      <c r="GW53" s="25">
        <v>531317</v>
      </c>
      <c r="GX53" s="38">
        <v>149653050</v>
      </c>
      <c r="GY53" s="22">
        <v>4101495</v>
      </c>
      <c r="GZ53" s="25">
        <v>679656</v>
      </c>
      <c r="HA53" s="38">
        <v>157831575</v>
      </c>
      <c r="HB53" s="22">
        <v>3252859</v>
      </c>
      <c r="HC53" s="25">
        <v>527557</v>
      </c>
      <c r="HD53" s="38">
        <v>152442787</v>
      </c>
      <c r="HE53" s="22">
        <v>3259500</v>
      </c>
      <c r="HF53" s="25">
        <v>479430</v>
      </c>
      <c r="HG53" s="38">
        <v>158100566</v>
      </c>
      <c r="HH53" s="22">
        <v>3712948</v>
      </c>
      <c r="HI53" s="25">
        <v>554966</v>
      </c>
      <c r="HJ53" s="38">
        <v>156542970</v>
      </c>
      <c r="HN53" s="49">
        <f t="shared" si="0"/>
        <v>10225307</v>
      </c>
    </row>
    <row r="54" spans="2:222" x14ac:dyDescent="0.2">
      <c r="B54" s="20" t="s">
        <v>867</v>
      </c>
      <c r="C54" s="26">
        <v>385531</v>
      </c>
      <c r="D54" s="24">
        <v>20092</v>
      </c>
      <c r="E54" s="34">
        <v>2312572</v>
      </c>
      <c r="F54" s="26">
        <v>375539</v>
      </c>
      <c r="G54" s="24">
        <v>19939</v>
      </c>
      <c r="H54" s="34">
        <v>2273480</v>
      </c>
      <c r="I54" s="26">
        <v>489246</v>
      </c>
      <c r="J54" s="24">
        <v>25847</v>
      </c>
      <c r="K54" s="34">
        <v>2255109</v>
      </c>
      <c r="L54" s="26">
        <v>492387</v>
      </c>
      <c r="M54" s="24">
        <v>24405</v>
      </c>
      <c r="N54" s="34">
        <v>2325598</v>
      </c>
      <c r="O54" s="26">
        <v>466762</v>
      </c>
      <c r="P54" s="24">
        <v>23447</v>
      </c>
      <c r="Q54" s="34">
        <v>2367916</v>
      </c>
      <c r="R54" s="26">
        <v>599588</v>
      </c>
      <c r="S54" s="24">
        <v>32190</v>
      </c>
      <c r="T54" s="34">
        <v>2492996</v>
      </c>
      <c r="U54" s="26">
        <v>705339</v>
      </c>
      <c r="V54" s="24">
        <v>33710</v>
      </c>
      <c r="W54" s="34">
        <v>2599714</v>
      </c>
      <c r="X54" s="26">
        <v>584258</v>
      </c>
      <c r="Y54" s="24">
        <v>29704</v>
      </c>
      <c r="Z54" s="34">
        <v>2567228</v>
      </c>
      <c r="AA54" s="26">
        <v>706770</v>
      </c>
      <c r="AB54" s="24">
        <v>36963</v>
      </c>
      <c r="AC54" s="34">
        <v>2941330</v>
      </c>
      <c r="AD54" s="26">
        <v>656223</v>
      </c>
      <c r="AE54" s="24">
        <v>32103</v>
      </c>
      <c r="AF54" s="34">
        <v>2671806</v>
      </c>
      <c r="AG54" s="26">
        <v>583131</v>
      </c>
      <c r="AH54" s="24">
        <v>30804</v>
      </c>
      <c r="AI54" s="34">
        <v>2797386</v>
      </c>
      <c r="AJ54" s="26">
        <v>659472</v>
      </c>
      <c r="AK54" s="24">
        <v>36374</v>
      </c>
      <c r="AL54" s="34">
        <v>2829070</v>
      </c>
      <c r="AM54" s="26">
        <v>514683</v>
      </c>
      <c r="AN54" s="24">
        <v>28894</v>
      </c>
      <c r="AO54" s="34">
        <v>2715149</v>
      </c>
      <c r="AP54" s="26">
        <v>508189</v>
      </c>
      <c r="AQ54" s="24">
        <v>28957</v>
      </c>
      <c r="AR54" s="34">
        <v>2908746</v>
      </c>
      <c r="AS54" s="26">
        <v>643103</v>
      </c>
      <c r="AT54" s="24">
        <v>36851</v>
      </c>
      <c r="AU54" s="34">
        <v>2817965</v>
      </c>
      <c r="AV54" s="26">
        <v>525757</v>
      </c>
      <c r="AW54" s="24">
        <v>29240</v>
      </c>
      <c r="AX54" s="34">
        <v>2812997</v>
      </c>
      <c r="AY54" s="26">
        <v>531546</v>
      </c>
      <c r="AZ54" s="24">
        <v>29138</v>
      </c>
      <c r="BA54" s="34">
        <v>2744976</v>
      </c>
      <c r="BB54" s="26">
        <v>637719</v>
      </c>
      <c r="BC54" s="24">
        <v>35773</v>
      </c>
      <c r="BD54" s="34">
        <v>2745145</v>
      </c>
      <c r="BE54" s="26">
        <v>496952</v>
      </c>
      <c r="BF54" s="24">
        <v>28233</v>
      </c>
      <c r="BG54" s="34">
        <v>3014597</v>
      </c>
      <c r="BH54" s="26">
        <v>530370</v>
      </c>
      <c r="BI54" s="24">
        <v>30073</v>
      </c>
      <c r="BJ54" s="34">
        <v>2940029</v>
      </c>
      <c r="BK54" s="26">
        <v>644734</v>
      </c>
      <c r="BL54" s="24">
        <v>37243</v>
      </c>
      <c r="BM54" s="34">
        <v>3126491</v>
      </c>
      <c r="BN54" s="26">
        <v>544363</v>
      </c>
      <c r="BO54" s="24">
        <v>31257</v>
      </c>
      <c r="BP54" s="34">
        <v>3128715</v>
      </c>
      <c r="BQ54" s="26">
        <v>539570</v>
      </c>
      <c r="BR54" s="24">
        <v>31604</v>
      </c>
      <c r="BS54" s="34">
        <v>3341565</v>
      </c>
      <c r="BT54" s="26">
        <v>653671</v>
      </c>
      <c r="BU54" s="24">
        <v>38370</v>
      </c>
      <c r="BV54" s="34">
        <v>3217229</v>
      </c>
      <c r="BW54" s="26">
        <v>539013</v>
      </c>
      <c r="BX54" s="24">
        <v>31427</v>
      </c>
      <c r="BY54" s="34">
        <v>3358639</v>
      </c>
      <c r="BZ54" s="26">
        <v>531105</v>
      </c>
      <c r="CA54" s="24">
        <v>31028</v>
      </c>
      <c r="CB54" s="34">
        <v>3467739</v>
      </c>
      <c r="CC54" s="26">
        <v>731383</v>
      </c>
      <c r="CD54" s="24">
        <v>41307</v>
      </c>
      <c r="CE54" s="34">
        <v>3230141</v>
      </c>
      <c r="CF54" s="26">
        <v>726592</v>
      </c>
      <c r="CG54" s="24">
        <v>39249</v>
      </c>
      <c r="CH54" s="34">
        <v>3686272</v>
      </c>
      <c r="CI54" s="26">
        <v>751320</v>
      </c>
      <c r="CJ54" s="24">
        <v>38241</v>
      </c>
      <c r="CK54" s="34">
        <v>3659784</v>
      </c>
      <c r="CL54" s="22">
        <v>1032997</v>
      </c>
      <c r="CM54" s="24">
        <v>49576</v>
      </c>
      <c r="CN54" s="34">
        <v>3699414</v>
      </c>
      <c r="CO54" s="26">
        <v>733385</v>
      </c>
      <c r="CP54" s="24">
        <v>36623</v>
      </c>
      <c r="CQ54" s="34">
        <v>3752196</v>
      </c>
      <c r="CR54" s="26">
        <v>703999</v>
      </c>
      <c r="CS54" s="24">
        <v>36040</v>
      </c>
      <c r="CT54" s="34">
        <v>3320819</v>
      </c>
      <c r="CU54" s="26">
        <v>823967</v>
      </c>
      <c r="CV54" s="24">
        <v>43734</v>
      </c>
      <c r="CW54" s="34">
        <v>3435654</v>
      </c>
      <c r="CX54" s="26">
        <v>654842</v>
      </c>
      <c r="CY54" s="24">
        <v>34571</v>
      </c>
      <c r="CZ54" s="34">
        <v>3452440</v>
      </c>
      <c r="DA54" s="26">
        <v>674987</v>
      </c>
      <c r="DB54" s="24">
        <v>35595</v>
      </c>
      <c r="DC54" s="34">
        <v>3519099</v>
      </c>
      <c r="DD54" s="26">
        <v>759796</v>
      </c>
      <c r="DE54" s="24">
        <v>38992</v>
      </c>
      <c r="DF54" s="34">
        <v>3251678</v>
      </c>
      <c r="DG54" s="26">
        <v>407888</v>
      </c>
      <c r="DH54" s="24">
        <v>12862</v>
      </c>
      <c r="DI54" s="34">
        <v>3222173</v>
      </c>
      <c r="DJ54" s="26">
        <v>890692</v>
      </c>
      <c r="DK54" s="24">
        <v>44079</v>
      </c>
      <c r="DL54" s="34">
        <v>3343056</v>
      </c>
      <c r="DM54" s="22">
        <v>1014550</v>
      </c>
      <c r="DN54" s="24">
        <v>48186</v>
      </c>
      <c r="DO54" s="34">
        <v>3445079</v>
      </c>
      <c r="DP54" s="26">
        <v>784766</v>
      </c>
      <c r="DQ54" s="24">
        <v>37573</v>
      </c>
      <c r="DR54" s="34">
        <v>3845796</v>
      </c>
      <c r="DS54" s="26">
        <v>777751</v>
      </c>
      <c r="DT54" s="24">
        <v>37899</v>
      </c>
      <c r="DU54" s="34">
        <v>3620913</v>
      </c>
      <c r="DV54" s="26">
        <v>985076</v>
      </c>
      <c r="DW54" s="24">
        <v>46621</v>
      </c>
      <c r="DX54" s="34">
        <v>3992010</v>
      </c>
      <c r="DY54" s="26">
        <v>839936</v>
      </c>
      <c r="DZ54" s="24">
        <v>39581</v>
      </c>
      <c r="EA54" s="34">
        <v>4082757</v>
      </c>
      <c r="EB54" s="26">
        <v>845845</v>
      </c>
      <c r="EC54" s="24">
        <v>40535</v>
      </c>
      <c r="ED54" s="34">
        <v>3822941</v>
      </c>
      <c r="EE54" s="22">
        <v>1087619</v>
      </c>
      <c r="EF54" s="24">
        <v>51975</v>
      </c>
      <c r="EG54" s="34">
        <v>4252692</v>
      </c>
      <c r="EH54" s="26">
        <v>996480</v>
      </c>
      <c r="EI54" s="24">
        <v>42641</v>
      </c>
      <c r="EJ54" s="34">
        <v>4318472</v>
      </c>
      <c r="EK54" s="22">
        <v>1191985</v>
      </c>
      <c r="EL54" s="24">
        <v>40195</v>
      </c>
      <c r="EM54" s="34">
        <v>4377658</v>
      </c>
      <c r="EN54" s="22">
        <v>1617268</v>
      </c>
      <c r="EO54" s="24">
        <v>47226</v>
      </c>
      <c r="EP54" s="34">
        <v>4270622</v>
      </c>
      <c r="EQ54" s="22">
        <v>1389720</v>
      </c>
      <c r="ER54" s="24">
        <v>39809</v>
      </c>
      <c r="ES54" s="34">
        <v>4446902</v>
      </c>
      <c r="ET54" s="22">
        <v>1537544</v>
      </c>
      <c r="EU54" s="24">
        <v>44043</v>
      </c>
      <c r="EV54" s="34">
        <v>4417562</v>
      </c>
      <c r="EW54" s="22">
        <v>2090849</v>
      </c>
      <c r="EX54" s="24">
        <v>60030</v>
      </c>
      <c r="EY54" s="34">
        <v>4714923</v>
      </c>
      <c r="EZ54" s="22">
        <v>1692363</v>
      </c>
      <c r="FA54" s="24">
        <v>48050</v>
      </c>
      <c r="FB54" s="34">
        <v>5205142</v>
      </c>
      <c r="FC54" s="22">
        <v>1743840</v>
      </c>
      <c r="FD54" s="24">
        <v>49388</v>
      </c>
      <c r="FE54" s="34">
        <v>4904695</v>
      </c>
      <c r="FF54" s="22">
        <v>2144907</v>
      </c>
      <c r="FG54" s="24">
        <v>61109</v>
      </c>
      <c r="FH54" s="34">
        <v>5705086</v>
      </c>
      <c r="FI54" s="22">
        <v>1924591</v>
      </c>
      <c r="FJ54" s="24">
        <v>54775</v>
      </c>
      <c r="FK54" s="34">
        <v>5530232</v>
      </c>
      <c r="FL54" s="22">
        <v>1942731</v>
      </c>
      <c r="FM54" s="24">
        <v>55271</v>
      </c>
      <c r="FN54" s="34">
        <v>5281387</v>
      </c>
      <c r="FO54" s="22">
        <v>2696350</v>
      </c>
      <c r="FP54" s="24">
        <v>70660</v>
      </c>
      <c r="FQ54" s="34">
        <v>6059945</v>
      </c>
      <c r="FR54" s="22">
        <v>2066647</v>
      </c>
      <c r="FS54" s="24">
        <v>53629</v>
      </c>
      <c r="FT54" s="34">
        <v>5970072</v>
      </c>
      <c r="FU54" s="22">
        <v>1891401</v>
      </c>
      <c r="FV54" s="24">
        <v>49863</v>
      </c>
      <c r="FW54" s="34">
        <v>5812934</v>
      </c>
      <c r="FX54" s="22">
        <v>2583795</v>
      </c>
      <c r="FY54" s="24">
        <v>60449</v>
      </c>
      <c r="FZ54" s="34">
        <v>5881500</v>
      </c>
      <c r="GA54" s="22">
        <v>2153906</v>
      </c>
      <c r="GB54" s="24">
        <v>49930</v>
      </c>
      <c r="GC54" s="34">
        <v>5824283</v>
      </c>
      <c r="GD54" s="22">
        <v>2347063</v>
      </c>
      <c r="GE54" s="24">
        <v>53444</v>
      </c>
      <c r="GF54" s="34">
        <v>5668281</v>
      </c>
      <c r="GG54" s="22">
        <v>3051198</v>
      </c>
      <c r="GH54" s="24">
        <v>68388</v>
      </c>
      <c r="GI54" s="34">
        <v>5751472</v>
      </c>
      <c r="GJ54" s="22">
        <v>2543298</v>
      </c>
      <c r="GK54" s="24">
        <v>55585</v>
      </c>
      <c r="GL54" s="34">
        <v>6021504</v>
      </c>
      <c r="GM54" s="22">
        <v>2548841</v>
      </c>
      <c r="GN54" s="24">
        <v>56936</v>
      </c>
      <c r="GO54" s="34">
        <v>5899112</v>
      </c>
      <c r="GP54" s="22">
        <v>3180662</v>
      </c>
      <c r="GQ54" s="24">
        <v>70673</v>
      </c>
      <c r="GR54" s="34">
        <v>6428766</v>
      </c>
      <c r="GS54" s="22">
        <v>2755324</v>
      </c>
      <c r="GT54" s="24">
        <v>61718</v>
      </c>
      <c r="GU54" s="34">
        <v>6240759</v>
      </c>
      <c r="GV54" s="22">
        <v>2679554</v>
      </c>
      <c r="GW54" s="24">
        <v>59903</v>
      </c>
      <c r="GX54" s="34">
        <v>6354773</v>
      </c>
      <c r="GY54" s="22">
        <v>3438683</v>
      </c>
      <c r="GZ54" s="24">
        <v>77279</v>
      </c>
      <c r="HA54" s="34">
        <v>7022927</v>
      </c>
      <c r="HB54" s="22">
        <v>2728293</v>
      </c>
      <c r="HC54" s="24">
        <v>62123</v>
      </c>
      <c r="HD54" s="34">
        <v>6633254</v>
      </c>
      <c r="HE54" s="22">
        <v>2847478</v>
      </c>
      <c r="HF54" s="24">
        <v>63272</v>
      </c>
      <c r="HG54" s="34">
        <v>6862584</v>
      </c>
      <c r="HH54" s="22">
        <v>3448558</v>
      </c>
      <c r="HI54" s="24">
        <v>77294</v>
      </c>
      <c r="HJ54" s="34">
        <v>6948690</v>
      </c>
      <c r="HN54" s="49">
        <f t="shared" si="0"/>
        <v>9024329</v>
      </c>
    </row>
    <row r="55" spans="2:222" x14ac:dyDescent="0.2">
      <c r="B55" s="20" t="s">
        <v>497</v>
      </c>
      <c r="C55" s="26">
        <v>777125</v>
      </c>
      <c r="D55" s="24">
        <v>13741</v>
      </c>
      <c r="E55" s="34">
        <v>1245169</v>
      </c>
      <c r="F55" s="26">
        <v>770324</v>
      </c>
      <c r="G55" s="24">
        <v>13707</v>
      </c>
      <c r="H55" s="34">
        <v>1265988</v>
      </c>
      <c r="I55" s="26">
        <v>998300</v>
      </c>
      <c r="J55" s="24">
        <v>16824</v>
      </c>
      <c r="K55" s="34">
        <v>1275688</v>
      </c>
      <c r="L55" s="22">
        <v>1019512</v>
      </c>
      <c r="M55" s="24">
        <v>14431</v>
      </c>
      <c r="N55" s="34">
        <v>1309819</v>
      </c>
      <c r="O55" s="22">
        <v>1068746</v>
      </c>
      <c r="P55" s="24">
        <v>13632</v>
      </c>
      <c r="Q55" s="34">
        <v>1316672</v>
      </c>
      <c r="R55" s="22">
        <v>1423773</v>
      </c>
      <c r="S55" s="24">
        <v>17469</v>
      </c>
      <c r="T55" s="34">
        <v>1382676</v>
      </c>
      <c r="U55" s="22">
        <v>1187918</v>
      </c>
      <c r="V55" s="24">
        <v>14519</v>
      </c>
      <c r="W55" s="34">
        <v>1366473</v>
      </c>
      <c r="X55" s="22">
        <v>1140860</v>
      </c>
      <c r="Y55" s="24">
        <v>13927</v>
      </c>
      <c r="Z55" s="34">
        <v>1250254</v>
      </c>
      <c r="AA55" s="22">
        <v>1440862</v>
      </c>
      <c r="AB55" s="24">
        <v>17990</v>
      </c>
      <c r="AC55" s="34">
        <v>1426499</v>
      </c>
      <c r="AD55" s="22">
        <v>1179799</v>
      </c>
      <c r="AE55" s="24">
        <v>14540</v>
      </c>
      <c r="AF55" s="34">
        <v>1345381</v>
      </c>
      <c r="AG55" s="22">
        <v>1070367</v>
      </c>
      <c r="AH55" s="24">
        <v>13170</v>
      </c>
      <c r="AI55" s="34">
        <v>1349905</v>
      </c>
      <c r="AJ55" s="22">
        <v>1315778</v>
      </c>
      <c r="AK55" s="24">
        <v>16358</v>
      </c>
      <c r="AL55" s="34">
        <v>1359119</v>
      </c>
      <c r="AM55" s="22">
        <v>1265403</v>
      </c>
      <c r="AN55" s="24">
        <v>14479</v>
      </c>
      <c r="AO55" s="34">
        <v>1311581</v>
      </c>
      <c r="AP55" s="22">
        <v>1217422</v>
      </c>
      <c r="AQ55" s="24">
        <v>13382</v>
      </c>
      <c r="AR55" s="34">
        <v>1357577</v>
      </c>
      <c r="AS55" s="22">
        <v>1534606</v>
      </c>
      <c r="AT55" s="24">
        <v>16555</v>
      </c>
      <c r="AU55" s="34">
        <v>1302266</v>
      </c>
      <c r="AV55" s="22">
        <v>1259105</v>
      </c>
      <c r="AW55" s="24">
        <v>13655</v>
      </c>
      <c r="AX55" s="34">
        <v>1312841</v>
      </c>
      <c r="AY55" s="22">
        <v>1222972</v>
      </c>
      <c r="AZ55" s="24">
        <v>13164</v>
      </c>
      <c r="BA55" s="34">
        <v>1306533</v>
      </c>
      <c r="BB55" s="22">
        <v>1570187</v>
      </c>
      <c r="BC55" s="24">
        <v>16698</v>
      </c>
      <c r="BD55" s="34">
        <v>1342801</v>
      </c>
      <c r="BE55" s="22">
        <v>1284540</v>
      </c>
      <c r="BF55" s="24">
        <v>13673</v>
      </c>
      <c r="BG55" s="34">
        <v>1425105</v>
      </c>
      <c r="BH55" s="22">
        <v>1296368</v>
      </c>
      <c r="BI55" s="24">
        <v>13787</v>
      </c>
      <c r="BJ55" s="34">
        <v>1366154</v>
      </c>
      <c r="BK55" s="22">
        <v>1625959</v>
      </c>
      <c r="BL55" s="24">
        <v>17319</v>
      </c>
      <c r="BM55" s="34">
        <v>1422813</v>
      </c>
      <c r="BN55" s="22">
        <v>1340235</v>
      </c>
      <c r="BO55" s="24">
        <v>14293</v>
      </c>
      <c r="BP55" s="34">
        <v>1416530</v>
      </c>
      <c r="BQ55" s="22">
        <v>1286817</v>
      </c>
      <c r="BR55" s="24">
        <v>13757</v>
      </c>
      <c r="BS55" s="34">
        <v>1466780</v>
      </c>
      <c r="BT55" s="22">
        <v>1687066</v>
      </c>
      <c r="BU55" s="24">
        <v>17726</v>
      </c>
      <c r="BV55" s="34">
        <v>1411140</v>
      </c>
      <c r="BW55" s="22">
        <v>1401175</v>
      </c>
      <c r="BX55" s="24">
        <v>14170</v>
      </c>
      <c r="BY55" s="34">
        <v>1447366</v>
      </c>
      <c r="BZ55" s="22">
        <v>1535143</v>
      </c>
      <c r="CA55" s="24">
        <v>15097</v>
      </c>
      <c r="CB55" s="34">
        <v>1453689</v>
      </c>
      <c r="CC55" s="22">
        <v>1851200</v>
      </c>
      <c r="CD55" s="24">
        <v>18053</v>
      </c>
      <c r="CE55" s="34">
        <v>1376266</v>
      </c>
      <c r="CF55" s="22">
        <v>1487894</v>
      </c>
      <c r="CG55" s="24">
        <v>14438</v>
      </c>
      <c r="CH55" s="34">
        <v>1491228</v>
      </c>
      <c r="CI55" s="22">
        <v>1433135</v>
      </c>
      <c r="CJ55" s="24">
        <v>13768</v>
      </c>
      <c r="CK55" s="34">
        <v>1442818</v>
      </c>
      <c r="CL55" s="22">
        <v>1715711</v>
      </c>
      <c r="CM55" s="24">
        <v>16390</v>
      </c>
      <c r="CN55" s="34">
        <v>1440002</v>
      </c>
      <c r="CO55" s="22">
        <v>1300854</v>
      </c>
      <c r="CP55" s="24">
        <v>11882</v>
      </c>
      <c r="CQ55" s="34">
        <v>1461766</v>
      </c>
      <c r="CR55" s="22">
        <v>1357935</v>
      </c>
      <c r="CS55" s="24">
        <v>12903</v>
      </c>
      <c r="CT55" s="34">
        <v>1329802</v>
      </c>
      <c r="CU55" s="22">
        <v>2026658</v>
      </c>
      <c r="CV55" s="24">
        <v>18568</v>
      </c>
      <c r="CW55" s="34">
        <v>1431688</v>
      </c>
      <c r="CX55" s="22">
        <v>1834007</v>
      </c>
      <c r="CY55" s="24">
        <v>16391</v>
      </c>
      <c r="CZ55" s="34">
        <v>1445762</v>
      </c>
      <c r="DA55" s="22">
        <v>1527413</v>
      </c>
      <c r="DB55" s="24">
        <v>13836</v>
      </c>
      <c r="DC55" s="34">
        <v>1484051</v>
      </c>
      <c r="DD55" s="22">
        <v>1177683</v>
      </c>
      <c r="DE55" s="24">
        <v>10951</v>
      </c>
      <c r="DF55" s="34">
        <v>1309836</v>
      </c>
      <c r="DG55" s="26">
        <v>693361</v>
      </c>
      <c r="DH55" s="23">
        <v>6162</v>
      </c>
      <c r="DI55" s="34">
        <v>1215729</v>
      </c>
      <c r="DJ55" s="22">
        <v>1126965</v>
      </c>
      <c r="DK55" s="23">
        <v>9953</v>
      </c>
      <c r="DL55" s="34">
        <v>1236754</v>
      </c>
      <c r="DM55" s="22">
        <v>1470955</v>
      </c>
      <c r="DN55" s="24">
        <v>13347</v>
      </c>
      <c r="DO55" s="34">
        <v>1173203</v>
      </c>
      <c r="DP55" s="22">
        <v>1677439</v>
      </c>
      <c r="DQ55" s="24">
        <v>14193</v>
      </c>
      <c r="DR55" s="34">
        <v>1237143</v>
      </c>
      <c r="DS55" s="22">
        <v>1641722</v>
      </c>
      <c r="DT55" s="24">
        <v>15000</v>
      </c>
      <c r="DU55" s="34">
        <v>1249035</v>
      </c>
      <c r="DV55" s="22">
        <v>1934239</v>
      </c>
      <c r="DW55" s="24">
        <v>17388</v>
      </c>
      <c r="DX55" s="34">
        <v>1317535</v>
      </c>
      <c r="DY55" s="22">
        <v>1530806</v>
      </c>
      <c r="DZ55" s="24">
        <v>13493</v>
      </c>
      <c r="EA55" s="34">
        <v>1327802</v>
      </c>
      <c r="EB55" s="22">
        <v>1439008</v>
      </c>
      <c r="EC55" s="24">
        <v>12748</v>
      </c>
      <c r="ED55" s="34">
        <v>1246452</v>
      </c>
      <c r="EE55" s="22">
        <v>1913433</v>
      </c>
      <c r="EF55" s="24">
        <v>17132</v>
      </c>
      <c r="EG55" s="34">
        <v>1366249</v>
      </c>
      <c r="EH55" s="22">
        <v>1469638</v>
      </c>
      <c r="EI55" s="24">
        <v>13999</v>
      </c>
      <c r="EJ55" s="34">
        <v>1398146</v>
      </c>
      <c r="EK55" s="22">
        <v>1314595</v>
      </c>
      <c r="EL55" s="24">
        <v>12628</v>
      </c>
      <c r="EM55" s="34">
        <v>1407920</v>
      </c>
      <c r="EN55" s="22">
        <v>1803854</v>
      </c>
      <c r="EO55" s="24">
        <v>17489</v>
      </c>
      <c r="EP55" s="34">
        <v>1418850</v>
      </c>
      <c r="EQ55" s="22">
        <v>1553869</v>
      </c>
      <c r="ER55" s="24">
        <v>13977</v>
      </c>
      <c r="ES55" s="34">
        <v>1474033</v>
      </c>
      <c r="ET55" s="22">
        <v>1778472</v>
      </c>
      <c r="EU55" s="24">
        <v>14120</v>
      </c>
      <c r="EV55" s="34">
        <v>1441162</v>
      </c>
      <c r="EW55" s="22">
        <v>2560498</v>
      </c>
      <c r="EX55" s="24">
        <v>19016</v>
      </c>
      <c r="EY55" s="34">
        <v>1452955</v>
      </c>
      <c r="EZ55" s="22">
        <v>2166232</v>
      </c>
      <c r="FA55" s="24">
        <v>15661</v>
      </c>
      <c r="FB55" s="34">
        <v>1537058</v>
      </c>
      <c r="FC55" s="22">
        <v>1907067</v>
      </c>
      <c r="FD55" s="24">
        <v>13649</v>
      </c>
      <c r="FE55" s="34">
        <v>1402617</v>
      </c>
      <c r="FF55" s="22">
        <v>2322110</v>
      </c>
      <c r="FG55" s="24">
        <v>17019</v>
      </c>
      <c r="FH55" s="34">
        <v>1564844</v>
      </c>
      <c r="FI55" s="22">
        <v>1613516</v>
      </c>
      <c r="FJ55" s="24">
        <v>12189</v>
      </c>
      <c r="FK55" s="34">
        <v>1486487</v>
      </c>
      <c r="FL55" s="22">
        <v>1235235</v>
      </c>
      <c r="FM55" s="23">
        <v>9201</v>
      </c>
      <c r="FN55" s="34">
        <v>1266613</v>
      </c>
      <c r="FO55" s="26">
        <v>607891</v>
      </c>
      <c r="FP55" s="23">
        <v>4610</v>
      </c>
      <c r="FQ55" s="34">
        <v>1291681</v>
      </c>
      <c r="FR55" s="22">
        <v>3395857</v>
      </c>
      <c r="FS55" s="24">
        <v>21698</v>
      </c>
      <c r="FT55" s="34">
        <v>1402661</v>
      </c>
      <c r="FU55" s="22">
        <v>2119525</v>
      </c>
      <c r="FV55" s="24">
        <v>13409</v>
      </c>
      <c r="FW55" s="34">
        <v>1358999</v>
      </c>
      <c r="FX55" s="22">
        <v>4006803</v>
      </c>
      <c r="FY55" s="24">
        <v>23102</v>
      </c>
      <c r="FZ55" s="34">
        <v>1432767</v>
      </c>
      <c r="GA55" s="22">
        <v>2704382</v>
      </c>
      <c r="GB55" s="24">
        <v>15521</v>
      </c>
      <c r="GC55" s="34">
        <v>1500643</v>
      </c>
      <c r="GD55" s="22">
        <v>2589878</v>
      </c>
      <c r="GE55" s="24">
        <v>14930</v>
      </c>
      <c r="GF55" s="34">
        <v>1435568</v>
      </c>
      <c r="GG55" s="22">
        <v>3464593</v>
      </c>
      <c r="GH55" s="24">
        <v>19924</v>
      </c>
      <c r="GI55" s="34">
        <v>1454198</v>
      </c>
      <c r="GJ55" s="22">
        <v>2808745</v>
      </c>
      <c r="GK55" s="24">
        <v>15997</v>
      </c>
      <c r="GL55" s="34">
        <v>1576582</v>
      </c>
      <c r="GM55" s="22">
        <v>2725484</v>
      </c>
      <c r="GN55" s="24">
        <v>15706</v>
      </c>
      <c r="GO55" s="34">
        <v>1530176</v>
      </c>
      <c r="GP55" s="22">
        <v>3583034</v>
      </c>
      <c r="GQ55" s="24">
        <v>20792</v>
      </c>
      <c r="GR55" s="34">
        <v>1664490</v>
      </c>
      <c r="GS55" s="22">
        <v>3176543</v>
      </c>
      <c r="GT55" s="24">
        <v>18498</v>
      </c>
      <c r="GU55" s="34">
        <v>1681410</v>
      </c>
      <c r="GV55" s="22">
        <v>2851769</v>
      </c>
      <c r="GW55" s="24">
        <v>16806</v>
      </c>
      <c r="GX55" s="34">
        <v>1647963</v>
      </c>
      <c r="GY55" s="22">
        <v>3602669</v>
      </c>
      <c r="GZ55" s="24">
        <v>21513</v>
      </c>
      <c r="HA55" s="34">
        <v>1720818</v>
      </c>
      <c r="HB55" s="22">
        <v>3108738</v>
      </c>
      <c r="HC55" s="24">
        <v>18504</v>
      </c>
      <c r="HD55" s="34">
        <v>1709444</v>
      </c>
      <c r="HE55" s="22">
        <v>2859100</v>
      </c>
      <c r="HF55" s="24">
        <v>16040</v>
      </c>
      <c r="HG55" s="34">
        <v>1726362</v>
      </c>
      <c r="HH55" s="22">
        <v>3329709</v>
      </c>
      <c r="HI55" s="24">
        <v>18293</v>
      </c>
      <c r="HJ55" s="34">
        <v>1706813</v>
      </c>
      <c r="HN55" s="49">
        <f t="shared" si="0"/>
        <v>9297547</v>
      </c>
    </row>
    <row r="56" spans="2:222" x14ac:dyDescent="0.2">
      <c r="B56" s="20" t="s">
        <v>808</v>
      </c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  <c r="BK56" s="21"/>
      <c r="BL56" s="21"/>
      <c r="BM56" s="21"/>
      <c r="BN56" s="21"/>
      <c r="BO56" s="21"/>
      <c r="BP56" s="21"/>
      <c r="BQ56" s="21"/>
      <c r="BR56" s="21"/>
      <c r="BS56" s="21"/>
      <c r="BT56" s="21"/>
      <c r="BU56" s="21"/>
      <c r="BV56" s="21"/>
      <c r="BW56" s="21"/>
      <c r="BX56" s="21"/>
      <c r="BY56" s="21"/>
      <c r="BZ56" s="21"/>
      <c r="CA56" s="21"/>
      <c r="CB56" s="21"/>
      <c r="CC56" s="21"/>
      <c r="CD56" s="21"/>
      <c r="CE56" s="21"/>
      <c r="CF56" s="21"/>
      <c r="CG56" s="21"/>
      <c r="CH56" s="21"/>
      <c r="CI56" s="21"/>
      <c r="CJ56" s="21"/>
      <c r="CK56" s="21"/>
      <c r="CL56" s="21"/>
      <c r="CM56" s="21"/>
      <c r="CN56" s="21"/>
      <c r="CO56" s="21"/>
      <c r="CP56" s="21"/>
      <c r="CQ56" s="21"/>
      <c r="CR56" s="21"/>
      <c r="CS56" s="21"/>
      <c r="CT56" s="21"/>
      <c r="CU56" s="21"/>
      <c r="CV56" s="21"/>
      <c r="CW56" s="21"/>
      <c r="CX56" s="21"/>
      <c r="CY56" s="21"/>
      <c r="CZ56" s="21"/>
      <c r="DA56" s="21"/>
      <c r="DB56" s="21"/>
      <c r="DC56" s="21"/>
      <c r="DD56" s="21"/>
      <c r="DE56" s="21"/>
      <c r="DF56" s="21"/>
      <c r="DG56" s="21"/>
      <c r="DH56" s="21"/>
      <c r="DI56" s="21"/>
      <c r="DJ56" s="21"/>
      <c r="DK56" s="21"/>
      <c r="DL56" s="21"/>
      <c r="DM56" s="21"/>
      <c r="DN56" s="21"/>
      <c r="DO56" s="21"/>
      <c r="DP56" s="21"/>
      <c r="DQ56" s="21"/>
      <c r="DR56" s="21"/>
      <c r="DS56" s="21"/>
      <c r="DT56" s="21"/>
      <c r="DU56" s="21"/>
      <c r="DV56" s="21"/>
      <c r="DW56" s="21"/>
      <c r="DX56" s="21"/>
      <c r="DY56" s="21"/>
      <c r="DZ56" s="21"/>
      <c r="EA56" s="21"/>
      <c r="EB56" s="21"/>
      <c r="EC56" s="21"/>
      <c r="ED56" s="21"/>
      <c r="EE56" s="21"/>
      <c r="EF56" s="21"/>
      <c r="EG56" s="21"/>
      <c r="EH56" s="21"/>
      <c r="EI56" s="21"/>
      <c r="EJ56" s="21"/>
      <c r="EK56" s="21"/>
      <c r="EL56" s="21"/>
      <c r="EM56" s="21"/>
      <c r="EN56" s="21"/>
      <c r="EO56" s="21"/>
      <c r="EP56" s="21"/>
      <c r="EQ56" s="21"/>
      <c r="ER56" s="21"/>
      <c r="ES56" s="21"/>
      <c r="ET56" s="21"/>
      <c r="EU56" s="21"/>
      <c r="EV56" s="21"/>
      <c r="EW56" s="21"/>
      <c r="EX56" s="21"/>
      <c r="EY56" s="21"/>
      <c r="EZ56" s="21"/>
      <c r="FA56" s="21"/>
      <c r="FB56" s="21"/>
      <c r="FC56" s="21"/>
      <c r="FD56" s="21"/>
      <c r="FE56" s="21"/>
      <c r="FF56" s="21"/>
      <c r="FG56" s="21"/>
      <c r="FH56" s="21"/>
      <c r="FI56" s="21"/>
      <c r="FJ56" s="21"/>
      <c r="FK56" s="21"/>
      <c r="FL56" s="21"/>
      <c r="FM56" s="21"/>
      <c r="FN56" s="21"/>
      <c r="FO56" s="21"/>
      <c r="FP56" s="21"/>
      <c r="FQ56" s="21"/>
      <c r="FR56" s="21"/>
      <c r="FS56" s="21"/>
      <c r="FT56" s="21"/>
      <c r="FU56" s="21"/>
      <c r="FV56" s="21"/>
      <c r="FW56" s="21"/>
      <c r="FX56" s="21"/>
      <c r="FY56" s="21"/>
      <c r="FZ56" s="21"/>
      <c r="GA56" s="21"/>
      <c r="GB56" s="21"/>
      <c r="GC56" s="21"/>
      <c r="GD56" s="21"/>
      <c r="GE56" s="21"/>
      <c r="GF56" s="21"/>
      <c r="GG56" s="21"/>
      <c r="GH56" s="21"/>
      <c r="GI56" s="21"/>
      <c r="GJ56" s="21"/>
      <c r="GK56" s="21"/>
      <c r="GL56" s="21"/>
      <c r="GM56" s="21"/>
      <c r="GN56" s="21"/>
      <c r="GO56" s="21"/>
      <c r="GP56" s="21"/>
      <c r="GQ56" s="21"/>
      <c r="GR56" s="29">
        <v>32</v>
      </c>
      <c r="GS56" s="22">
        <v>1959197</v>
      </c>
      <c r="GT56" s="24">
        <v>38980</v>
      </c>
      <c r="GU56" s="34">
        <v>1489971</v>
      </c>
      <c r="GV56" s="22">
        <v>2163316</v>
      </c>
      <c r="GW56" s="24">
        <v>48631</v>
      </c>
      <c r="GX56" s="34">
        <v>1744886</v>
      </c>
      <c r="GY56" s="22">
        <v>3815612</v>
      </c>
      <c r="GZ56" s="24">
        <v>81201</v>
      </c>
      <c r="HA56" s="34">
        <v>1921673</v>
      </c>
      <c r="HB56" s="22">
        <v>2566875</v>
      </c>
      <c r="HC56" s="24">
        <v>59573</v>
      </c>
      <c r="HD56" s="34">
        <v>1852329</v>
      </c>
      <c r="HE56" s="22">
        <v>2322754</v>
      </c>
      <c r="HF56" s="24">
        <v>61851</v>
      </c>
      <c r="HG56" s="34">
        <v>1966125</v>
      </c>
      <c r="HH56" s="22">
        <v>3215646</v>
      </c>
      <c r="HI56" s="24">
        <v>69827</v>
      </c>
      <c r="HJ56" s="34">
        <v>1979176</v>
      </c>
      <c r="HN56" s="49">
        <f t="shared" si="0"/>
        <v>8105275</v>
      </c>
    </row>
    <row r="57" spans="2:222" x14ac:dyDescent="0.2">
      <c r="B57" s="20" t="s">
        <v>532</v>
      </c>
      <c r="C57" s="26">
        <v>456050</v>
      </c>
      <c r="D57" s="25">
        <v>117204</v>
      </c>
      <c r="E57" s="37">
        <v>24873370</v>
      </c>
      <c r="F57" s="26">
        <v>464644</v>
      </c>
      <c r="G57" s="25">
        <v>124821</v>
      </c>
      <c r="H57" s="37">
        <v>24968712</v>
      </c>
      <c r="I57" s="26">
        <v>574833</v>
      </c>
      <c r="J57" s="25">
        <v>154806</v>
      </c>
      <c r="K57" s="37">
        <v>24013122</v>
      </c>
      <c r="L57" s="26">
        <v>447200</v>
      </c>
      <c r="M57" s="25">
        <v>125140</v>
      </c>
      <c r="N57" s="37">
        <v>24405355</v>
      </c>
      <c r="O57" s="26">
        <v>446533</v>
      </c>
      <c r="P57" s="25">
        <v>124275</v>
      </c>
      <c r="Q57" s="37">
        <v>24426511</v>
      </c>
      <c r="R57" s="26">
        <v>568118</v>
      </c>
      <c r="S57" s="25">
        <v>155777</v>
      </c>
      <c r="T57" s="37">
        <v>25074870</v>
      </c>
      <c r="U57" s="26">
        <v>458401</v>
      </c>
      <c r="V57" s="25">
        <v>124268</v>
      </c>
      <c r="W57" s="37">
        <v>24962086</v>
      </c>
      <c r="X57" s="26">
        <v>447154</v>
      </c>
      <c r="Y57" s="25">
        <v>122015</v>
      </c>
      <c r="Z57" s="37">
        <v>22569971</v>
      </c>
      <c r="AA57" s="26">
        <v>569810</v>
      </c>
      <c r="AB57" s="25">
        <v>154888</v>
      </c>
      <c r="AC57" s="37">
        <v>25253999</v>
      </c>
      <c r="AD57" s="26">
        <v>476374</v>
      </c>
      <c r="AE57" s="25">
        <v>124543</v>
      </c>
      <c r="AF57" s="37">
        <v>23535187</v>
      </c>
      <c r="AG57" s="26">
        <v>495790</v>
      </c>
      <c r="AH57" s="25">
        <v>138054</v>
      </c>
      <c r="AI57" s="37">
        <v>24441958</v>
      </c>
      <c r="AJ57" s="26">
        <v>563332</v>
      </c>
      <c r="AK57" s="25">
        <v>154409</v>
      </c>
      <c r="AL57" s="37">
        <v>24326977</v>
      </c>
      <c r="AM57" s="26">
        <v>418646</v>
      </c>
      <c r="AN57" s="25">
        <v>111984</v>
      </c>
      <c r="AO57" s="37">
        <v>23381621</v>
      </c>
      <c r="AP57" s="26">
        <v>428768</v>
      </c>
      <c r="AQ57" s="25">
        <v>118612</v>
      </c>
      <c r="AR57" s="37">
        <v>24362186</v>
      </c>
      <c r="AS57" s="26">
        <v>520603</v>
      </c>
      <c r="AT57" s="25">
        <v>147281</v>
      </c>
      <c r="AU57" s="37">
        <v>23330323</v>
      </c>
      <c r="AV57" s="26">
        <v>416885</v>
      </c>
      <c r="AW57" s="25">
        <v>117301</v>
      </c>
      <c r="AX57" s="37">
        <v>23333910</v>
      </c>
      <c r="AY57" s="26">
        <v>420076</v>
      </c>
      <c r="AZ57" s="25">
        <v>116255</v>
      </c>
      <c r="BA57" s="37">
        <v>23210169</v>
      </c>
      <c r="BB57" s="26">
        <v>572106</v>
      </c>
      <c r="BC57" s="25">
        <v>150704</v>
      </c>
      <c r="BD57" s="37">
        <v>23631839</v>
      </c>
      <c r="BE57" s="26">
        <v>434082</v>
      </c>
      <c r="BF57" s="25">
        <v>114368</v>
      </c>
      <c r="BG57" s="37">
        <v>22229693</v>
      </c>
      <c r="BH57" s="26">
        <v>450721</v>
      </c>
      <c r="BI57" s="25">
        <v>114628</v>
      </c>
      <c r="BJ57" s="37">
        <v>20672135</v>
      </c>
      <c r="BK57" s="26">
        <v>556202</v>
      </c>
      <c r="BL57" s="25">
        <v>146305</v>
      </c>
      <c r="BM57" s="37">
        <v>22164850</v>
      </c>
      <c r="BN57" s="26">
        <v>423846</v>
      </c>
      <c r="BO57" s="25">
        <v>115215</v>
      </c>
      <c r="BP57" s="37">
        <v>21524172</v>
      </c>
      <c r="BQ57" s="26">
        <v>436832</v>
      </c>
      <c r="BR57" s="25">
        <v>116217</v>
      </c>
      <c r="BS57" s="37">
        <v>22221065</v>
      </c>
      <c r="BT57" s="26">
        <v>531317</v>
      </c>
      <c r="BU57" s="25">
        <v>139608</v>
      </c>
      <c r="BV57" s="37">
        <v>21314060</v>
      </c>
      <c r="BW57" s="26">
        <v>433744</v>
      </c>
      <c r="BX57" s="25">
        <v>113513</v>
      </c>
      <c r="BY57" s="37">
        <v>21941003</v>
      </c>
      <c r="BZ57" s="26">
        <v>426684</v>
      </c>
      <c r="CA57" s="25">
        <v>111289</v>
      </c>
      <c r="CB57" s="37">
        <v>21671057</v>
      </c>
      <c r="CC57" s="26">
        <v>545659</v>
      </c>
      <c r="CD57" s="25">
        <v>142262</v>
      </c>
      <c r="CE57" s="37">
        <v>20165228</v>
      </c>
      <c r="CF57" s="26">
        <v>416498</v>
      </c>
      <c r="CG57" s="25">
        <v>100363</v>
      </c>
      <c r="CH57" s="37">
        <v>21410750</v>
      </c>
      <c r="CI57" s="26">
        <v>461992</v>
      </c>
      <c r="CJ57" s="25">
        <v>102469</v>
      </c>
      <c r="CK57" s="37">
        <v>20275756</v>
      </c>
      <c r="CL57" s="26">
        <v>544794</v>
      </c>
      <c r="CM57" s="25">
        <v>124664</v>
      </c>
      <c r="CN57" s="37">
        <v>20363879</v>
      </c>
      <c r="CO57" s="26">
        <v>413542</v>
      </c>
      <c r="CP57" s="24">
        <v>98297</v>
      </c>
      <c r="CQ57" s="37">
        <v>21000830</v>
      </c>
      <c r="CR57" s="26">
        <v>437323</v>
      </c>
      <c r="CS57" s="24">
        <v>99511</v>
      </c>
      <c r="CT57" s="37">
        <v>18639651</v>
      </c>
      <c r="CU57" s="26">
        <v>540014</v>
      </c>
      <c r="CV57" s="25">
        <v>122863</v>
      </c>
      <c r="CW57" s="37">
        <v>20006436</v>
      </c>
      <c r="CX57" s="26">
        <v>436056</v>
      </c>
      <c r="CY57" s="25">
        <v>100656</v>
      </c>
      <c r="CZ57" s="37">
        <v>20206894</v>
      </c>
      <c r="DA57" s="26">
        <v>444359</v>
      </c>
      <c r="DB57" s="25">
        <v>101643</v>
      </c>
      <c r="DC57" s="37">
        <v>20436751</v>
      </c>
      <c r="DD57" s="26">
        <v>536641</v>
      </c>
      <c r="DE57" s="25">
        <v>120003</v>
      </c>
      <c r="DF57" s="37">
        <v>19277475</v>
      </c>
      <c r="DG57" s="22">
        <v>2235466</v>
      </c>
      <c r="DH57" s="25">
        <v>102394</v>
      </c>
      <c r="DI57" s="37">
        <v>20512195</v>
      </c>
      <c r="DJ57" s="22">
        <v>2691022</v>
      </c>
      <c r="DK57" s="24">
        <v>98300</v>
      </c>
      <c r="DL57" s="37">
        <v>20146545</v>
      </c>
      <c r="DM57" s="22">
        <v>3378430</v>
      </c>
      <c r="DN57" s="25">
        <v>117395</v>
      </c>
      <c r="DO57" s="37">
        <v>19382047</v>
      </c>
      <c r="DP57" s="22">
        <v>2505288</v>
      </c>
      <c r="DQ57" s="24">
        <v>94933</v>
      </c>
      <c r="DR57" s="37">
        <v>20502006</v>
      </c>
      <c r="DS57" s="22">
        <v>2242986</v>
      </c>
      <c r="DT57" s="24">
        <v>75866</v>
      </c>
      <c r="DU57" s="37">
        <v>18896399</v>
      </c>
      <c r="DV57" s="22">
        <v>2043145</v>
      </c>
      <c r="DW57" s="24">
        <v>43507</v>
      </c>
      <c r="DX57" s="37">
        <v>17193709</v>
      </c>
      <c r="DY57" s="22">
        <v>1739925</v>
      </c>
      <c r="DZ57" s="24">
        <v>35393</v>
      </c>
      <c r="EA57" s="37">
        <v>13683693</v>
      </c>
      <c r="EB57" s="22">
        <v>1663161</v>
      </c>
      <c r="EC57" s="24">
        <v>34020</v>
      </c>
      <c r="ED57" s="37">
        <v>11068082</v>
      </c>
      <c r="EE57" s="22">
        <v>2086168</v>
      </c>
      <c r="EF57" s="24">
        <v>44841</v>
      </c>
      <c r="EG57" s="37">
        <v>11337547</v>
      </c>
      <c r="EH57" s="22">
        <v>3151195</v>
      </c>
      <c r="EI57" s="24">
        <v>38965</v>
      </c>
      <c r="EJ57" s="37">
        <v>10863043</v>
      </c>
      <c r="EK57" s="22">
        <v>4174064</v>
      </c>
      <c r="EL57" s="24">
        <v>32075</v>
      </c>
      <c r="EM57" s="37">
        <v>10878499</v>
      </c>
      <c r="EN57" s="22">
        <v>5632908</v>
      </c>
      <c r="EO57" s="24">
        <v>35981</v>
      </c>
      <c r="EP57" s="37">
        <v>10300762</v>
      </c>
      <c r="EQ57" s="22">
        <v>4403104</v>
      </c>
      <c r="ER57" s="24">
        <v>26820</v>
      </c>
      <c r="ES57" s="37">
        <v>10501683</v>
      </c>
      <c r="ET57" s="22">
        <v>4266680</v>
      </c>
      <c r="EU57" s="24">
        <v>25933</v>
      </c>
      <c r="EV57" s="37">
        <v>10063453</v>
      </c>
      <c r="EW57" s="22">
        <v>4895508</v>
      </c>
      <c r="EX57" s="24">
        <v>32294</v>
      </c>
      <c r="EY57" s="34">
        <v>9876643</v>
      </c>
      <c r="EZ57" s="22">
        <v>3861234</v>
      </c>
      <c r="FA57" s="24">
        <v>23255</v>
      </c>
      <c r="FB57" s="37">
        <v>10122683</v>
      </c>
      <c r="FC57" s="22">
        <v>3482347</v>
      </c>
      <c r="FD57" s="24">
        <v>21210</v>
      </c>
      <c r="FE57" s="34">
        <v>9255972</v>
      </c>
      <c r="FF57" s="22">
        <v>4290444</v>
      </c>
      <c r="FG57" s="24">
        <v>25575</v>
      </c>
      <c r="FH57" s="34">
        <v>9995207</v>
      </c>
      <c r="FI57" s="22">
        <v>3439470</v>
      </c>
      <c r="FJ57" s="24">
        <v>21303</v>
      </c>
      <c r="FK57" s="34">
        <v>9449574</v>
      </c>
      <c r="FL57" s="22">
        <v>3186263</v>
      </c>
      <c r="FM57" s="24">
        <v>20434</v>
      </c>
      <c r="FN57" s="34">
        <v>8665903</v>
      </c>
      <c r="FO57" s="22">
        <v>4007273</v>
      </c>
      <c r="FP57" s="24">
        <v>25387</v>
      </c>
      <c r="FQ57" s="34">
        <v>9647911</v>
      </c>
      <c r="FR57" s="22">
        <v>2999037</v>
      </c>
      <c r="FS57" s="24">
        <v>19907</v>
      </c>
      <c r="FT57" s="34">
        <v>9217929</v>
      </c>
      <c r="FU57" s="22">
        <v>2750932</v>
      </c>
      <c r="FV57" s="24">
        <v>20175</v>
      </c>
      <c r="FW57" s="34">
        <v>9154637</v>
      </c>
      <c r="FX57" s="22">
        <v>4879946</v>
      </c>
      <c r="FY57" s="24">
        <v>53838</v>
      </c>
      <c r="FZ57" s="34">
        <v>9870114</v>
      </c>
      <c r="GA57" s="22">
        <v>4023492</v>
      </c>
      <c r="GB57" s="24">
        <v>47369</v>
      </c>
      <c r="GC57" s="37">
        <v>11214754</v>
      </c>
      <c r="GD57" s="22">
        <v>4128204</v>
      </c>
      <c r="GE57" s="24">
        <v>46984</v>
      </c>
      <c r="GF57" s="37">
        <v>11564342</v>
      </c>
      <c r="GG57" s="22">
        <v>4286927</v>
      </c>
      <c r="GH57" s="24">
        <v>52059</v>
      </c>
      <c r="GI57" s="37">
        <v>11358759</v>
      </c>
      <c r="GJ57" s="22">
        <v>3663942</v>
      </c>
      <c r="GK57" s="24">
        <v>37291</v>
      </c>
      <c r="GL57" s="37">
        <v>11093124</v>
      </c>
      <c r="GM57" s="22">
        <v>3250669</v>
      </c>
      <c r="GN57" s="24">
        <v>33450</v>
      </c>
      <c r="GO57" s="37">
        <v>10273488</v>
      </c>
      <c r="GP57" s="22">
        <v>3746750</v>
      </c>
      <c r="GQ57" s="24">
        <v>38330</v>
      </c>
      <c r="GR57" s="37">
        <v>10677910</v>
      </c>
      <c r="GS57" s="22">
        <v>2426835</v>
      </c>
      <c r="GT57" s="24">
        <v>24028</v>
      </c>
      <c r="GU57" s="34">
        <v>9729750</v>
      </c>
      <c r="GV57" s="22">
        <v>3885823</v>
      </c>
      <c r="GW57" s="24">
        <v>29183</v>
      </c>
      <c r="GX57" s="34">
        <v>9707041</v>
      </c>
      <c r="GY57" s="22">
        <v>3597252</v>
      </c>
      <c r="GZ57" s="24">
        <v>29434</v>
      </c>
      <c r="HA57" s="37">
        <v>10327118</v>
      </c>
      <c r="HB57" s="22">
        <v>2527595</v>
      </c>
      <c r="HC57" s="24">
        <v>24324</v>
      </c>
      <c r="HD57" s="34">
        <v>9907745</v>
      </c>
      <c r="HE57" s="22">
        <v>2873094</v>
      </c>
      <c r="HF57" s="24">
        <v>25740</v>
      </c>
      <c r="HG57" s="37">
        <v>10180033</v>
      </c>
      <c r="HH57" s="22">
        <v>3108229</v>
      </c>
      <c r="HI57" s="24">
        <v>30021</v>
      </c>
      <c r="HJ57" s="34">
        <v>9927407</v>
      </c>
      <c r="HN57" s="49">
        <f t="shared" si="0"/>
        <v>8508918</v>
      </c>
    </row>
    <row r="58" spans="2:222" x14ac:dyDescent="0.2">
      <c r="B58" s="20" t="s">
        <v>796</v>
      </c>
      <c r="C58" s="22">
        <v>2303560</v>
      </c>
      <c r="D58" s="23">
        <v>7750</v>
      </c>
      <c r="E58" s="25">
        <v>735052</v>
      </c>
      <c r="F58" s="22">
        <v>2309864</v>
      </c>
      <c r="G58" s="23">
        <v>7903</v>
      </c>
      <c r="H58" s="25">
        <v>751668</v>
      </c>
      <c r="I58" s="22">
        <v>2670280</v>
      </c>
      <c r="J58" s="23">
        <v>9273</v>
      </c>
      <c r="K58" s="25">
        <v>712633</v>
      </c>
      <c r="L58" s="22">
        <v>2055615</v>
      </c>
      <c r="M58" s="23">
        <v>7095</v>
      </c>
      <c r="N58" s="25">
        <v>708359</v>
      </c>
      <c r="O58" s="22">
        <v>1970482</v>
      </c>
      <c r="P58" s="23">
        <v>6845</v>
      </c>
      <c r="Q58" s="25">
        <v>726363</v>
      </c>
      <c r="R58" s="22">
        <v>2449563</v>
      </c>
      <c r="S58" s="23">
        <v>8537</v>
      </c>
      <c r="T58" s="25">
        <v>720908</v>
      </c>
      <c r="U58" s="22">
        <v>2102549</v>
      </c>
      <c r="V58" s="23">
        <v>7136</v>
      </c>
      <c r="W58" s="25">
        <v>740423</v>
      </c>
      <c r="X58" s="22">
        <v>2889461</v>
      </c>
      <c r="Y58" s="23">
        <v>8945</v>
      </c>
      <c r="Z58" s="25">
        <v>794984</v>
      </c>
      <c r="AA58" s="22">
        <v>4655496</v>
      </c>
      <c r="AB58" s="24">
        <v>13401</v>
      </c>
      <c r="AC58" s="34">
        <v>1116239</v>
      </c>
      <c r="AD58" s="22">
        <v>3930788</v>
      </c>
      <c r="AE58" s="24">
        <v>11182</v>
      </c>
      <c r="AF58" s="34">
        <v>1021104</v>
      </c>
      <c r="AG58" s="22">
        <v>4303614</v>
      </c>
      <c r="AH58" s="24">
        <v>12030</v>
      </c>
      <c r="AI58" s="34">
        <v>1134597</v>
      </c>
      <c r="AJ58" s="22">
        <v>6003215</v>
      </c>
      <c r="AK58" s="24">
        <v>17027</v>
      </c>
      <c r="AL58" s="34">
        <v>1460881</v>
      </c>
      <c r="AM58" s="22">
        <v>5746364</v>
      </c>
      <c r="AN58" s="24">
        <v>14829</v>
      </c>
      <c r="AO58" s="34">
        <v>1472045</v>
      </c>
      <c r="AP58" s="22">
        <v>5994057</v>
      </c>
      <c r="AQ58" s="24">
        <v>14422</v>
      </c>
      <c r="AR58" s="34">
        <v>1598400</v>
      </c>
      <c r="AS58" s="22">
        <v>7033898</v>
      </c>
      <c r="AT58" s="24">
        <v>17159</v>
      </c>
      <c r="AU58" s="34">
        <v>1523221</v>
      </c>
      <c r="AV58" s="22">
        <v>5781042</v>
      </c>
      <c r="AW58" s="24">
        <v>13762</v>
      </c>
      <c r="AX58" s="34">
        <v>1543973</v>
      </c>
      <c r="AY58" s="22">
        <v>5401340</v>
      </c>
      <c r="AZ58" s="24">
        <v>12815</v>
      </c>
      <c r="BA58" s="34">
        <v>1524473</v>
      </c>
      <c r="BB58" s="22">
        <v>6905883</v>
      </c>
      <c r="BC58" s="24">
        <v>16300</v>
      </c>
      <c r="BD58" s="34">
        <v>1519301</v>
      </c>
      <c r="BE58" s="22">
        <v>5594277</v>
      </c>
      <c r="BF58" s="24">
        <v>13096</v>
      </c>
      <c r="BG58" s="34">
        <v>1445525</v>
      </c>
      <c r="BH58" s="22">
        <v>5734115</v>
      </c>
      <c r="BI58" s="24">
        <v>13327</v>
      </c>
      <c r="BJ58" s="34">
        <v>1355390</v>
      </c>
      <c r="BK58" s="22">
        <v>5806970</v>
      </c>
      <c r="BL58" s="24">
        <v>14048</v>
      </c>
      <c r="BM58" s="34">
        <v>1376287</v>
      </c>
      <c r="BN58" s="22">
        <v>5117672</v>
      </c>
      <c r="BO58" s="24">
        <v>12309</v>
      </c>
      <c r="BP58" s="34">
        <v>1318621</v>
      </c>
      <c r="BQ58" s="22">
        <v>5344704</v>
      </c>
      <c r="BR58" s="24">
        <v>12616</v>
      </c>
      <c r="BS58" s="34">
        <v>1393711</v>
      </c>
      <c r="BT58" s="22">
        <v>6335716</v>
      </c>
      <c r="BU58" s="24">
        <v>14737</v>
      </c>
      <c r="BV58" s="34">
        <v>1315899</v>
      </c>
      <c r="BW58" s="22">
        <v>5530330</v>
      </c>
      <c r="BX58" s="24">
        <v>12219</v>
      </c>
      <c r="BY58" s="34">
        <v>1333551</v>
      </c>
      <c r="BZ58" s="22">
        <v>6010373</v>
      </c>
      <c r="CA58" s="24">
        <v>12860</v>
      </c>
      <c r="CB58" s="34">
        <v>1408520</v>
      </c>
      <c r="CC58" s="22">
        <v>7196079</v>
      </c>
      <c r="CD58" s="24">
        <v>15429</v>
      </c>
      <c r="CE58" s="34">
        <v>1233916</v>
      </c>
      <c r="CF58" s="22">
        <v>5667813</v>
      </c>
      <c r="CG58" s="24">
        <v>12259</v>
      </c>
      <c r="CH58" s="34">
        <v>1350219</v>
      </c>
      <c r="CI58" s="22">
        <v>5635707</v>
      </c>
      <c r="CJ58" s="24">
        <v>11916</v>
      </c>
      <c r="CK58" s="34">
        <v>1323588</v>
      </c>
      <c r="CL58" s="22">
        <v>6670028</v>
      </c>
      <c r="CM58" s="24">
        <v>14708</v>
      </c>
      <c r="CN58" s="34">
        <v>1297029</v>
      </c>
      <c r="CO58" s="22">
        <v>5625400</v>
      </c>
      <c r="CP58" s="24">
        <v>12099</v>
      </c>
      <c r="CQ58" s="34">
        <v>1293079</v>
      </c>
      <c r="CR58" s="22">
        <v>5009272</v>
      </c>
      <c r="CS58" s="24">
        <v>10859</v>
      </c>
      <c r="CT58" s="34">
        <v>1140426</v>
      </c>
      <c r="CU58" s="22">
        <v>6293225</v>
      </c>
      <c r="CV58" s="24">
        <v>13690</v>
      </c>
      <c r="CW58" s="34">
        <v>1199742</v>
      </c>
      <c r="CX58" s="22">
        <v>5636758</v>
      </c>
      <c r="CY58" s="24">
        <v>11909</v>
      </c>
      <c r="CZ58" s="34">
        <v>1204476</v>
      </c>
      <c r="DA58" s="22">
        <v>4716469</v>
      </c>
      <c r="DB58" s="24">
        <v>10388</v>
      </c>
      <c r="DC58" s="34">
        <v>1221741</v>
      </c>
      <c r="DD58" s="22">
        <v>5854958</v>
      </c>
      <c r="DE58" s="24">
        <v>12994</v>
      </c>
      <c r="DF58" s="34">
        <v>1170654</v>
      </c>
      <c r="DG58" s="22">
        <v>4617026</v>
      </c>
      <c r="DH58" s="23">
        <v>9938</v>
      </c>
      <c r="DI58" s="34">
        <v>1126974</v>
      </c>
      <c r="DJ58" s="22">
        <v>4494031</v>
      </c>
      <c r="DK58" s="23">
        <v>9245</v>
      </c>
      <c r="DL58" s="25">
        <v>980136</v>
      </c>
      <c r="DM58" s="22">
        <v>5798274</v>
      </c>
      <c r="DN58" s="24">
        <v>10951</v>
      </c>
      <c r="DO58" s="25">
        <v>882712</v>
      </c>
      <c r="DP58" s="22">
        <v>4363301</v>
      </c>
      <c r="DQ58" s="23">
        <v>8483</v>
      </c>
      <c r="DR58" s="25">
        <v>954783</v>
      </c>
      <c r="DS58" s="22">
        <v>4452439</v>
      </c>
      <c r="DT58" s="23">
        <v>8314</v>
      </c>
      <c r="DU58" s="25">
        <v>853958</v>
      </c>
      <c r="DV58" s="22">
        <v>5282720</v>
      </c>
      <c r="DW58" s="23">
        <v>9960</v>
      </c>
      <c r="DX58" s="25">
        <v>878795</v>
      </c>
      <c r="DY58" s="22">
        <v>4136327</v>
      </c>
      <c r="DZ58" s="23">
        <v>7807</v>
      </c>
      <c r="EA58" s="25">
        <v>878788</v>
      </c>
      <c r="EB58" s="22">
        <v>3866891</v>
      </c>
      <c r="EC58" s="23">
        <v>7338</v>
      </c>
      <c r="ED58" s="25">
        <v>748350</v>
      </c>
      <c r="EE58" s="22">
        <v>4783563</v>
      </c>
      <c r="EF58" s="23">
        <v>9125</v>
      </c>
      <c r="EG58" s="25">
        <v>807234</v>
      </c>
      <c r="EH58" s="22">
        <v>3366931</v>
      </c>
      <c r="EI58" s="23">
        <v>6594</v>
      </c>
      <c r="EJ58" s="25">
        <v>793962</v>
      </c>
      <c r="EK58" s="22">
        <v>3436038</v>
      </c>
      <c r="EL58" s="23">
        <v>6647</v>
      </c>
      <c r="EM58" s="25">
        <v>770544</v>
      </c>
      <c r="EN58" s="22">
        <v>4097700</v>
      </c>
      <c r="EO58" s="23">
        <v>8125</v>
      </c>
      <c r="EP58" s="25">
        <v>760691</v>
      </c>
      <c r="EQ58" s="22">
        <v>3181228</v>
      </c>
      <c r="ER58" s="23">
        <v>6206</v>
      </c>
      <c r="ES58" s="25">
        <v>763052</v>
      </c>
      <c r="ET58" s="22">
        <v>3253272</v>
      </c>
      <c r="EU58" s="23">
        <v>5915</v>
      </c>
      <c r="EV58" s="25">
        <v>691942</v>
      </c>
      <c r="EW58" s="22">
        <v>4619151</v>
      </c>
      <c r="EX58" s="23">
        <v>8037</v>
      </c>
      <c r="EY58" s="25">
        <v>717454</v>
      </c>
      <c r="EZ58" s="22">
        <v>3705600</v>
      </c>
      <c r="FA58" s="23">
        <v>6160</v>
      </c>
      <c r="FB58" s="25">
        <v>660144</v>
      </c>
      <c r="FC58" s="22">
        <v>3518066</v>
      </c>
      <c r="FD58" s="23">
        <v>6006</v>
      </c>
      <c r="FE58" s="25">
        <v>628222</v>
      </c>
      <c r="FF58" s="22">
        <v>4480459</v>
      </c>
      <c r="FG58" s="23">
        <v>7815</v>
      </c>
      <c r="FH58" s="25">
        <v>721817</v>
      </c>
      <c r="FI58" s="22">
        <v>3686351</v>
      </c>
      <c r="FJ58" s="23">
        <v>6362</v>
      </c>
      <c r="FK58" s="25">
        <v>633346</v>
      </c>
      <c r="FL58" s="22">
        <v>3569918</v>
      </c>
      <c r="FM58" s="23">
        <v>6187</v>
      </c>
      <c r="FN58" s="25">
        <v>557538</v>
      </c>
      <c r="FO58" s="22">
        <v>4427009</v>
      </c>
      <c r="FP58" s="23">
        <v>7701</v>
      </c>
      <c r="FQ58" s="25">
        <v>611958</v>
      </c>
      <c r="FR58" s="22">
        <v>3279587</v>
      </c>
      <c r="FS58" s="23">
        <v>5774</v>
      </c>
      <c r="FT58" s="25">
        <v>567525</v>
      </c>
      <c r="FU58" s="22">
        <v>3585784</v>
      </c>
      <c r="FV58" s="23">
        <v>6097</v>
      </c>
      <c r="FW58" s="25">
        <v>559986</v>
      </c>
      <c r="FX58" s="22">
        <v>4771766</v>
      </c>
      <c r="FY58" s="23">
        <v>7799</v>
      </c>
      <c r="FZ58" s="25">
        <v>584397</v>
      </c>
      <c r="GA58" s="22">
        <v>3541662</v>
      </c>
      <c r="GB58" s="23">
        <v>5674</v>
      </c>
      <c r="GC58" s="25">
        <v>543985</v>
      </c>
      <c r="GD58" s="22">
        <v>3217746</v>
      </c>
      <c r="GE58" s="23">
        <v>5263</v>
      </c>
      <c r="GF58" s="25">
        <v>553588</v>
      </c>
      <c r="GG58" s="22">
        <v>4037331</v>
      </c>
      <c r="GH58" s="23">
        <v>6678</v>
      </c>
      <c r="GI58" s="25">
        <v>528467</v>
      </c>
      <c r="GJ58" s="22">
        <v>3285565</v>
      </c>
      <c r="GK58" s="23">
        <v>5361</v>
      </c>
      <c r="GL58" s="25">
        <v>531387</v>
      </c>
      <c r="GM58" s="22">
        <v>3009850</v>
      </c>
      <c r="GN58" s="23">
        <v>4993</v>
      </c>
      <c r="GO58" s="25">
        <v>521960</v>
      </c>
      <c r="GP58" s="22">
        <v>3853677</v>
      </c>
      <c r="GQ58" s="23">
        <v>6391</v>
      </c>
      <c r="GR58" s="25">
        <v>568663</v>
      </c>
      <c r="GS58" s="22">
        <v>3054765</v>
      </c>
      <c r="GT58" s="23">
        <v>5070</v>
      </c>
      <c r="GU58" s="25">
        <v>510603</v>
      </c>
      <c r="GV58" s="22">
        <v>2894917</v>
      </c>
      <c r="GW58" s="23">
        <v>4825</v>
      </c>
      <c r="GX58" s="25">
        <v>486284</v>
      </c>
      <c r="GY58" s="22">
        <v>3480421</v>
      </c>
      <c r="GZ58" s="23">
        <v>6111</v>
      </c>
      <c r="HA58" s="25">
        <v>511308</v>
      </c>
      <c r="HB58" s="22">
        <v>2712511</v>
      </c>
      <c r="HC58" s="23">
        <v>4768</v>
      </c>
      <c r="HD58" s="25">
        <v>463160</v>
      </c>
      <c r="HE58" s="22">
        <v>2636787</v>
      </c>
      <c r="HF58" s="23">
        <v>4563</v>
      </c>
      <c r="HG58" s="25">
        <v>481407</v>
      </c>
      <c r="HH58" s="22">
        <v>3066428</v>
      </c>
      <c r="HI58" s="23">
        <v>5280</v>
      </c>
      <c r="HJ58" s="25">
        <v>453829</v>
      </c>
      <c r="HN58" s="49">
        <f t="shared" si="0"/>
        <v>8415726</v>
      </c>
    </row>
    <row r="59" spans="2:222" x14ac:dyDescent="0.2">
      <c r="B59" s="20" t="s">
        <v>825</v>
      </c>
      <c r="C59" s="22">
        <v>5769982</v>
      </c>
      <c r="D59" s="24">
        <v>43273</v>
      </c>
      <c r="E59" s="34">
        <v>5345669</v>
      </c>
      <c r="F59" s="22">
        <v>5836660</v>
      </c>
      <c r="G59" s="24">
        <v>43624</v>
      </c>
      <c r="H59" s="34">
        <v>5327431</v>
      </c>
      <c r="I59" s="22">
        <v>6608434</v>
      </c>
      <c r="J59" s="24">
        <v>52007</v>
      </c>
      <c r="K59" s="34">
        <v>5140525</v>
      </c>
      <c r="L59" s="22">
        <v>5006437</v>
      </c>
      <c r="M59" s="24">
        <v>37564</v>
      </c>
      <c r="N59" s="34">
        <v>5071314</v>
      </c>
      <c r="O59" s="22">
        <v>5197424</v>
      </c>
      <c r="P59" s="24">
        <v>39082</v>
      </c>
      <c r="Q59" s="34">
        <v>5154524</v>
      </c>
      <c r="R59" s="22">
        <v>6483313</v>
      </c>
      <c r="S59" s="24">
        <v>49574</v>
      </c>
      <c r="T59" s="34">
        <v>5235092</v>
      </c>
      <c r="U59" s="22">
        <v>5504702</v>
      </c>
      <c r="V59" s="24">
        <v>41610</v>
      </c>
      <c r="W59" s="34">
        <v>5318948</v>
      </c>
      <c r="X59" s="22">
        <v>5367513</v>
      </c>
      <c r="Y59" s="24">
        <v>40724</v>
      </c>
      <c r="Z59" s="34">
        <v>4865378</v>
      </c>
      <c r="AA59" s="22">
        <v>6100398</v>
      </c>
      <c r="AB59" s="24">
        <v>45457</v>
      </c>
      <c r="AC59" s="34">
        <v>5513518</v>
      </c>
      <c r="AD59" s="22">
        <v>5331022</v>
      </c>
      <c r="AE59" s="24">
        <v>43816</v>
      </c>
      <c r="AF59" s="34">
        <v>5120977</v>
      </c>
      <c r="AG59" s="22">
        <v>5193135</v>
      </c>
      <c r="AH59" s="24">
        <v>42057</v>
      </c>
      <c r="AI59" s="34">
        <v>5350670</v>
      </c>
      <c r="AJ59" s="22">
        <v>7056309</v>
      </c>
      <c r="AK59" s="24">
        <v>56740</v>
      </c>
      <c r="AL59" s="34">
        <v>5382441</v>
      </c>
      <c r="AM59" s="22">
        <v>5309485</v>
      </c>
      <c r="AN59" s="24">
        <v>44835</v>
      </c>
      <c r="AO59" s="34">
        <v>5307627</v>
      </c>
      <c r="AP59" s="22">
        <v>5389929</v>
      </c>
      <c r="AQ59" s="24">
        <v>47587</v>
      </c>
      <c r="AR59" s="34">
        <v>5823282</v>
      </c>
      <c r="AS59" s="22">
        <v>6756185</v>
      </c>
      <c r="AT59" s="24">
        <v>59729</v>
      </c>
      <c r="AU59" s="34">
        <v>5677610</v>
      </c>
      <c r="AV59" s="22">
        <v>5417765</v>
      </c>
      <c r="AW59" s="24">
        <v>49764</v>
      </c>
      <c r="AX59" s="34">
        <v>5809350</v>
      </c>
      <c r="AY59" s="22">
        <v>5100281</v>
      </c>
      <c r="AZ59" s="24">
        <v>45819</v>
      </c>
      <c r="BA59" s="34">
        <v>5724312</v>
      </c>
      <c r="BB59" s="22">
        <v>6513968</v>
      </c>
      <c r="BC59" s="24">
        <v>59649</v>
      </c>
      <c r="BD59" s="34">
        <v>5727182</v>
      </c>
      <c r="BE59" s="22">
        <v>5172911</v>
      </c>
      <c r="BF59" s="24">
        <v>46528</v>
      </c>
      <c r="BG59" s="34">
        <v>5859417</v>
      </c>
      <c r="BH59" s="22">
        <v>5274599</v>
      </c>
      <c r="BI59" s="24">
        <v>49080</v>
      </c>
      <c r="BJ59" s="34">
        <v>5770917</v>
      </c>
      <c r="BK59" s="22">
        <v>6470227</v>
      </c>
      <c r="BL59" s="24">
        <v>61152</v>
      </c>
      <c r="BM59" s="34">
        <v>6236091</v>
      </c>
      <c r="BN59" s="22">
        <v>5530383</v>
      </c>
      <c r="BO59" s="24">
        <v>51442</v>
      </c>
      <c r="BP59" s="34">
        <v>6295920</v>
      </c>
      <c r="BQ59" s="22">
        <v>5906407</v>
      </c>
      <c r="BR59" s="24">
        <v>53708</v>
      </c>
      <c r="BS59" s="34">
        <v>6792965</v>
      </c>
      <c r="BT59" s="22">
        <v>7119811</v>
      </c>
      <c r="BU59" s="24">
        <v>64990</v>
      </c>
      <c r="BV59" s="34">
        <v>6548808</v>
      </c>
      <c r="BW59" s="22">
        <v>5582027</v>
      </c>
      <c r="BX59" s="24">
        <v>54488</v>
      </c>
      <c r="BY59" s="34">
        <v>6677671</v>
      </c>
      <c r="BZ59" s="22">
        <v>5348909</v>
      </c>
      <c r="CA59" s="24">
        <v>53003</v>
      </c>
      <c r="CB59" s="34">
        <v>6861721</v>
      </c>
      <c r="CC59" s="22">
        <v>6684880</v>
      </c>
      <c r="CD59" s="24">
        <v>66945</v>
      </c>
      <c r="CE59" s="34">
        <v>6331260</v>
      </c>
      <c r="CF59" s="22">
        <v>5117713</v>
      </c>
      <c r="CG59" s="24">
        <v>50847</v>
      </c>
      <c r="CH59" s="34">
        <v>6770341</v>
      </c>
      <c r="CI59" s="22">
        <v>5267974</v>
      </c>
      <c r="CJ59" s="24">
        <v>51871</v>
      </c>
      <c r="CK59" s="34">
        <v>6429967</v>
      </c>
      <c r="CL59" s="22">
        <v>6679738</v>
      </c>
      <c r="CM59" s="24">
        <v>64907</v>
      </c>
      <c r="CN59" s="34">
        <v>6624164</v>
      </c>
      <c r="CO59" s="22">
        <v>5884547</v>
      </c>
      <c r="CP59" s="24">
        <v>54696</v>
      </c>
      <c r="CQ59" s="34">
        <v>6179932</v>
      </c>
      <c r="CR59" s="22">
        <v>5667068</v>
      </c>
      <c r="CS59" s="24">
        <v>53157</v>
      </c>
      <c r="CT59" s="34">
        <v>5469899</v>
      </c>
      <c r="CU59" s="22">
        <v>6931991</v>
      </c>
      <c r="CV59" s="24">
        <v>68074</v>
      </c>
      <c r="CW59" s="34">
        <v>5934656</v>
      </c>
      <c r="CX59" s="22">
        <v>5346845</v>
      </c>
      <c r="CY59" s="24">
        <v>55020</v>
      </c>
      <c r="CZ59" s="34">
        <v>6107585</v>
      </c>
      <c r="DA59" s="22">
        <v>5533338</v>
      </c>
      <c r="DB59" s="24">
        <v>58593</v>
      </c>
      <c r="DC59" s="34">
        <v>6167156</v>
      </c>
      <c r="DD59" s="22">
        <v>6637216</v>
      </c>
      <c r="DE59" s="24">
        <v>68218</v>
      </c>
      <c r="DF59" s="34">
        <v>6064098</v>
      </c>
      <c r="DG59" s="22">
        <v>5776784</v>
      </c>
      <c r="DH59" s="24">
        <v>59391</v>
      </c>
      <c r="DI59" s="34">
        <v>6092753</v>
      </c>
      <c r="DJ59" s="22">
        <v>5543938</v>
      </c>
      <c r="DK59" s="24">
        <v>58698</v>
      </c>
      <c r="DL59" s="34">
        <v>5792403</v>
      </c>
      <c r="DM59" s="22">
        <v>7102029</v>
      </c>
      <c r="DN59" s="24">
        <v>71406</v>
      </c>
      <c r="DO59" s="34">
        <v>5714938</v>
      </c>
      <c r="DP59" s="22">
        <v>5840455</v>
      </c>
      <c r="DQ59" s="24">
        <v>59856</v>
      </c>
      <c r="DR59" s="34">
        <v>6087421</v>
      </c>
      <c r="DS59" s="22">
        <v>5926051</v>
      </c>
      <c r="DT59" s="24">
        <v>59906</v>
      </c>
      <c r="DU59" s="34">
        <v>5768854</v>
      </c>
      <c r="DV59" s="22">
        <v>7048046</v>
      </c>
      <c r="DW59" s="24">
        <v>72152</v>
      </c>
      <c r="DX59" s="34">
        <v>6080166</v>
      </c>
      <c r="DY59" s="22">
        <v>6779084</v>
      </c>
      <c r="DZ59" s="24">
        <v>61941</v>
      </c>
      <c r="EA59" s="34">
        <v>6066535</v>
      </c>
      <c r="EB59" s="22">
        <v>6726192</v>
      </c>
      <c r="EC59" s="24">
        <v>63963</v>
      </c>
      <c r="ED59" s="34">
        <v>5708764</v>
      </c>
      <c r="EE59" s="22">
        <v>7110234</v>
      </c>
      <c r="EF59" s="24">
        <v>75106</v>
      </c>
      <c r="EG59" s="34">
        <v>6192600</v>
      </c>
      <c r="EH59" s="22">
        <v>5646896</v>
      </c>
      <c r="EI59" s="24">
        <v>60631</v>
      </c>
      <c r="EJ59" s="34">
        <v>6160882</v>
      </c>
      <c r="EK59" s="22">
        <v>5566688</v>
      </c>
      <c r="EL59" s="24">
        <v>58524</v>
      </c>
      <c r="EM59" s="34">
        <v>6276457</v>
      </c>
      <c r="EN59" s="22">
        <v>7491455</v>
      </c>
      <c r="EO59" s="24">
        <v>79830</v>
      </c>
      <c r="EP59" s="34">
        <v>6172821</v>
      </c>
      <c r="EQ59" s="22">
        <v>5877084</v>
      </c>
      <c r="ER59" s="24">
        <v>61535</v>
      </c>
      <c r="ES59" s="34">
        <v>6542325</v>
      </c>
      <c r="ET59" s="22">
        <v>6074939</v>
      </c>
      <c r="EU59" s="24">
        <v>63386</v>
      </c>
      <c r="EV59" s="34">
        <v>6319145</v>
      </c>
      <c r="EW59" s="22">
        <v>7615206</v>
      </c>
      <c r="EX59" s="24">
        <v>81145</v>
      </c>
      <c r="EY59" s="34">
        <v>6300289</v>
      </c>
      <c r="EZ59" s="22">
        <v>5826404</v>
      </c>
      <c r="FA59" s="24">
        <v>62497</v>
      </c>
      <c r="FB59" s="34">
        <v>6601436</v>
      </c>
      <c r="FC59" s="22">
        <v>5687101</v>
      </c>
      <c r="FD59" s="24">
        <v>56453</v>
      </c>
      <c r="FE59" s="34">
        <v>6032589</v>
      </c>
      <c r="FF59" s="36">
        <v>10479827</v>
      </c>
      <c r="FG59" s="24">
        <v>85062</v>
      </c>
      <c r="FH59" s="34">
        <v>6698152</v>
      </c>
      <c r="FI59" s="36">
        <v>10055136</v>
      </c>
      <c r="FJ59" s="24">
        <v>70808</v>
      </c>
      <c r="FK59" s="34">
        <v>6715827</v>
      </c>
      <c r="FL59" s="22">
        <v>8259113</v>
      </c>
      <c r="FM59" s="24">
        <v>63212</v>
      </c>
      <c r="FN59" s="34">
        <v>5807785</v>
      </c>
      <c r="FO59" s="22">
        <v>9843557</v>
      </c>
      <c r="FP59" s="24">
        <v>74413</v>
      </c>
      <c r="FQ59" s="34">
        <v>6686322</v>
      </c>
      <c r="FR59" s="22">
        <v>7140913</v>
      </c>
      <c r="FS59" s="24">
        <v>61109</v>
      </c>
      <c r="FT59" s="34">
        <v>6473968</v>
      </c>
      <c r="FU59" s="22">
        <v>5867559</v>
      </c>
      <c r="FV59" s="24">
        <v>61486</v>
      </c>
      <c r="FW59" s="34">
        <v>6335313</v>
      </c>
      <c r="FX59" s="22">
        <v>7732280</v>
      </c>
      <c r="FY59" s="24">
        <v>73795</v>
      </c>
      <c r="FZ59" s="34">
        <v>6484469</v>
      </c>
      <c r="GA59" s="22">
        <v>5738976</v>
      </c>
      <c r="GB59" s="24">
        <v>61390</v>
      </c>
      <c r="GC59" s="34">
        <v>6610935</v>
      </c>
      <c r="GD59" s="22">
        <v>5704519</v>
      </c>
      <c r="GE59" s="24">
        <v>60384</v>
      </c>
      <c r="GF59" s="34">
        <v>6507001</v>
      </c>
      <c r="GG59" s="22">
        <v>6895130</v>
      </c>
      <c r="GH59" s="24">
        <v>79025</v>
      </c>
      <c r="GI59" s="34">
        <v>6372582</v>
      </c>
      <c r="GJ59" s="22">
        <v>5386946</v>
      </c>
      <c r="GK59" s="24">
        <v>60934</v>
      </c>
      <c r="GL59" s="34">
        <v>6668490</v>
      </c>
      <c r="GM59" s="22">
        <v>5272988</v>
      </c>
      <c r="GN59" s="24">
        <v>63012</v>
      </c>
      <c r="GO59" s="34">
        <v>6480807</v>
      </c>
      <c r="GP59" s="22">
        <v>6172993</v>
      </c>
      <c r="GQ59" s="24">
        <v>74590</v>
      </c>
      <c r="GR59" s="34">
        <v>6793509</v>
      </c>
      <c r="GS59" s="22">
        <v>4716133</v>
      </c>
      <c r="GT59" s="24">
        <v>57835</v>
      </c>
      <c r="GU59" s="34">
        <v>5923187</v>
      </c>
      <c r="GV59" s="22">
        <v>3445517</v>
      </c>
      <c r="GW59" s="24">
        <v>44325</v>
      </c>
      <c r="GX59" s="34">
        <v>4731321</v>
      </c>
      <c r="GY59" s="22">
        <v>4366689</v>
      </c>
      <c r="GZ59" s="24">
        <v>57376</v>
      </c>
      <c r="HA59" s="34">
        <v>4388823</v>
      </c>
      <c r="HB59" s="22">
        <v>3299558</v>
      </c>
      <c r="HC59" s="24">
        <v>42951</v>
      </c>
      <c r="HD59" s="34">
        <v>3880206</v>
      </c>
      <c r="HE59" s="22">
        <v>2647788</v>
      </c>
      <c r="HF59" s="24">
        <v>27788</v>
      </c>
      <c r="HG59" s="34">
        <v>3806730</v>
      </c>
      <c r="HH59" s="22">
        <v>3060624</v>
      </c>
      <c r="HI59" s="24">
        <v>31950</v>
      </c>
      <c r="HJ59" s="34">
        <v>3733183</v>
      </c>
      <c r="HN59" s="49">
        <f t="shared" si="0"/>
        <v>9007970</v>
      </c>
    </row>
    <row r="60" spans="2:222" x14ac:dyDescent="0.2">
      <c r="B60" s="20" t="s">
        <v>687</v>
      </c>
      <c r="C60" s="26">
        <v>238331</v>
      </c>
      <c r="D60" s="23">
        <v>3524</v>
      </c>
      <c r="E60" s="25">
        <v>580420</v>
      </c>
      <c r="F60" s="26">
        <v>269722</v>
      </c>
      <c r="G60" s="23">
        <v>4580</v>
      </c>
      <c r="H60" s="25">
        <v>589522</v>
      </c>
      <c r="I60" s="26">
        <v>330161</v>
      </c>
      <c r="J60" s="23">
        <v>5735</v>
      </c>
      <c r="K60" s="25">
        <v>571300</v>
      </c>
      <c r="L60" s="26">
        <v>285151</v>
      </c>
      <c r="M60" s="23">
        <v>4673</v>
      </c>
      <c r="N60" s="25">
        <v>573579</v>
      </c>
      <c r="O60" s="26">
        <v>247768</v>
      </c>
      <c r="P60" s="23">
        <v>4342</v>
      </c>
      <c r="Q60" s="25">
        <v>595781</v>
      </c>
      <c r="R60" s="26">
        <v>344116</v>
      </c>
      <c r="S60" s="23">
        <v>6194</v>
      </c>
      <c r="T60" s="25">
        <v>616072</v>
      </c>
      <c r="U60" s="26">
        <v>299069</v>
      </c>
      <c r="V60" s="23">
        <v>5424</v>
      </c>
      <c r="W60" s="25">
        <v>623132</v>
      </c>
      <c r="X60" s="26">
        <v>352130</v>
      </c>
      <c r="Y60" s="23">
        <v>6258</v>
      </c>
      <c r="Z60" s="25">
        <v>562643</v>
      </c>
      <c r="AA60" s="26">
        <v>314283</v>
      </c>
      <c r="AB60" s="23">
        <v>5722</v>
      </c>
      <c r="AC60" s="25">
        <v>638472</v>
      </c>
      <c r="AD60" s="26">
        <v>246677</v>
      </c>
      <c r="AE60" s="23">
        <v>4451</v>
      </c>
      <c r="AF60" s="25">
        <v>615814</v>
      </c>
      <c r="AG60" s="26">
        <v>266598</v>
      </c>
      <c r="AH60" s="23">
        <v>4973</v>
      </c>
      <c r="AI60" s="25">
        <v>649013</v>
      </c>
      <c r="AJ60" s="26">
        <v>311597</v>
      </c>
      <c r="AK60" s="23">
        <v>6037</v>
      </c>
      <c r="AL60" s="25">
        <v>624408</v>
      </c>
      <c r="AM60" s="26">
        <v>215913</v>
      </c>
      <c r="AN60" s="23">
        <v>4317</v>
      </c>
      <c r="AO60" s="25">
        <v>624663</v>
      </c>
      <c r="AP60" s="26">
        <v>226634</v>
      </c>
      <c r="AQ60" s="23">
        <v>4369</v>
      </c>
      <c r="AR60" s="25">
        <v>658371</v>
      </c>
      <c r="AS60" s="26">
        <v>274211</v>
      </c>
      <c r="AT60" s="23">
        <v>5409</v>
      </c>
      <c r="AU60" s="25">
        <v>636452</v>
      </c>
      <c r="AV60" s="26">
        <v>245233</v>
      </c>
      <c r="AW60" s="23">
        <v>4682</v>
      </c>
      <c r="AX60" s="25">
        <v>641761</v>
      </c>
      <c r="AY60" s="26">
        <v>247473</v>
      </c>
      <c r="AZ60" s="23">
        <v>4892</v>
      </c>
      <c r="BA60" s="25">
        <v>626345</v>
      </c>
      <c r="BB60" s="26">
        <v>270832</v>
      </c>
      <c r="BC60" s="23">
        <v>5295</v>
      </c>
      <c r="BD60" s="25">
        <v>629079</v>
      </c>
      <c r="BE60" s="26">
        <v>219648</v>
      </c>
      <c r="BF60" s="23">
        <v>4336</v>
      </c>
      <c r="BG60" s="25">
        <v>643441</v>
      </c>
      <c r="BH60" s="26">
        <v>327666</v>
      </c>
      <c r="BI60" s="23">
        <v>4813</v>
      </c>
      <c r="BJ60" s="25">
        <v>590479</v>
      </c>
      <c r="BK60" s="26">
        <v>322691</v>
      </c>
      <c r="BL60" s="23">
        <v>5391</v>
      </c>
      <c r="BM60" s="25">
        <v>627854</v>
      </c>
      <c r="BN60" s="26">
        <v>218522</v>
      </c>
      <c r="BO60" s="23">
        <v>4265</v>
      </c>
      <c r="BP60" s="25">
        <v>633073</v>
      </c>
      <c r="BQ60" s="26">
        <v>204721</v>
      </c>
      <c r="BR60" s="23">
        <v>4116</v>
      </c>
      <c r="BS60" s="25">
        <v>667267</v>
      </c>
      <c r="BT60" s="26">
        <v>490507</v>
      </c>
      <c r="BU60" s="23">
        <v>6036</v>
      </c>
      <c r="BV60" s="25">
        <v>623684</v>
      </c>
      <c r="BW60" s="26">
        <v>519487</v>
      </c>
      <c r="BX60" s="23">
        <v>5382</v>
      </c>
      <c r="BY60" s="25">
        <v>668470</v>
      </c>
      <c r="BZ60" s="26">
        <v>749000</v>
      </c>
      <c r="CA60" s="23">
        <v>6357</v>
      </c>
      <c r="CB60" s="25">
        <v>726719</v>
      </c>
      <c r="CC60" s="26">
        <v>949251</v>
      </c>
      <c r="CD60" s="23">
        <v>8254</v>
      </c>
      <c r="CE60" s="25">
        <v>691461</v>
      </c>
      <c r="CF60" s="26">
        <v>784895</v>
      </c>
      <c r="CG60" s="23">
        <v>6650</v>
      </c>
      <c r="CH60" s="25">
        <v>735349</v>
      </c>
      <c r="CI60" s="26">
        <v>853502</v>
      </c>
      <c r="CJ60" s="23">
        <v>6956</v>
      </c>
      <c r="CK60" s="25">
        <v>683893</v>
      </c>
      <c r="CL60" s="22">
        <v>1206528</v>
      </c>
      <c r="CM60" s="23">
        <v>8977</v>
      </c>
      <c r="CN60" s="25">
        <v>729041</v>
      </c>
      <c r="CO60" s="22">
        <v>1066784</v>
      </c>
      <c r="CP60" s="23">
        <v>7759</v>
      </c>
      <c r="CQ60" s="25">
        <v>559363</v>
      </c>
      <c r="CR60" s="22">
        <v>1006798</v>
      </c>
      <c r="CS60" s="23">
        <v>7903</v>
      </c>
      <c r="CT60" s="25">
        <v>501443</v>
      </c>
      <c r="CU60" s="22">
        <v>1267369</v>
      </c>
      <c r="CV60" s="23">
        <v>9193</v>
      </c>
      <c r="CW60" s="25">
        <v>472747</v>
      </c>
      <c r="CX60" s="22">
        <v>1043799</v>
      </c>
      <c r="CY60" s="23">
        <v>7628</v>
      </c>
      <c r="CZ60" s="25">
        <v>468249</v>
      </c>
      <c r="DA60" s="22">
        <v>1037058</v>
      </c>
      <c r="DB60" s="23">
        <v>7454</v>
      </c>
      <c r="DC60" s="25">
        <v>471410</v>
      </c>
      <c r="DD60" s="22">
        <v>1283224</v>
      </c>
      <c r="DE60" s="23">
        <v>8820</v>
      </c>
      <c r="DF60" s="25">
        <v>445549</v>
      </c>
      <c r="DG60" s="22">
        <v>1063718</v>
      </c>
      <c r="DH60" s="23">
        <v>7223</v>
      </c>
      <c r="DI60" s="25">
        <v>415218</v>
      </c>
      <c r="DJ60" s="22">
        <v>1077960</v>
      </c>
      <c r="DK60" s="23">
        <v>7142</v>
      </c>
      <c r="DL60" s="25">
        <v>316603</v>
      </c>
      <c r="DM60" s="22">
        <v>1315195</v>
      </c>
      <c r="DN60" s="23">
        <v>8847</v>
      </c>
      <c r="DO60" s="25">
        <v>293153</v>
      </c>
      <c r="DP60" s="22">
        <v>1131644</v>
      </c>
      <c r="DQ60" s="23">
        <v>7518</v>
      </c>
      <c r="DR60" s="25">
        <v>293332</v>
      </c>
      <c r="DS60" s="22">
        <v>1186631</v>
      </c>
      <c r="DT60" s="23">
        <v>7632</v>
      </c>
      <c r="DU60" s="25">
        <v>244967</v>
      </c>
      <c r="DV60" s="22">
        <v>1583329</v>
      </c>
      <c r="DW60" s="24">
        <v>10029</v>
      </c>
      <c r="DX60" s="25">
        <v>250004</v>
      </c>
      <c r="DY60" s="22">
        <v>1257185</v>
      </c>
      <c r="DZ60" s="23">
        <v>8071</v>
      </c>
      <c r="EA60" s="25">
        <v>254944</v>
      </c>
      <c r="EB60" s="22">
        <v>1285655</v>
      </c>
      <c r="EC60" s="23">
        <v>8236</v>
      </c>
      <c r="ED60" s="25">
        <v>231625</v>
      </c>
      <c r="EE60" s="22">
        <v>1624600</v>
      </c>
      <c r="EF60" s="24">
        <v>10218</v>
      </c>
      <c r="EG60" s="25">
        <v>261220</v>
      </c>
      <c r="EH60" s="22">
        <v>1278610</v>
      </c>
      <c r="EI60" s="23">
        <v>8171</v>
      </c>
      <c r="EJ60" s="25">
        <v>271213</v>
      </c>
      <c r="EK60" s="22">
        <v>1231330</v>
      </c>
      <c r="EL60" s="23">
        <v>7633</v>
      </c>
      <c r="EM60" s="25">
        <v>113513</v>
      </c>
      <c r="EN60" s="22">
        <v>1665584</v>
      </c>
      <c r="EO60" s="24">
        <v>10476</v>
      </c>
      <c r="EP60" s="24">
        <v>61790</v>
      </c>
      <c r="EQ60" s="22">
        <v>1271494</v>
      </c>
      <c r="ER60" s="23">
        <v>9133</v>
      </c>
      <c r="ES60" s="24">
        <v>68501</v>
      </c>
      <c r="ET60" s="22">
        <v>1342847</v>
      </c>
      <c r="EU60" s="23">
        <v>9032</v>
      </c>
      <c r="EV60" s="24">
        <v>59000</v>
      </c>
      <c r="EW60" s="22">
        <v>1716580</v>
      </c>
      <c r="EX60" s="24">
        <v>11434</v>
      </c>
      <c r="EY60" s="25">
        <v>131534</v>
      </c>
      <c r="EZ60" s="22">
        <v>1409250</v>
      </c>
      <c r="FA60" s="23">
        <v>9089</v>
      </c>
      <c r="FB60" s="24">
        <v>65112</v>
      </c>
      <c r="FC60" s="22">
        <v>1382777</v>
      </c>
      <c r="FD60" s="23">
        <v>9334</v>
      </c>
      <c r="FE60" s="24">
        <v>55706</v>
      </c>
      <c r="FF60" s="22">
        <v>1875551</v>
      </c>
      <c r="FG60" s="24">
        <v>12349</v>
      </c>
      <c r="FH60" s="24">
        <v>57803</v>
      </c>
      <c r="FI60" s="22">
        <v>1613811</v>
      </c>
      <c r="FJ60" s="24">
        <v>10591</v>
      </c>
      <c r="FK60" s="24">
        <v>45477</v>
      </c>
      <c r="FL60" s="22">
        <v>1525711</v>
      </c>
      <c r="FM60" s="24">
        <v>11074</v>
      </c>
      <c r="FN60" s="24">
        <v>36778</v>
      </c>
      <c r="FO60" s="22">
        <v>2018675</v>
      </c>
      <c r="FP60" s="24">
        <v>14475</v>
      </c>
      <c r="FQ60" s="24">
        <v>37380</v>
      </c>
      <c r="FR60" s="22">
        <v>1553784</v>
      </c>
      <c r="FS60" s="24">
        <v>11298</v>
      </c>
      <c r="FT60" s="24">
        <v>29915</v>
      </c>
      <c r="FU60" s="22">
        <v>1797458</v>
      </c>
      <c r="FV60" s="24">
        <v>12878</v>
      </c>
      <c r="FW60" s="24">
        <v>34326</v>
      </c>
      <c r="FX60" s="22">
        <v>3545415</v>
      </c>
      <c r="FY60" s="24">
        <v>19615</v>
      </c>
      <c r="FZ60" s="24">
        <v>30824</v>
      </c>
      <c r="GA60" s="22">
        <v>3332307</v>
      </c>
      <c r="GB60" s="24">
        <v>19818</v>
      </c>
      <c r="GC60" s="24">
        <v>36123</v>
      </c>
      <c r="GD60" s="22">
        <v>3523294</v>
      </c>
      <c r="GE60" s="24">
        <v>19981</v>
      </c>
      <c r="GF60" s="24">
        <v>34964</v>
      </c>
      <c r="GG60" s="22">
        <v>4073097</v>
      </c>
      <c r="GH60" s="24">
        <v>22434</v>
      </c>
      <c r="GI60" s="24">
        <v>24248</v>
      </c>
      <c r="GJ60" s="22">
        <v>2546998</v>
      </c>
      <c r="GK60" s="24">
        <v>15087</v>
      </c>
      <c r="GL60" s="24">
        <v>47743</v>
      </c>
      <c r="GM60" s="22">
        <v>2438324</v>
      </c>
      <c r="GN60" s="24">
        <v>15715</v>
      </c>
      <c r="GO60" s="24">
        <v>57702</v>
      </c>
      <c r="GP60" s="22">
        <v>3150299</v>
      </c>
      <c r="GQ60" s="24">
        <v>20008</v>
      </c>
      <c r="GR60" s="24">
        <v>71911</v>
      </c>
      <c r="GS60" s="22">
        <v>2663813</v>
      </c>
      <c r="GT60" s="24">
        <v>16228</v>
      </c>
      <c r="GU60" s="24">
        <v>53730</v>
      </c>
      <c r="GV60" s="22">
        <v>2507320</v>
      </c>
      <c r="GW60" s="24">
        <v>15474</v>
      </c>
      <c r="GX60" s="24">
        <v>56482</v>
      </c>
      <c r="GY60" s="22">
        <v>3295804</v>
      </c>
      <c r="GZ60" s="24">
        <v>20382</v>
      </c>
      <c r="HA60" s="24">
        <v>43899</v>
      </c>
      <c r="HB60" s="22">
        <v>2547170</v>
      </c>
      <c r="HC60" s="24">
        <v>15515</v>
      </c>
      <c r="HD60" s="24">
        <v>57025</v>
      </c>
      <c r="HE60" s="22">
        <v>2553783</v>
      </c>
      <c r="HF60" s="24">
        <v>15455</v>
      </c>
      <c r="HG60" s="24">
        <v>52727</v>
      </c>
      <c r="HH60" s="22">
        <v>3045779</v>
      </c>
      <c r="HI60" s="24">
        <v>18552</v>
      </c>
      <c r="HJ60" s="24">
        <v>35005</v>
      </c>
      <c r="HN60" s="49">
        <f t="shared" si="0"/>
        <v>8146732</v>
      </c>
    </row>
    <row r="61" spans="2:222" x14ac:dyDescent="0.2">
      <c r="B61" s="20" t="s">
        <v>639</v>
      </c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  <c r="BK61" s="21"/>
      <c r="BL61" s="21"/>
      <c r="BM61" s="21"/>
      <c r="BN61" s="21"/>
      <c r="BO61" s="21"/>
      <c r="BP61" s="21"/>
      <c r="BQ61" s="21"/>
      <c r="BR61" s="21"/>
      <c r="BS61" s="21"/>
      <c r="BT61" s="21"/>
      <c r="BU61" s="21"/>
      <c r="BV61" s="21"/>
      <c r="BW61" s="21"/>
      <c r="BX61" s="21"/>
      <c r="BY61" s="21"/>
      <c r="BZ61" s="21"/>
      <c r="CA61" s="21"/>
      <c r="CB61" s="21"/>
      <c r="CC61" s="21"/>
      <c r="CD61" s="21"/>
      <c r="CE61" s="21"/>
      <c r="CF61" s="21"/>
      <c r="CG61" s="21"/>
      <c r="CH61" s="21"/>
      <c r="CI61" s="21"/>
      <c r="CJ61" s="21"/>
      <c r="CK61" s="21"/>
      <c r="CL61" s="21"/>
      <c r="CM61" s="21"/>
      <c r="CN61" s="21"/>
      <c r="CO61" s="21"/>
      <c r="CP61" s="21"/>
      <c r="CQ61" s="21"/>
      <c r="CR61" s="21"/>
      <c r="CS61" s="21"/>
      <c r="CT61" s="21"/>
      <c r="CU61" s="21"/>
      <c r="CV61" s="21"/>
      <c r="CW61" s="21"/>
      <c r="CX61" s="21"/>
      <c r="CY61" s="21"/>
      <c r="CZ61" s="21"/>
      <c r="DA61" s="21"/>
      <c r="DB61" s="21"/>
      <c r="DC61" s="21"/>
      <c r="DD61" s="21"/>
      <c r="DE61" s="21"/>
      <c r="DF61" s="21"/>
      <c r="DG61" s="28">
        <v>15174</v>
      </c>
      <c r="DH61" s="27">
        <v>320</v>
      </c>
      <c r="DI61" s="29">
        <v>50</v>
      </c>
      <c r="DJ61" s="26">
        <v>172769</v>
      </c>
      <c r="DK61" s="23">
        <v>3059</v>
      </c>
      <c r="DL61" s="23">
        <v>1493</v>
      </c>
      <c r="DM61" s="22">
        <v>1224234</v>
      </c>
      <c r="DN61" s="23">
        <v>4201</v>
      </c>
      <c r="DO61" s="23">
        <v>2392</v>
      </c>
      <c r="DP61" s="22">
        <v>1270643</v>
      </c>
      <c r="DQ61" s="23">
        <v>5252</v>
      </c>
      <c r="DR61" s="23">
        <v>4372</v>
      </c>
      <c r="DS61" s="22">
        <v>1654439</v>
      </c>
      <c r="DT61" s="23">
        <v>6978</v>
      </c>
      <c r="DU61" s="23">
        <v>7394</v>
      </c>
      <c r="DV61" s="22">
        <v>2630654</v>
      </c>
      <c r="DW61" s="24">
        <v>11380</v>
      </c>
      <c r="DX61" s="23">
        <v>9896</v>
      </c>
      <c r="DY61" s="22">
        <v>2447188</v>
      </c>
      <c r="DZ61" s="23">
        <v>9359</v>
      </c>
      <c r="EA61" s="24">
        <v>11271</v>
      </c>
      <c r="EB61" s="22">
        <v>2590543</v>
      </c>
      <c r="EC61" s="23">
        <v>9751</v>
      </c>
      <c r="ED61" s="24">
        <v>11771</v>
      </c>
      <c r="EE61" s="22">
        <v>2658800</v>
      </c>
      <c r="EF61" s="24">
        <v>11571</v>
      </c>
      <c r="EG61" s="24">
        <v>12824</v>
      </c>
      <c r="EH61" s="22">
        <v>2268993</v>
      </c>
      <c r="EI61" s="23">
        <v>9401</v>
      </c>
      <c r="EJ61" s="24">
        <v>14647</v>
      </c>
      <c r="EK61" s="22">
        <v>2236710</v>
      </c>
      <c r="EL61" s="23">
        <v>9762</v>
      </c>
      <c r="EM61" s="24">
        <v>15035</v>
      </c>
      <c r="EN61" s="22">
        <v>3467224</v>
      </c>
      <c r="EO61" s="24">
        <v>13563</v>
      </c>
      <c r="EP61" s="24">
        <v>15191</v>
      </c>
      <c r="EQ61" s="22">
        <v>2629831</v>
      </c>
      <c r="ER61" s="24">
        <v>10542</v>
      </c>
      <c r="ES61" s="24">
        <v>16290</v>
      </c>
      <c r="ET61" s="22">
        <v>3247804</v>
      </c>
      <c r="EU61" s="24">
        <v>14205</v>
      </c>
      <c r="EV61" s="24">
        <v>16114</v>
      </c>
      <c r="EW61" s="22">
        <v>4181414</v>
      </c>
      <c r="EX61" s="24">
        <v>17286</v>
      </c>
      <c r="EY61" s="24">
        <v>18594</v>
      </c>
      <c r="EZ61" s="22">
        <v>2954068</v>
      </c>
      <c r="FA61" s="24">
        <v>10150</v>
      </c>
      <c r="FB61" s="24">
        <v>16747</v>
      </c>
      <c r="FC61" s="22">
        <v>2780337</v>
      </c>
      <c r="FD61" s="24">
        <v>11131</v>
      </c>
      <c r="FE61" s="24">
        <v>13969</v>
      </c>
      <c r="FF61" s="22">
        <v>3054159</v>
      </c>
      <c r="FG61" s="24">
        <v>12924</v>
      </c>
      <c r="FH61" s="24">
        <v>16471</v>
      </c>
      <c r="FI61" s="22">
        <v>3020223</v>
      </c>
      <c r="FJ61" s="24">
        <v>13020</v>
      </c>
      <c r="FK61" s="24">
        <v>15777</v>
      </c>
      <c r="FL61" s="22">
        <v>2826251</v>
      </c>
      <c r="FM61" s="24">
        <v>10073</v>
      </c>
      <c r="FN61" s="24">
        <v>14309</v>
      </c>
      <c r="FO61" s="26">
        <v>955029</v>
      </c>
      <c r="FP61" s="23">
        <v>1592</v>
      </c>
      <c r="FQ61" s="24">
        <v>14372</v>
      </c>
      <c r="FR61" s="26">
        <v>252884</v>
      </c>
      <c r="FS61" s="27">
        <v>285</v>
      </c>
      <c r="FT61" s="23">
        <v>8947</v>
      </c>
      <c r="FU61" s="26">
        <v>162267</v>
      </c>
      <c r="FV61" s="27">
        <v>190</v>
      </c>
      <c r="FW61" s="23">
        <v>7198</v>
      </c>
      <c r="FX61" s="22">
        <v>1994072</v>
      </c>
      <c r="FY61" s="24">
        <v>10068</v>
      </c>
      <c r="FZ61" s="23">
        <v>6061</v>
      </c>
      <c r="GA61" s="26">
        <v>695179</v>
      </c>
      <c r="GB61" s="23">
        <v>3144</v>
      </c>
      <c r="GC61" s="24">
        <v>10766</v>
      </c>
      <c r="GD61" s="26">
        <v>304179</v>
      </c>
      <c r="GE61" s="23">
        <v>1493</v>
      </c>
      <c r="GF61" s="24">
        <v>12027</v>
      </c>
      <c r="GG61" s="26">
        <v>303611</v>
      </c>
      <c r="GH61" s="23">
        <v>1594</v>
      </c>
      <c r="GI61" s="24">
        <v>11393</v>
      </c>
      <c r="GJ61" s="26">
        <v>432991</v>
      </c>
      <c r="GK61" s="23">
        <v>2315</v>
      </c>
      <c r="GL61" s="24">
        <v>11001</v>
      </c>
      <c r="GM61" s="26">
        <v>783070</v>
      </c>
      <c r="GN61" s="23">
        <v>4152</v>
      </c>
      <c r="GO61" s="24">
        <v>10426</v>
      </c>
      <c r="GP61" s="22">
        <v>3135847</v>
      </c>
      <c r="GQ61" s="24">
        <v>15044</v>
      </c>
      <c r="GR61" s="24">
        <v>13293</v>
      </c>
      <c r="GS61" s="22">
        <v>1437158</v>
      </c>
      <c r="GT61" s="23">
        <v>6956</v>
      </c>
      <c r="GU61" s="24">
        <v>14272</v>
      </c>
      <c r="GV61" s="22">
        <v>1644585</v>
      </c>
      <c r="GW61" s="23">
        <v>6916</v>
      </c>
      <c r="GX61" s="24">
        <v>16703</v>
      </c>
      <c r="GY61" s="22">
        <v>2213340</v>
      </c>
      <c r="GZ61" s="23">
        <v>9374</v>
      </c>
      <c r="HA61" s="24">
        <v>19081</v>
      </c>
      <c r="HB61" s="22">
        <v>2169390</v>
      </c>
      <c r="HC61" s="23">
        <v>9517</v>
      </c>
      <c r="HD61" s="24">
        <v>17765</v>
      </c>
      <c r="HE61" s="22">
        <v>1979537</v>
      </c>
      <c r="HF61" s="23">
        <v>8957</v>
      </c>
      <c r="HG61" s="24">
        <v>18988</v>
      </c>
      <c r="HH61" s="22">
        <v>2966600</v>
      </c>
      <c r="HI61" s="24">
        <v>12324</v>
      </c>
      <c r="HJ61" s="24">
        <v>20452</v>
      </c>
      <c r="HN61" s="49">
        <f t="shared" si="0"/>
        <v>7115527</v>
      </c>
    </row>
    <row r="62" spans="2:222" x14ac:dyDescent="0.2">
      <c r="B62" s="20" t="s">
        <v>461</v>
      </c>
      <c r="C62" s="22">
        <v>2347871</v>
      </c>
      <c r="D62" s="24">
        <v>19032</v>
      </c>
      <c r="E62" s="34">
        <v>2377929</v>
      </c>
      <c r="F62" s="22">
        <v>2450456</v>
      </c>
      <c r="G62" s="24">
        <v>19589</v>
      </c>
      <c r="H62" s="34">
        <v>2363418</v>
      </c>
      <c r="I62" s="22">
        <v>3112586</v>
      </c>
      <c r="J62" s="24">
        <v>25290</v>
      </c>
      <c r="K62" s="34">
        <v>2465578</v>
      </c>
      <c r="L62" s="22">
        <v>2495213</v>
      </c>
      <c r="M62" s="24">
        <v>19878</v>
      </c>
      <c r="N62" s="34">
        <v>2487600</v>
      </c>
      <c r="O62" s="22">
        <v>2546338</v>
      </c>
      <c r="P62" s="24">
        <v>20781</v>
      </c>
      <c r="Q62" s="34">
        <v>2656252</v>
      </c>
      <c r="R62" s="22">
        <v>3162411</v>
      </c>
      <c r="S62" s="24">
        <v>25825</v>
      </c>
      <c r="T62" s="34">
        <v>2818179</v>
      </c>
      <c r="U62" s="22">
        <v>2576520</v>
      </c>
      <c r="V62" s="24">
        <v>20530</v>
      </c>
      <c r="W62" s="34">
        <v>2716923</v>
      </c>
      <c r="X62" s="22">
        <v>2607228</v>
      </c>
      <c r="Y62" s="24">
        <v>20545</v>
      </c>
      <c r="Z62" s="34">
        <v>2532505</v>
      </c>
      <c r="AA62" s="22">
        <v>3285392</v>
      </c>
      <c r="AB62" s="24">
        <v>26273</v>
      </c>
      <c r="AC62" s="34">
        <v>2911853</v>
      </c>
      <c r="AD62" s="22">
        <v>2523898</v>
      </c>
      <c r="AE62" s="24">
        <v>20216</v>
      </c>
      <c r="AF62" s="34">
        <v>2664355</v>
      </c>
      <c r="AG62" s="22">
        <v>2729713</v>
      </c>
      <c r="AH62" s="24">
        <v>21595</v>
      </c>
      <c r="AI62" s="34">
        <v>2757955</v>
      </c>
      <c r="AJ62" s="22">
        <v>3294001</v>
      </c>
      <c r="AK62" s="24">
        <v>26531</v>
      </c>
      <c r="AL62" s="34">
        <v>2784847</v>
      </c>
      <c r="AM62" s="22">
        <v>2501849</v>
      </c>
      <c r="AN62" s="24">
        <v>20657</v>
      </c>
      <c r="AO62" s="34">
        <v>2640080</v>
      </c>
      <c r="AP62" s="22">
        <v>2545088</v>
      </c>
      <c r="AQ62" s="24">
        <v>21027</v>
      </c>
      <c r="AR62" s="34">
        <v>2763253</v>
      </c>
      <c r="AS62" s="22">
        <v>3136072</v>
      </c>
      <c r="AT62" s="24">
        <v>25957</v>
      </c>
      <c r="AU62" s="34">
        <v>2617050</v>
      </c>
      <c r="AV62" s="22">
        <v>2582761</v>
      </c>
      <c r="AW62" s="24">
        <v>20879</v>
      </c>
      <c r="AX62" s="34">
        <v>2565534</v>
      </c>
      <c r="AY62" s="22">
        <v>2462144</v>
      </c>
      <c r="AZ62" s="24">
        <v>20348</v>
      </c>
      <c r="BA62" s="34">
        <v>2567650</v>
      </c>
      <c r="BB62" s="22">
        <v>3294830</v>
      </c>
      <c r="BC62" s="24">
        <v>26679</v>
      </c>
      <c r="BD62" s="34">
        <v>2601168</v>
      </c>
      <c r="BE62" s="22">
        <v>2520619</v>
      </c>
      <c r="BF62" s="24">
        <v>19532</v>
      </c>
      <c r="BG62" s="34">
        <v>2468665</v>
      </c>
      <c r="BH62" s="22">
        <v>2571682</v>
      </c>
      <c r="BI62" s="24">
        <v>20130</v>
      </c>
      <c r="BJ62" s="34">
        <v>2383783</v>
      </c>
      <c r="BK62" s="22">
        <v>3185148</v>
      </c>
      <c r="BL62" s="24">
        <v>25088</v>
      </c>
      <c r="BM62" s="34">
        <v>2531294</v>
      </c>
      <c r="BN62" s="22">
        <v>2526466</v>
      </c>
      <c r="BO62" s="24">
        <v>20217</v>
      </c>
      <c r="BP62" s="34">
        <v>2462149</v>
      </c>
      <c r="BQ62" s="22">
        <v>2580407</v>
      </c>
      <c r="BR62" s="24">
        <v>20003</v>
      </c>
      <c r="BS62" s="34">
        <v>2578351</v>
      </c>
      <c r="BT62" s="22">
        <v>3146168</v>
      </c>
      <c r="BU62" s="24">
        <v>24779</v>
      </c>
      <c r="BV62" s="34">
        <v>2392294</v>
      </c>
      <c r="BW62" s="22">
        <v>2543972</v>
      </c>
      <c r="BX62" s="24">
        <v>19884</v>
      </c>
      <c r="BY62" s="34">
        <v>2515167</v>
      </c>
      <c r="BZ62" s="22">
        <v>2579819</v>
      </c>
      <c r="CA62" s="24">
        <v>19596</v>
      </c>
      <c r="CB62" s="34">
        <v>2562076</v>
      </c>
      <c r="CC62" s="22">
        <v>3136067</v>
      </c>
      <c r="CD62" s="24">
        <v>23711</v>
      </c>
      <c r="CE62" s="34">
        <v>2277211</v>
      </c>
      <c r="CF62" s="22">
        <v>2574051</v>
      </c>
      <c r="CG62" s="24">
        <v>19376</v>
      </c>
      <c r="CH62" s="34">
        <v>2553069</v>
      </c>
      <c r="CI62" s="22">
        <v>2511683</v>
      </c>
      <c r="CJ62" s="24">
        <v>19181</v>
      </c>
      <c r="CK62" s="34">
        <v>2445061</v>
      </c>
      <c r="CL62" s="22">
        <v>3215592</v>
      </c>
      <c r="CM62" s="24">
        <v>24335</v>
      </c>
      <c r="CN62" s="34">
        <v>2389800</v>
      </c>
      <c r="CO62" s="22">
        <v>2718368</v>
      </c>
      <c r="CP62" s="24">
        <v>20489</v>
      </c>
      <c r="CQ62" s="34">
        <v>2657538</v>
      </c>
      <c r="CR62" s="22">
        <v>2609857</v>
      </c>
      <c r="CS62" s="24">
        <v>19361</v>
      </c>
      <c r="CT62" s="34">
        <v>2404594</v>
      </c>
      <c r="CU62" s="22">
        <v>3008434</v>
      </c>
      <c r="CV62" s="24">
        <v>22736</v>
      </c>
      <c r="CW62" s="34">
        <v>2673127</v>
      </c>
      <c r="CX62" s="22">
        <v>2569992</v>
      </c>
      <c r="CY62" s="24">
        <v>20039</v>
      </c>
      <c r="CZ62" s="34">
        <v>2727181</v>
      </c>
      <c r="DA62" s="22">
        <v>2636210</v>
      </c>
      <c r="DB62" s="24">
        <v>20688</v>
      </c>
      <c r="DC62" s="34">
        <v>2840214</v>
      </c>
      <c r="DD62" s="22">
        <v>3026417</v>
      </c>
      <c r="DE62" s="24">
        <v>23120</v>
      </c>
      <c r="DF62" s="34">
        <v>2617524</v>
      </c>
      <c r="DG62" s="22">
        <v>2577127</v>
      </c>
      <c r="DH62" s="24">
        <v>20215</v>
      </c>
      <c r="DI62" s="34">
        <v>2924376</v>
      </c>
      <c r="DJ62" s="22">
        <v>2535765</v>
      </c>
      <c r="DK62" s="24">
        <v>20126</v>
      </c>
      <c r="DL62" s="34">
        <v>2825394</v>
      </c>
      <c r="DM62" s="22">
        <v>3105119</v>
      </c>
      <c r="DN62" s="24">
        <v>23402</v>
      </c>
      <c r="DO62" s="34">
        <v>2701415</v>
      </c>
      <c r="DP62" s="22">
        <v>2453206</v>
      </c>
      <c r="DQ62" s="24">
        <v>18675</v>
      </c>
      <c r="DR62" s="34">
        <v>3052418</v>
      </c>
      <c r="DS62" s="22">
        <v>2508343</v>
      </c>
      <c r="DT62" s="24">
        <v>18815</v>
      </c>
      <c r="DU62" s="34">
        <v>2843384</v>
      </c>
      <c r="DV62" s="22">
        <v>3148548</v>
      </c>
      <c r="DW62" s="24">
        <v>23458</v>
      </c>
      <c r="DX62" s="34">
        <v>3026226</v>
      </c>
      <c r="DY62" s="22">
        <v>2738428</v>
      </c>
      <c r="DZ62" s="24">
        <v>20924</v>
      </c>
      <c r="EA62" s="34">
        <v>3073396</v>
      </c>
      <c r="EB62" s="22">
        <v>2674394</v>
      </c>
      <c r="EC62" s="24">
        <v>20420</v>
      </c>
      <c r="ED62" s="34">
        <v>2808810</v>
      </c>
      <c r="EE62" s="22">
        <v>3199918</v>
      </c>
      <c r="EF62" s="24">
        <v>23515</v>
      </c>
      <c r="EG62" s="34">
        <v>2997658</v>
      </c>
      <c r="EH62" s="22">
        <v>2543094</v>
      </c>
      <c r="EI62" s="24">
        <v>20752</v>
      </c>
      <c r="EJ62" s="34">
        <v>3039501</v>
      </c>
      <c r="EK62" s="22">
        <v>2540906</v>
      </c>
      <c r="EL62" s="24">
        <v>20977</v>
      </c>
      <c r="EM62" s="34">
        <v>3040403</v>
      </c>
      <c r="EN62" s="22">
        <v>2977374</v>
      </c>
      <c r="EO62" s="24">
        <v>23358</v>
      </c>
      <c r="EP62" s="34">
        <v>2964979</v>
      </c>
      <c r="EQ62" s="22">
        <v>2462156</v>
      </c>
      <c r="ER62" s="24">
        <v>20433</v>
      </c>
      <c r="ES62" s="34">
        <v>3098651</v>
      </c>
      <c r="ET62" s="22">
        <v>2509502</v>
      </c>
      <c r="EU62" s="24">
        <v>20810</v>
      </c>
      <c r="EV62" s="34">
        <v>2895000</v>
      </c>
      <c r="EW62" s="22">
        <v>2875296</v>
      </c>
      <c r="EX62" s="24">
        <v>23765</v>
      </c>
      <c r="EY62" s="34">
        <v>2937239</v>
      </c>
      <c r="EZ62" s="22">
        <v>2409495</v>
      </c>
      <c r="FA62" s="24">
        <v>20616</v>
      </c>
      <c r="FB62" s="34">
        <v>3086158</v>
      </c>
      <c r="FC62" s="22">
        <v>2332655</v>
      </c>
      <c r="FD62" s="24">
        <v>20210</v>
      </c>
      <c r="FE62" s="34">
        <v>2593457</v>
      </c>
      <c r="FF62" s="22">
        <v>2716508</v>
      </c>
      <c r="FG62" s="24">
        <v>22542</v>
      </c>
      <c r="FH62" s="34">
        <v>2886026</v>
      </c>
      <c r="FI62" s="22">
        <v>2437482</v>
      </c>
      <c r="FJ62" s="24">
        <v>21473</v>
      </c>
      <c r="FK62" s="34">
        <v>2622743</v>
      </c>
      <c r="FL62" s="22">
        <v>2270386</v>
      </c>
      <c r="FM62" s="24">
        <v>19077</v>
      </c>
      <c r="FN62" s="34">
        <v>2439765</v>
      </c>
      <c r="FO62" s="22">
        <v>2780157</v>
      </c>
      <c r="FP62" s="24">
        <v>23430</v>
      </c>
      <c r="FQ62" s="34">
        <v>2700095</v>
      </c>
      <c r="FR62" s="22">
        <v>2332172</v>
      </c>
      <c r="FS62" s="24">
        <v>20362</v>
      </c>
      <c r="FT62" s="34">
        <v>2672259</v>
      </c>
      <c r="FU62" s="22">
        <v>2207945</v>
      </c>
      <c r="FV62" s="24">
        <v>18484</v>
      </c>
      <c r="FW62" s="34">
        <v>2656058</v>
      </c>
      <c r="FX62" s="22">
        <v>2867384</v>
      </c>
      <c r="FY62" s="24">
        <v>24111</v>
      </c>
      <c r="FZ62" s="34">
        <v>2786185</v>
      </c>
      <c r="GA62" s="22">
        <v>2231067</v>
      </c>
      <c r="GB62" s="24">
        <v>19170</v>
      </c>
      <c r="GC62" s="34">
        <v>2862416</v>
      </c>
      <c r="GD62" s="22">
        <v>2290007</v>
      </c>
      <c r="GE62" s="24">
        <v>19489</v>
      </c>
      <c r="GF62" s="34">
        <v>2700588</v>
      </c>
      <c r="GG62" s="22">
        <v>2996662</v>
      </c>
      <c r="GH62" s="24">
        <v>25182</v>
      </c>
      <c r="GI62" s="34">
        <v>2837620</v>
      </c>
      <c r="GJ62" s="22">
        <v>2376091</v>
      </c>
      <c r="GK62" s="24">
        <v>20472</v>
      </c>
      <c r="GL62" s="34">
        <v>2829304</v>
      </c>
      <c r="GM62" s="22">
        <v>2351410</v>
      </c>
      <c r="GN62" s="24">
        <v>19701</v>
      </c>
      <c r="GO62" s="34">
        <v>2780934</v>
      </c>
      <c r="GP62" s="22">
        <v>3088836</v>
      </c>
      <c r="GQ62" s="24">
        <v>26372</v>
      </c>
      <c r="GR62" s="34">
        <v>3196902</v>
      </c>
      <c r="GS62" s="22">
        <v>2518900</v>
      </c>
      <c r="GT62" s="24">
        <v>21392</v>
      </c>
      <c r="GU62" s="34">
        <v>2978163</v>
      </c>
      <c r="GV62" s="22">
        <v>2491192</v>
      </c>
      <c r="GW62" s="24">
        <v>21118</v>
      </c>
      <c r="GX62" s="34">
        <v>3039283</v>
      </c>
      <c r="GY62" s="22">
        <v>3136555</v>
      </c>
      <c r="GZ62" s="24">
        <v>27030</v>
      </c>
      <c r="HA62" s="34">
        <v>3357411</v>
      </c>
      <c r="HB62" s="22">
        <v>2384850</v>
      </c>
      <c r="HC62" s="24">
        <v>21277</v>
      </c>
      <c r="HD62" s="34">
        <v>3087340</v>
      </c>
      <c r="HE62" s="22">
        <v>2366849</v>
      </c>
      <c r="HF62" s="24">
        <v>21593</v>
      </c>
      <c r="HG62" s="34">
        <v>3104971</v>
      </c>
      <c r="HH62" s="22">
        <v>2954720</v>
      </c>
      <c r="HI62" s="24">
        <v>26200</v>
      </c>
      <c r="HJ62" s="34">
        <v>3229122</v>
      </c>
      <c r="HN62" s="49">
        <f t="shared" si="0"/>
        <v>7706419</v>
      </c>
    </row>
    <row r="63" spans="2:222" x14ac:dyDescent="0.2">
      <c r="B63" s="20" t="s">
        <v>637</v>
      </c>
      <c r="C63" s="26">
        <v>891226</v>
      </c>
      <c r="D63" s="24">
        <v>56820</v>
      </c>
      <c r="E63" s="34">
        <v>6472497</v>
      </c>
      <c r="F63" s="26">
        <v>909169</v>
      </c>
      <c r="G63" s="24">
        <v>57984</v>
      </c>
      <c r="H63" s="34">
        <v>6583518</v>
      </c>
      <c r="I63" s="22">
        <v>1070500</v>
      </c>
      <c r="J63" s="24">
        <v>71516</v>
      </c>
      <c r="K63" s="34">
        <v>6501642</v>
      </c>
      <c r="L63" s="26">
        <v>940487</v>
      </c>
      <c r="M63" s="24">
        <v>60843</v>
      </c>
      <c r="N63" s="34">
        <v>6554338</v>
      </c>
      <c r="O63" s="26">
        <v>943724</v>
      </c>
      <c r="P63" s="24">
        <v>58419</v>
      </c>
      <c r="Q63" s="34">
        <v>6678511</v>
      </c>
      <c r="R63" s="22">
        <v>1167882</v>
      </c>
      <c r="S63" s="24">
        <v>71768</v>
      </c>
      <c r="T63" s="34">
        <v>6995338</v>
      </c>
      <c r="U63" s="26">
        <v>966343</v>
      </c>
      <c r="V63" s="24">
        <v>60800</v>
      </c>
      <c r="W63" s="34">
        <v>6974944</v>
      </c>
      <c r="X63" s="26">
        <v>988062</v>
      </c>
      <c r="Y63" s="24">
        <v>60898</v>
      </c>
      <c r="Z63" s="34">
        <v>6443025</v>
      </c>
      <c r="AA63" s="22">
        <v>1231659</v>
      </c>
      <c r="AB63" s="24">
        <v>74080</v>
      </c>
      <c r="AC63" s="34">
        <v>7189758</v>
      </c>
      <c r="AD63" s="26">
        <v>995449</v>
      </c>
      <c r="AE63" s="24">
        <v>61436</v>
      </c>
      <c r="AF63" s="34">
        <v>6721398</v>
      </c>
      <c r="AG63" s="22">
        <v>1019800</v>
      </c>
      <c r="AH63" s="24">
        <v>62313</v>
      </c>
      <c r="AI63" s="34">
        <v>6989101</v>
      </c>
      <c r="AJ63" s="22">
        <v>1227379</v>
      </c>
      <c r="AK63" s="24">
        <v>75562</v>
      </c>
      <c r="AL63" s="34">
        <v>7016101</v>
      </c>
      <c r="AM63" s="26">
        <v>987646</v>
      </c>
      <c r="AN63" s="24">
        <v>62366</v>
      </c>
      <c r="AO63" s="34">
        <v>6766637</v>
      </c>
      <c r="AP63" s="26">
        <v>960191</v>
      </c>
      <c r="AQ63" s="24">
        <v>62045</v>
      </c>
      <c r="AR63" s="34">
        <v>7121475</v>
      </c>
      <c r="AS63" s="22">
        <v>1197974</v>
      </c>
      <c r="AT63" s="24">
        <v>77742</v>
      </c>
      <c r="AU63" s="34">
        <v>6782488</v>
      </c>
      <c r="AV63" s="22">
        <v>1028917</v>
      </c>
      <c r="AW63" s="24">
        <v>65132</v>
      </c>
      <c r="AX63" s="34">
        <v>6837620</v>
      </c>
      <c r="AY63" s="22">
        <v>1037188</v>
      </c>
      <c r="AZ63" s="24">
        <v>65796</v>
      </c>
      <c r="BA63" s="34">
        <v>6923846</v>
      </c>
      <c r="BB63" s="22">
        <v>1261309</v>
      </c>
      <c r="BC63" s="24">
        <v>84165</v>
      </c>
      <c r="BD63" s="34">
        <v>6996668</v>
      </c>
      <c r="BE63" s="26">
        <v>998834</v>
      </c>
      <c r="BF63" s="24">
        <v>64121</v>
      </c>
      <c r="BG63" s="34">
        <v>7147682</v>
      </c>
      <c r="BH63" s="22">
        <v>1043940</v>
      </c>
      <c r="BI63" s="24">
        <v>64245</v>
      </c>
      <c r="BJ63" s="34">
        <v>6897094</v>
      </c>
      <c r="BK63" s="22">
        <v>1305566</v>
      </c>
      <c r="BL63" s="24">
        <v>80506</v>
      </c>
      <c r="BM63" s="34">
        <v>7298437</v>
      </c>
      <c r="BN63" s="22">
        <v>1090857</v>
      </c>
      <c r="BO63" s="24">
        <v>68362</v>
      </c>
      <c r="BP63" s="34">
        <v>7187673</v>
      </c>
      <c r="BQ63" s="22">
        <v>1192021</v>
      </c>
      <c r="BR63" s="24">
        <v>81546</v>
      </c>
      <c r="BS63" s="34">
        <v>7766656</v>
      </c>
      <c r="BT63" s="22">
        <v>1475299</v>
      </c>
      <c r="BU63" s="24">
        <v>98080</v>
      </c>
      <c r="BV63" s="34">
        <v>7531931</v>
      </c>
      <c r="BW63" s="22">
        <v>1197403</v>
      </c>
      <c r="BX63" s="24">
        <v>80083</v>
      </c>
      <c r="BY63" s="34">
        <v>7740125</v>
      </c>
      <c r="BZ63" s="22">
        <v>1120368</v>
      </c>
      <c r="CA63" s="24">
        <v>76816</v>
      </c>
      <c r="CB63" s="34">
        <v>8100863</v>
      </c>
      <c r="CC63" s="22">
        <v>1387724</v>
      </c>
      <c r="CD63" s="24">
        <v>95550</v>
      </c>
      <c r="CE63" s="34">
        <v>7418752</v>
      </c>
      <c r="CF63" s="22">
        <v>1137278</v>
      </c>
      <c r="CG63" s="24">
        <v>78828</v>
      </c>
      <c r="CH63" s="34">
        <v>8136636</v>
      </c>
      <c r="CI63" s="22">
        <v>1153271</v>
      </c>
      <c r="CJ63" s="24">
        <v>78066</v>
      </c>
      <c r="CK63" s="34">
        <v>7851629</v>
      </c>
      <c r="CL63" s="22">
        <v>1444568</v>
      </c>
      <c r="CM63" s="24">
        <v>98463</v>
      </c>
      <c r="CN63" s="34">
        <v>7806446</v>
      </c>
      <c r="CO63" s="22">
        <v>1546746</v>
      </c>
      <c r="CP63" s="24">
        <v>80006</v>
      </c>
      <c r="CQ63" s="34">
        <v>8312563</v>
      </c>
      <c r="CR63" s="22">
        <v>1570551</v>
      </c>
      <c r="CS63" s="24">
        <v>77744</v>
      </c>
      <c r="CT63" s="34">
        <v>7505371</v>
      </c>
      <c r="CU63" s="22">
        <v>1683077</v>
      </c>
      <c r="CV63" s="24">
        <v>94170</v>
      </c>
      <c r="CW63" s="34">
        <v>7985756</v>
      </c>
      <c r="CX63" s="22">
        <v>1360262</v>
      </c>
      <c r="CY63" s="24">
        <v>72064</v>
      </c>
      <c r="CZ63" s="34">
        <v>8050902</v>
      </c>
      <c r="DA63" s="22">
        <v>1362606</v>
      </c>
      <c r="DB63" s="24">
        <v>73093</v>
      </c>
      <c r="DC63" s="34">
        <v>8069718</v>
      </c>
      <c r="DD63" s="22">
        <v>1632800</v>
      </c>
      <c r="DE63" s="24">
        <v>88701</v>
      </c>
      <c r="DF63" s="34">
        <v>7632180</v>
      </c>
      <c r="DG63" s="22">
        <v>1329674</v>
      </c>
      <c r="DH63" s="24">
        <v>70618</v>
      </c>
      <c r="DI63" s="34">
        <v>8121317</v>
      </c>
      <c r="DJ63" s="22">
        <v>1998380</v>
      </c>
      <c r="DK63" s="24">
        <v>80592</v>
      </c>
      <c r="DL63" s="34">
        <v>7873781</v>
      </c>
      <c r="DM63" s="22">
        <v>4257072</v>
      </c>
      <c r="DN63" s="24">
        <v>89986</v>
      </c>
      <c r="DO63" s="34">
        <v>7531969</v>
      </c>
      <c r="DP63" s="22">
        <v>3403591</v>
      </c>
      <c r="DQ63" s="24">
        <v>67116</v>
      </c>
      <c r="DR63" s="34">
        <v>7903535</v>
      </c>
      <c r="DS63" s="22">
        <v>3628164</v>
      </c>
      <c r="DT63" s="24">
        <v>65973</v>
      </c>
      <c r="DU63" s="34">
        <v>7342664</v>
      </c>
      <c r="DV63" s="22">
        <v>4673282</v>
      </c>
      <c r="DW63" s="24">
        <v>83708</v>
      </c>
      <c r="DX63" s="34">
        <v>7759989</v>
      </c>
      <c r="DY63" s="22">
        <v>3732236</v>
      </c>
      <c r="DZ63" s="24">
        <v>65492</v>
      </c>
      <c r="EA63" s="34">
        <v>7632119</v>
      </c>
      <c r="EB63" s="22">
        <v>3864056</v>
      </c>
      <c r="EC63" s="24">
        <v>67989</v>
      </c>
      <c r="ED63" s="34">
        <v>6874203</v>
      </c>
      <c r="EE63" s="22">
        <v>4852296</v>
      </c>
      <c r="EF63" s="24">
        <v>85490</v>
      </c>
      <c r="EG63" s="34">
        <v>7508392</v>
      </c>
      <c r="EH63" s="22">
        <v>3702276</v>
      </c>
      <c r="EI63" s="24">
        <v>66358</v>
      </c>
      <c r="EJ63" s="34">
        <v>7447104</v>
      </c>
      <c r="EK63" s="22">
        <v>3778841</v>
      </c>
      <c r="EL63" s="24">
        <v>67034</v>
      </c>
      <c r="EM63" s="34">
        <v>7666636</v>
      </c>
      <c r="EN63" s="22">
        <v>4856239</v>
      </c>
      <c r="EO63" s="24">
        <v>89826</v>
      </c>
      <c r="EP63" s="34">
        <v>7677167</v>
      </c>
      <c r="EQ63" s="22">
        <v>3760836</v>
      </c>
      <c r="ER63" s="24">
        <v>73499</v>
      </c>
      <c r="ES63" s="34">
        <v>8002966</v>
      </c>
      <c r="ET63" s="22">
        <v>3722291</v>
      </c>
      <c r="EU63" s="24">
        <v>71622</v>
      </c>
      <c r="EV63" s="34">
        <v>7835633</v>
      </c>
      <c r="EW63" s="22">
        <v>4894609</v>
      </c>
      <c r="EX63" s="24">
        <v>96731</v>
      </c>
      <c r="EY63" s="34">
        <v>7976625</v>
      </c>
      <c r="EZ63" s="22">
        <v>3787811</v>
      </c>
      <c r="FA63" s="24">
        <v>73320</v>
      </c>
      <c r="FB63" s="34">
        <v>8331168</v>
      </c>
      <c r="FC63" s="22">
        <v>3778692</v>
      </c>
      <c r="FD63" s="24">
        <v>72860</v>
      </c>
      <c r="FE63" s="34">
        <v>7617475</v>
      </c>
      <c r="FF63" s="22">
        <v>4494908</v>
      </c>
      <c r="FG63" s="24">
        <v>88830</v>
      </c>
      <c r="FH63" s="34">
        <v>8362886</v>
      </c>
      <c r="FI63" s="22">
        <v>3793489</v>
      </c>
      <c r="FJ63" s="24">
        <v>76792</v>
      </c>
      <c r="FK63" s="34">
        <v>8002365</v>
      </c>
      <c r="FL63" s="22">
        <v>3506351</v>
      </c>
      <c r="FM63" s="24">
        <v>75129</v>
      </c>
      <c r="FN63" s="34">
        <v>7365705</v>
      </c>
      <c r="FO63" s="22">
        <v>4283530</v>
      </c>
      <c r="FP63" s="24">
        <v>91862</v>
      </c>
      <c r="FQ63" s="34">
        <v>8211133</v>
      </c>
      <c r="FR63" s="22">
        <v>3216348</v>
      </c>
      <c r="FS63" s="24">
        <v>66848</v>
      </c>
      <c r="FT63" s="34">
        <v>7849316</v>
      </c>
      <c r="FU63" s="22">
        <v>3512513</v>
      </c>
      <c r="FV63" s="24">
        <v>71559</v>
      </c>
      <c r="FW63" s="34">
        <v>7666167</v>
      </c>
      <c r="FX63" s="22">
        <v>4255648</v>
      </c>
      <c r="FY63" s="24">
        <v>86433</v>
      </c>
      <c r="FZ63" s="34">
        <v>7997802</v>
      </c>
      <c r="GA63" s="22">
        <v>3293229</v>
      </c>
      <c r="GB63" s="24">
        <v>66981</v>
      </c>
      <c r="GC63" s="34">
        <v>7823486</v>
      </c>
      <c r="GD63" s="22">
        <v>3061982</v>
      </c>
      <c r="GE63" s="24">
        <v>61521</v>
      </c>
      <c r="GF63" s="34">
        <v>7424816</v>
      </c>
      <c r="GG63" s="22">
        <v>3943004</v>
      </c>
      <c r="GH63" s="24">
        <v>79693</v>
      </c>
      <c r="GI63" s="34">
        <v>7180559</v>
      </c>
      <c r="GJ63" s="22">
        <v>3283042</v>
      </c>
      <c r="GK63" s="24">
        <v>67170</v>
      </c>
      <c r="GL63" s="34">
        <v>7337656</v>
      </c>
      <c r="GM63" s="22">
        <v>2998262</v>
      </c>
      <c r="GN63" s="24">
        <v>62633</v>
      </c>
      <c r="GO63" s="34">
        <v>7001625</v>
      </c>
      <c r="GP63" s="22">
        <v>3475734</v>
      </c>
      <c r="GQ63" s="24">
        <v>77528</v>
      </c>
      <c r="GR63" s="34">
        <v>7434609</v>
      </c>
      <c r="GS63" s="22">
        <v>2849547</v>
      </c>
      <c r="GT63" s="24">
        <v>67252</v>
      </c>
      <c r="GU63" s="34">
        <v>6925902</v>
      </c>
      <c r="GV63" s="22">
        <v>2733677</v>
      </c>
      <c r="GW63" s="24">
        <v>57826</v>
      </c>
      <c r="GX63" s="34">
        <v>6797852</v>
      </c>
      <c r="GY63" s="22">
        <v>3222435</v>
      </c>
      <c r="GZ63" s="24">
        <v>67538</v>
      </c>
      <c r="HA63" s="34">
        <v>7222327</v>
      </c>
      <c r="HB63" s="22">
        <v>2254675</v>
      </c>
      <c r="HC63" s="24">
        <v>45538</v>
      </c>
      <c r="HD63" s="34">
        <v>6597542</v>
      </c>
      <c r="HE63" s="22">
        <v>2190994</v>
      </c>
      <c r="HF63" s="24">
        <v>42945</v>
      </c>
      <c r="HG63" s="34">
        <v>6468485</v>
      </c>
      <c r="HH63" s="22">
        <v>2872593</v>
      </c>
      <c r="HI63" s="24">
        <v>54406</v>
      </c>
      <c r="HJ63" s="34">
        <v>6247387</v>
      </c>
      <c r="HN63" s="49">
        <f t="shared" si="0"/>
        <v>7318262</v>
      </c>
    </row>
    <row r="64" spans="2:222" x14ac:dyDescent="0.2">
      <c r="B64" s="20" t="s">
        <v>310</v>
      </c>
      <c r="C64" s="26">
        <v>942260</v>
      </c>
      <c r="D64" s="34">
        <v>1880237</v>
      </c>
      <c r="E64" s="37">
        <v>12762625</v>
      </c>
      <c r="F64" s="26">
        <v>972262</v>
      </c>
      <c r="G64" s="34">
        <v>1947022</v>
      </c>
      <c r="H64" s="37">
        <v>13172059</v>
      </c>
      <c r="I64" s="22">
        <v>1315772</v>
      </c>
      <c r="J64" s="34">
        <v>2667326</v>
      </c>
      <c r="K64" s="37">
        <v>13523625</v>
      </c>
      <c r="L64" s="22">
        <v>1118339</v>
      </c>
      <c r="M64" s="34">
        <v>2215155</v>
      </c>
      <c r="N64" s="37">
        <v>13819056</v>
      </c>
      <c r="O64" s="22">
        <v>1165429</v>
      </c>
      <c r="P64" s="34">
        <v>2283995</v>
      </c>
      <c r="Q64" s="37">
        <v>14218664</v>
      </c>
      <c r="R64" s="22">
        <v>1656928</v>
      </c>
      <c r="S64" s="34">
        <v>3075585</v>
      </c>
      <c r="T64" s="37">
        <v>15605178</v>
      </c>
      <c r="U64" s="22">
        <v>1349119</v>
      </c>
      <c r="V64" s="34">
        <v>2380810</v>
      </c>
      <c r="W64" s="37">
        <v>15197276</v>
      </c>
      <c r="X64" s="22">
        <v>1289358</v>
      </c>
      <c r="Y64" s="34">
        <v>2434602</v>
      </c>
      <c r="Z64" s="37">
        <v>14004657</v>
      </c>
      <c r="AA64" s="22">
        <v>1680698</v>
      </c>
      <c r="AB64" s="34">
        <v>3234441</v>
      </c>
      <c r="AC64" s="37">
        <v>15319977</v>
      </c>
      <c r="AD64" s="22">
        <v>1303440</v>
      </c>
      <c r="AE64" s="34">
        <v>2528373</v>
      </c>
      <c r="AF64" s="37">
        <v>14181108</v>
      </c>
      <c r="AG64" s="22">
        <v>1240776</v>
      </c>
      <c r="AH64" s="34">
        <v>2385124</v>
      </c>
      <c r="AI64" s="37">
        <v>20026179</v>
      </c>
      <c r="AJ64" s="22">
        <v>1478693</v>
      </c>
      <c r="AK64" s="34">
        <v>2884105</v>
      </c>
      <c r="AL64" s="37">
        <v>20954068</v>
      </c>
      <c r="AM64" s="22">
        <v>1095924</v>
      </c>
      <c r="AN64" s="34">
        <v>2176367</v>
      </c>
      <c r="AO64" s="37">
        <v>19859890</v>
      </c>
      <c r="AP64" s="22">
        <v>1086047</v>
      </c>
      <c r="AQ64" s="34">
        <v>2148795</v>
      </c>
      <c r="AR64" s="37">
        <v>21180332</v>
      </c>
      <c r="AS64" s="22">
        <v>1415721</v>
      </c>
      <c r="AT64" s="34">
        <v>2893483</v>
      </c>
      <c r="AU64" s="37">
        <v>21976314</v>
      </c>
      <c r="AV64" s="22">
        <v>1229835</v>
      </c>
      <c r="AW64" s="34">
        <v>2519889</v>
      </c>
      <c r="AX64" s="37">
        <v>22608866</v>
      </c>
      <c r="AY64" s="22">
        <v>1278901</v>
      </c>
      <c r="AZ64" s="34">
        <v>2538283</v>
      </c>
      <c r="BA64" s="37">
        <v>23481301</v>
      </c>
      <c r="BB64" s="22">
        <v>1709723</v>
      </c>
      <c r="BC64" s="34">
        <v>3184182</v>
      </c>
      <c r="BD64" s="37">
        <v>25039635</v>
      </c>
      <c r="BE64" s="22">
        <v>1272882</v>
      </c>
      <c r="BF64" s="34">
        <v>2830680</v>
      </c>
      <c r="BG64" s="37">
        <v>22227849</v>
      </c>
      <c r="BH64" s="22">
        <v>1319777</v>
      </c>
      <c r="BI64" s="34">
        <v>2895417</v>
      </c>
      <c r="BJ64" s="37">
        <v>22402335</v>
      </c>
      <c r="BK64" s="22">
        <v>1563872</v>
      </c>
      <c r="BL64" s="34">
        <v>3380953</v>
      </c>
      <c r="BM64" s="37">
        <v>23812995</v>
      </c>
      <c r="BN64" s="22">
        <v>1211066</v>
      </c>
      <c r="BO64" s="34">
        <v>2589072</v>
      </c>
      <c r="BP64" s="37">
        <v>22307534</v>
      </c>
      <c r="BQ64" s="22">
        <v>1197655</v>
      </c>
      <c r="BR64" s="34">
        <v>2582543</v>
      </c>
      <c r="BS64" s="37">
        <v>23112336</v>
      </c>
      <c r="BT64" s="22">
        <v>1436407</v>
      </c>
      <c r="BU64" s="34">
        <v>3091691</v>
      </c>
      <c r="BV64" s="37">
        <v>21655961</v>
      </c>
      <c r="BW64" s="22">
        <v>1216708</v>
      </c>
      <c r="BX64" s="34">
        <v>2435505</v>
      </c>
      <c r="BY64" s="37">
        <v>21685212</v>
      </c>
      <c r="BZ64" s="22">
        <v>1704616</v>
      </c>
      <c r="CA64" s="34">
        <v>2446079</v>
      </c>
      <c r="CB64" s="37">
        <v>22494427</v>
      </c>
      <c r="CC64" s="22">
        <v>2320626</v>
      </c>
      <c r="CD64" s="34">
        <v>3324849</v>
      </c>
      <c r="CE64" s="37">
        <v>21991436</v>
      </c>
      <c r="CF64" s="22">
        <v>1998183</v>
      </c>
      <c r="CG64" s="34">
        <v>2816461</v>
      </c>
      <c r="CH64" s="37">
        <v>24421935</v>
      </c>
      <c r="CI64" s="22">
        <v>2029555</v>
      </c>
      <c r="CJ64" s="34">
        <v>2874509</v>
      </c>
      <c r="CK64" s="37">
        <v>24336617</v>
      </c>
      <c r="CL64" s="22">
        <v>2768090</v>
      </c>
      <c r="CM64" s="34">
        <v>4001240</v>
      </c>
      <c r="CN64" s="37">
        <v>26503211</v>
      </c>
      <c r="CO64" s="22">
        <v>2562162</v>
      </c>
      <c r="CP64" s="34">
        <v>3454656</v>
      </c>
      <c r="CQ64" s="37">
        <v>28002537</v>
      </c>
      <c r="CR64" s="22">
        <v>1585668</v>
      </c>
      <c r="CS64" s="34">
        <v>3313721</v>
      </c>
      <c r="CT64" s="37">
        <v>21039554</v>
      </c>
      <c r="CU64" s="22">
        <v>1912956</v>
      </c>
      <c r="CV64" s="34">
        <v>3888513</v>
      </c>
      <c r="CW64" s="37">
        <v>20370271</v>
      </c>
      <c r="CX64" s="22">
        <v>1104335</v>
      </c>
      <c r="CY64" s="34">
        <v>2172755</v>
      </c>
      <c r="CZ64" s="37">
        <v>16281671</v>
      </c>
      <c r="DA64" s="22">
        <v>1131310</v>
      </c>
      <c r="DB64" s="34">
        <v>2285367</v>
      </c>
      <c r="DC64" s="37">
        <v>13862430</v>
      </c>
      <c r="DD64" s="22">
        <v>1264443</v>
      </c>
      <c r="DE64" s="34">
        <v>2626886</v>
      </c>
      <c r="DF64" s="37">
        <v>12170436</v>
      </c>
      <c r="DG64" s="26">
        <v>889141</v>
      </c>
      <c r="DH64" s="34">
        <v>2057099</v>
      </c>
      <c r="DI64" s="37">
        <v>11598523</v>
      </c>
      <c r="DJ64" s="26">
        <v>851797</v>
      </c>
      <c r="DK64" s="34">
        <v>2001462</v>
      </c>
      <c r="DL64" s="37">
        <v>11516611</v>
      </c>
      <c r="DM64" s="22">
        <v>1210088</v>
      </c>
      <c r="DN64" s="34">
        <v>2844331</v>
      </c>
      <c r="DO64" s="37">
        <v>11436977</v>
      </c>
      <c r="DP64" s="26">
        <v>900699</v>
      </c>
      <c r="DQ64" s="34">
        <v>2048628</v>
      </c>
      <c r="DR64" s="37">
        <v>12308420</v>
      </c>
      <c r="DS64" s="26">
        <v>770178</v>
      </c>
      <c r="DT64" s="34">
        <v>1475505</v>
      </c>
      <c r="DU64" s="37">
        <v>11293442</v>
      </c>
      <c r="DV64" s="22">
        <v>1181285</v>
      </c>
      <c r="DW64" s="34">
        <v>2565394</v>
      </c>
      <c r="DX64" s="37">
        <v>12621848</v>
      </c>
      <c r="DY64" s="22">
        <v>1096165</v>
      </c>
      <c r="DZ64" s="34">
        <v>2505340</v>
      </c>
      <c r="EA64" s="37">
        <v>12268237</v>
      </c>
      <c r="EB64" s="22">
        <v>1063341</v>
      </c>
      <c r="EC64" s="34">
        <v>2507253</v>
      </c>
      <c r="ED64" s="37">
        <v>10768263</v>
      </c>
      <c r="EE64" s="22">
        <v>1476428</v>
      </c>
      <c r="EF64" s="34">
        <v>3647155</v>
      </c>
      <c r="EG64" s="37">
        <v>11922814</v>
      </c>
      <c r="EH64" s="22">
        <v>1041248</v>
      </c>
      <c r="EI64" s="34">
        <v>2508168</v>
      </c>
      <c r="EJ64" s="37">
        <v>11950557</v>
      </c>
      <c r="EK64" s="26">
        <v>994701</v>
      </c>
      <c r="EL64" s="34">
        <v>2363970</v>
      </c>
      <c r="EM64" s="37">
        <v>11932141</v>
      </c>
      <c r="EN64" s="22">
        <v>1194179</v>
      </c>
      <c r="EO64" s="34">
        <v>2855024</v>
      </c>
      <c r="EP64" s="37">
        <v>11509666</v>
      </c>
      <c r="EQ64" s="26">
        <v>954654</v>
      </c>
      <c r="ER64" s="34">
        <v>2281801</v>
      </c>
      <c r="ES64" s="37">
        <v>11949071</v>
      </c>
      <c r="ET64" s="26">
        <v>904073</v>
      </c>
      <c r="EU64" s="34">
        <v>2238871</v>
      </c>
      <c r="EV64" s="37">
        <v>11375651</v>
      </c>
      <c r="EW64" s="22">
        <v>1254453</v>
      </c>
      <c r="EX64" s="34">
        <v>2953804</v>
      </c>
      <c r="EY64" s="37">
        <v>12035450</v>
      </c>
      <c r="EZ64" s="22">
        <v>1068755</v>
      </c>
      <c r="FA64" s="34">
        <v>2479558</v>
      </c>
      <c r="FB64" s="37">
        <v>13034235</v>
      </c>
      <c r="FC64" s="22">
        <v>1072782</v>
      </c>
      <c r="FD64" s="34">
        <v>2458868</v>
      </c>
      <c r="FE64" s="37">
        <v>11894006</v>
      </c>
      <c r="FF64" s="22">
        <v>1394297</v>
      </c>
      <c r="FG64" s="34">
        <v>3109007</v>
      </c>
      <c r="FH64" s="37">
        <v>14076865</v>
      </c>
      <c r="FI64" s="22">
        <v>1233836</v>
      </c>
      <c r="FJ64" s="34">
        <v>2735357</v>
      </c>
      <c r="FK64" s="37">
        <v>13211356</v>
      </c>
      <c r="FL64" s="22">
        <v>1186773</v>
      </c>
      <c r="FM64" s="34">
        <v>2568806</v>
      </c>
      <c r="FN64" s="37">
        <v>12339068</v>
      </c>
      <c r="FO64" s="22">
        <v>1563473</v>
      </c>
      <c r="FP64" s="34">
        <v>3348449</v>
      </c>
      <c r="FQ64" s="37">
        <v>14040995</v>
      </c>
      <c r="FR64" s="22">
        <v>1217077</v>
      </c>
      <c r="FS64" s="34">
        <v>2706697</v>
      </c>
      <c r="FT64" s="37">
        <v>13375247</v>
      </c>
      <c r="FU64" s="22">
        <v>1166317</v>
      </c>
      <c r="FV64" s="34">
        <v>2589863</v>
      </c>
      <c r="FW64" s="37">
        <v>13110352</v>
      </c>
      <c r="FX64" s="22">
        <v>1453905</v>
      </c>
      <c r="FY64" s="34">
        <v>3165450</v>
      </c>
      <c r="FZ64" s="37">
        <v>13339975</v>
      </c>
      <c r="GA64" s="22">
        <v>1093788</v>
      </c>
      <c r="GB64" s="34">
        <v>2421476</v>
      </c>
      <c r="GC64" s="37">
        <v>12748078</v>
      </c>
      <c r="GD64" s="22">
        <v>1117810</v>
      </c>
      <c r="GE64" s="34">
        <v>2529150</v>
      </c>
      <c r="GF64" s="37">
        <v>12556463</v>
      </c>
      <c r="GG64" s="22">
        <v>1463805</v>
      </c>
      <c r="GH64" s="34">
        <v>3297954</v>
      </c>
      <c r="GI64" s="37">
        <v>13001166</v>
      </c>
      <c r="GJ64" s="22">
        <v>1277494</v>
      </c>
      <c r="GK64" s="34">
        <v>2838727</v>
      </c>
      <c r="GL64" s="37">
        <v>13941845</v>
      </c>
      <c r="GM64" s="22">
        <v>1276308</v>
      </c>
      <c r="GN64" s="34">
        <v>2817295</v>
      </c>
      <c r="GO64" s="37">
        <v>13778288</v>
      </c>
      <c r="GP64" s="22">
        <v>1637630</v>
      </c>
      <c r="GQ64" s="34">
        <v>3550080</v>
      </c>
      <c r="GR64" s="37">
        <v>15675863</v>
      </c>
      <c r="GS64" s="22">
        <v>1123266</v>
      </c>
      <c r="GT64" s="34">
        <v>2156238</v>
      </c>
      <c r="GU64" s="37">
        <v>13909663</v>
      </c>
      <c r="GV64" s="22">
        <v>1114269</v>
      </c>
      <c r="GW64" s="34">
        <v>2262475</v>
      </c>
      <c r="GX64" s="37">
        <v>11338368</v>
      </c>
      <c r="GY64" s="22">
        <v>1974231</v>
      </c>
      <c r="GZ64" s="34">
        <v>4143262</v>
      </c>
      <c r="HA64" s="37">
        <v>14976449</v>
      </c>
      <c r="HB64" s="22">
        <v>1291193</v>
      </c>
      <c r="HC64" s="34">
        <v>2983002</v>
      </c>
      <c r="HD64" s="37">
        <v>15690399</v>
      </c>
      <c r="HE64" s="22">
        <v>1502910</v>
      </c>
      <c r="HF64" s="34">
        <v>2276384</v>
      </c>
      <c r="HG64" s="37">
        <v>18043602</v>
      </c>
      <c r="HH64" s="22">
        <v>2731535</v>
      </c>
      <c r="HI64" s="34">
        <v>3149652</v>
      </c>
      <c r="HJ64" s="37">
        <v>17650933</v>
      </c>
      <c r="HN64" s="49">
        <f t="shared" si="0"/>
        <v>5525638</v>
      </c>
    </row>
    <row r="65" spans="2:222" x14ac:dyDescent="0.2">
      <c r="B65" s="20" t="s">
        <v>669</v>
      </c>
      <c r="C65" s="21"/>
      <c r="D65" s="21"/>
      <c r="E65" s="21"/>
      <c r="F65" s="26">
        <v>726988</v>
      </c>
      <c r="G65" s="27">
        <v>302</v>
      </c>
      <c r="H65" s="21"/>
      <c r="I65" s="22">
        <v>1503345</v>
      </c>
      <c r="J65" s="27">
        <v>489</v>
      </c>
      <c r="K65" s="21"/>
      <c r="L65" s="22">
        <v>1529529</v>
      </c>
      <c r="M65" s="27">
        <v>523</v>
      </c>
      <c r="N65" s="21"/>
      <c r="O65" s="22">
        <v>1575104</v>
      </c>
      <c r="P65" s="27">
        <v>537</v>
      </c>
      <c r="Q65" s="21"/>
      <c r="R65" s="22">
        <v>2050117</v>
      </c>
      <c r="S65" s="27">
        <v>683</v>
      </c>
      <c r="T65" s="21"/>
      <c r="U65" s="22">
        <v>1815682</v>
      </c>
      <c r="V65" s="27">
        <v>609</v>
      </c>
      <c r="W65" s="21"/>
      <c r="X65" s="22">
        <v>2007292</v>
      </c>
      <c r="Y65" s="27">
        <v>672</v>
      </c>
      <c r="Z65" s="21"/>
      <c r="AA65" s="22">
        <v>2498092</v>
      </c>
      <c r="AB65" s="27">
        <v>838</v>
      </c>
      <c r="AC65" s="21"/>
      <c r="AD65" s="22">
        <v>2135719</v>
      </c>
      <c r="AE65" s="27">
        <v>727</v>
      </c>
      <c r="AF65" s="21"/>
      <c r="AG65" s="22">
        <v>2214899</v>
      </c>
      <c r="AH65" s="27">
        <v>745</v>
      </c>
      <c r="AI65" s="21"/>
      <c r="AJ65" s="22">
        <v>2311814</v>
      </c>
      <c r="AK65" s="27">
        <v>779</v>
      </c>
      <c r="AL65" s="21"/>
      <c r="AM65" s="22">
        <v>1667291</v>
      </c>
      <c r="AN65" s="27">
        <v>561</v>
      </c>
      <c r="AO65" s="21"/>
      <c r="AP65" s="22">
        <v>2049860</v>
      </c>
      <c r="AQ65" s="27">
        <v>692</v>
      </c>
      <c r="AR65" s="21"/>
      <c r="AS65" s="22">
        <v>2260854</v>
      </c>
      <c r="AT65" s="27">
        <v>758</v>
      </c>
      <c r="AU65" s="21"/>
      <c r="AV65" s="22">
        <v>1968498</v>
      </c>
      <c r="AW65" s="27">
        <v>679</v>
      </c>
      <c r="AX65" s="21"/>
      <c r="AY65" s="22">
        <v>2036031</v>
      </c>
      <c r="AZ65" s="27">
        <v>691</v>
      </c>
      <c r="BA65" s="21"/>
      <c r="BB65" s="22">
        <v>2630417</v>
      </c>
      <c r="BC65" s="27">
        <v>893</v>
      </c>
      <c r="BD65" s="21"/>
      <c r="BE65" s="22">
        <v>1960748</v>
      </c>
      <c r="BF65" s="27">
        <v>664</v>
      </c>
      <c r="BG65" s="21"/>
      <c r="BH65" s="22">
        <v>2216275</v>
      </c>
      <c r="BI65" s="27">
        <v>758</v>
      </c>
      <c r="BJ65" s="21"/>
      <c r="BK65" s="22">
        <v>2942489</v>
      </c>
      <c r="BL65" s="27">
        <v>989</v>
      </c>
      <c r="BM65" s="21"/>
      <c r="BN65" s="22">
        <v>2300410</v>
      </c>
      <c r="BO65" s="27">
        <v>783</v>
      </c>
      <c r="BP65" s="21"/>
      <c r="BQ65" s="22">
        <v>2609546</v>
      </c>
      <c r="BR65" s="27">
        <v>883</v>
      </c>
      <c r="BS65" s="21"/>
      <c r="BT65" s="22">
        <v>2949754</v>
      </c>
      <c r="BU65" s="23">
        <v>1004</v>
      </c>
      <c r="BV65" s="21"/>
      <c r="BW65" s="22">
        <v>2132442</v>
      </c>
      <c r="BX65" s="27">
        <v>760</v>
      </c>
      <c r="BY65" s="21"/>
      <c r="BZ65" s="22">
        <v>2382251</v>
      </c>
      <c r="CA65" s="27">
        <v>858</v>
      </c>
      <c r="CB65" s="21"/>
      <c r="CC65" s="22">
        <v>3976909</v>
      </c>
      <c r="CD65" s="23">
        <v>1362</v>
      </c>
      <c r="CE65" s="21"/>
      <c r="CF65" s="22">
        <v>3415122</v>
      </c>
      <c r="CG65" s="23">
        <v>1203</v>
      </c>
      <c r="CH65" s="21"/>
      <c r="CI65" s="22">
        <v>2958785</v>
      </c>
      <c r="CJ65" s="23">
        <v>1021</v>
      </c>
      <c r="CK65" s="21"/>
      <c r="CL65" s="22">
        <v>4065617</v>
      </c>
      <c r="CM65" s="23">
        <v>1390</v>
      </c>
      <c r="CN65" s="21"/>
      <c r="CO65" s="22">
        <v>2917935</v>
      </c>
      <c r="CP65" s="27">
        <v>982</v>
      </c>
      <c r="CQ65" s="21"/>
      <c r="CR65" s="22">
        <v>4202094</v>
      </c>
      <c r="CS65" s="23">
        <v>1451</v>
      </c>
      <c r="CT65" s="21"/>
      <c r="CU65" s="22">
        <v>4037357</v>
      </c>
      <c r="CV65" s="23">
        <v>1423</v>
      </c>
      <c r="CW65" s="21"/>
      <c r="CX65" s="22">
        <v>3492676</v>
      </c>
      <c r="CY65" s="23">
        <v>1184</v>
      </c>
      <c r="CZ65" s="21"/>
      <c r="DA65" s="22">
        <v>3614854</v>
      </c>
      <c r="DB65" s="23">
        <v>1246</v>
      </c>
      <c r="DC65" s="21"/>
      <c r="DD65" s="22">
        <v>4877035</v>
      </c>
      <c r="DE65" s="23">
        <v>1631</v>
      </c>
      <c r="DF65" s="21"/>
      <c r="DG65" s="22">
        <v>3789719</v>
      </c>
      <c r="DH65" s="23">
        <v>1227</v>
      </c>
      <c r="DI65" s="21"/>
      <c r="DJ65" s="22">
        <v>3859426</v>
      </c>
      <c r="DK65" s="23">
        <v>1262</v>
      </c>
      <c r="DL65" s="21"/>
      <c r="DM65" s="22">
        <v>5413540</v>
      </c>
      <c r="DN65" s="23">
        <v>1755</v>
      </c>
      <c r="DO65" s="21"/>
      <c r="DP65" s="22">
        <v>4083375</v>
      </c>
      <c r="DQ65" s="23">
        <v>1293</v>
      </c>
      <c r="DR65" s="21"/>
      <c r="DS65" s="22">
        <v>4071697</v>
      </c>
      <c r="DT65" s="23">
        <v>1356</v>
      </c>
      <c r="DU65" s="21"/>
      <c r="DV65" s="22">
        <v>4548467</v>
      </c>
      <c r="DW65" s="23">
        <v>1452</v>
      </c>
      <c r="DX65" s="21"/>
      <c r="DY65" s="22">
        <v>4152872</v>
      </c>
      <c r="DZ65" s="23">
        <v>1341</v>
      </c>
      <c r="EA65" s="21"/>
      <c r="EB65" s="22">
        <v>3773712</v>
      </c>
      <c r="EC65" s="23">
        <v>1227</v>
      </c>
      <c r="ED65" s="21"/>
      <c r="EE65" s="22">
        <v>4754179</v>
      </c>
      <c r="EF65" s="23">
        <v>1560</v>
      </c>
      <c r="EG65" s="21"/>
      <c r="EH65" s="22">
        <v>3506544</v>
      </c>
      <c r="EI65" s="23">
        <v>1141</v>
      </c>
      <c r="EJ65" s="21"/>
      <c r="EK65" s="22">
        <v>3730159</v>
      </c>
      <c r="EL65" s="23">
        <v>1211</v>
      </c>
      <c r="EM65" s="21"/>
      <c r="EN65" s="22">
        <v>4896949</v>
      </c>
      <c r="EO65" s="23">
        <v>1597</v>
      </c>
      <c r="EP65" s="21"/>
      <c r="EQ65" s="22">
        <v>3940138</v>
      </c>
      <c r="ER65" s="23">
        <v>1316</v>
      </c>
      <c r="ES65" s="21"/>
      <c r="ET65" s="22">
        <v>4036234</v>
      </c>
      <c r="EU65" s="23">
        <v>1304</v>
      </c>
      <c r="EV65" s="21"/>
      <c r="EW65" s="22">
        <v>4867362</v>
      </c>
      <c r="EX65" s="23">
        <v>1603</v>
      </c>
      <c r="EY65" s="21"/>
      <c r="EZ65" s="22">
        <v>3952695</v>
      </c>
      <c r="FA65" s="23">
        <v>1276</v>
      </c>
      <c r="FB65" s="21"/>
      <c r="FC65" s="22">
        <v>4199714</v>
      </c>
      <c r="FD65" s="23">
        <v>1390</v>
      </c>
      <c r="FE65" s="21"/>
      <c r="FF65" s="22">
        <v>3966233</v>
      </c>
      <c r="FG65" s="23">
        <v>1301</v>
      </c>
      <c r="FH65" s="21"/>
      <c r="FI65" s="22">
        <v>4436793</v>
      </c>
      <c r="FJ65" s="23">
        <v>1527</v>
      </c>
      <c r="FK65" s="21"/>
      <c r="FL65" s="22">
        <v>4478356</v>
      </c>
      <c r="FM65" s="23">
        <v>1506</v>
      </c>
      <c r="FN65" s="21"/>
      <c r="FO65" s="22">
        <v>6078788</v>
      </c>
      <c r="FP65" s="23">
        <v>2036</v>
      </c>
      <c r="FQ65" s="21"/>
      <c r="FR65" s="22">
        <v>4205256</v>
      </c>
      <c r="FS65" s="23">
        <v>1436</v>
      </c>
      <c r="FT65" s="21"/>
      <c r="FU65" s="22">
        <v>4031289</v>
      </c>
      <c r="FV65" s="23">
        <v>1361</v>
      </c>
      <c r="FW65" s="21"/>
      <c r="FX65" s="22">
        <v>5792592</v>
      </c>
      <c r="FY65" s="23">
        <v>1924</v>
      </c>
      <c r="FZ65" s="21"/>
      <c r="GA65" s="22">
        <v>4264103</v>
      </c>
      <c r="GB65" s="23">
        <v>1396</v>
      </c>
      <c r="GC65" s="29">
        <v>30</v>
      </c>
      <c r="GD65" s="22">
        <v>4177057</v>
      </c>
      <c r="GE65" s="23">
        <v>1386</v>
      </c>
      <c r="GF65" s="21"/>
      <c r="GG65" s="22">
        <v>5621814</v>
      </c>
      <c r="GH65" s="23">
        <v>1839</v>
      </c>
      <c r="GI65" s="21"/>
      <c r="GJ65" s="22">
        <v>4281587</v>
      </c>
      <c r="GK65" s="23">
        <v>1394</v>
      </c>
      <c r="GL65" s="21"/>
      <c r="GM65" s="22">
        <v>4553525</v>
      </c>
      <c r="GN65" s="23">
        <v>1406</v>
      </c>
      <c r="GO65" s="21"/>
      <c r="GP65" s="22">
        <v>5514478</v>
      </c>
      <c r="GQ65" s="23">
        <v>1735</v>
      </c>
      <c r="GR65" s="21"/>
      <c r="GS65" s="22">
        <v>4716158</v>
      </c>
      <c r="GT65" s="23">
        <v>1463</v>
      </c>
      <c r="GU65" s="21"/>
      <c r="GV65" s="22">
        <v>4774274</v>
      </c>
      <c r="GW65" s="23">
        <v>1465</v>
      </c>
      <c r="GX65" s="21"/>
      <c r="GY65" s="22">
        <v>5622104</v>
      </c>
      <c r="GZ65" s="23">
        <v>1729</v>
      </c>
      <c r="HA65" s="21"/>
      <c r="HB65" s="22">
        <v>2522326</v>
      </c>
      <c r="HC65" s="27">
        <v>786</v>
      </c>
      <c r="HD65" s="21"/>
      <c r="HE65" s="22">
        <v>2398195</v>
      </c>
      <c r="HF65" s="27">
        <v>748</v>
      </c>
      <c r="HG65" s="21"/>
      <c r="HH65" s="22">
        <v>2711824</v>
      </c>
      <c r="HI65" s="27">
        <v>877</v>
      </c>
      <c r="HJ65" s="21"/>
      <c r="HN65" s="49">
        <f t="shared" si="0"/>
        <v>7632345</v>
      </c>
    </row>
    <row r="66" spans="2:222" x14ac:dyDescent="0.2">
      <c r="B66" s="20" t="s">
        <v>402</v>
      </c>
      <c r="C66" s="28">
        <v>54359</v>
      </c>
      <c r="D66" s="24">
        <v>18194</v>
      </c>
      <c r="E66" s="34">
        <v>2685884</v>
      </c>
      <c r="F66" s="28">
        <v>59517</v>
      </c>
      <c r="G66" s="24">
        <v>17899</v>
      </c>
      <c r="H66" s="34">
        <v>2693810</v>
      </c>
      <c r="I66" s="28">
        <v>66409</v>
      </c>
      <c r="J66" s="24">
        <v>21909</v>
      </c>
      <c r="K66" s="34">
        <v>2598608</v>
      </c>
      <c r="L66" s="28">
        <v>46421</v>
      </c>
      <c r="M66" s="24">
        <v>16976</v>
      </c>
      <c r="N66" s="34">
        <v>2527707</v>
      </c>
      <c r="O66" s="28">
        <v>46009</v>
      </c>
      <c r="P66" s="24">
        <v>16913</v>
      </c>
      <c r="Q66" s="34">
        <v>2471264</v>
      </c>
      <c r="R66" s="28">
        <v>60259</v>
      </c>
      <c r="S66" s="24">
        <v>21846</v>
      </c>
      <c r="T66" s="34">
        <v>2599853</v>
      </c>
      <c r="U66" s="28">
        <v>49508</v>
      </c>
      <c r="V66" s="24">
        <v>16869</v>
      </c>
      <c r="W66" s="34">
        <v>2492197</v>
      </c>
      <c r="X66" s="28">
        <v>43639</v>
      </c>
      <c r="Y66" s="24">
        <v>15894</v>
      </c>
      <c r="Z66" s="34">
        <v>2151144</v>
      </c>
      <c r="AA66" s="28">
        <v>55308</v>
      </c>
      <c r="AB66" s="24">
        <v>19842</v>
      </c>
      <c r="AC66" s="34">
        <v>2443509</v>
      </c>
      <c r="AD66" s="28">
        <v>46179</v>
      </c>
      <c r="AE66" s="24">
        <v>16261</v>
      </c>
      <c r="AF66" s="34">
        <v>2117898</v>
      </c>
      <c r="AG66" s="28">
        <v>53770</v>
      </c>
      <c r="AH66" s="24">
        <v>16631</v>
      </c>
      <c r="AI66" s="34">
        <v>2193262</v>
      </c>
      <c r="AJ66" s="28">
        <v>60155</v>
      </c>
      <c r="AK66" s="24">
        <v>19721</v>
      </c>
      <c r="AL66" s="34">
        <v>2165492</v>
      </c>
      <c r="AM66" s="28">
        <v>46265</v>
      </c>
      <c r="AN66" s="24">
        <v>15536</v>
      </c>
      <c r="AO66" s="34">
        <v>2080431</v>
      </c>
      <c r="AP66" s="28">
        <v>40793</v>
      </c>
      <c r="AQ66" s="24">
        <v>15614</v>
      </c>
      <c r="AR66" s="34">
        <v>2151658</v>
      </c>
      <c r="AS66" s="28">
        <v>48597</v>
      </c>
      <c r="AT66" s="24">
        <v>17900</v>
      </c>
      <c r="AU66" s="34">
        <v>2047541</v>
      </c>
      <c r="AV66" s="28">
        <v>39536</v>
      </c>
      <c r="AW66" s="24">
        <v>14727</v>
      </c>
      <c r="AX66" s="34">
        <v>2017373</v>
      </c>
      <c r="AY66" s="28">
        <v>39292</v>
      </c>
      <c r="AZ66" s="24">
        <v>14425</v>
      </c>
      <c r="BA66" s="34">
        <v>1975866</v>
      </c>
      <c r="BB66" s="28">
        <v>46027</v>
      </c>
      <c r="BC66" s="24">
        <v>17376</v>
      </c>
      <c r="BD66" s="34">
        <v>2049845</v>
      </c>
      <c r="BE66" s="28">
        <v>38638</v>
      </c>
      <c r="BF66" s="24">
        <v>15085</v>
      </c>
      <c r="BG66" s="34">
        <v>1944169</v>
      </c>
      <c r="BH66" s="28">
        <v>38704</v>
      </c>
      <c r="BI66" s="24">
        <v>14746</v>
      </c>
      <c r="BJ66" s="34">
        <v>1848654</v>
      </c>
      <c r="BK66" s="28">
        <v>47216</v>
      </c>
      <c r="BL66" s="24">
        <v>17260</v>
      </c>
      <c r="BM66" s="34">
        <v>1970071</v>
      </c>
      <c r="BN66" s="28">
        <v>39011</v>
      </c>
      <c r="BO66" s="24">
        <v>14974</v>
      </c>
      <c r="BP66" s="34">
        <v>1892603</v>
      </c>
      <c r="BQ66" s="28">
        <v>38943</v>
      </c>
      <c r="BR66" s="24">
        <v>14616</v>
      </c>
      <c r="BS66" s="34">
        <v>1991672</v>
      </c>
      <c r="BT66" s="28">
        <v>50143</v>
      </c>
      <c r="BU66" s="24">
        <v>17762</v>
      </c>
      <c r="BV66" s="34">
        <v>1972066</v>
      </c>
      <c r="BW66" s="28">
        <v>43863</v>
      </c>
      <c r="BX66" s="24">
        <v>14912</v>
      </c>
      <c r="BY66" s="34">
        <v>1943647</v>
      </c>
      <c r="BZ66" s="28">
        <v>46931</v>
      </c>
      <c r="CA66" s="24">
        <v>15131</v>
      </c>
      <c r="CB66" s="34">
        <v>1932996</v>
      </c>
      <c r="CC66" s="28">
        <v>56526</v>
      </c>
      <c r="CD66" s="24">
        <v>18190</v>
      </c>
      <c r="CE66" s="34">
        <v>1801053</v>
      </c>
      <c r="CF66" s="28">
        <v>51880</v>
      </c>
      <c r="CG66" s="24">
        <v>13138</v>
      </c>
      <c r="CH66" s="34">
        <v>1911357</v>
      </c>
      <c r="CI66" s="28">
        <v>36707</v>
      </c>
      <c r="CJ66" s="24">
        <v>10425</v>
      </c>
      <c r="CK66" s="34">
        <v>1622534</v>
      </c>
      <c r="CL66" s="28">
        <v>45896</v>
      </c>
      <c r="CM66" s="24">
        <v>11007</v>
      </c>
      <c r="CN66" s="34">
        <v>1535206</v>
      </c>
      <c r="CO66" s="28">
        <v>96888</v>
      </c>
      <c r="CP66" s="24">
        <v>16760</v>
      </c>
      <c r="CQ66" s="34">
        <v>1612495</v>
      </c>
      <c r="CR66" s="28">
        <v>72078</v>
      </c>
      <c r="CS66" s="24">
        <v>13753</v>
      </c>
      <c r="CT66" s="34">
        <v>1455899</v>
      </c>
      <c r="CU66" s="28">
        <v>72809</v>
      </c>
      <c r="CV66" s="24">
        <v>16071</v>
      </c>
      <c r="CW66" s="34">
        <v>1595916</v>
      </c>
      <c r="CX66" s="28">
        <v>60701</v>
      </c>
      <c r="CY66" s="24">
        <v>12784</v>
      </c>
      <c r="CZ66" s="34">
        <v>1623726</v>
      </c>
      <c r="DA66" s="28">
        <v>57968</v>
      </c>
      <c r="DB66" s="24">
        <v>12504</v>
      </c>
      <c r="DC66" s="34">
        <v>1578045</v>
      </c>
      <c r="DD66" s="28">
        <v>69222</v>
      </c>
      <c r="DE66" s="24">
        <v>14914</v>
      </c>
      <c r="DF66" s="34">
        <v>1513825</v>
      </c>
      <c r="DG66" s="26">
        <v>308100</v>
      </c>
      <c r="DH66" s="24">
        <v>13835</v>
      </c>
      <c r="DI66" s="34">
        <v>1512668</v>
      </c>
      <c r="DJ66" s="26">
        <v>698354</v>
      </c>
      <c r="DK66" s="24">
        <v>13502</v>
      </c>
      <c r="DL66" s="34">
        <v>1458072</v>
      </c>
      <c r="DM66" s="26">
        <v>980243</v>
      </c>
      <c r="DN66" s="24">
        <v>16548</v>
      </c>
      <c r="DO66" s="34">
        <v>1380576</v>
      </c>
      <c r="DP66" s="26">
        <v>961995</v>
      </c>
      <c r="DQ66" s="24">
        <v>14657</v>
      </c>
      <c r="DR66" s="34">
        <v>1514101</v>
      </c>
      <c r="DS66" s="22">
        <v>1411876</v>
      </c>
      <c r="DT66" s="24">
        <v>21958</v>
      </c>
      <c r="DU66" s="34">
        <v>1584344</v>
      </c>
      <c r="DV66" s="22">
        <v>2128515</v>
      </c>
      <c r="DW66" s="24">
        <v>33509</v>
      </c>
      <c r="DX66" s="34">
        <v>2070298</v>
      </c>
      <c r="DY66" s="22">
        <v>2220596</v>
      </c>
      <c r="DZ66" s="24">
        <v>29904</v>
      </c>
      <c r="EA66" s="34">
        <v>2263244</v>
      </c>
      <c r="EB66" s="22">
        <v>2716354</v>
      </c>
      <c r="EC66" s="24">
        <v>35661</v>
      </c>
      <c r="ED66" s="34">
        <v>2326487</v>
      </c>
      <c r="EE66" s="22">
        <v>3001240</v>
      </c>
      <c r="EF66" s="24">
        <v>41921</v>
      </c>
      <c r="EG66" s="34">
        <v>2909494</v>
      </c>
      <c r="EH66" s="22">
        <v>2642285</v>
      </c>
      <c r="EI66" s="24">
        <v>33255</v>
      </c>
      <c r="EJ66" s="34">
        <v>3147981</v>
      </c>
      <c r="EK66" s="22">
        <v>3455670</v>
      </c>
      <c r="EL66" s="24">
        <v>32049</v>
      </c>
      <c r="EM66" s="34">
        <v>3387899</v>
      </c>
      <c r="EN66" s="22">
        <v>4628885</v>
      </c>
      <c r="EO66" s="24">
        <v>38381</v>
      </c>
      <c r="EP66" s="34">
        <v>3562659</v>
      </c>
      <c r="EQ66" s="22">
        <v>4054581</v>
      </c>
      <c r="ER66" s="24">
        <v>32427</v>
      </c>
      <c r="ES66" s="34">
        <v>3810266</v>
      </c>
      <c r="ET66" s="22">
        <v>3886883</v>
      </c>
      <c r="EU66" s="24">
        <v>30842</v>
      </c>
      <c r="EV66" s="34">
        <v>3683050</v>
      </c>
      <c r="EW66" s="22">
        <v>4966455</v>
      </c>
      <c r="EX66" s="24">
        <v>39605</v>
      </c>
      <c r="EY66" s="34">
        <v>3666932</v>
      </c>
      <c r="EZ66" s="22">
        <v>3778101</v>
      </c>
      <c r="FA66" s="24">
        <v>30006</v>
      </c>
      <c r="FB66" s="34">
        <v>3719461</v>
      </c>
      <c r="FC66" s="22">
        <v>3488385</v>
      </c>
      <c r="FD66" s="24">
        <v>27849</v>
      </c>
      <c r="FE66" s="34">
        <v>3402337</v>
      </c>
      <c r="FF66" s="22">
        <v>4176433</v>
      </c>
      <c r="FG66" s="24">
        <v>34409</v>
      </c>
      <c r="FH66" s="34">
        <v>3672674</v>
      </c>
      <c r="FI66" s="22">
        <v>3433037</v>
      </c>
      <c r="FJ66" s="24">
        <v>28595</v>
      </c>
      <c r="FK66" s="34">
        <v>3496673</v>
      </c>
      <c r="FL66" s="22">
        <v>3180949</v>
      </c>
      <c r="FM66" s="24">
        <v>27171</v>
      </c>
      <c r="FN66" s="34">
        <v>3113096</v>
      </c>
      <c r="FO66" s="22">
        <v>3829874</v>
      </c>
      <c r="FP66" s="24">
        <v>33326</v>
      </c>
      <c r="FQ66" s="34">
        <v>3440697</v>
      </c>
      <c r="FR66" s="22">
        <v>3356819</v>
      </c>
      <c r="FS66" s="24">
        <v>28813</v>
      </c>
      <c r="FT66" s="34">
        <v>3270763</v>
      </c>
      <c r="FU66" s="22">
        <v>3097488</v>
      </c>
      <c r="FV66" s="24">
        <v>26601</v>
      </c>
      <c r="FW66" s="34">
        <v>3204603</v>
      </c>
      <c r="FX66" s="22">
        <v>3986496</v>
      </c>
      <c r="FY66" s="24">
        <v>33805</v>
      </c>
      <c r="FZ66" s="34">
        <v>3270009</v>
      </c>
      <c r="GA66" s="22">
        <v>3113468</v>
      </c>
      <c r="GB66" s="24">
        <v>26965</v>
      </c>
      <c r="GC66" s="34">
        <v>3337169</v>
      </c>
      <c r="GD66" s="22">
        <v>3084489</v>
      </c>
      <c r="GE66" s="24">
        <v>26863</v>
      </c>
      <c r="GF66" s="34">
        <v>3123482</v>
      </c>
      <c r="GG66" s="22">
        <v>3324195</v>
      </c>
      <c r="GH66" s="24">
        <v>31658</v>
      </c>
      <c r="GI66" s="34">
        <v>2955296</v>
      </c>
      <c r="GJ66" s="22">
        <v>2693893</v>
      </c>
      <c r="GK66" s="24">
        <v>25169</v>
      </c>
      <c r="GL66" s="34">
        <v>3149189</v>
      </c>
      <c r="GM66" s="22">
        <v>2746756</v>
      </c>
      <c r="GN66" s="24">
        <v>25800</v>
      </c>
      <c r="GO66" s="34">
        <v>2922452</v>
      </c>
      <c r="GP66" s="22">
        <v>3023295</v>
      </c>
      <c r="GQ66" s="24">
        <v>28500</v>
      </c>
      <c r="GR66" s="34">
        <v>3019265</v>
      </c>
      <c r="GS66" s="22">
        <v>2777280</v>
      </c>
      <c r="GT66" s="24">
        <v>27064</v>
      </c>
      <c r="GU66" s="34">
        <v>2882229</v>
      </c>
      <c r="GV66" s="22">
        <v>2588357</v>
      </c>
      <c r="GW66" s="24">
        <v>25055</v>
      </c>
      <c r="GX66" s="34">
        <v>2688162</v>
      </c>
      <c r="GY66" s="22">
        <v>2757943</v>
      </c>
      <c r="GZ66" s="24">
        <v>27333</v>
      </c>
      <c r="HA66" s="34">
        <v>2809117</v>
      </c>
      <c r="HB66" s="22">
        <v>2496269</v>
      </c>
      <c r="HC66" s="24">
        <v>25230</v>
      </c>
      <c r="HD66" s="34">
        <v>2712690</v>
      </c>
      <c r="HE66" s="22">
        <v>2462418</v>
      </c>
      <c r="HF66" s="24">
        <v>24997</v>
      </c>
      <c r="HG66" s="34">
        <v>2736341</v>
      </c>
      <c r="HH66" s="22">
        <v>2676222</v>
      </c>
      <c r="HI66" s="24">
        <v>26868</v>
      </c>
      <c r="HJ66" s="34">
        <v>2698265</v>
      </c>
      <c r="HN66" s="49">
        <f t="shared" si="0"/>
        <v>7634909</v>
      </c>
    </row>
    <row r="67" spans="2:222" x14ac:dyDescent="0.2">
      <c r="B67" s="20" t="s">
        <v>370</v>
      </c>
      <c r="C67" s="26">
        <v>447961</v>
      </c>
      <c r="D67" s="24">
        <v>37995</v>
      </c>
      <c r="E67" s="34">
        <v>5519505</v>
      </c>
      <c r="F67" s="26">
        <v>448038</v>
      </c>
      <c r="G67" s="24">
        <v>38081</v>
      </c>
      <c r="H67" s="34">
        <v>5561136</v>
      </c>
      <c r="I67" s="26">
        <v>572954</v>
      </c>
      <c r="J67" s="24">
        <v>48697</v>
      </c>
      <c r="K67" s="34">
        <v>5464748</v>
      </c>
      <c r="L67" s="26">
        <v>460971</v>
      </c>
      <c r="M67" s="24">
        <v>39483</v>
      </c>
      <c r="N67" s="34">
        <v>5533330</v>
      </c>
      <c r="O67" s="26">
        <v>449563</v>
      </c>
      <c r="P67" s="24">
        <v>38261</v>
      </c>
      <c r="Q67" s="34">
        <v>5433991</v>
      </c>
      <c r="R67" s="26">
        <v>571471</v>
      </c>
      <c r="S67" s="24">
        <v>48349</v>
      </c>
      <c r="T67" s="34">
        <v>5704723</v>
      </c>
      <c r="U67" s="26">
        <v>470357</v>
      </c>
      <c r="V67" s="24">
        <v>39248</v>
      </c>
      <c r="W67" s="34">
        <v>5557692</v>
      </c>
      <c r="X67" s="26">
        <v>455453</v>
      </c>
      <c r="Y67" s="24">
        <v>38952</v>
      </c>
      <c r="Z67" s="34">
        <v>5021345</v>
      </c>
      <c r="AA67" s="26">
        <v>578687</v>
      </c>
      <c r="AB67" s="24">
        <v>49420</v>
      </c>
      <c r="AC67" s="34">
        <v>5648330</v>
      </c>
      <c r="AD67" s="26">
        <v>449536</v>
      </c>
      <c r="AE67" s="24">
        <v>38544</v>
      </c>
      <c r="AF67" s="34">
        <v>5109232</v>
      </c>
      <c r="AG67" s="26">
        <v>471689</v>
      </c>
      <c r="AH67" s="24">
        <v>40325</v>
      </c>
      <c r="AI67" s="34">
        <v>5283927</v>
      </c>
      <c r="AJ67" s="26">
        <v>571154</v>
      </c>
      <c r="AK67" s="24">
        <v>48645</v>
      </c>
      <c r="AL67" s="34">
        <v>5356985</v>
      </c>
      <c r="AM67" s="26">
        <v>515106</v>
      </c>
      <c r="AN67" s="24">
        <v>40495</v>
      </c>
      <c r="AO67" s="34">
        <v>5161570</v>
      </c>
      <c r="AP67" s="26">
        <v>454389</v>
      </c>
      <c r="AQ67" s="24">
        <v>38527</v>
      </c>
      <c r="AR67" s="34">
        <v>5372110</v>
      </c>
      <c r="AS67" s="26">
        <v>563335</v>
      </c>
      <c r="AT67" s="24">
        <v>47098</v>
      </c>
      <c r="AU67" s="34">
        <v>5134325</v>
      </c>
      <c r="AV67" s="26">
        <v>458125</v>
      </c>
      <c r="AW67" s="24">
        <v>37390</v>
      </c>
      <c r="AX67" s="34">
        <v>5124253</v>
      </c>
      <c r="AY67" s="26">
        <v>446700</v>
      </c>
      <c r="AZ67" s="24">
        <v>36545</v>
      </c>
      <c r="BA67" s="34">
        <v>5143956</v>
      </c>
      <c r="BB67" s="26">
        <v>587664</v>
      </c>
      <c r="BC67" s="24">
        <v>45781</v>
      </c>
      <c r="BD67" s="34">
        <v>5238858</v>
      </c>
      <c r="BE67" s="26">
        <v>479438</v>
      </c>
      <c r="BF67" s="24">
        <v>37276</v>
      </c>
      <c r="BG67" s="34">
        <v>5779132</v>
      </c>
      <c r="BH67" s="26">
        <v>503021</v>
      </c>
      <c r="BI67" s="24">
        <v>38253</v>
      </c>
      <c r="BJ67" s="34">
        <v>5554864</v>
      </c>
      <c r="BK67" s="26">
        <v>617290</v>
      </c>
      <c r="BL67" s="24">
        <v>46877</v>
      </c>
      <c r="BM67" s="34">
        <v>5881008</v>
      </c>
      <c r="BN67" s="26">
        <v>722211</v>
      </c>
      <c r="BO67" s="24">
        <v>44540</v>
      </c>
      <c r="BP67" s="34">
        <v>5774111</v>
      </c>
      <c r="BQ67" s="26">
        <v>872492</v>
      </c>
      <c r="BR67" s="24">
        <v>51845</v>
      </c>
      <c r="BS67" s="34">
        <v>6204367</v>
      </c>
      <c r="BT67" s="22">
        <v>1196616</v>
      </c>
      <c r="BU67" s="24">
        <v>70626</v>
      </c>
      <c r="BV67" s="34">
        <v>6477724</v>
      </c>
      <c r="BW67" s="22">
        <v>1677367</v>
      </c>
      <c r="BX67" s="24">
        <v>63739</v>
      </c>
      <c r="BY67" s="34">
        <v>6960685</v>
      </c>
      <c r="BZ67" s="22">
        <v>2230023</v>
      </c>
      <c r="CA67" s="24">
        <v>70099</v>
      </c>
      <c r="CB67" s="34">
        <v>7537415</v>
      </c>
      <c r="CC67" s="22">
        <v>2977998</v>
      </c>
      <c r="CD67" s="24">
        <v>89641</v>
      </c>
      <c r="CE67" s="34">
        <v>7227393</v>
      </c>
      <c r="CF67" s="22">
        <v>2449122</v>
      </c>
      <c r="CG67" s="24">
        <v>74602</v>
      </c>
      <c r="CH67" s="34">
        <v>8115570</v>
      </c>
      <c r="CI67" s="22">
        <v>2331940</v>
      </c>
      <c r="CJ67" s="24">
        <v>71418</v>
      </c>
      <c r="CK67" s="34">
        <v>7889670</v>
      </c>
      <c r="CL67" s="22">
        <v>2973519</v>
      </c>
      <c r="CM67" s="24">
        <v>91387</v>
      </c>
      <c r="CN67" s="34">
        <v>7987275</v>
      </c>
      <c r="CO67" s="22">
        <v>2725890</v>
      </c>
      <c r="CP67" s="24">
        <v>85014</v>
      </c>
      <c r="CQ67" s="34">
        <v>8339457</v>
      </c>
      <c r="CR67" s="22">
        <v>2670169</v>
      </c>
      <c r="CS67" s="24">
        <v>83102</v>
      </c>
      <c r="CT67" s="34">
        <v>7559810</v>
      </c>
      <c r="CU67" s="22">
        <v>3397187</v>
      </c>
      <c r="CV67" s="25">
        <v>105008</v>
      </c>
      <c r="CW67" s="34">
        <v>8112685</v>
      </c>
      <c r="CX67" s="22">
        <v>2695982</v>
      </c>
      <c r="CY67" s="24">
        <v>81196</v>
      </c>
      <c r="CZ67" s="34">
        <v>8177295</v>
      </c>
      <c r="DA67" s="22">
        <v>2732421</v>
      </c>
      <c r="DB67" s="24">
        <v>82968</v>
      </c>
      <c r="DC67" s="34">
        <v>8365716</v>
      </c>
      <c r="DD67" s="22">
        <v>3245604</v>
      </c>
      <c r="DE67" s="24">
        <v>99416</v>
      </c>
      <c r="DF67" s="34">
        <v>7877019</v>
      </c>
      <c r="DG67" s="22">
        <v>2640655</v>
      </c>
      <c r="DH67" s="24">
        <v>80406</v>
      </c>
      <c r="DI67" s="34">
        <v>8236805</v>
      </c>
      <c r="DJ67" s="22">
        <v>4294056</v>
      </c>
      <c r="DK67" s="24">
        <v>84385</v>
      </c>
      <c r="DL67" s="34">
        <v>7989106</v>
      </c>
      <c r="DM67" s="22">
        <v>8678995</v>
      </c>
      <c r="DN67" s="24">
        <v>95576</v>
      </c>
      <c r="DO67" s="34">
        <v>7561418</v>
      </c>
      <c r="DP67" s="22">
        <v>7151111</v>
      </c>
      <c r="DQ67" s="24">
        <v>63540</v>
      </c>
      <c r="DR67" s="34">
        <v>7964955</v>
      </c>
      <c r="DS67" s="22">
        <v>7286792</v>
      </c>
      <c r="DT67" s="24">
        <v>60723</v>
      </c>
      <c r="DU67" s="34">
        <v>7225458</v>
      </c>
      <c r="DV67" s="22">
        <v>8527763</v>
      </c>
      <c r="DW67" s="24">
        <v>69822</v>
      </c>
      <c r="DX67" s="34">
        <v>7505432</v>
      </c>
      <c r="DY67" s="22">
        <v>7584239</v>
      </c>
      <c r="DZ67" s="24">
        <v>58314</v>
      </c>
      <c r="EA67" s="34">
        <v>7289564</v>
      </c>
      <c r="EB67" s="22">
        <v>7003024</v>
      </c>
      <c r="EC67" s="24">
        <v>53721</v>
      </c>
      <c r="ED67" s="34">
        <v>6487317</v>
      </c>
      <c r="EE67" s="22">
        <v>8223346</v>
      </c>
      <c r="EF67" s="24">
        <v>63449</v>
      </c>
      <c r="EG67" s="34">
        <v>6924676</v>
      </c>
      <c r="EH67" s="22">
        <v>4933040</v>
      </c>
      <c r="EI67" s="24">
        <v>42667</v>
      </c>
      <c r="EJ67" s="34">
        <v>6547696</v>
      </c>
      <c r="EK67" s="22">
        <v>4904832</v>
      </c>
      <c r="EL67" s="24">
        <v>41440</v>
      </c>
      <c r="EM67" s="34">
        <v>6048455</v>
      </c>
      <c r="EN67" s="22">
        <v>5862322</v>
      </c>
      <c r="EO67" s="24">
        <v>49567</v>
      </c>
      <c r="EP67" s="34">
        <v>5474019</v>
      </c>
      <c r="EQ67" s="22">
        <v>4764965</v>
      </c>
      <c r="ER67" s="24">
        <v>39083</v>
      </c>
      <c r="ES67" s="34">
        <v>5326009</v>
      </c>
      <c r="ET67" s="22">
        <v>4495036</v>
      </c>
      <c r="EU67" s="24">
        <v>37897</v>
      </c>
      <c r="EV67" s="34">
        <v>4945271</v>
      </c>
      <c r="EW67" s="22">
        <v>5309963</v>
      </c>
      <c r="EX67" s="24">
        <v>44845</v>
      </c>
      <c r="EY67" s="34">
        <v>4665565</v>
      </c>
      <c r="EZ67" s="22">
        <v>3828999</v>
      </c>
      <c r="FA67" s="24">
        <v>33878</v>
      </c>
      <c r="FB67" s="34">
        <v>4590801</v>
      </c>
      <c r="FC67" s="22">
        <v>3576026</v>
      </c>
      <c r="FD67" s="24">
        <v>32403</v>
      </c>
      <c r="FE67" s="34">
        <v>4172758</v>
      </c>
      <c r="FF67" s="22">
        <v>3980933</v>
      </c>
      <c r="FG67" s="24">
        <v>39040</v>
      </c>
      <c r="FH67" s="34">
        <v>4482545</v>
      </c>
      <c r="FI67" s="22">
        <v>3707514</v>
      </c>
      <c r="FJ67" s="24">
        <v>33226</v>
      </c>
      <c r="FK67" s="34">
        <v>4187708</v>
      </c>
      <c r="FL67" s="22">
        <v>3227679</v>
      </c>
      <c r="FM67" s="24">
        <v>30982</v>
      </c>
      <c r="FN67" s="34">
        <v>3791045</v>
      </c>
      <c r="FO67" s="22">
        <v>3790994</v>
      </c>
      <c r="FP67" s="24">
        <v>37854</v>
      </c>
      <c r="FQ67" s="34">
        <v>4059684</v>
      </c>
      <c r="FR67" s="22">
        <v>2897520</v>
      </c>
      <c r="FS67" s="24">
        <v>30132</v>
      </c>
      <c r="FT67" s="34">
        <v>3889170</v>
      </c>
      <c r="FU67" s="22">
        <v>2720883</v>
      </c>
      <c r="FV67" s="24">
        <v>29423</v>
      </c>
      <c r="FW67" s="34">
        <v>3793592</v>
      </c>
      <c r="FX67" s="22">
        <v>3360799</v>
      </c>
      <c r="FY67" s="24">
        <v>36186</v>
      </c>
      <c r="FZ67" s="34">
        <v>3784678</v>
      </c>
      <c r="GA67" s="22">
        <v>2393045</v>
      </c>
      <c r="GB67" s="24">
        <v>30681</v>
      </c>
      <c r="GC67" s="34">
        <v>3834269</v>
      </c>
      <c r="GD67" s="22">
        <v>2294253</v>
      </c>
      <c r="GE67" s="24">
        <v>30199</v>
      </c>
      <c r="GF67" s="34">
        <v>3636397</v>
      </c>
      <c r="GG67" s="22">
        <v>2231641</v>
      </c>
      <c r="GH67" s="24">
        <v>35213</v>
      </c>
      <c r="GI67" s="34">
        <v>3486161</v>
      </c>
      <c r="GJ67" s="22">
        <v>2032330</v>
      </c>
      <c r="GK67" s="24">
        <v>30444</v>
      </c>
      <c r="GL67" s="34">
        <v>3513735</v>
      </c>
      <c r="GM67" s="22">
        <v>2152436</v>
      </c>
      <c r="GN67" s="24">
        <v>31250</v>
      </c>
      <c r="GO67" s="34">
        <v>3345155</v>
      </c>
      <c r="GP67" s="22">
        <v>2535705</v>
      </c>
      <c r="GQ67" s="24">
        <v>36279</v>
      </c>
      <c r="GR67" s="34">
        <v>3579068</v>
      </c>
      <c r="GS67" s="22">
        <v>2230069</v>
      </c>
      <c r="GT67" s="24">
        <v>32941</v>
      </c>
      <c r="GU67" s="34">
        <v>3297093</v>
      </c>
      <c r="GV67" s="22">
        <v>2087359</v>
      </c>
      <c r="GW67" s="24">
        <v>31412</v>
      </c>
      <c r="GX67" s="34">
        <v>3176041</v>
      </c>
      <c r="GY67" s="22">
        <v>2448722</v>
      </c>
      <c r="GZ67" s="24">
        <v>38599</v>
      </c>
      <c r="HA67" s="34">
        <v>3591903</v>
      </c>
      <c r="HB67" s="22">
        <v>2106910</v>
      </c>
      <c r="HC67" s="24">
        <v>31836</v>
      </c>
      <c r="HD67" s="34">
        <v>3469398</v>
      </c>
      <c r="HE67" s="22">
        <v>2424709</v>
      </c>
      <c r="HF67" s="24">
        <v>34491</v>
      </c>
      <c r="HG67" s="34">
        <v>3524640</v>
      </c>
      <c r="HH67" s="22">
        <v>2669457</v>
      </c>
      <c r="HI67" s="24">
        <v>38798</v>
      </c>
      <c r="HJ67" s="34">
        <v>3568119</v>
      </c>
      <c r="HN67" s="49">
        <f t="shared" si="0"/>
        <v>7201076</v>
      </c>
    </row>
    <row r="68" spans="2:222" x14ac:dyDescent="0.2">
      <c r="B68" s="20" t="s">
        <v>770</v>
      </c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  <c r="BK68" s="21"/>
      <c r="BL68" s="21"/>
      <c r="BM68" s="21"/>
      <c r="BN68" s="21"/>
      <c r="BO68" s="21"/>
      <c r="BP68" s="21"/>
      <c r="BQ68" s="21"/>
      <c r="BR68" s="21"/>
      <c r="BS68" s="21"/>
      <c r="BT68" s="21"/>
      <c r="BU68" s="21"/>
      <c r="BV68" s="21"/>
      <c r="BW68" s="21"/>
      <c r="BX68" s="21"/>
      <c r="BY68" s="21"/>
      <c r="BZ68" s="21"/>
      <c r="CA68" s="21"/>
      <c r="CB68" s="27">
        <v>275</v>
      </c>
      <c r="CC68" s="36">
        <v>34671001</v>
      </c>
      <c r="CD68" s="24">
        <v>11766</v>
      </c>
      <c r="CE68" s="25">
        <v>118761</v>
      </c>
      <c r="CF68" s="36">
        <v>33698988</v>
      </c>
      <c r="CG68" s="24">
        <v>11481</v>
      </c>
      <c r="CH68" s="25">
        <v>485478</v>
      </c>
      <c r="CI68" s="36">
        <v>30233493</v>
      </c>
      <c r="CJ68" s="24">
        <v>10216</v>
      </c>
      <c r="CK68" s="25">
        <v>614986</v>
      </c>
      <c r="CL68" s="36">
        <v>27316639</v>
      </c>
      <c r="CM68" s="23">
        <v>9286</v>
      </c>
      <c r="CN68" s="25">
        <v>705891</v>
      </c>
      <c r="CO68" s="36">
        <v>21629726</v>
      </c>
      <c r="CP68" s="23">
        <v>7379</v>
      </c>
      <c r="CQ68" s="25">
        <v>696146</v>
      </c>
      <c r="CR68" s="36">
        <v>19021667</v>
      </c>
      <c r="CS68" s="23">
        <v>6433</v>
      </c>
      <c r="CT68" s="25">
        <v>652112</v>
      </c>
      <c r="CU68" s="36">
        <v>10872896</v>
      </c>
      <c r="CV68" s="24">
        <v>10681</v>
      </c>
      <c r="CW68" s="25">
        <v>693707</v>
      </c>
      <c r="CX68" s="22">
        <v>8394241</v>
      </c>
      <c r="CY68" s="24">
        <v>18795</v>
      </c>
      <c r="CZ68" s="25">
        <v>681381</v>
      </c>
      <c r="DA68" s="22">
        <v>8194269</v>
      </c>
      <c r="DB68" s="24">
        <v>19799</v>
      </c>
      <c r="DC68" s="25">
        <v>696693</v>
      </c>
      <c r="DD68" s="22">
        <v>7758463</v>
      </c>
      <c r="DE68" s="24">
        <v>18081</v>
      </c>
      <c r="DF68" s="25">
        <v>647624</v>
      </c>
      <c r="DG68" s="22">
        <v>7304719</v>
      </c>
      <c r="DH68" s="24">
        <v>20048</v>
      </c>
      <c r="DI68" s="25">
        <v>677441</v>
      </c>
      <c r="DJ68" s="22">
        <v>9927406</v>
      </c>
      <c r="DK68" s="24">
        <v>20604</v>
      </c>
      <c r="DL68" s="25">
        <v>677902</v>
      </c>
      <c r="DM68" s="36">
        <v>10001662</v>
      </c>
      <c r="DN68" s="24">
        <v>23078</v>
      </c>
      <c r="DO68" s="25">
        <v>677568</v>
      </c>
      <c r="DP68" s="22">
        <v>7434610</v>
      </c>
      <c r="DQ68" s="24">
        <v>25251</v>
      </c>
      <c r="DR68" s="25">
        <v>740552</v>
      </c>
      <c r="DS68" s="22">
        <v>6907385</v>
      </c>
      <c r="DT68" s="24">
        <v>22913</v>
      </c>
      <c r="DU68" s="25">
        <v>716085</v>
      </c>
      <c r="DV68" s="22">
        <v>7533075</v>
      </c>
      <c r="DW68" s="24">
        <v>26176</v>
      </c>
      <c r="DX68" s="25">
        <v>782108</v>
      </c>
      <c r="DY68" s="22">
        <v>7086345</v>
      </c>
      <c r="DZ68" s="24">
        <v>24848</v>
      </c>
      <c r="EA68" s="25">
        <v>724658</v>
      </c>
      <c r="EB68" s="22">
        <v>7569152</v>
      </c>
      <c r="EC68" s="24">
        <v>26714</v>
      </c>
      <c r="ED68" s="25">
        <v>673175</v>
      </c>
      <c r="EE68" s="22">
        <v>7048827</v>
      </c>
      <c r="EF68" s="24">
        <v>25704</v>
      </c>
      <c r="EG68" s="25">
        <v>740590</v>
      </c>
      <c r="EH68" s="22">
        <v>4615373</v>
      </c>
      <c r="EI68" s="24">
        <v>16698</v>
      </c>
      <c r="EJ68" s="25">
        <v>720180</v>
      </c>
      <c r="EK68" s="22">
        <v>6769684</v>
      </c>
      <c r="EL68" s="24">
        <v>23647</v>
      </c>
      <c r="EM68" s="25">
        <v>741113</v>
      </c>
      <c r="EN68" s="22">
        <v>6559535</v>
      </c>
      <c r="EO68" s="24">
        <v>23680</v>
      </c>
      <c r="EP68" s="25">
        <v>705602</v>
      </c>
      <c r="EQ68" s="22">
        <v>5599325</v>
      </c>
      <c r="ER68" s="24">
        <v>20450</v>
      </c>
      <c r="ES68" s="25">
        <v>746065</v>
      </c>
      <c r="ET68" s="22">
        <v>7583481</v>
      </c>
      <c r="EU68" s="24">
        <v>27304</v>
      </c>
      <c r="EV68" s="25">
        <v>724047</v>
      </c>
      <c r="EW68" s="22">
        <v>9091485</v>
      </c>
      <c r="EX68" s="24">
        <v>29778</v>
      </c>
      <c r="EY68" s="25">
        <v>791311</v>
      </c>
      <c r="EZ68" s="22">
        <v>7478897</v>
      </c>
      <c r="FA68" s="24">
        <v>20935</v>
      </c>
      <c r="FB68" s="25">
        <v>907603</v>
      </c>
      <c r="FC68" s="22">
        <v>7500166</v>
      </c>
      <c r="FD68" s="24">
        <v>26909</v>
      </c>
      <c r="FE68" s="25">
        <v>704762</v>
      </c>
      <c r="FF68" s="22">
        <v>7407200</v>
      </c>
      <c r="FG68" s="24">
        <v>26799</v>
      </c>
      <c r="FH68" s="25">
        <v>790602</v>
      </c>
      <c r="FI68" s="22">
        <v>7406245</v>
      </c>
      <c r="FJ68" s="24">
        <v>26595</v>
      </c>
      <c r="FK68" s="25">
        <v>710122</v>
      </c>
      <c r="FL68" s="22">
        <v>7383647</v>
      </c>
      <c r="FM68" s="24">
        <v>26471</v>
      </c>
      <c r="FN68" s="25">
        <v>663217</v>
      </c>
      <c r="FO68" s="22">
        <v>6273446</v>
      </c>
      <c r="FP68" s="24">
        <v>27765</v>
      </c>
      <c r="FQ68" s="25">
        <v>735836</v>
      </c>
      <c r="FR68" s="22">
        <v>3231000</v>
      </c>
      <c r="FS68" s="24">
        <v>23169</v>
      </c>
      <c r="FT68" s="25">
        <v>727059</v>
      </c>
      <c r="FU68" s="22">
        <v>2113024</v>
      </c>
      <c r="FV68" s="24">
        <v>24588</v>
      </c>
      <c r="FW68" s="25">
        <v>749714</v>
      </c>
      <c r="FX68" s="22">
        <v>2626791</v>
      </c>
      <c r="FY68" s="24">
        <v>31459</v>
      </c>
      <c r="FZ68" s="25">
        <v>795519</v>
      </c>
      <c r="GA68" s="22">
        <v>2174566</v>
      </c>
      <c r="GB68" s="24">
        <v>26562</v>
      </c>
      <c r="GC68" s="25">
        <v>826599</v>
      </c>
      <c r="GD68" s="22">
        <v>2248413</v>
      </c>
      <c r="GE68" s="24">
        <v>27460</v>
      </c>
      <c r="GF68" s="25">
        <v>822354</v>
      </c>
      <c r="GG68" s="22">
        <v>1491519</v>
      </c>
      <c r="GH68" s="24">
        <v>18950</v>
      </c>
      <c r="GI68" s="25">
        <v>770541</v>
      </c>
      <c r="GJ68" s="22">
        <v>2052545</v>
      </c>
      <c r="GK68" s="24">
        <v>25552</v>
      </c>
      <c r="GL68" s="25">
        <v>585414</v>
      </c>
      <c r="GM68" s="22">
        <v>2623295</v>
      </c>
      <c r="GN68" s="24">
        <v>32118</v>
      </c>
      <c r="GO68" s="25">
        <v>707896</v>
      </c>
      <c r="GP68" s="22">
        <v>2519338</v>
      </c>
      <c r="GQ68" s="24">
        <v>29600</v>
      </c>
      <c r="GR68" s="25">
        <v>837154</v>
      </c>
      <c r="GS68" s="22">
        <v>2073032</v>
      </c>
      <c r="GT68" s="24">
        <v>25555</v>
      </c>
      <c r="GU68" s="25">
        <v>754195</v>
      </c>
      <c r="GV68" s="22">
        <v>2039469</v>
      </c>
      <c r="GW68" s="24">
        <v>25337</v>
      </c>
      <c r="GX68" s="25">
        <v>778647</v>
      </c>
      <c r="GY68" s="22">
        <v>2809001</v>
      </c>
      <c r="GZ68" s="24">
        <v>34963</v>
      </c>
      <c r="HA68" s="25">
        <v>849166</v>
      </c>
      <c r="HB68" s="22">
        <v>2147742</v>
      </c>
      <c r="HC68" s="24">
        <v>26824</v>
      </c>
      <c r="HD68" s="25">
        <v>831033</v>
      </c>
      <c r="HE68" s="22">
        <v>2207070</v>
      </c>
      <c r="HF68" s="24">
        <v>27478</v>
      </c>
      <c r="HG68" s="25">
        <v>888796</v>
      </c>
      <c r="HH68" s="22">
        <v>2655970</v>
      </c>
      <c r="HI68" s="24">
        <v>33153</v>
      </c>
      <c r="HJ68" s="25">
        <v>902438</v>
      </c>
      <c r="HN68" s="49">
        <f t="shared" si="0"/>
        <v>7010782</v>
      </c>
    </row>
    <row r="69" spans="2:222" x14ac:dyDescent="0.2">
      <c r="B69" s="20" t="s">
        <v>395</v>
      </c>
      <c r="C69" s="22">
        <v>1648997</v>
      </c>
      <c r="D69" s="25">
        <v>134106</v>
      </c>
      <c r="E69" s="37">
        <v>15993297</v>
      </c>
      <c r="F69" s="22">
        <v>1710575</v>
      </c>
      <c r="G69" s="25">
        <v>140199</v>
      </c>
      <c r="H69" s="37">
        <v>16373840</v>
      </c>
      <c r="I69" s="22">
        <v>2190215</v>
      </c>
      <c r="J69" s="25">
        <v>182580</v>
      </c>
      <c r="K69" s="37">
        <v>16156161</v>
      </c>
      <c r="L69" s="22">
        <v>1769925</v>
      </c>
      <c r="M69" s="25">
        <v>147840</v>
      </c>
      <c r="N69" s="37">
        <v>16342088</v>
      </c>
      <c r="O69" s="22">
        <v>1775462</v>
      </c>
      <c r="P69" s="25">
        <v>145773</v>
      </c>
      <c r="Q69" s="37">
        <v>16489886</v>
      </c>
      <c r="R69" s="22">
        <v>2224210</v>
      </c>
      <c r="S69" s="25">
        <v>183623</v>
      </c>
      <c r="T69" s="37">
        <v>17147366</v>
      </c>
      <c r="U69" s="22">
        <v>1699542</v>
      </c>
      <c r="V69" s="25">
        <v>140335</v>
      </c>
      <c r="W69" s="37">
        <v>16799062</v>
      </c>
      <c r="X69" s="22">
        <v>1852530</v>
      </c>
      <c r="Y69" s="25">
        <v>145434</v>
      </c>
      <c r="Z69" s="37">
        <v>15555970</v>
      </c>
      <c r="AA69" s="22">
        <v>2436178</v>
      </c>
      <c r="AB69" s="25">
        <v>193344</v>
      </c>
      <c r="AC69" s="37">
        <v>17971393</v>
      </c>
      <c r="AD69" s="22">
        <v>2103301</v>
      </c>
      <c r="AE69" s="25">
        <v>153131</v>
      </c>
      <c r="AF69" s="37">
        <v>16888316</v>
      </c>
      <c r="AG69" s="22">
        <v>2058673</v>
      </c>
      <c r="AH69" s="25">
        <v>165468</v>
      </c>
      <c r="AI69" s="37">
        <v>17681778</v>
      </c>
      <c r="AJ69" s="22">
        <v>2520489</v>
      </c>
      <c r="AK69" s="25">
        <v>194795</v>
      </c>
      <c r="AL69" s="37">
        <v>17991265</v>
      </c>
      <c r="AM69" s="22">
        <v>1883854</v>
      </c>
      <c r="AN69" s="25">
        <v>147679</v>
      </c>
      <c r="AO69" s="37">
        <v>16996102</v>
      </c>
      <c r="AP69" s="22">
        <v>1990802</v>
      </c>
      <c r="AQ69" s="25">
        <v>158285</v>
      </c>
      <c r="AR69" s="37">
        <v>17865721</v>
      </c>
      <c r="AS69" s="22">
        <v>2380805</v>
      </c>
      <c r="AT69" s="25">
        <v>195321</v>
      </c>
      <c r="AU69" s="37">
        <v>16953348</v>
      </c>
      <c r="AV69" s="22">
        <v>1959980</v>
      </c>
      <c r="AW69" s="25">
        <v>159383</v>
      </c>
      <c r="AX69" s="37">
        <v>17121623</v>
      </c>
      <c r="AY69" s="22">
        <v>2135445</v>
      </c>
      <c r="AZ69" s="25">
        <v>156510</v>
      </c>
      <c r="BA69" s="37">
        <v>17315319</v>
      </c>
      <c r="BB69" s="22">
        <v>2536124</v>
      </c>
      <c r="BC69" s="25">
        <v>176534</v>
      </c>
      <c r="BD69" s="37">
        <v>17412857</v>
      </c>
      <c r="BE69" s="22">
        <v>1503048</v>
      </c>
      <c r="BF69" s="24">
        <v>72583</v>
      </c>
      <c r="BG69" s="37">
        <v>14817462</v>
      </c>
      <c r="BH69" s="22">
        <v>1159920</v>
      </c>
      <c r="BI69" s="24">
        <v>90865</v>
      </c>
      <c r="BJ69" s="37">
        <v>12254269</v>
      </c>
      <c r="BK69" s="26">
        <v>749352</v>
      </c>
      <c r="BL69" s="24">
        <v>82819</v>
      </c>
      <c r="BM69" s="37">
        <v>11015510</v>
      </c>
      <c r="BN69" s="22">
        <v>2022185</v>
      </c>
      <c r="BO69" s="25">
        <v>133179</v>
      </c>
      <c r="BP69" s="37">
        <v>11438924</v>
      </c>
      <c r="BQ69" s="22">
        <v>1187735</v>
      </c>
      <c r="BR69" s="25">
        <v>140497</v>
      </c>
      <c r="BS69" s="37">
        <v>13835719</v>
      </c>
      <c r="BT69" s="26">
        <v>984072</v>
      </c>
      <c r="BU69" s="25">
        <v>131570</v>
      </c>
      <c r="BV69" s="37">
        <v>14238987</v>
      </c>
      <c r="BW69" s="26">
        <v>262607</v>
      </c>
      <c r="BX69" s="24">
        <v>48817</v>
      </c>
      <c r="BY69" s="37">
        <v>13263917</v>
      </c>
      <c r="BZ69" s="28">
        <v>99382</v>
      </c>
      <c r="CA69" s="24">
        <v>16400</v>
      </c>
      <c r="CB69" s="37">
        <v>10020970</v>
      </c>
      <c r="CC69" s="22">
        <v>2190880</v>
      </c>
      <c r="CD69" s="25">
        <v>162127</v>
      </c>
      <c r="CE69" s="34">
        <v>8626982</v>
      </c>
      <c r="CF69" s="22">
        <v>2018514</v>
      </c>
      <c r="CG69" s="25">
        <v>145072</v>
      </c>
      <c r="CH69" s="37">
        <v>13275552</v>
      </c>
      <c r="CI69" s="22">
        <v>1832169</v>
      </c>
      <c r="CJ69" s="25">
        <v>134232</v>
      </c>
      <c r="CK69" s="37">
        <v>14032737</v>
      </c>
      <c r="CL69" s="22">
        <v>2411790</v>
      </c>
      <c r="CM69" s="25">
        <v>155493</v>
      </c>
      <c r="CN69" s="37">
        <v>14342024</v>
      </c>
      <c r="CO69" s="22">
        <v>1852713</v>
      </c>
      <c r="CP69" s="25">
        <v>106438</v>
      </c>
      <c r="CQ69" s="37">
        <v>14836560</v>
      </c>
      <c r="CR69" s="22">
        <v>1749222</v>
      </c>
      <c r="CS69" s="24">
        <v>92393</v>
      </c>
      <c r="CT69" s="37">
        <v>11533790</v>
      </c>
      <c r="CU69" s="22">
        <v>1732262</v>
      </c>
      <c r="CV69" s="25">
        <v>112935</v>
      </c>
      <c r="CW69" s="37">
        <v>10743427</v>
      </c>
      <c r="CX69" s="26">
        <v>626514</v>
      </c>
      <c r="CY69" s="24">
        <v>70131</v>
      </c>
      <c r="CZ69" s="34">
        <v>9542613</v>
      </c>
      <c r="DA69" s="26">
        <v>586388</v>
      </c>
      <c r="DB69" s="24">
        <v>71513</v>
      </c>
      <c r="DC69" s="34">
        <v>8732343</v>
      </c>
      <c r="DD69" s="22">
        <v>1266852</v>
      </c>
      <c r="DE69" s="25">
        <v>103570</v>
      </c>
      <c r="DF69" s="34">
        <v>7984475</v>
      </c>
      <c r="DG69" s="22">
        <v>1139496</v>
      </c>
      <c r="DH69" s="24">
        <v>86211</v>
      </c>
      <c r="DI69" s="34">
        <v>8905890</v>
      </c>
      <c r="DJ69" s="22">
        <v>1188732</v>
      </c>
      <c r="DK69" s="24">
        <v>94004</v>
      </c>
      <c r="DL69" s="37">
        <v>11562183</v>
      </c>
      <c r="DM69" s="22">
        <v>1643097</v>
      </c>
      <c r="DN69" s="25">
        <v>140932</v>
      </c>
      <c r="DO69" s="37">
        <v>12494299</v>
      </c>
      <c r="DP69" s="22">
        <v>1618353</v>
      </c>
      <c r="DQ69" s="25">
        <v>109748</v>
      </c>
      <c r="DR69" s="37">
        <v>14114424</v>
      </c>
      <c r="DS69" s="22">
        <v>1549473</v>
      </c>
      <c r="DT69" s="25">
        <v>122851</v>
      </c>
      <c r="DU69" s="37">
        <v>13879964</v>
      </c>
      <c r="DV69" s="22">
        <v>1869828</v>
      </c>
      <c r="DW69" s="25">
        <v>155818</v>
      </c>
      <c r="DX69" s="37">
        <v>15241823</v>
      </c>
      <c r="DY69" s="22">
        <v>1775389</v>
      </c>
      <c r="DZ69" s="25">
        <v>131584</v>
      </c>
      <c r="EA69" s="37">
        <v>15471308</v>
      </c>
      <c r="EB69" s="22">
        <v>1586180</v>
      </c>
      <c r="EC69" s="25">
        <v>129397</v>
      </c>
      <c r="ED69" s="37">
        <v>14240548</v>
      </c>
      <c r="EE69" s="22">
        <v>2145623</v>
      </c>
      <c r="EF69" s="25">
        <v>169762</v>
      </c>
      <c r="EG69" s="37">
        <v>15774181</v>
      </c>
      <c r="EH69" s="22">
        <v>1606006</v>
      </c>
      <c r="EI69" s="25">
        <v>137219</v>
      </c>
      <c r="EJ69" s="37">
        <v>16144571</v>
      </c>
      <c r="EK69" s="22">
        <v>1612482</v>
      </c>
      <c r="EL69" s="25">
        <v>139090</v>
      </c>
      <c r="EM69" s="37">
        <v>16654961</v>
      </c>
      <c r="EN69" s="22">
        <v>2105581</v>
      </c>
      <c r="EO69" s="25">
        <v>177891</v>
      </c>
      <c r="EP69" s="37">
        <v>16914088</v>
      </c>
      <c r="EQ69" s="22">
        <v>1867772</v>
      </c>
      <c r="ER69" s="25">
        <v>155334</v>
      </c>
      <c r="ES69" s="37">
        <v>17978466</v>
      </c>
      <c r="ET69" s="22">
        <v>2290588</v>
      </c>
      <c r="EU69" s="25">
        <v>201656</v>
      </c>
      <c r="EV69" s="37">
        <v>19222302</v>
      </c>
      <c r="EW69" s="22">
        <v>2902978</v>
      </c>
      <c r="EX69" s="25">
        <v>249784</v>
      </c>
      <c r="EY69" s="37">
        <v>21220535</v>
      </c>
      <c r="EZ69" s="22">
        <v>2351913</v>
      </c>
      <c r="FA69" s="25">
        <v>201217</v>
      </c>
      <c r="FB69" s="37">
        <v>23018181</v>
      </c>
      <c r="FC69" s="22">
        <v>2349734</v>
      </c>
      <c r="FD69" s="25">
        <v>199713</v>
      </c>
      <c r="FE69" s="37">
        <v>21420112</v>
      </c>
      <c r="FF69" s="22">
        <v>2907094</v>
      </c>
      <c r="FG69" s="25">
        <v>251859</v>
      </c>
      <c r="FH69" s="37">
        <v>24141846</v>
      </c>
      <c r="FI69" s="22">
        <v>2484876</v>
      </c>
      <c r="FJ69" s="25">
        <v>202986</v>
      </c>
      <c r="FK69" s="37">
        <v>23135009</v>
      </c>
      <c r="FL69" s="22">
        <v>2647335</v>
      </c>
      <c r="FM69" s="25">
        <v>200994</v>
      </c>
      <c r="FN69" s="37">
        <v>21492360</v>
      </c>
      <c r="FO69" s="22">
        <v>3348029</v>
      </c>
      <c r="FP69" s="25">
        <v>256707</v>
      </c>
      <c r="FQ69" s="37">
        <v>24443414</v>
      </c>
      <c r="FR69" s="22">
        <v>2521790</v>
      </c>
      <c r="FS69" s="25">
        <v>206559</v>
      </c>
      <c r="FT69" s="37">
        <v>24215053</v>
      </c>
      <c r="FU69" s="22">
        <v>2190265</v>
      </c>
      <c r="FV69" s="25">
        <v>196938</v>
      </c>
      <c r="FW69" s="37">
        <v>23810649</v>
      </c>
      <c r="FX69" s="22">
        <v>2755183</v>
      </c>
      <c r="FY69" s="25">
        <v>259426</v>
      </c>
      <c r="FZ69" s="37">
        <v>24678042</v>
      </c>
      <c r="GA69" s="22">
        <v>2354409</v>
      </c>
      <c r="GB69" s="25">
        <v>238275</v>
      </c>
      <c r="GC69" s="37">
        <v>25384876</v>
      </c>
      <c r="GD69" s="22">
        <v>2168009</v>
      </c>
      <c r="GE69" s="25">
        <v>209040</v>
      </c>
      <c r="GF69" s="37">
        <v>24900045</v>
      </c>
      <c r="GG69" s="22">
        <v>2813601</v>
      </c>
      <c r="GH69" s="25">
        <v>266300</v>
      </c>
      <c r="GI69" s="37">
        <v>24856597</v>
      </c>
      <c r="GJ69" s="22">
        <v>2230987</v>
      </c>
      <c r="GK69" s="25">
        <v>219234</v>
      </c>
      <c r="GL69" s="37">
        <v>25427949</v>
      </c>
      <c r="GM69" s="22">
        <v>2247335</v>
      </c>
      <c r="GN69" s="25">
        <v>221865</v>
      </c>
      <c r="GO69" s="37">
        <v>24680644</v>
      </c>
      <c r="GP69" s="22">
        <v>2767373</v>
      </c>
      <c r="GQ69" s="25">
        <v>277084</v>
      </c>
      <c r="GR69" s="37">
        <v>26700864</v>
      </c>
      <c r="GS69" s="22">
        <v>2290599</v>
      </c>
      <c r="GT69" s="25">
        <v>223671</v>
      </c>
      <c r="GU69" s="37">
        <v>25104595</v>
      </c>
      <c r="GV69" s="22">
        <v>2250719</v>
      </c>
      <c r="GW69" s="25">
        <v>225343</v>
      </c>
      <c r="GX69" s="37">
        <v>25266793</v>
      </c>
      <c r="GY69" s="22">
        <v>2730778</v>
      </c>
      <c r="GZ69" s="25">
        <v>285339</v>
      </c>
      <c r="HA69" s="37">
        <v>27550967</v>
      </c>
      <c r="HB69" s="22">
        <v>2102027</v>
      </c>
      <c r="HC69" s="25">
        <v>221383</v>
      </c>
      <c r="HD69" s="37">
        <v>26228355</v>
      </c>
      <c r="HE69" s="22">
        <v>2186055</v>
      </c>
      <c r="HF69" s="25">
        <v>222429</v>
      </c>
      <c r="HG69" s="37">
        <v>25948944</v>
      </c>
      <c r="HH69" s="22">
        <v>2648322</v>
      </c>
      <c r="HI69" s="25">
        <v>264935</v>
      </c>
      <c r="HJ69" s="37">
        <v>25432321</v>
      </c>
      <c r="HN69" s="49">
        <f t="shared" si="0"/>
        <v>6936404</v>
      </c>
    </row>
    <row r="70" spans="2:222" x14ac:dyDescent="0.2">
      <c r="B70" s="20" t="s">
        <v>390</v>
      </c>
      <c r="C70" s="22">
        <v>3987731</v>
      </c>
      <c r="D70" s="24">
        <v>94587</v>
      </c>
      <c r="E70" s="37">
        <v>13505703</v>
      </c>
      <c r="F70" s="22">
        <v>4260250</v>
      </c>
      <c r="G70" s="25">
        <v>101947</v>
      </c>
      <c r="H70" s="37">
        <v>16421827</v>
      </c>
      <c r="I70" s="22">
        <v>5499529</v>
      </c>
      <c r="J70" s="25">
        <v>129542</v>
      </c>
      <c r="K70" s="37">
        <v>17297788</v>
      </c>
      <c r="L70" s="22">
        <v>4936353</v>
      </c>
      <c r="M70" s="25">
        <v>130011</v>
      </c>
      <c r="N70" s="37">
        <v>18071518</v>
      </c>
      <c r="O70" s="22">
        <v>4604993</v>
      </c>
      <c r="P70" s="25">
        <v>116860</v>
      </c>
      <c r="Q70" s="37">
        <v>18719106</v>
      </c>
      <c r="R70" s="22">
        <v>5948506</v>
      </c>
      <c r="S70" s="25">
        <v>150887</v>
      </c>
      <c r="T70" s="37">
        <v>21140961</v>
      </c>
      <c r="U70" s="22">
        <v>4305507</v>
      </c>
      <c r="V70" s="25">
        <v>120521</v>
      </c>
      <c r="W70" s="37">
        <v>19356910</v>
      </c>
      <c r="X70" s="22">
        <v>3599863</v>
      </c>
      <c r="Y70" s="24">
        <v>83195</v>
      </c>
      <c r="Z70" s="37">
        <v>15489833</v>
      </c>
      <c r="AA70" s="22">
        <v>5623994</v>
      </c>
      <c r="AB70" s="25">
        <v>148090</v>
      </c>
      <c r="AC70" s="37">
        <v>17610884</v>
      </c>
      <c r="AD70" s="22">
        <v>4742131</v>
      </c>
      <c r="AE70" s="25">
        <v>127831</v>
      </c>
      <c r="AF70" s="37">
        <v>19141354</v>
      </c>
      <c r="AG70" s="22">
        <v>5244239</v>
      </c>
      <c r="AH70" s="25">
        <v>137485</v>
      </c>
      <c r="AI70" s="37">
        <v>20861422</v>
      </c>
      <c r="AJ70" s="22">
        <v>6582719</v>
      </c>
      <c r="AK70" s="25">
        <v>162598</v>
      </c>
      <c r="AL70" s="37">
        <v>21523557</v>
      </c>
      <c r="AM70" s="22">
        <v>4544135</v>
      </c>
      <c r="AN70" s="25">
        <v>115338</v>
      </c>
      <c r="AO70" s="37">
        <v>20602480</v>
      </c>
      <c r="AP70" s="22">
        <v>5297614</v>
      </c>
      <c r="AQ70" s="25">
        <v>127050</v>
      </c>
      <c r="AR70" s="37">
        <v>22048173</v>
      </c>
      <c r="AS70" s="22">
        <v>6159081</v>
      </c>
      <c r="AT70" s="25">
        <v>159937</v>
      </c>
      <c r="AU70" s="37">
        <v>21148538</v>
      </c>
      <c r="AV70" s="22">
        <v>4329848</v>
      </c>
      <c r="AW70" s="25">
        <v>128884</v>
      </c>
      <c r="AX70" s="37">
        <v>21283699</v>
      </c>
      <c r="AY70" s="22">
        <v>4145138</v>
      </c>
      <c r="AZ70" s="25">
        <v>129021</v>
      </c>
      <c r="BA70" s="37">
        <v>21711950</v>
      </c>
      <c r="BB70" s="22">
        <v>7429442</v>
      </c>
      <c r="BC70" s="25">
        <v>158194</v>
      </c>
      <c r="BD70" s="37">
        <v>22033280</v>
      </c>
      <c r="BE70" s="22">
        <v>2693344</v>
      </c>
      <c r="BF70" s="25">
        <v>117540</v>
      </c>
      <c r="BG70" s="37">
        <v>20098831</v>
      </c>
      <c r="BH70" s="22">
        <v>4408582</v>
      </c>
      <c r="BI70" s="25">
        <v>130588</v>
      </c>
      <c r="BJ70" s="37">
        <v>19551670</v>
      </c>
      <c r="BK70" s="22">
        <v>4251920</v>
      </c>
      <c r="BL70" s="25">
        <v>153083</v>
      </c>
      <c r="BM70" s="37">
        <v>20661766</v>
      </c>
      <c r="BN70" s="22">
        <v>2431137</v>
      </c>
      <c r="BO70" s="25">
        <v>121094</v>
      </c>
      <c r="BP70" s="37">
        <v>20376166</v>
      </c>
      <c r="BQ70" s="22">
        <v>2334555</v>
      </c>
      <c r="BR70" s="25">
        <v>129383</v>
      </c>
      <c r="BS70" s="37">
        <v>21591713</v>
      </c>
      <c r="BT70" s="22">
        <v>3053810</v>
      </c>
      <c r="BU70" s="25">
        <v>152389</v>
      </c>
      <c r="BV70" s="37">
        <v>20943479</v>
      </c>
      <c r="BW70" s="22">
        <v>2091932</v>
      </c>
      <c r="BX70" s="25">
        <v>123948</v>
      </c>
      <c r="BY70" s="37">
        <v>21391047</v>
      </c>
      <c r="BZ70" s="22">
        <v>2627029</v>
      </c>
      <c r="CA70" s="25">
        <v>135509</v>
      </c>
      <c r="CB70" s="37">
        <v>21835285</v>
      </c>
      <c r="CC70" s="22">
        <v>3445321</v>
      </c>
      <c r="CD70" s="25">
        <v>162975</v>
      </c>
      <c r="CE70" s="37">
        <v>20247566</v>
      </c>
      <c r="CF70" s="22">
        <v>2193688</v>
      </c>
      <c r="CG70" s="25">
        <v>117909</v>
      </c>
      <c r="CH70" s="37">
        <v>21958224</v>
      </c>
      <c r="CI70" s="22">
        <v>2698328</v>
      </c>
      <c r="CJ70" s="25">
        <v>132720</v>
      </c>
      <c r="CK70" s="37">
        <v>20446671</v>
      </c>
      <c r="CL70" s="22">
        <v>2909200</v>
      </c>
      <c r="CM70" s="25">
        <v>151964</v>
      </c>
      <c r="CN70" s="37">
        <v>19647207</v>
      </c>
      <c r="CO70" s="22">
        <v>1915006</v>
      </c>
      <c r="CP70" s="25">
        <v>115806</v>
      </c>
      <c r="CQ70" s="37">
        <v>19128836</v>
      </c>
      <c r="CR70" s="22">
        <v>1523284</v>
      </c>
      <c r="CS70" s="25">
        <v>119696</v>
      </c>
      <c r="CT70" s="37">
        <v>16756414</v>
      </c>
      <c r="CU70" s="22">
        <v>2554774</v>
      </c>
      <c r="CV70" s="25">
        <v>151786</v>
      </c>
      <c r="CW70" s="37">
        <v>18181537</v>
      </c>
      <c r="CX70" s="22">
        <v>2118420</v>
      </c>
      <c r="CY70" s="25">
        <v>113485</v>
      </c>
      <c r="CZ70" s="37">
        <v>18028278</v>
      </c>
      <c r="DA70" s="22">
        <v>2127464</v>
      </c>
      <c r="DB70" s="25">
        <v>121989</v>
      </c>
      <c r="DC70" s="37">
        <v>18039954</v>
      </c>
      <c r="DD70" s="22">
        <v>2221376</v>
      </c>
      <c r="DE70" s="25">
        <v>147436</v>
      </c>
      <c r="DF70" s="37">
        <v>17302305</v>
      </c>
      <c r="DG70" s="22">
        <v>1694089</v>
      </c>
      <c r="DH70" s="25">
        <v>118353</v>
      </c>
      <c r="DI70" s="37">
        <v>17831735</v>
      </c>
      <c r="DJ70" s="22">
        <v>1676432</v>
      </c>
      <c r="DK70" s="25">
        <v>118952</v>
      </c>
      <c r="DL70" s="37">
        <v>17470647</v>
      </c>
      <c r="DM70" s="22">
        <v>3369057</v>
      </c>
      <c r="DN70" s="25">
        <v>153508</v>
      </c>
      <c r="DO70" s="37">
        <v>17020691</v>
      </c>
      <c r="DP70" s="22">
        <v>2642491</v>
      </c>
      <c r="DQ70" s="25">
        <v>108996</v>
      </c>
      <c r="DR70" s="37">
        <v>18189166</v>
      </c>
      <c r="DS70" s="22">
        <v>3383472</v>
      </c>
      <c r="DT70" s="25">
        <v>135842</v>
      </c>
      <c r="DU70" s="37">
        <v>16848631</v>
      </c>
      <c r="DV70" s="22">
        <v>3531606</v>
      </c>
      <c r="DW70" s="25">
        <v>150043</v>
      </c>
      <c r="DX70" s="37">
        <v>17976121</v>
      </c>
      <c r="DY70" s="22">
        <v>2905072</v>
      </c>
      <c r="DZ70" s="25">
        <v>117046</v>
      </c>
      <c r="EA70" s="37">
        <v>17672725</v>
      </c>
      <c r="EB70" s="22">
        <v>2845935</v>
      </c>
      <c r="EC70" s="25">
        <v>113125</v>
      </c>
      <c r="ED70" s="37">
        <v>16154537</v>
      </c>
      <c r="EE70" s="22">
        <v>3623986</v>
      </c>
      <c r="EF70" s="25">
        <v>144272</v>
      </c>
      <c r="EG70" s="37">
        <v>17814536</v>
      </c>
      <c r="EH70" s="22">
        <v>2992628</v>
      </c>
      <c r="EI70" s="25">
        <v>119562</v>
      </c>
      <c r="EJ70" s="37">
        <v>17973862</v>
      </c>
      <c r="EK70" s="22">
        <v>2952329</v>
      </c>
      <c r="EL70" s="25">
        <v>114685</v>
      </c>
      <c r="EM70" s="37">
        <v>18014406</v>
      </c>
      <c r="EN70" s="22">
        <v>3262611</v>
      </c>
      <c r="EO70" s="25">
        <v>120490</v>
      </c>
      <c r="EP70" s="37">
        <v>15958659</v>
      </c>
      <c r="EQ70" s="22">
        <v>2175582</v>
      </c>
      <c r="ER70" s="24">
        <v>79905</v>
      </c>
      <c r="ES70" s="37">
        <v>14688672</v>
      </c>
      <c r="ET70" s="22">
        <v>2580018</v>
      </c>
      <c r="EU70" s="24">
        <v>95653</v>
      </c>
      <c r="EV70" s="37">
        <v>13517574</v>
      </c>
      <c r="EW70" s="22">
        <v>3782280</v>
      </c>
      <c r="EX70" s="25">
        <v>141059</v>
      </c>
      <c r="EY70" s="37">
        <v>15410123</v>
      </c>
      <c r="EZ70" s="22">
        <v>3082695</v>
      </c>
      <c r="FA70" s="25">
        <v>117332</v>
      </c>
      <c r="FB70" s="37">
        <v>17016498</v>
      </c>
      <c r="FC70" s="22">
        <v>3306570</v>
      </c>
      <c r="FD70" s="25">
        <v>127334</v>
      </c>
      <c r="FE70" s="37">
        <v>16750218</v>
      </c>
      <c r="FF70" s="22">
        <v>4166721</v>
      </c>
      <c r="FG70" s="25">
        <v>159468</v>
      </c>
      <c r="FH70" s="37">
        <v>18902475</v>
      </c>
      <c r="FI70" s="22">
        <v>3320563</v>
      </c>
      <c r="FJ70" s="25">
        <v>126076</v>
      </c>
      <c r="FK70" s="37">
        <v>18567564</v>
      </c>
      <c r="FL70" s="22">
        <v>3446394</v>
      </c>
      <c r="FM70" s="25">
        <v>128278</v>
      </c>
      <c r="FN70" s="37">
        <v>17186206</v>
      </c>
      <c r="FO70" s="22">
        <v>4195530</v>
      </c>
      <c r="FP70" s="25">
        <v>161541</v>
      </c>
      <c r="FQ70" s="37">
        <v>19293126</v>
      </c>
      <c r="FR70" s="22">
        <v>3363849</v>
      </c>
      <c r="FS70" s="25">
        <v>129504</v>
      </c>
      <c r="FT70" s="37">
        <v>18742025</v>
      </c>
      <c r="FU70" s="22">
        <v>3394598</v>
      </c>
      <c r="FV70" s="25">
        <v>130865</v>
      </c>
      <c r="FW70" s="37">
        <v>18730245</v>
      </c>
      <c r="FX70" s="22">
        <v>4154380</v>
      </c>
      <c r="FY70" s="25">
        <v>162099</v>
      </c>
      <c r="FZ70" s="37">
        <v>19060986</v>
      </c>
      <c r="GA70" s="22">
        <v>3330906</v>
      </c>
      <c r="GB70" s="25">
        <v>126177</v>
      </c>
      <c r="GC70" s="37">
        <v>19970464</v>
      </c>
      <c r="GD70" s="22">
        <v>3297611</v>
      </c>
      <c r="GE70" s="25">
        <v>129037</v>
      </c>
      <c r="GF70" s="37">
        <v>19329777</v>
      </c>
      <c r="GG70" s="22">
        <v>4335110</v>
      </c>
      <c r="GH70" s="25">
        <v>169631</v>
      </c>
      <c r="GI70" s="37">
        <v>18869554</v>
      </c>
      <c r="GJ70" s="22">
        <v>3445833</v>
      </c>
      <c r="GK70" s="25">
        <v>137361</v>
      </c>
      <c r="GL70" s="37">
        <v>19442826</v>
      </c>
      <c r="GM70" s="22">
        <v>3763408</v>
      </c>
      <c r="GN70" s="25">
        <v>150958</v>
      </c>
      <c r="GO70" s="37">
        <v>18690655</v>
      </c>
      <c r="GP70" s="22">
        <v>4784221</v>
      </c>
      <c r="GQ70" s="25">
        <v>181953</v>
      </c>
      <c r="GR70" s="37">
        <v>20039922</v>
      </c>
      <c r="GS70" s="22">
        <v>3843998</v>
      </c>
      <c r="GT70" s="25">
        <v>129326</v>
      </c>
      <c r="GU70" s="37">
        <v>18824120</v>
      </c>
      <c r="GV70" s="22">
        <v>3266594</v>
      </c>
      <c r="GW70" s="25">
        <v>131710</v>
      </c>
      <c r="GX70" s="37">
        <v>18428655</v>
      </c>
      <c r="GY70" s="22">
        <v>4315872</v>
      </c>
      <c r="GZ70" s="25">
        <v>176353</v>
      </c>
      <c r="HA70" s="37">
        <v>20455753</v>
      </c>
      <c r="HB70" s="22">
        <v>1975540</v>
      </c>
      <c r="HC70" s="24">
        <v>76839</v>
      </c>
      <c r="HD70" s="37">
        <v>18165570</v>
      </c>
      <c r="HE70" s="22">
        <v>1782325</v>
      </c>
      <c r="HF70" s="24">
        <v>97180</v>
      </c>
      <c r="HG70" s="37">
        <v>13619154</v>
      </c>
      <c r="HH70" s="22">
        <v>2391945</v>
      </c>
      <c r="HI70" s="25">
        <v>101888</v>
      </c>
      <c r="HJ70" s="37">
        <v>13256816</v>
      </c>
      <c r="HN70" s="49">
        <f t="shared" si="0"/>
        <v>6149810</v>
      </c>
    </row>
    <row r="71" spans="2:222" x14ac:dyDescent="0.2">
      <c r="B71" s="20" t="s">
        <v>408</v>
      </c>
      <c r="C71" s="22">
        <v>2155715</v>
      </c>
      <c r="D71" s="24">
        <v>67697</v>
      </c>
      <c r="E71" s="34">
        <v>5945689</v>
      </c>
      <c r="F71" s="22">
        <v>1964059</v>
      </c>
      <c r="G71" s="24">
        <v>64904</v>
      </c>
      <c r="H71" s="34">
        <v>6874473</v>
      </c>
      <c r="I71" s="22">
        <v>2025776</v>
      </c>
      <c r="J71" s="24">
        <v>64281</v>
      </c>
      <c r="K71" s="34">
        <v>4868200</v>
      </c>
      <c r="L71" s="22">
        <v>1557158</v>
      </c>
      <c r="M71" s="24">
        <v>48315</v>
      </c>
      <c r="N71" s="34">
        <v>4398702</v>
      </c>
      <c r="O71" s="22">
        <v>1454872</v>
      </c>
      <c r="P71" s="24">
        <v>46409</v>
      </c>
      <c r="Q71" s="34">
        <v>4291119</v>
      </c>
      <c r="R71" s="22">
        <v>1796376</v>
      </c>
      <c r="S71" s="24">
        <v>56290</v>
      </c>
      <c r="T71" s="34">
        <v>4277511</v>
      </c>
      <c r="U71" s="22">
        <v>1464769</v>
      </c>
      <c r="V71" s="24">
        <v>46779</v>
      </c>
      <c r="W71" s="34">
        <v>4118667</v>
      </c>
      <c r="X71" s="22">
        <v>1360344</v>
      </c>
      <c r="Y71" s="24">
        <v>43249</v>
      </c>
      <c r="Z71" s="34">
        <v>3663792</v>
      </c>
      <c r="AA71" s="22">
        <v>1581163</v>
      </c>
      <c r="AB71" s="24">
        <v>50352</v>
      </c>
      <c r="AC71" s="34">
        <v>4136881</v>
      </c>
      <c r="AD71" s="22">
        <v>1232177</v>
      </c>
      <c r="AE71" s="24">
        <v>41265</v>
      </c>
      <c r="AF71" s="34">
        <v>3777801</v>
      </c>
      <c r="AG71" s="22">
        <v>1206249</v>
      </c>
      <c r="AH71" s="24">
        <v>38827</v>
      </c>
      <c r="AI71" s="34">
        <v>3810020</v>
      </c>
      <c r="AJ71" s="22">
        <v>2215981</v>
      </c>
      <c r="AK71" s="24">
        <v>75282</v>
      </c>
      <c r="AL71" s="34">
        <v>4470705</v>
      </c>
      <c r="AM71" s="22">
        <v>1789391</v>
      </c>
      <c r="AN71" s="24">
        <v>61306</v>
      </c>
      <c r="AO71" s="34">
        <v>5296369</v>
      </c>
      <c r="AP71" s="22">
        <v>1761692</v>
      </c>
      <c r="AQ71" s="24">
        <v>61725</v>
      </c>
      <c r="AR71" s="34">
        <v>5910516</v>
      </c>
      <c r="AS71" s="22">
        <v>2488616</v>
      </c>
      <c r="AT71" s="24">
        <v>72647</v>
      </c>
      <c r="AU71" s="34">
        <v>5690358</v>
      </c>
      <c r="AV71" s="22">
        <v>1956946</v>
      </c>
      <c r="AW71" s="24">
        <v>59323</v>
      </c>
      <c r="AX71" s="34">
        <v>5830224</v>
      </c>
      <c r="AY71" s="22">
        <v>1921499</v>
      </c>
      <c r="AZ71" s="24">
        <v>58019</v>
      </c>
      <c r="BA71" s="34">
        <v>5896694</v>
      </c>
      <c r="BB71" s="22">
        <v>2720186</v>
      </c>
      <c r="BC71" s="24">
        <v>81160</v>
      </c>
      <c r="BD71" s="34">
        <v>6124206</v>
      </c>
      <c r="BE71" s="22">
        <v>1937726</v>
      </c>
      <c r="BF71" s="24">
        <v>58872</v>
      </c>
      <c r="BG71" s="34">
        <v>6656135</v>
      </c>
      <c r="BH71" s="22">
        <v>1871128</v>
      </c>
      <c r="BI71" s="24">
        <v>57187</v>
      </c>
      <c r="BJ71" s="34">
        <v>6297431</v>
      </c>
      <c r="BK71" s="22">
        <v>2182619</v>
      </c>
      <c r="BL71" s="24">
        <v>67713</v>
      </c>
      <c r="BM71" s="34">
        <v>6565462</v>
      </c>
      <c r="BN71" s="22">
        <v>1897447</v>
      </c>
      <c r="BO71" s="24">
        <v>60823</v>
      </c>
      <c r="BP71" s="34">
        <v>6629468</v>
      </c>
      <c r="BQ71" s="22">
        <v>1926976</v>
      </c>
      <c r="BR71" s="24">
        <v>61723</v>
      </c>
      <c r="BS71" s="34">
        <v>6957324</v>
      </c>
      <c r="BT71" s="22">
        <v>2286566</v>
      </c>
      <c r="BU71" s="24">
        <v>73976</v>
      </c>
      <c r="BV71" s="34">
        <v>6708735</v>
      </c>
      <c r="BW71" s="22">
        <v>1801717</v>
      </c>
      <c r="BX71" s="24">
        <v>58989</v>
      </c>
      <c r="BY71" s="34">
        <v>6903092</v>
      </c>
      <c r="BZ71" s="22">
        <v>1830191</v>
      </c>
      <c r="CA71" s="24">
        <v>60184</v>
      </c>
      <c r="CB71" s="34">
        <v>7216557</v>
      </c>
      <c r="CC71" s="22">
        <v>2890706</v>
      </c>
      <c r="CD71" s="24">
        <v>87473</v>
      </c>
      <c r="CE71" s="34">
        <v>6953620</v>
      </c>
      <c r="CF71" s="22">
        <v>2389867</v>
      </c>
      <c r="CG71" s="24">
        <v>73735</v>
      </c>
      <c r="CH71" s="34">
        <v>8058535</v>
      </c>
      <c r="CI71" s="22">
        <v>2920538</v>
      </c>
      <c r="CJ71" s="24">
        <v>82871</v>
      </c>
      <c r="CK71" s="34">
        <v>7749444</v>
      </c>
      <c r="CL71" s="22">
        <v>3670234</v>
      </c>
      <c r="CM71" s="25">
        <v>106500</v>
      </c>
      <c r="CN71" s="34">
        <v>8174374</v>
      </c>
      <c r="CO71" s="22">
        <v>2674517</v>
      </c>
      <c r="CP71" s="24">
        <v>73644</v>
      </c>
      <c r="CQ71" s="34">
        <v>8061599</v>
      </c>
      <c r="CR71" s="22">
        <v>2450243</v>
      </c>
      <c r="CS71" s="24">
        <v>67609</v>
      </c>
      <c r="CT71" s="34">
        <v>6867182</v>
      </c>
      <c r="CU71" s="22">
        <v>2970449</v>
      </c>
      <c r="CV71" s="24">
        <v>84023</v>
      </c>
      <c r="CW71" s="34">
        <v>7395286</v>
      </c>
      <c r="CX71" s="22">
        <v>2593850</v>
      </c>
      <c r="CY71" s="24">
        <v>70253</v>
      </c>
      <c r="CZ71" s="34">
        <v>7382177</v>
      </c>
      <c r="DA71" s="22">
        <v>2438180</v>
      </c>
      <c r="DB71" s="24">
        <v>68831</v>
      </c>
      <c r="DC71" s="34">
        <v>7338013</v>
      </c>
      <c r="DD71" s="22">
        <v>2981271</v>
      </c>
      <c r="DE71" s="24">
        <v>83159</v>
      </c>
      <c r="DF71" s="34">
        <v>7020976</v>
      </c>
      <c r="DG71" s="22">
        <v>2541721</v>
      </c>
      <c r="DH71" s="24">
        <v>71977</v>
      </c>
      <c r="DI71" s="34">
        <v>7222181</v>
      </c>
      <c r="DJ71" s="22">
        <v>2225593</v>
      </c>
      <c r="DK71" s="24">
        <v>63027</v>
      </c>
      <c r="DL71" s="34">
        <v>6800022</v>
      </c>
      <c r="DM71" s="22">
        <v>2885573</v>
      </c>
      <c r="DN71" s="24">
        <v>79931</v>
      </c>
      <c r="DO71" s="34">
        <v>6620087</v>
      </c>
      <c r="DP71" s="22">
        <v>2275729</v>
      </c>
      <c r="DQ71" s="24">
        <v>64774</v>
      </c>
      <c r="DR71" s="34">
        <v>7083610</v>
      </c>
      <c r="DS71" s="22">
        <v>1970439</v>
      </c>
      <c r="DT71" s="24">
        <v>55988</v>
      </c>
      <c r="DU71" s="34">
        <v>6223228</v>
      </c>
      <c r="DV71" s="22">
        <v>2572585</v>
      </c>
      <c r="DW71" s="24">
        <v>78517</v>
      </c>
      <c r="DX71" s="34">
        <v>6921384</v>
      </c>
      <c r="DY71" s="22">
        <v>1817903</v>
      </c>
      <c r="DZ71" s="24">
        <v>57459</v>
      </c>
      <c r="EA71" s="34">
        <v>7010830</v>
      </c>
      <c r="EB71" s="22">
        <v>1419853</v>
      </c>
      <c r="EC71" s="24">
        <v>48316</v>
      </c>
      <c r="ED71" s="34">
        <v>6150908</v>
      </c>
      <c r="EE71" s="22">
        <v>1673886</v>
      </c>
      <c r="EF71" s="24">
        <v>56408</v>
      </c>
      <c r="EG71" s="34">
        <v>6424807</v>
      </c>
      <c r="EH71" s="22">
        <v>1221230</v>
      </c>
      <c r="EI71" s="24">
        <v>43084</v>
      </c>
      <c r="EJ71" s="34">
        <v>5995590</v>
      </c>
      <c r="EK71" s="22">
        <v>1063631</v>
      </c>
      <c r="EL71" s="24">
        <v>39030</v>
      </c>
      <c r="EM71" s="34">
        <v>5836552</v>
      </c>
      <c r="EN71" s="22">
        <v>1413367</v>
      </c>
      <c r="EO71" s="24">
        <v>51216</v>
      </c>
      <c r="EP71" s="34">
        <v>5484275</v>
      </c>
      <c r="EQ71" s="26">
        <v>833279</v>
      </c>
      <c r="ER71" s="24">
        <v>39084</v>
      </c>
      <c r="ES71" s="34">
        <v>5583820</v>
      </c>
      <c r="ET71" s="26">
        <v>686948</v>
      </c>
      <c r="EU71" s="24">
        <v>41595</v>
      </c>
      <c r="EV71" s="34">
        <v>5305765</v>
      </c>
      <c r="EW71" s="26">
        <v>833261</v>
      </c>
      <c r="EX71" s="24">
        <v>50440</v>
      </c>
      <c r="EY71" s="34">
        <v>5310681</v>
      </c>
      <c r="EZ71" s="26">
        <v>788743</v>
      </c>
      <c r="FA71" s="24">
        <v>41682</v>
      </c>
      <c r="FB71" s="34">
        <v>5567479</v>
      </c>
      <c r="FC71" s="26">
        <v>989685</v>
      </c>
      <c r="FD71" s="24">
        <v>48927</v>
      </c>
      <c r="FE71" s="34">
        <v>5315887</v>
      </c>
      <c r="FF71" s="22">
        <v>2513026</v>
      </c>
      <c r="FG71" s="24">
        <v>86590</v>
      </c>
      <c r="FH71" s="34">
        <v>6876439</v>
      </c>
      <c r="FI71" s="22">
        <v>2071719</v>
      </c>
      <c r="FJ71" s="24">
        <v>68347</v>
      </c>
      <c r="FK71" s="34">
        <v>7049970</v>
      </c>
      <c r="FL71" s="22">
        <v>2347428</v>
      </c>
      <c r="FM71" s="24">
        <v>79001</v>
      </c>
      <c r="FN71" s="34">
        <v>7219252</v>
      </c>
      <c r="FO71" s="22">
        <v>2159409</v>
      </c>
      <c r="FP71" s="24">
        <v>82970</v>
      </c>
      <c r="FQ71" s="34">
        <v>8040365</v>
      </c>
      <c r="FR71" s="22">
        <v>1694388</v>
      </c>
      <c r="FS71" s="24">
        <v>61418</v>
      </c>
      <c r="FT71" s="34">
        <v>7322884</v>
      </c>
      <c r="FU71" s="22">
        <v>1827855</v>
      </c>
      <c r="FV71" s="24">
        <v>64120</v>
      </c>
      <c r="FW71" s="34">
        <v>6750045</v>
      </c>
      <c r="FX71" s="22">
        <v>2218810</v>
      </c>
      <c r="FY71" s="25">
        <v>101680</v>
      </c>
      <c r="FZ71" s="34">
        <v>6841376</v>
      </c>
      <c r="GA71" s="22">
        <v>1574165</v>
      </c>
      <c r="GB71" s="24">
        <v>75771</v>
      </c>
      <c r="GC71" s="34">
        <v>7113548</v>
      </c>
      <c r="GD71" s="22">
        <v>1629769</v>
      </c>
      <c r="GE71" s="24">
        <v>87363</v>
      </c>
      <c r="GF71" s="34">
        <v>7519859</v>
      </c>
      <c r="GG71" s="22">
        <v>1970900</v>
      </c>
      <c r="GH71" s="25">
        <v>111613</v>
      </c>
      <c r="GI71" s="34">
        <v>7798118</v>
      </c>
      <c r="GJ71" s="22">
        <v>1633586</v>
      </c>
      <c r="GK71" s="24">
        <v>90589</v>
      </c>
      <c r="GL71" s="34">
        <v>8140623</v>
      </c>
      <c r="GM71" s="22">
        <v>1603104</v>
      </c>
      <c r="GN71" s="24">
        <v>87364</v>
      </c>
      <c r="GO71" s="34">
        <v>7988066</v>
      </c>
      <c r="GP71" s="22">
        <v>2306006</v>
      </c>
      <c r="GQ71" s="25">
        <v>112132</v>
      </c>
      <c r="GR71" s="34">
        <v>8804447</v>
      </c>
      <c r="GS71" s="22">
        <v>1718732</v>
      </c>
      <c r="GT71" s="24">
        <v>91904</v>
      </c>
      <c r="GU71" s="34">
        <v>8639598</v>
      </c>
      <c r="GV71" s="22">
        <v>1599130</v>
      </c>
      <c r="GW71" s="24">
        <v>82565</v>
      </c>
      <c r="GX71" s="34">
        <v>8345829</v>
      </c>
      <c r="GY71" s="22">
        <v>2244955</v>
      </c>
      <c r="GZ71" s="25">
        <v>110653</v>
      </c>
      <c r="HA71" s="34">
        <v>9495958</v>
      </c>
      <c r="HB71" s="22">
        <v>1916142</v>
      </c>
      <c r="HC71" s="25">
        <v>102738</v>
      </c>
      <c r="HD71" s="34">
        <v>9438274</v>
      </c>
      <c r="HE71" s="22">
        <v>2040862</v>
      </c>
      <c r="HF71" s="25">
        <v>106858</v>
      </c>
      <c r="HG71" s="37">
        <v>10425601</v>
      </c>
      <c r="HH71" s="22">
        <v>2356467</v>
      </c>
      <c r="HI71" s="25">
        <v>123883</v>
      </c>
      <c r="HJ71" s="37">
        <v>10378359</v>
      </c>
      <c r="HN71" s="49">
        <f t="shared" si="0"/>
        <v>6313471</v>
      </c>
    </row>
    <row r="72" spans="2:222" x14ac:dyDescent="0.2">
      <c r="B72" s="20" t="s">
        <v>452</v>
      </c>
      <c r="C72" s="26">
        <v>166348</v>
      </c>
      <c r="D72" s="23">
        <v>1019</v>
      </c>
      <c r="E72" s="27">
        <v>410</v>
      </c>
      <c r="F72" s="22">
        <v>4024667</v>
      </c>
      <c r="G72" s="24">
        <v>23795</v>
      </c>
      <c r="H72" s="24">
        <v>26458</v>
      </c>
      <c r="I72" s="22">
        <v>6463447</v>
      </c>
      <c r="J72" s="24">
        <v>40449</v>
      </c>
      <c r="K72" s="24">
        <v>62986</v>
      </c>
      <c r="L72" s="22">
        <v>4267377</v>
      </c>
      <c r="M72" s="24">
        <v>31398</v>
      </c>
      <c r="N72" s="24">
        <v>80291</v>
      </c>
      <c r="O72" s="22">
        <v>5010159</v>
      </c>
      <c r="P72" s="24">
        <v>36711</v>
      </c>
      <c r="Q72" s="25">
        <v>113525</v>
      </c>
      <c r="R72" s="22">
        <v>6517741</v>
      </c>
      <c r="S72" s="24">
        <v>48191</v>
      </c>
      <c r="T72" s="25">
        <v>144354</v>
      </c>
      <c r="U72" s="22">
        <v>5579314</v>
      </c>
      <c r="V72" s="24">
        <v>42237</v>
      </c>
      <c r="W72" s="25">
        <v>152879</v>
      </c>
      <c r="X72" s="22">
        <v>5614446</v>
      </c>
      <c r="Y72" s="24">
        <v>42509</v>
      </c>
      <c r="Z72" s="25">
        <v>145704</v>
      </c>
      <c r="AA72" s="22">
        <v>6900836</v>
      </c>
      <c r="AB72" s="24">
        <v>53602</v>
      </c>
      <c r="AC72" s="25">
        <v>172670</v>
      </c>
      <c r="AD72" s="22">
        <v>6198884</v>
      </c>
      <c r="AE72" s="24">
        <v>46653</v>
      </c>
      <c r="AF72" s="25">
        <v>167363</v>
      </c>
      <c r="AG72" s="22">
        <v>6294690</v>
      </c>
      <c r="AH72" s="24">
        <v>48897</v>
      </c>
      <c r="AI72" s="25">
        <v>178730</v>
      </c>
      <c r="AJ72" s="22">
        <v>7834993</v>
      </c>
      <c r="AK72" s="24">
        <v>61496</v>
      </c>
      <c r="AL72" s="25">
        <v>181592</v>
      </c>
      <c r="AM72" s="22">
        <v>6135845</v>
      </c>
      <c r="AN72" s="24">
        <v>48767</v>
      </c>
      <c r="AO72" s="25">
        <v>177469</v>
      </c>
      <c r="AP72" s="22">
        <v>6012877</v>
      </c>
      <c r="AQ72" s="24">
        <v>48187</v>
      </c>
      <c r="AR72" s="25">
        <v>181929</v>
      </c>
      <c r="AS72" s="22">
        <v>7467325</v>
      </c>
      <c r="AT72" s="24">
        <v>59244</v>
      </c>
      <c r="AU72" s="25">
        <v>173936</v>
      </c>
      <c r="AV72" s="22">
        <v>5950829</v>
      </c>
      <c r="AW72" s="24">
        <v>46937</v>
      </c>
      <c r="AX72" s="25">
        <v>174196</v>
      </c>
      <c r="AY72" s="22">
        <v>6146487</v>
      </c>
      <c r="AZ72" s="24">
        <v>45637</v>
      </c>
      <c r="BA72" s="25">
        <v>176109</v>
      </c>
      <c r="BB72" s="22">
        <v>6808485</v>
      </c>
      <c r="BC72" s="24">
        <v>50267</v>
      </c>
      <c r="BD72" s="25">
        <v>174347</v>
      </c>
      <c r="BE72" s="22">
        <v>3098458</v>
      </c>
      <c r="BF72" s="24">
        <v>22437</v>
      </c>
      <c r="BG72" s="25">
        <v>157046</v>
      </c>
      <c r="BH72" s="22">
        <v>2747978</v>
      </c>
      <c r="BI72" s="24">
        <v>20178</v>
      </c>
      <c r="BJ72" s="25">
        <v>132356</v>
      </c>
      <c r="BK72" s="22">
        <v>3362712</v>
      </c>
      <c r="BL72" s="24">
        <v>23890</v>
      </c>
      <c r="BM72" s="25">
        <v>128596</v>
      </c>
      <c r="BN72" s="22">
        <v>2183575</v>
      </c>
      <c r="BO72" s="24">
        <v>15954</v>
      </c>
      <c r="BP72" s="25">
        <v>117555</v>
      </c>
      <c r="BQ72" s="22">
        <v>2054861</v>
      </c>
      <c r="BR72" s="24">
        <v>15482</v>
      </c>
      <c r="BS72" s="25">
        <v>122179</v>
      </c>
      <c r="BT72" s="22">
        <v>4056814</v>
      </c>
      <c r="BU72" s="24">
        <v>32818</v>
      </c>
      <c r="BV72" s="25">
        <v>137375</v>
      </c>
      <c r="BW72" s="22">
        <v>5001861</v>
      </c>
      <c r="BX72" s="24">
        <v>42129</v>
      </c>
      <c r="BY72" s="25">
        <v>180717</v>
      </c>
      <c r="BZ72" s="22">
        <v>5736240</v>
      </c>
      <c r="CA72" s="24">
        <v>49712</v>
      </c>
      <c r="CB72" s="25">
        <v>211945</v>
      </c>
      <c r="CC72" s="22">
        <v>5834092</v>
      </c>
      <c r="CD72" s="24">
        <v>52296</v>
      </c>
      <c r="CE72" s="25">
        <v>195648</v>
      </c>
      <c r="CF72" s="22">
        <v>2065798</v>
      </c>
      <c r="CG72" s="24">
        <v>17974</v>
      </c>
      <c r="CH72" s="25">
        <v>163997</v>
      </c>
      <c r="CI72" s="22">
        <v>1101499</v>
      </c>
      <c r="CJ72" s="23">
        <v>8865</v>
      </c>
      <c r="CK72" s="25">
        <v>103529</v>
      </c>
      <c r="CL72" s="26">
        <v>758107</v>
      </c>
      <c r="CM72" s="23">
        <v>5539</v>
      </c>
      <c r="CN72" s="24">
        <v>71360</v>
      </c>
      <c r="CO72" s="26">
        <v>343389</v>
      </c>
      <c r="CP72" s="23">
        <v>2458</v>
      </c>
      <c r="CQ72" s="24">
        <v>51899</v>
      </c>
      <c r="CR72" s="28">
        <v>82098</v>
      </c>
      <c r="CS72" s="27">
        <v>684</v>
      </c>
      <c r="CT72" s="24">
        <v>33360</v>
      </c>
      <c r="CU72" s="26">
        <v>102728</v>
      </c>
      <c r="CV72" s="27">
        <v>915</v>
      </c>
      <c r="CW72" s="24">
        <v>27467</v>
      </c>
      <c r="CX72" s="22">
        <v>1202277</v>
      </c>
      <c r="CY72" s="23">
        <v>9777</v>
      </c>
      <c r="CZ72" s="24">
        <v>31060</v>
      </c>
      <c r="DA72" s="22">
        <v>1728714</v>
      </c>
      <c r="DB72" s="24">
        <v>17501</v>
      </c>
      <c r="DC72" s="24">
        <v>46215</v>
      </c>
      <c r="DD72" s="22">
        <v>2789524</v>
      </c>
      <c r="DE72" s="24">
        <v>26061</v>
      </c>
      <c r="DF72" s="24">
        <v>56508</v>
      </c>
      <c r="DG72" s="22">
        <v>2799096</v>
      </c>
      <c r="DH72" s="24">
        <v>27684</v>
      </c>
      <c r="DI72" s="24">
        <v>91898</v>
      </c>
      <c r="DJ72" s="22">
        <v>3120444</v>
      </c>
      <c r="DK72" s="24">
        <v>31453</v>
      </c>
      <c r="DL72" s="25">
        <v>131067</v>
      </c>
      <c r="DM72" s="22">
        <v>4347759</v>
      </c>
      <c r="DN72" s="24">
        <v>43566</v>
      </c>
      <c r="DO72" s="25">
        <v>135928</v>
      </c>
      <c r="DP72" s="22">
        <v>3297385</v>
      </c>
      <c r="DQ72" s="24">
        <v>34205</v>
      </c>
      <c r="DR72" s="25">
        <v>154401</v>
      </c>
      <c r="DS72" s="22">
        <v>3395181</v>
      </c>
      <c r="DT72" s="24">
        <v>35053</v>
      </c>
      <c r="DU72" s="25">
        <v>144712</v>
      </c>
      <c r="DV72" s="22">
        <v>4048821</v>
      </c>
      <c r="DW72" s="24">
        <v>42548</v>
      </c>
      <c r="DX72" s="25">
        <v>158494</v>
      </c>
      <c r="DY72" s="22">
        <v>3142349</v>
      </c>
      <c r="DZ72" s="24">
        <v>32409</v>
      </c>
      <c r="EA72" s="25">
        <v>150535</v>
      </c>
      <c r="EB72" s="22">
        <v>3111356</v>
      </c>
      <c r="EC72" s="24">
        <v>32191</v>
      </c>
      <c r="ED72" s="25">
        <v>139009</v>
      </c>
      <c r="EE72" s="22">
        <v>3924651</v>
      </c>
      <c r="EF72" s="24">
        <v>41686</v>
      </c>
      <c r="EG72" s="25">
        <v>153833</v>
      </c>
      <c r="EH72" s="22">
        <v>3137036</v>
      </c>
      <c r="EI72" s="24">
        <v>33131</v>
      </c>
      <c r="EJ72" s="25">
        <v>150504</v>
      </c>
      <c r="EK72" s="22">
        <v>3073652</v>
      </c>
      <c r="EL72" s="24">
        <v>32577</v>
      </c>
      <c r="EM72" s="25">
        <v>145585</v>
      </c>
      <c r="EN72" s="22">
        <v>3839256</v>
      </c>
      <c r="EO72" s="24">
        <v>40974</v>
      </c>
      <c r="EP72" s="25">
        <v>140616</v>
      </c>
      <c r="EQ72" s="22">
        <v>3170765</v>
      </c>
      <c r="ER72" s="24">
        <v>32635</v>
      </c>
      <c r="ES72" s="25">
        <v>144291</v>
      </c>
      <c r="ET72" s="22">
        <v>3167280</v>
      </c>
      <c r="EU72" s="24">
        <v>32516</v>
      </c>
      <c r="EV72" s="25">
        <v>142536</v>
      </c>
      <c r="EW72" s="22">
        <v>3785088</v>
      </c>
      <c r="EX72" s="24">
        <v>39451</v>
      </c>
      <c r="EY72" s="25">
        <v>137555</v>
      </c>
      <c r="EZ72" s="22">
        <v>2810736</v>
      </c>
      <c r="FA72" s="24">
        <v>29371</v>
      </c>
      <c r="FB72" s="25">
        <v>139675</v>
      </c>
      <c r="FC72" s="22">
        <v>2851885</v>
      </c>
      <c r="FD72" s="24">
        <v>30512</v>
      </c>
      <c r="FE72" s="25">
        <v>126685</v>
      </c>
      <c r="FF72" s="22">
        <v>3528278</v>
      </c>
      <c r="FG72" s="24">
        <v>38621</v>
      </c>
      <c r="FH72" s="25">
        <v>141745</v>
      </c>
      <c r="FI72" s="22">
        <v>2859789</v>
      </c>
      <c r="FJ72" s="24">
        <v>31681</v>
      </c>
      <c r="FK72" s="25">
        <v>135115</v>
      </c>
      <c r="FL72" s="22">
        <v>2358213</v>
      </c>
      <c r="FM72" s="24">
        <v>28025</v>
      </c>
      <c r="FN72" s="25">
        <v>118440</v>
      </c>
      <c r="FO72" s="22">
        <v>2775545</v>
      </c>
      <c r="FP72" s="24">
        <v>36253</v>
      </c>
      <c r="FQ72" s="25">
        <v>131066</v>
      </c>
      <c r="FR72" s="22">
        <v>1993615</v>
      </c>
      <c r="FS72" s="24">
        <v>24790</v>
      </c>
      <c r="FT72" s="25">
        <v>125494</v>
      </c>
      <c r="FU72" s="22">
        <v>2113970</v>
      </c>
      <c r="FV72" s="24">
        <v>28578</v>
      </c>
      <c r="FW72" s="25">
        <v>123166</v>
      </c>
      <c r="FX72" s="22">
        <v>2848123</v>
      </c>
      <c r="FY72" s="24">
        <v>43515</v>
      </c>
      <c r="FZ72" s="25">
        <v>126995</v>
      </c>
      <c r="GA72" s="22">
        <v>2156739</v>
      </c>
      <c r="GB72" s="24">
        <v>29564</v>
      </c>
      <c r="GC72" s="25">
        <v>129912</v>
      </c>
      <c r="GD72" s="22">
        <v>2249570</v>
      </c>
      <c r="GE72" s="24">
        <v>28961</v>
      </c>
      <c r="GF72" s="25">
        <v>124922</v>
      </c>
      <c r="GG72" s="22">
        <v>2676664</v>
      </c>
      <c r="GH72" s="24">
        <v>35904</v>
      </c>
      <c r="GI72" s="25">
        <v>124975</v>
      </c>
      <c r="GJ72" s="22">
        <v>2141493</v>
      </c>
      <c r="GK72" s="24">
        <v>28720</v>
      </c>
      <c r="GL72" s="25">
        <v>127294</v>
      </c>
      <c r="GM72" s="22">
        <v>2079632</v>
      </c>
      <c r="GN72" s="24">
        <v>28008</v>
      </c>
      <c r="GO72" s="25">
        <v>121460</v>
      </c>
      <c r="GP72" s="22">
        <v>2627270</v>
      </c>
      <c r="GQ72" s="24">
        <v>35138</v>
      </c>
      <c r="GR72" s="25">
        <v>134632</v>
      </c>
      <c r="GS72" s="22">
        <v>2104360</v>
      </c>
      <c r="GT72" s="24">
        <v>29536</v>
      </c>
      <c r="GU72" s="25">
        <v>124792</v>
      </c>
      <c r="GV72" s="22">
        <v>1915341</v>
      </c>
      <c r="GW72" s="24">
        <v>26348</v>
      </c>
      <c r="GX72" s="25">
        <v>121157</v>
      </c>
      <c r="GY72" s="22">
        <v>2066888</v>
      </c>
      <c r="GZ72" s="24">
        <v>29954</v>
      </c>
      <c r="HA72" s="25">
        <v>124207</v>
      </c>
      <c r="HB72" s="22">
        <v>1792956</v>
      </c>
      <c r="HC72" s="24">
        <v>26962</v>
      </c>
      <c r="HD72" s="25">
        <v>107728</v>
      </c>
      <c r="HE72" s="22">
        <v>1820892</v>
      </c>
      <c r="HF72" s="24">
        <v>26122</v>
      </c>
      <c r="HG72" s="25">
        <v>107979</v>
      </c>
      <c r="HH72" s="22">
        <v>2346777</v>
      </c>
      <c r="HI72" s="24">
        <v>33691</v>
      </c>
      <c r="HJ72" s="25">
        <v>110345</v>
      </c>
      <c r="HN72" s="49">
        <f t="shared" si="0"/>
        <v>5960625</v>
      </c>
    </row>
    <row r="73" spans="2:222" x14ac:dyDescent="0.2">
      <c r="B73" s="20" t="s">
        <v>988</v>
      </c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  <c r="BK73" s="21"/>
      <c r="BL73" s="21"/>
      <c r="BM73" s="21"/>
      <c r="BN73" s="21"/>
      <c r="BO73" s="21"/>
      <c r="BP73" s="21"/>
      <c r="BQ73" s="21"/>
      <c r="BR73" s="21"/>
      <c r="BS73" s="21"/>
      <c r="BT73" s="21"/>
      <c r="BU73" s="21"/>
      <c r="BV73" s="21"/>
      <c r="BW73" s="21"/>
      <c r="BX73" s="21"/>
      <c r="BY73" s="21"/>
      <c r="BZ73" s="21"/>
      <c r="CA73" s="21"/>
      <c r="CB73" s="21"/>
      <c r="CC73" s="36">
        <v>14889245</v>
      </c>
      <c r="CD73" s="24">
        <v>54354</v>
      </c>
      <c r="CE73" s="34">
        <v>2548965</v>
      </c>
      <c r="CF73" s="36">
        <v>46156727</v>
      </c>
      <c r="CG73" s="25">
        <v>140080</v>
      </c>
      <c r="CH73" s="37">
        <v>17874162</v>
      </c>
      <c r="CI73" s="36">
        <v>38895187</v>
      </c>
      <c r="CJ73" s="25">
        <v>119070</v>
      </c>
      <c r="CK73" s="37">
        <v>17550384</v>
      </c>
      <c r="CL73" s="36">
        <v>50602540</v>
      </c>
      <c r="CM73" s="25">
        <v>159811</v>
      </c>
      <c r="CN73" s="37">
        <v>18002968</v>
      </c>
      <c r="CO73" s="36">
        <v>40493058</v>
      </c>
      <c r="CP73" s="25">
        <v>129089</v>
      </c>
      <c r="CQ73" s="37">
        <v>18424992</v>
      </c>
      <c r="CR73" s="36">
        <v>48643878</v>
      </c>
      <c r="CS73" s="25">
        <v>155962</v>
      </c>
      <c r="CT73" s="37">
        <v>16167002</v>
      </c>
      <c r="CU73" s="36">
        <v>36160930</v>
      </c>
      <c r="CV73" s="25">
        <v>109750</v>
      </c>
      <c r="CW73" s="37">
        <v>17391051</v>
      </c>
      <c r="CX73" s="36">
        <v>22760688</v>
      </c>
      <c r="CY73" s="25">
        <v>108132</v>
      </c>
      <c r="CZ73" s="37">
        <v>18794164</v>
      </c>
      <c r="DA73" s="36">
        <v>19824479</v>
      </c>
      <c r="DB73" s="25">
        <v>112108</v>
      </c>
      <c r="DC73" s="37">
        <v>19388895</v>
      </c>
      <c r="DD73" s="36">
        <v>21290212</v>
      </c>
      <c r="DE73" s="25">
        <v>125623</v>
      </c>
      <c r="DF73" s="37">
        <v>18000708</v>
      </c>
      <c r="DG73" s="36">
        <v>16699923</v>
      </c>
      <c r="DH73" s="24">
        <v>98788</v>
      </c>
      <c r="DI73" s="37">
        <v>18744902</v>
      </c>
      <c r="DJ73" s="36">
        <v>16246475</v>
      </c>
      <c r="DK73" s="24">
        <v>97725</v>
      </c>
      <c r="DL73" s="37">
        <v>17679680</v>
      </c>
      <c r="DM73" s="36">
        <v>20384752</v>
      </c>
      <c r="DN73" s="25">
        <v>129715</v>
      </c>
      <c r="DO73" s="37">
        <v>17054976</v>
      </c>
      <c r="DP73" s="36">
        <v>14607141</v>
      </c>
      <c r="DQ73" s="25">
        <v>103734</v>
      </c>
      <c r="DR73" s="37">
        <v>18533862</v>
      </c>
      <c r="DS73" s="36">
        <v>15844493</v>
      </c>
      <c r="DT73" s="25">
        <v>112775</v>
      </c>
      <c r="DU73" s="37">
        <v>17036069</v>
      </c>
      <c r="DV73" s="36">
        <v>14793516</v>
      </c>
      <c r="DW73" s="25">
        <v>130024</v>
      </c>
      <c r="DX73" s="37">
        <v>18225014</v>
      </c>
      <c r="DY73" s="36">
        <v>10260748</v>
      </c>
      <c r="DZ73" s="25">
        <v>108132</v>
      </c>
      <c r="EA73" s="37">
        <v>17826734</v>
      </c>
      <c r="EB73" s="22">
        <v>7215679</v>
      </c>
      <c r="EC73" s="25">
        <v>111541</v>
      </c>
      <c r="ED73" s="37">
        <v>16055865</v>
      </c>
      <c r="EE73" s="22">
        <v>6478242</v>
      </c>
      <c r="EF73" s="25">
        <v>130205</v>
      </c>
      <c r="EG73" s="37">
        <v>16735555</v>
      </c>
      <c r="EH73" s="22">
        <v>6469083</v>
      </c>
      <c r="EI73" s="25">
        <v>111466</v>
      </c>
      <c r="EJ73" s="37">
        <v>17678350</v>
      </c>
      <c r="EK73" s="22">
        <v>6197999</v>
      </c>
      <c r="EL73" s="25">
        <v>108603</v>
      </c>
      <c r="EM73" s="37">
        <v>17553825</v>
      </c>
      <c r="EN73" s="22">
        <v>5863429</v>
      </c>
      <c r="EO73" s="25">
        <v>125411</v>
      </c>
      <c r="EP73" s="37">
        <v>15195595</v>
      </c>
      <c r="EQ73" s="22">
        <v>6426416</v>
      </c>
      <c r="ER73" s="25">
        <v>111612</v>
      </c>
      <c r="ES73" s="37">
        <v>17909099</v>
      </c>
      <c r="ET73" s="22">
        <v>7212458</v>
      </c>
      <c r="EU73" s="25">
        <v>111425</v>
      </c>
      <c r="EV73" s="37">
        <v>17025177</v>
      </c>
      <c r="EW73" s="22">
        <v>8676099</v>
      </c>
      <c r="EX73" s="25">
        <v>136653</v>
      </c>
      <c r="EY73" s="37">
        <v>17352949</v>
      </c>
      <c r="EZ73" s="22">
        <v>6254407</v>
      </c>
      <c r="FA73" s="24">
        <v>98008</v>
      </c>
      <c r="FB73" s="37">
        <v>15698805</v>
      </c>
      <c r="FC73" s="22">
        <v>4967615</v>
      </c>
      <c r="FD73" s="24">
        <v>88234</v>
      </c>
      <c r="FE73" s="37">
        <v>13281776</v>
      </c>
      <c r="FF73" s="22">
        <v>5181844</v>
      </c>
      <c r="FG73" s="24">
        <v>48395</v>
      </c>
      <c r="FH73" s="37">
        <v>13997794</v>
      </c>
      <c r="FI73" s="22">
        <v>4104050</v>
      </c>
      <c r="FJ73" s="24">
        <v>29342</v>
      </c>
      <c r="FK73" s="34">
        <v>9970451</v>
      </c>
      <c r="FL73" s="22">
        <v>3782886</v>
      </c>
      <c r="FM73" s="24">
        <v>31827</v>
      </c>
      <c r="FN73" s="34">
        <v>7698869</v>
      </c>
      <c r="FO73" s="22">
        <v>5218748</v>
      </c>
      <c r="FP73" s="24">
        <v>46950</v>
      </c>
      <c r="FQ73" s="34">
        <v>8502970</v>
      </c>
      <c r="FR73" s="22">
        <v>3408812</v>
      </c>
      <c r="FS73" s="24">
        <v>32489</v>
      </c>
      <c r="FT73" s="34">
        <v>7971065</v>
      </c>
      <c r="FU73" s="22">
        <v>3097184</v>
      </c>
      <c r="FV73" s="24">
        <v>29173</v>
      </c>
      <c r="FW73" s="34">
        <v>7453076</v>
      </c>
      <c r="FX73" s="22">
        <v>3963251</v>
      </c>
      <c r="FY73" s="24">
        <v>38944</v>
      </c>
      <c r="FZ73" s="34">
        <v>7138285</v>
      </c>
      <c r="GA73" s="22">
        <v>3109976</v>
      </c>
      <c r="GB73" s="24">
        <v>30027</v>
      </c>
      <c r="GC73" s="34">
        <v>7219974</v>
      </c>
      <c r="GD73" s="22">
        <v>2956730</v>
      </c>
      <c r="GE73" s="24">
        <v>27729</v>
      </c>
      <c r="GF73" s="34">
        <v>6575318</v>
      </c>
      <c r="GG73" s="22">
        <v>3674919</v>
      </c>
      <c r="GH73" s="24">
        <v>33834</v>
      </c>
      <c r="GI73" s="34">
        <v>6479196</v>
      </c>
      <c r="GJ73" s="22">
        <v>3238259</v>
      </c>
      <c r="GK73" s="24">
        <v>28549</v>
      </c>
      <c r="GL73" s="34">
        <v>6944919</v>
      </c>
      <c r="GM73" s="22">
        <v>3284703</v>
      </c>
      <c r="GN73" s="24">
        <v>27118</v>
      </c>
      <c r="GO73" s="34">
        <v>6192755</v>
      </c>
      <c r="GP73" s="22">
        <v>4504405</v>
      </c>
      <c r="GQ73" s="24">
        <v>34853</v>
      </c>
      <c r="GR73" s="34">
        <v>6803180</v>
      </c>
      <c r="GS73" s="22">
        <v>3457706</v>
      </c>
      <c r="GT73" s="24">
        <v>27564</v>
      </c>
      <c r="GU73" s="34">
        <v>6168332</v>
      </c>
      <c r="GV73" s="22">
        <v>3058981</v>
      </c>
      <c r="GW73" s="24">
        <v>22611</v>
      </c>
      <c r="GX73" s="34">
        <v>5734780</v>
      </c>
      <c r="GY73" s="22">
        <v>3341135</v>
      </c>
      <c r="GZ73" s="24">
        <v>25828</v>
      </c>
      <c r="HA73" s="34">
        <v>6333063</v>
      </c>
      <c r="HB73" s="22">
        <v>2185606</v>
      </c>
      <c r="HC73" s="24">
        <v>20203</v>
      </c>
      <c r="HD73" s="34">
        <v>5647718</v>
      </c>
      <c r="HE73" s="22">
        <v>1709547</v>
      </c>
      <c r="HF73" s="24">
        <v>21312</v>
      </c>
      <c r="HG73" s="34">
        <v>5742299</v>
      </c>
      <c r="HH73" s="22">
        <v>2325806</v>
      </c>
      <c r="HI73" s="24">
        <v>30117</v>
      </c>
      <c r="HJ73" s="34">
        <v>6175481</v>
      </c>
      <c r="HN73" s="49">
        <f t="shared" si="0"/>
        <v>6220959</v>
      </c>
    </row>
    <row r="74" spans="2:222" x14ac:dyDescent="0.2">
      <c r="B74" s="20" t="s">
        <v>503</v>
      </c>
      <c r="C74" s="22">
        <v>1249065</v>
      </c>
      <c r="D74" s="24">
        <v>76088</v>
      </c>
      <c r="E74" s="37">
        <v>14886922</v>
      </c>
      <c r="F74" s="22">
        <v>1203101</v>
      </c>
      <c r="G74" s="24">
        <v>77472</v>
      </c>
      <c r="H74" s="37">
        <v>15201737</v>
      </c>
      <c r="I74" s="22">
        <v>1522521</v>
      </c>
      <c r="J74" s="25">
        <v>101053</v>
      </c>
      <c r="K74" s="37">
        <v>14898949</v>
      </c>
      <c r="L74" s="22">
        <v>1236923</v>
      </c>
      <c r="M74" s="24">
        <v>81714</v>
      </c>
      <c r="N74" s="37">
        <v>14861878</v>
      </c>
      <c r="O74" s="22">
        <v>1208291</v>
      </c>
      <c r="P74" s="24">
        <v>79140</v>
      </c>
      <c r="Q74" s="37">
        <v>14960367</v>
      </c>
      <c r="R74" s="22">
        <v>1578503</v>
      </c>
      <c r="S74" s="25">
        <v>100221</v>
      </c>
      <c r="T74" s="37">
        <v>15785407</v>
      </c>
      <c r="U74" s="22">
        <v>1418236</v>
      </c>
      <c r="V74" s="24">
        <v>79894</v>
      </c>
      <c r="W74" s="37">
        <v>14827203</v>
      </c>
      <c r="X74" s="22">
        <v>1407131</v>
      </c>
      <c r="Y74" s="24">
        <v>77606</v>
      </c>
      <c r="Z74" s="37">
        <v>13584779</v>
      </c>
      <c r="AA74" s="22">
        <v>1871688</v>
      </c>
      <c r="AB74" s="24">
        <v>99267</v>
      </c>
      <c r="AC74" s="37">
        <v>15527924</v>
      </c>
      <c r="AD74" s="22">
        <v>1511693</v>
      </c>
      <c r="AE74" s="24">
        <v>77246</v>
      </c>
      <c r="AF74" s="37">
        <v>14187792</v>
      </c>
      <c r="AG74" s="22">
        <v>1554801</v>
      </c>
      <c r="AH74" s="24">
        <v>83647</v>
      </c>
      <c r="AI74" s="37">
        <v>14652045</v>
      </c>
      <c r="AJ74" s="22">
        <v>1829789</v>
      </c>
      <c r="AK74" s="24">
        <v>97467</v>
      </c>
      <c r="AL74" s="37">
        <v>14890012</v>
      </c>
      <c r="AM74" s="22">
        <v>1386570</v>
      </c>
      <c r="AN74" s="24">
        <v>72224</v>
      </c>
      <c r="AO74" s="37">
        <v>14106278</v>
      </c>
      <c r="AP74" s="22">
        <v>1434590</v>
      </c>
      <c r="AQ74" s="24">
        <v>76119</v>
      </c>
      <c r="AR74" s="37">
        <v>15238452</v>
      </c>
      <c r="AS74" s="22">
        <v>1730191</v>
      </c>
      <c r="AT74" s="24">
        <v>91906</v>
      </c>
      <c r="AU74" s="37">
        <v>14460575</v>
      </c>
      <c r="AV74" s="22">
        <v>1338123</v>
      </c>
      <c r="AW74" s="24">
        <v>71400</v>
      </c>
      <c r="AX74" s="37">
        <v>14220794</v>
      </c>
      <c r="AY74" s="22">
        <v>1293119</v>
      </c>
      <c r="AZ74" s="24">
        <v>64790</v>
      </c>
      <c r="BA74" s="37">
        <v>13995349</v>
      </c>
      <c r="BB74" s="22">
        <v>1703080</v>
      </c>
      <c r="BC74" s="24">
        <v>86897</v>
      </c>
      <c r="BD74" s="37">
        <v>14484165</v>
      </c>
      <c r="BE74" s="22">
        <v>1244134</v>
      </c>
      <c r="BF74" s="24">
        <v>56019</v>
      </c>
      <c r="BG74" s="37">
        <v>13377743</v>
      </c>
      <c r="BH74" s="22">
        <v>1156483</v>
      </c>
      <c r="BI74" s="24">
        <v>58186</v>
      </c>
      <c r="BJ74" s="37">
        <v>12740568</v>
      </c>
      <c r="BK74" s="22">
        <v>1507440</v>
      </c>
      <c r="BL74" s="24">
        <v>69252</v>
      </c>
      <c r="BM74" s="37">
        <v>13173019</v>
      </c>
      <c r="BN74" s="22">
        <v>1091335</v>
      </c>
      <c r="BO74" s="24">
        <v>46626</v>
      </c>
      <c r="BP74" s="37">
        <v>11926312</v>
      </c>
      <c r="BQ74" s="22">
        <v>1100310</v>
      </c>
      <c r="BR74" s="24">
        <v>48320</v>
      </c>
      <c r="BS74" s="37">
        <v>12132347</v>
      </c>
      <c r="BT74" s="22">
        <v>1323012</v>
      </c>
      <c r="BU74" s="24">
        <v>56765</v>
      </c>
      <c r="BV74" s="37">
        <v>11477557</v>
      </c>
      <c r="BW74" s="22">
        <v>1029053</v>
      </c>
      <c r="BX74" s="24">
        <v>44877</v>
      </c>
      <c r="BY74" s="37">
        <v>11390621</v>
      </c>
      <c r="BZ74" s="22">
        <v>1035643</v>
      </c>
      <c r="CA74" s="24">
        <v>45110</v>
      </c>
      <c r="CB74" s="37">
        <v>11822273</v>
      </c>
      <c r="CC74" s="22">
        <v>1349567</v>
      </c>
      <c r="CD74" s="24">
        <v>58326</v>
      </c>
      <c r="CE74" s="37">
        <v>10737042</v>
      </c>
      <c r="CF74" s="22">
        <v>1075659</v>
      </c>
      <c r="CG74" s="24">
        <v>46772</v>
      </c>
      <c r="CH74" s="37">
        <v>11751975</v>
      </c>
      <c r="CI74" s="22">
        <v>1350989</v>
      </c>
      <c r="CJ74" s="24">
        <v>58971</v>
      </c>
      <c r="CK74" s="37">
        <v>11986055</v>
      </c>
      <c r="CL74" s="22">
        <v>1668785</v>
      </c>
      <c r="CM74" s="24">
        <v>72386</v>
      </c>
      <c r="CN74" s="37">
        <v>12361444</v>
      </c>
      <c r="CO74" s="22">
        <v>1360234</v>
      </c>
      <c r="CP74" s="24">
        <v>57999</v>
      </c>
      <c r="CQ74" s="37">
        <v>12537187</v>
      </c>
      <c r="CR74" s="22">
        <v>1156169</v>
      </c>
      <c r="CS74" s="24">
        <v>50777</v>
      </c>
      <c r="CT74" s="37">
        <v>10772540</v>
      </c>
      <c r="CU74" s="22">
        <v>1553938</v>
      </c>
      <c r="CV74" s="24">
        <v>66524</v>
      </c>
      <c r="CW74" s="37">
        <v>11735722</v>
      </c>
      <c r="CX74" s="22">
        <v>1171827</v>
      </c>
      <c r="CY74" s="24">
        <v>52253</v>
      </c>
      <c r="CZ74" s="37">
        <v>11538151</v>
      </c>
      <c r="DA74" s="22">
        <v>1204509</v>
      </c>
      <c r="DB74" s="24">
        <v>52782</v>
      </c>
      <c r="DC74" s="37">
        <v>11407475</v>
      </c>
      <c r="DD74" s="22">
        <v>1654375</v>
      </c>
      <c r="DE74" s="24">
        <v>69626</v>
      </c>
      <c r="DF74" s="37">
        <v>10863303</v>
      </c>
      <c r="DG74" s="22">
        <v>1281590</v>
      </c>
      <c r="DH74" s="24">
        <v>55957</v>
      </c>
      <c r="DI74" s="37">
        <v>11900059</v>
      </c>
      <c r="DJ74" s="22">
        <v>1095909</v>
      </c>
      <c r="DK74" s="24">
        <v>48334</v>
      </c>
      <c r="DL74" s="37">
        <v>11293389</v>
      </c>
      <c r="DM74" s="22">
        <v>1433678</v>
      </c>
      <c r="DN74" s="24">
        <v>60912</v>
      </c>
      <c r="DO74" s="37">
        <v>10507365</v>
      </c>
      <c r="DP74" s="22">
        <v>1108360</v>
      </c>
      <c r="DQ74" s="24">
        <v>48799</v>
      </c>
      <c r="DR74" s="37">
        <v>11254890</v>
      </c>
      <c r="DS74" s="22">
        <v>1073408</v>
      </c>
      <c r="DT74" s="24">
        <v>50717</v>
      </c>
      <c r="DU74" s="37">
        <v>10305340</v>
      </c>
      <c r="DV74" s="22">
        <v>1292127</v>
      </c>
      <c r="DW74" s="24">
        <v>61973</v>
      </c>
      <c r="DX74" s="37">
        <v>11229175</v>
      </c>
      <c r="DY74" s="22">
        <v>1010435</v>
      </c>
      <c r="DZ74" s="24">
        <v>47686</v>
      </c>
      <c r="EA74" s="37">
        <v>10727604</v>
      </c>
      <c r="EB74" s="26">
        <v>965198</v>
      </c>
      <c r="EC74" s="24">
        <v>46764</v>
      </c>
      <c r="ED74" s="34">
        <v>9710344</v>
      </c>
      <c r="EE74" s="22">
        <v>1138139</v>
      </c>
      <c r="EF74" s="24">
        <v>52243</v>
      </c>
      <c r="EG74" s="37">
        <v>10471351</v>
      </c>
      <c r="EH74" s="22">
        <v>1331260</v>
      </c>
      <c r="EI74" s="24">
        <v>45160</v>
      </c>
      <c r="EJ74" s="37">
        <v>10413180</v>
      </c>
      <c r="EK74" s="22">
        <v>1862848</v>
      </c>
      <c r="EL74" s="24">
        <v>46011</v>
      </c>
      <c r="EM74" s="37">
        <v>10392520</v>
      </c>
      <c r="EN74" s="22">
        <v>2829446</v>
      </c>
      <c r="EO74" s="24">
        <v>57744</v>
      </c>
      <c r="EP74" s="37">
        <v>10030634</v>
      </c>
      <c r="EQ74" s="22">
        <v>2354543</v>
      </c>
      <c r="ER74" s="24">
        <v>46498</v>
      </c>
      <c r="ES74" s="37">
        <v>10467516</v>
      </c>
      <c r="ET74" s="22">
        <v>2312977</v>
      </c>
      <c r="EU74" s="24">
        <v>46599</v>
      </c>
      <c r="EV74" s="34">
        <v>9918510</v>
      </c>
      <c r="EW74" s="22">
        <v>2583875</v>
      </c>
      <c r="EX74" s="24">
        <v>57066</v>
      </c>
      <c r="EY74" s="37">
        <v>10028966</v>
      </c>
      <c r="EZ74" s="22">
        <v>1988905</v>
      </c>
      <c r="FA74" s="24">
        <v>44514</v>
      </c>
      <c r="FB74" s="37">
        <v>10292103</v>
      </c>
      <c r="FC74" s="22">
        <v>1930580</v>
      </c>
      <c r="FD74" s="24">
        <v>44342</v>
      </c>
      <c r="FE74" s="34">
        <v>9075949</v>
      </c>
      <c r="FF74" s="22">
        <v>2469656</v>
      </c>
      <c r="FG74" s="24">
        <v>57662</v>
      </c>
      <c r="FH74" s="37">
        <v>10572203</v>
      </c>
      <c r="FI74" s="22">
        <v>1947597</v>
      </c>
      <c r="FJ74" s="24">
        <v>44809</v>
      </c>
      <c r="FK74" s="34">
        <v>9697512</v>
      </c>
      <c r="FL74" s="22">
        <v>1980055</v>
      </c>
      <c r="FM74" s="24">
        <v>45525</v>
      </c>
      <c r="FN74" s="34">
        <v>8913433</v>
      </c>
      <c r="FO74" s="22">
        <v>2397249</v>
      </c>
      <c r="FP74" s="24">
        <v>56165</v>
      </c>
      <c r="FQ74" s="34">
        <v>9830699</v>
      </c>
      <c r="FR74" s="22">
        <v>1916409</v>
      </c>
      <c r="FS74" s="24">
        <v>44377</v>
      </c>
      <c r="FT74" s="34">
        <v>9420461</v>
      </c>
      <c r="FU74" s="22">
        <v>1875593</v>
      </c>
      <c r="FV74" s="24">
        <v>45109</v>
      </c>
      <c r="FW74" s="34">
        <v>9111137</v>
      </c>
      <c r="FX74" s="22">
        <v>2310098</v>
      </c>
      <c r="FY74" s="24">
        <v>53925</v>
      </c>
      <c r="FZ74" s="34">
        <v>9315008</v>
      </c>
      <c r="GA74" s="22">
        <v>1851051</v>
      </c>
      <c r="GB74" s="24">
        <v>43553</v>
      </c>
      <c r="GC74" s="34">
        <v>9435678</v>
      </c>
      <c r="GD74" s="22">
        <v>1852552</v>
      </c>
      <c r="GE74" s="24">
        <v>43120</v>
      </c>
      <c r="GF74" s="34">
        <v>9034206</v>
      </c>
      <c r="GG74" s="22">
        <v>2586848</v>
      </c>
      <c r="GH74" s="24">
        <v>55913</v>
      </c>
      <c r="GI74" s="34">
        <v>9134045</v>
      </c>
      <c r="GJ74" s="22">
        <v>2099139</v>
      </c>
      <c r="GK74" s="24">
        <v>49426</v>
      </c>
      <c r="GL74" s="34">
        <v>9501231</v>
      </c>
      <c r="GM74" s="22">
        <v>1902302</v>
      </c>
      <c r="GN74" s="24">
        <v>45817</v>
      </c>
      <c r="GO74" s="34">
        <v>9008979</v>
      </c>
      <c r="GP74" s="22">
        <v>2361923</v>
      </c>
      <c r="GQ74" s="24">
        <v>56087</v>
      </c>
      <c r="GR74" s="37">
        <v>10024651</v>
      </c>
      <c r="GS74" s="22">
        <v>2023758</v>
      </c>
      <c r="GT74" s="24">
        <v>47132</v>
      </c>
      <c r="GU74" s="34">
        <v>8939526</v>
      </c>
      <c r="GV74" s="22">
        <v>1840889</v>
      </c>
      <c r="GW74" s="24">
        <v>44027</v>
      </c>
      <c r="GX74" s="34">
        <v>8883819</v>
      </c>
      <c r="GY74" s="22">
        <v>2188588</v>
      </c>
      <c r="GZ74" s="24">
        <v>54100</v>
      </c>
      <c r="HA74" s="34">
        <v>9607360</v>
      </c>
      <c r="HB74" s="22">
        <v>1620696</v>
      </c>
      <c r="HC74" s="24">
        <v>39457</v>
      </c>
      <c r="HD74" s="34">
        <v>8891826</v>
      </c>
      <c r="HE74" s="22">
        <v>1674111</v>
      </c>
      <c r="HF74" s="24">
        <v>39641</v>
      </c>
      <c r="HG74" s="34">
        <v>8970520</v>
      </c>
      <c r="HH74" s="22">
        <v>2221309</v>
      </c>
      <c r="HI74" s="24">
        <v>46545</v>
      </c>
      <c r="HJ74" s="34">
        <v>9019095</v>
      </c>
      <c r="HN74" s="49">
        <f t="shared" si="0"/>
        <v>5516116</v>
      </c>
    </row>
    <row r="75" spans="2:222" x14ac:dyDescent="0.2">
      <c r="B75" s="20" t="s">
        <v>592</v>
      </c>
      <c r="C75" s="22">
        <v>1492718</v>
      </c>
      <c r="D75" s="23">
        <v>7976</v>
      </c>
      <c r="E75" s="25">
        <v>461099</v>
      </c>
      <c r="F75" s="22">
        <v>1621630</v>
      </c>
      <c r="G75" s="23">
        <v>8696</v>
      </c>
      <c r="H75" s="25">
        <v>496885</v>
      </c>
      <c r="I75" s="22">
        <v>2343547</v>
      </c>
      <c r="J75" s="24">
        <v>12553</v>
      </c>
      <c r="K75" s="25">
        <v>557412</v>
      </c>
      <c r="L75" s="22">
        <v>2267686</v>
      </c>
      <c r="M75" s="24">
        <v>12771</v>
      </c>
      <c r="N75" s="25">
        <v>648373</v>
      </c>
      <c r="O75" s="22">
        <v>1177286</v>
      </c>
      <c r="P75" s="23">
        <v>9858</v>
      </c>
      <c r="Q75" s="25">
        <v>593655</v>
      </c>
      <c r="R75" s="22">
        <v>1214204</v>
      </c>
      <c r="S75" s="23">
        <v>9745</v>
      </c>
      <c r="T75" s="25">
        <v>534123</v>
      </c>
      <c r="U75" s="22">
        <v>1062929</v>
      </c>
      <c r="V75" s="23">
        <v>8364</v>
      </c>
      <c r="W75" s="25">
        <v>514855</v>
      </c>
      <c r="X75" s="22">
        <v>1072010</v>
      </c>
      <c r="Y75" s="23">
        <v>7929</v>
      </c>
      <c r="Z75" s="25">
        <v>404339</v>
      </c>
      <c r="AA75" s="22">
        <v>1067561</v>
      </c>
      <c r="AB75" s="23">
        <v>9464</v>
      </c>
      <c r="AC75" s="25">
        <v>438010</v>
      </c>
      <c r="AD75" s="26">
        <v>742825</v>
      </c>
      <c r="AE75" s="23">
        <v>6942</v>
      </c>
      <c r="AF75" s="25">
        <v>347320</v>
      </c>
      <c r="AG75" s="26">
        <v>735378</v>
      </c>
      <c r="AH75" s="23">
        <v>6453</v>
      </c>
      <c r="AI75" s="25">
        <v>322011</v>
      </c>
      <c r="AJ75" s="26">
        <v>844007</v>
      </c>
      <c r="AK75" s="23">
        <v>7705</v>
      </c>
      <c r="AL75" s="25">
        <v>297969</v>
      </c>
      <c r="AM75" s="26">
        <v>539861</v>
      </c>
      <c r="AN75" s="23">
        <v>4869</v>
      </c>
      <c r="AO75" s="25">
        <v>256782</v>
      </c>
      <c r="AP75" s="26">
        <v>690712</v>
      </c>
      <c r="AQ75" s="23">
        <v>6403</v>
      </c>
      <c r="AR75" s="25">
        <v>305957</v>
      </c>
      <c r="AS75" s="22">
        <v>1253478</v>
      </c>
      <c r="AT75" s="23">
        <v>8695</v>
      </c>
      <c r="AU75" s="25">
        <v>341592</v>
      </c>
      <c r="AV75" s="22">
        <v>1459590</v>
      </c>
      <c r="AW75" s="23">
        <v>8399</v>
      </c>
      <c r="AX75" s="25">
        <v>389506</v>
      </c>
      <c r="AY75" s="22">
        <v>1574341</v>
      </c>
      <c r="AZ75" s="23">
        <v>9218</v>
      </c>
      <c r="BA75" s="25">
        <v>409735</v>
      </c>
      <c r="BB75" s="22">
        <v>1598071</v>
      </c>
      <c r="BC75" s="23">
        <v>9366</v>
      </c>
      <c r="BD75" s="25">
        <v>377981</v>
      </c>
      <c r="BE75" s="22">
        <v>1491262</v>
      </c>
      <c r="BF75" s="23">
        <v>8946</v>
      </c>
      <c r="BG75" s="25">
        <v>585236</v>
      </c>
      <c r="BH75" s="22">
        <v>1740455</v>
      </c>
      <c r="BI75" s="24">
        <v>10523</v>
      </c>
      <c r="BJ75" s="25">
        <v>536439</v>
      </c>
      <c r="BK75" s="22">
        <v>1944454</v>
      </c>
      <c r="BL75" s="24">
        <v>11317</v>
      </c>
      <c r="BM75" s="25">
        <v>498233</v>
      </c>
      <c r="BN75" s="22">
        <v>1584659</v>
      </c>
      <c r="BO75" s="23">
        <v>9727</v>
      </c>
      <c r="BP75" s="25">
        <v>466077</v>
      </c>
      <c r="BQ75" s="22">
        <v>1537448</v>
      </c>
      <c r="BR75" s="23">
        <v>9136</v>
      </c>
      <c r="BS75" s="25">
        <v>465855</v>
      </c>
      <c r="BT75" s="22">
        <v>1556608</v>
      </c>
      <c r="BU75" s="23">
        <v>9448</v>
      </c>
      <c r="BV75" s="25">
        <v>407170</v>
      </c>
      <c r="BW75" s="22">
        <v>1181424</v>
      </c>
      <c r="BX75" s="23">
        <v>7219</v>
      </c>
      <c r="BY75" s="25">
        <v>384645</v>
      </c>
      <c r="BZ75" s="22">
        <v>1285851</v>
      </c>
      <c r="CA75" s="23">
        <v>7734</v>
      </c>
      <c r="CB75" s="25">
        <v>438090</v>
      </c>
      <c r="CC75" s="22">
        <v>1820445</v>
      </c>
      <c r="CD75" s="24">
        <v>11043</v>
      </c>
      <c r="CE75" s="25">
        <v>456592</v>
      </c>
      <c r="CF75" s="22">
        <v>1664247</v>
      </c>
      <c r="CG75" s="23">
        <v>9863</v>
      </c>
      <c r="CH75" s="25">
        <v>583213</v>
      </c>
      <c r="CI75" s="22">
        <v>1734760</v>
      </c>
      <c r="CJ75" s="24">
        <v>10381</v>
      </c>
      <c r="CK75" s="25">
        <v>550350</v>
      </c>
      <c r="CL75" s="22">
        <v>2080690</v>
      </c>
      <c r="CM75" s="24">
        <v>12514</v>
      </c>
      <c r="CN75" s="25">
        <v>533819</v>
      </c>
      <c r="CO75" s="22">
        <v>1935550</v>
      </c>
      <c r="CP75" s="24">
        <v>11285</v>
      </c>
      <c r="CQ75" s="25">
        <v>630709</v>
      </c>
      <c r="CR75" s="22">
        <v>2000060</v>
      </c>
      <c r="CS75" s="24">
        <v>12135</v>
      </c>
      <c r="CT75" s="25">
        <v>540984</v>
      </c>
      <c r="CU75" s="22">
        <v>2211842</v>
      </c>
      <c r="CV75" s="24">
        <v>13067</v>
      </c>
      <c r="CW75" s="25">
        <v>521743</v>
      </c>
      <c r="CX75" s="22">
        <v>1584549</v>
      </c>
      <c r="CY75" s="23">
        <v>9437</v>
      </c>
      <c r="CZ75" s="25">
        <v>527666</v>
      </c>
      <c r="DA75" s="22">
        <v>1931927</v>
      </c>
      <c r="DB75" s="24">
        <v>10414</v>
      </c>
      <c r="DC75" s="25">
        <v>515431</v>
      </c>
      <c r="DD75" s="22">
        <v>2281612</v>
      </c>
      <c r="DE75" s="24">
        <v>14112</v>
      </c>
      <c r="DF75" s="25">
        <v>507377</v>
      </c>
      <c r="DG75" s="22">
        <v>1806048</v>
      </c>
      <c r="DH75" s="24">
        <v>12082</v>
      </c>
      <c r="DI75" s="25">
        <v>601032</v>
      </c>
      <c r="DJ75" s="22">
        <v>1843492</v>
      </c>
      <c r="DK75" s="24">
        <v>12721</v>
      </c>
      <c r="DL75" s="25">
        <v>705759</v>
      </c>
      <c r="DM75" s="22">
        <v>2997479</v>
      </c>
      <c r="DN75" s="24">
        <v>17221</v>
      </c>
      <c r="DO75" s="25">
        <v>795724</v>
      </c>
      <c r="DP75" s="22">
        <v>3318981</v>
      </c>
      <c r="DQ75" s="24">
        <v>18936</v>
      </c>
      <c r="DR75" s="34">
        <v>1010217</v>
      </c>
      <c r="DS75" s="22">
        <v>4379612</v>
      </c>
      <c r="DT75" s="24">
        <v>25233</v>
      </c>
      <c r="DU75" s="34">
        <v>1015555</v>
      </c>
      <c r="DV75" s="22">
        <v>4062533</v>
      </c>
      <c r="DW75" s="24">
        <v>24640</v>
      </c>
      <c r="DX75" s="34">
        <v>1044978</v>
      </c>
      <c r="DY75" s="22">
        <v>4015761</v>
      </c>
      <c r="DZ75" s="24">
        <v>22065</v>
      </c>
      <c r="EA75" s="34">
        <v>1204420</v>
      </c>
      <c r="EB75" s="22">
        <v>4234382</v>
      </c>
      <c r="EC75" s="24">
        <v>23382</v>
      </c>
      <c r="ED75" s="34">
        <v>1121257</v>
      </c>
      <c r="EE75" s="22">
        <v>4076246</v>
      </c>
      <c r="EF75" s="24">
        <v>22901</v>
      </c>
      <c r="EG75" s="34">
        <v>1116023</v>
      </c>
      <c r="EH75" s="22">
        <v>2345930</v>
      </c>
      <c r="EI75" s="24">
        <v>15383</v>
      </c>
      <c r="EJ75" s="25">
        <v>982226</v>
      </c>
      <c r="EK75" s="22">
        <v>2820477</v>
      </c>
      <c r="EL75" s="24">
        <v>17981</v>
      </c>
      <c r="EM75" s="25">
        <v>969318</v>
      </c>
      <c r="EN75" s="22">
        <v>2966746</v>
      </c>
      <c r="EO75" s="24">
        <v>18545</v>
      </c>
      <c r="EP75" s="25">
        <v>900124</v>
      </c>
      <c r="EQ75" s="22">
        <v>2207405</v>
      </c>
      <c r="ER75" s="24">
        <v>13675</v>
      </c>
      <c r="ES75" s="25">
        <v>960093</v>
      </c>
      <c r="ET75" s="22">
        <v>2542558</v>
      </c>
      <c r="EU75" s="24">
        <v>15854</v>
      </c>
      <c r="EV75" s="25">
        <v>962617</v>
      </c>
      <c r="EW75" s="22">
        <v>4253308</v>
      </c>
      <c r="EX75" s="24">
        <v>26523</v>
      </c>
      <c r="EY75" s="34">
        <v>1191446</v>
      </c>
      <c r="EZ75" s="22">
        <v>3713230</v>
      </c>
      <c r="FA75" s="24">
        <v>23158</v>
      </c>
      <c r="FB75" s="34">
        <v>1417925</v>
      </c>
      <c r="FC75" s="22">
        <v>2315121</v>
      </c>
      <c r="FD75" s="24">
        <v>12562</v>
      </c>
      <c r="FE75" s="25">
        <v>934369</v>
      </c>
      <c r="FF75" s="22">
        <v>2545762</v>
      </c>
      <c r="FG75" s="24">
        <v>13522</v>
      </c>
      <c r="FH75" s="25">
        <v>853342</v>
      </c>
      <c r="FI75" s="22">
        <v>2478469</v>
      </c>
      <c r="FJ75" s="24">
        <v>12647</v>
      </c>
      <c r="FK75" s="25">
        <v>796733</v>
      </c>
      <c r="FL75" s="22">
        <v>2643147</v>
      </c>
      <c r="FM75" s="24">
        <v>12131</v>
      </c>
      <c r="FN75" s="25">
        <v>655406</v>
      </c>
      <c r="FO75" s="22">
        <v>2281536</v>
      </c>
      <c r="FP75" s="24">
        <v>13220</v>
      </c>
      <c r="FQ75" s="25">
        <v>655111</v>
      </c>
      <c r="FR75" s="22">
        <v>1800824</v>
      </c>
      <c r="FS75" s="24">
        <v>10618</v>
      </c>
      <c r="FT75" s="25">
        <v>621282</v>
      </c>
      <c r="FU75" s="22">
        <v>1517184</v>
      </c>
      <c r="FV75" s="23">
        <v>9529</v>
      </c>
      <c r="FW75" s="25">
        <v>546556</v>
      </c>
      <c r="FX75" s="22">
        <v>1562263</v>
      </c>
      <c r="FY75" s="24">
        <v>10993</v>
      </c>
      <c r="FZ75" s="25">
        <v>561695</v>
      </c>
      <c r="GA75" s="22">
        <v>1234253</v>
      </c>
      <c r="GB75" s="23">
        <v>8369</v>
      </c>
      <c r="GC75" s="25">
        <v>531123</v>
      </c>
      <c r="GD75" s="22">
        <v>1404405</v>
      </c>
      <c r="GE75" s="23">
        <v>9178</v>
      </c>
      <c r="GF75" s="25">
        <v>593395</v>
      </c>
      <c r="GG75" s="22">
        <v>2216088</v>
      </c>
      <c r="GH75" s="24">
        <v>13455</v>
      </c>
      <c r="GI75" s="25">
        <v>705762</v>
      </c>
      <c r="GJ75" s="22">
        <v>2189345</v>
      </c>
      <c r="GK75" s="24">
        <v>12823</v>
      </c>
      <c r="GL75" s="25">
        <v>856404</v>
      </c>
      <c r="GM75" s="22">
        <v>2078089</v>
      </c>
      <c r="GN75" s="24">
        <v>13468</v>
      </c>
      <c r="GO75" s="25">
        <v>834897</v>
      </c>
      <c r="GP75" s="22">
        <v>2434619</v>
      </c>
      <c r="GQ75" s="24">
        <v>15469</v>
      </c>
      <c r="GR75" s="25">
        <v>879713</v>
      </c>
      <c r="GS75" s="22">
        <v>2147053</v>
      </c>
      <c r="GT75" s="24">
        <v>13458</v>
      </c>
      <c r="GU75" s="25">
        <v>864728</v>
      </c>
      <c r="GV75" s="22">
        <v>3424390</v>
      </c>
      <c r="GW75" s="24">
        <v>20656</v>
      </c>
      <c r="GX75" s="25">
        <v>905182</v>
      </c>
      <c r="GY75" s="22">
        <v>2883466</v>
      </c>
      <c r="GZ75" s="24">
        <v>29687</v>
      </c>
      <c r="HA75" s="34">
        <v>1184928</v>
      </c>
      <c r="HB75" s="22">
        <v>2028035</v>
      </c>
      <c r="HC75" s="24">
        <v>21238</v>
      </c>
      <c r="HD75" s="34">
        <v>1174960</v>
      </c>
      <c r="HE75" s="22">
        <v>2050218</v>
      </c>
      <c r="HF75" s="24">
        <v>21250</v>
      </c>
      <c r="HG75" s="34">
        <v>1228193</v>
      </c>
      <c r="HH75" s="22">
        <v>2209649</v>
      </c>
      <c r="HI75" s="24">
        <v>22520</v>
      </c>
      <c r="HJ75" s="34">
        <v>1155799</v>
      </c>
      <c r="HN75" s="49">
        <f t="shared" si="0"/>
        <v>6287902</v>
      </c>
    </row>
    <row r="76" spans="2:222" x14ac:dyDescent="0.2">
      <c r="B76" s="20" t="s">
        <v>636</v>
      </c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  <c r="BK76" s="21"/>
      <c r="BL76" s="21"/>
      <c r="BM76" s="21"/>
      <c r="BN76" s="21"/>
      <c r="BO76" s="21"/>
      <c r="BP76" s="21"/>
      <c r="BQ76" s="21"/>
      <c r="BR76" s="21"/>
      <c r="BS76" s="21"/>
      <c r="BT76" s="21"/>
      <c r="BU76" s="21"/>
      <c r="BV76" s="21"/>
      <c r="BW76" s="21"/>
      <c r="BX76" s="21"/>
      <c r="BY76" s="21"/>
      <c r="BZ76" s="21"/>
      <c r="CA76" s="21"/>
      <c r="CB76" s="21"/>
      <c r="CC76" s="21"/>
      <c r="CD76" s="21"/>
      <c r="CE76" s="21"/>
      <c r="CF76" s="21"/>
      <c r="CG76" s="21"/>
      <c r="CH76" s="21"/>
      <c r="CI76" s="21"/>
      <c r="CJ76" s="21"/>
      <c r="CK76" s="21"/>
      <c r="CL76" s="21"/>
      <c r="CM76" s="21"/>
      <c r="CN76" s="21"/>
      <c r="CO76" s="21"/>
      <c r="CP76" s="21"/>
      <c r="CQ76" s="21"/>
      <c r="CR76" s="21"/>
      <c r="CS76" s="21"/>
      <c r="CT76" s="21"/>
      <c r="CU76" s="21"/>
      <c r="CV76" s="21"/>
      <c r="CW76" s="21"/>
      <c r="CX76" s="21"/>
      <c r="CY76" s="21"/>
      <c r="CZ76" s="21"/>
      <c r="DA76" s="21"/>
      <c r="DB76" s="21"/>
      <c r="DC76" s="21"/>
      <c r="DD76" s="21"/>
      <c r="DE76" s="21"/>
      <c r="DF76" s="21"/>
      <c r="DG76" s="21"/>
      <c r="DH76" s="21"/>
      <c r="DI76" s="21"/>
      <c r="DJ76" s="21"/>
      <c r="DK76" s="21"/>
      <c r="DL76" s="21"/>
      <c r="DM76" s="21"/>
      <c r="DN76" s="21"/>
      <c r="DO76" s="21"/>
      <c r="DP76" s="21"/>
      <c r="DQ76" s="21"/>
      <c r="DR76" s="21"/>
      <c r="DS76" s="21"/>
      <c r="DT76" s="21"/>
      <c r="DU76" s="21"/>
      <c r="DV76" s="21"/>
      <c r="DW76" s="21"/>
      <c r="DX76" s="21"/>
      <c r="DY76" s="21"/>
      <c r="DZ76" s="21"/>
      <c r="EA76" s="21"/>
      <c r="EB76" s="21"/>
      <c r="EC76" s="21"/>
      <c r="ED76" s="21"/>
      <c r="EE76" s="21"/>
      <c r="EF76" s="21"/>
      <c r="EG76" s="21"/>
      <c r="EH76" s="21"/>
      <c r="EI76" s="21"/>
      <c r="EJ76" s="21"/>
      <c r="EK76" s="21"/>
      <c r="EL76" s="21"/>
      <c r="EM76" s="21"/>
      <c r="EN76" s="21"/>
      <c r="EO76" s="21"/>
      <c r="EP76" s="21"/>
      <c r="EQ76" s="21"/>
      <c r="ER76" s="21"/>
      <c r="ES76" s="21"/>
      <c r="ET76" s="21"/>
      <c r="EU76" s="21"/>
      <c r="EV76" s="21"/>
      <c r="EW76" s="21"/>
      <c r="EX76" s="21"/>
      <c r="EY76" s="21"/>
      <c r="EZ76" s="21"/>
      <c r="FA76" s="21"/>
      <c r="FB76" s="21"/>
      <c r="FC76" s="21"/>
      <c r="FD76" s="21"/>
      <c r="FE76" s="21"/>
      <c r="FF76" s="21"/>
      <c r="FG76" s="21"/>
      <c r="FH76" s="21"/>
      <c r="FI76" s="21"/>
      <c r="FJ76" s="21"/>
      <c r="FK76" s="21"/>
      <c r="FL76" s="21"/>
      <c r="FM76" s="21"/>
      <c r="FN76" s="21"/>
      <c r="FO76" s="21"/>
      <c r="FP76" s="21"/>
      <c r="FQ76" s="21"/>
      <c r="FR76" s="21"/>
      <c r="FS76" s="21"/>
      <c r="FT76" s="21"/>
      <c r="FU76" s="21"/>
      <c r="FV76" s="21"/>
      <c r="FW76" s="21"/>
      <c r="FX76" s="22">
        <v>1985900</v>
      </c>
      <c r="FY76" s="24">
        <v>28172</v>
      </c>
      <c r="FZ76" s="25">
        <v>335452</v>
      </c>
      <c r="GA76" s="22">
        <v>1479460</v>
      </c>
      <c r="GB76" s="24">
        <v>22255</v>
      </c>
      <c r="GC76" s="34">
        <v>1097532</v>
      </c>
      <c r="GD76" s="22">
        <v>1322435</v>
      </c>
      <c r="GE76" s="24">
        <v>19310</v>
      </c>
      <c r="GF76" s="34">
        <v>1468081</v>
      </c>
      <c r="GG76" s="22">
        <v>1952339</v>
      </c>
      <c r="GH76" s="24">
        <v>28708</v>
      </c>
      <c r="GI76" s="34">
        <v>1688138</v>
      </c>
      <c r="GJ76" s="22">
        <v>1640370</v>
      </c>
      <c r="GK76" s="24">
        <v>24813</v>
      </c>
      <c r="GL76" s="34">
        <v>1870858</v>
      </c>
      <c r="GM76" s="26">
        <v>994149</v>
      </c>
      <c r="GN76" s="24">
        <v>15041</v>
      </c>
      <c r="GO76" s="34">
        <v>1785270</v>
      </c>
      <c r="GP76" s="22">
        <v>1060377</v>
      </c>
      <c r="GQ76" s="24">
        <v>16282</v>
      </c>
      <c r="GR76" s="34">
        <v>1589503</v>
      </c>
      <c r="GS76" s="22">
        <v>1265639</v>
      </c>
      <c r="GT76" s="24">
        <v>19453</v>
      </c>
      <c r="GU76" s="34">
        <v>1569812</v>
      </c>
      <c r="GV76" s="22">
        <v>1212700</v>
      </c>
      <c r="GW76" s="24">
        <v>18537</v>
      </c>
      <c r="GX76" s="34">
        <v>1596801</v>
      </c>
      <c r="GY76" s="22">
        <v>1970611</v>
      </c>
      <c r="GZ76" s="24">
        <v>31750</v>
      </c>
      <c r="HA76" s="34">
        <v>1949920</v>
      </c>
      <c r="HB76" s="22">
        <v>1481368</v>
      </c>
      <c r="HC76" s="24">
        <v>26401</v>
      </c>
      <c r="HD76" s="34">
        <v>2162421</v>
      </c>
      <c r="HE76" s="22">
        <v>1546853</v>
      </c>
      <c r="HF76" s="24">
        <v>27124</v>
      </c>
      <c r="HG76" s="34">
        <v>2344508</v>
      </c>
      <c r="HH76" s="22">
        <v>2207153</v>
      </c>
      <c r="HI76" s="24">
        <v>31038</v>
      </c>
      <c r="HJ76" s="34">
        <v>2373840</v>
      </c>
      <c r="HN76" s="49">
        <f t="shared" si="0"/>
        <v>5235374</v>
      </c>
    </row>
    <row r="77" spans="2:222" x14ac:dyDescent="0.2">
      <c r="B77" s="20" t="s">
        <v>426</v>
      </c>
      <c r="C77" s="28">
        <v>11462</v>
      </c>
      <c r="D77" s="27">
        <v>509</v>
      </c>
      <c r="E77" s="24">
        <v>10348</v>
      </c>
      <c r="F77" s="28">
        <v>10926</v>
      </c>
      <c r="G77" s="27">
        <v>488</v>
      </c>
      <c r="H77" s="24">
        <v>10535</v>
      </c>
      <c r="I77" s="28">
        <v>16460</v>
      </c>
      <c r="J77" s="27">
        <v>730</v>
      </c>
      <c r="K77" s="24">
        <v>10035</v>
      </c>
      <c r="L77" s="28">
        <v>11208</v>
      </c>
      <c r="M77" s="27">
        <v>506</v>
      </c>
      <c r="N77" s="23">
        <v>8187</v>
      </c>
      <c r="O77" s="28">
        <v>12319</v>
      </c>
      <c r="P77" s="27">
        <v>541</v>
      </c>
      <c r="Q77" s="23">
        <v>9774</v>
      </c>
      <c r="R77" s="28">
        <v>11981</v>
      </c>
      <c r="S77" s="27">
        <v>544</v>
      </c>
      <c r="T77" s="23">
        <v>8727</v>
      </c>
      <c r="U77" s="28">
        <v>11616</v>
      </c>
      <c r="V77" s="27">
        <v>529</v>
      </c>
      <c r="W77" s="24">
        <v>11308</v>
      </c>
      <c r="X77" s="28">
        <v>12474</v>
      </c>
      <c r="Y77" s="27">
        <v>538</v>
      </c>
      <c r="Z77" s="23">
        <v>6741</v>
      </c>
      <c r="AA77" s="28">
        <v>17156</v>
      </c>
      <c r="AB77" s="27">
        <v>790</v>
      </c>
      <c r="AC77" s="23">
        <v>8003</v>
      </c>
      <c r="AD77" s="28">
        <v>11512</v>
      </c>
      <c r="AE77" s="27">
        <v>524</v>
      </c>
      <c r="AF77" s="24">
        <v>10740</v>
      </c>
      <c r="AG77" s="28">
        <v>12351</v>
      </c>
      <c r="AH77" s="27">
        <v>572</v>
      </c>
      <c r="AI77" s="23">
        <v>7581</v>
      </c>
      <c r="AJ77" s="28">
        <v>16178</v>
      </c>
      <c r="AK77" s="27">
        <v>732</v>
      </c>
      <c r="AL77" s="23">
        <v>8520</v>
      </c>
      <c r="AM77" s="28">
        <v>11050</v>
      </c>
      <c r="AN77" s="27">
        <v>506</v>
      </c>
      <c r="AO77" s="23">
        <v>8308</v>
      </c>
      <c r="AP77" s="28">
        <v>11003</v>
      </c>
      <c r="AQ77" s="27">
        <v>490</v>
      </c>
      <c r="AR77" s="24">
        <v>14122</v>
      </c>
      <c r="AS77" s="28">
        <v>30979</v>
      </c>
      <c r="AT77" s="23">
        <v>1380</v>
      </c>
      <c r="AU77" s="24">
        <v>25370</v>
      </c>
      <c r="AV77" s="28">
        <v>26634</v>
      </c>
      <c r="AW77" s="23">
        <v>1199</v>
      </c>
      <c r="AX77" s="24">
        <v>54256</v>
      </c>
      <c r="AY77" s="28">
        <v>21492</v>
      </c>
      <c r="AZ77" s="27">
        <v>879</v>
      </c>
      <c r="BA77" s="24">
        <v>51028</v>
      </c>
      <c r="BB77" s="28">
        <v>52056</v>
      </c>
      <c r="BC77" s="23">
        <v>1118</v>
      </c>
      <c r="BD77" s="24">
        <v>41025</v>
      </c>
      <c r="BE77" s="28">
        <v>27325</v>
      </c>
      <c r="BF77" s="27">
        <v>225</v>
      </c>
      <c r="BG77" s="24">
        <v>39405</v>
      </c>
      <c r="BH77" s="28">
        <v>82439</v>
      </c>
      <c r="BI77" s="27">
        <v>550</v>
      </c>
      <c r="BJ77" s="24">
        <v>37605</v>
      </c>
      <c r="BK77" s="26">
        <v>115309</v>
      </c>
      <c r="BL77" s="27">
        <v>676</v>
      </c>
      <c r="BM77" s="24">
        <v>32110</v>
      </c>
      <c r="BN77" s="26">
        <v>114184</v>
      </c>
      <c r="BO77" s="27">
        <v>593</v>
      </c>
      <c r="BP77" s="24">
        <v>29128</v>
      </c>
      <c r="BQ77" s="26">
        <v>115139</v>
      </c>
      <c r="BR77" s="27">
        <v>626</v>
      </c>
      <c r="BS77" s="24">
        <v>28686</v>
      </c>
      <c r="BT77" s="26">
        <v>154817</v>
      </c>
      <c r="BU77" s="27">
        <v>801</v>
      </c>
      <c r="BV77" s="24">
        <v>26595</v>
      </c>
      <c r="BW77" s="26">
        <v>111378</v>
      </c>
      <c r="BX77" s="27">
        <v>537</v>
      </c>
      <c r="BY77" s="24">
        <v>22550</v>
      </c>
      <c r="BZ77" s="28">
        <v>99934</v>
      </c>
      <c r="CA77" s="27">
        <v>493</v>
      </c>
      <c r="CB77" s="24">
        <v>20129</v>
      </c>
      <c r="CC77" s="26">
        <v>128484</v>
      </c>
      <c r="CD77" s="27">
        <v>654</v>
      </c>
      <c r="CE77" s="24">
        <v>19433</v>
      </c>
      <c r="CF77" s="26">
        <v>142545</v>
      </c>
      <c r="CG77" s="27">
        <v>693</v>
      </c>
      <c r="CH77" s="24">
        <v>17167</v>
      </c>
      <c r="CI77" s="26">
        <v>120993</v>
      </c>
      <c r="CJ77" s="27">
        <v>637</v>
      </c>
      <c r="CK77" s="24">
        <v>17938</v>
      </c>
      <c r="CL77" s="26">
        <v>139760</v>
      </c>
      <c r="CM77" s="27">
        <v>743</v>
      </c>
      <c r="CN77" s="24">
        <v>16252</v>
      </c>
      <c r="CO77" s="26">
        <v>137038</v>
      </c>
      <c r="CP77" s="27">
        <v>712</v>
      </c>
      <c r="CQ77" s="24">
        <v>13869</v>
      </c>
      <c r="CR77" s="26">
        <v>306174</v>
      </c>
      <c r="CS77" s="23">
        <v>1657</v>
      </c>
      <c r="CT77" s="24">
        <v>12968</v>
      </c>
      <c r="CU77" s="26">
        <v>447494</v>
      </c>
      <c r="CV77" s="23">
        <v>2345</v>
      </c>
      <c r="CW77" s="24">
        <v>14294</v>
      </c>
      <c r="CX77" s="26">
        <v>335150</v>
      </c>
      <c r="CY77" s="23">
        <v>1710</v>
      </c>
      <c r="CZ77" s="24">
        <v>14444</v>
      </c>
      <c r="DA77" s="26">
        <v>364257</v>
      </c>
      <c r="DB77" s="23">
        <v>1893</v>
      </c>
      <c r="DC77" s="24">
        <v>14615</v>
      </c>
      <c r="DD77" s="26">
        <v>497200</v>
      </c>
      <c r="DE77" s="23">
        <v>2436</v>
      </c>
      <c r="DF77" s="24">
        <v>11988</v>
      </c>
      <c r="DG77" s="26">
        <v>399258</v>
      </c>
      <c r="DH77" s="23">
        <v>2013</v>
      </c>
      <c r="DI77" s="24">
        <v>12765</v>
      </c>
      <c r="DJ77" s="26">
        <v>437300</v>
      </c>
      <c r="DK77" s="23">
        <v>2122</v>
      </c>
      <c r="DL77" s="24">
        <v>13311</v>
      </c>
      <c r="DM77" s="26">
        <v>558169</v>
      </c>
      <c r="DN77" s="23">
        <v>2492</v>
      </c>
      <c r="DO77" s="24">
        <v>13283</v>
      </c>
      <c r="DP77" s="26">
        <v>419230</v>
      </c>
      <c r="DQ77" s="23">
        <v>1879</v>
      </c>
      <c r="DR77" s="24">
        <v>10821</v>
      </c>
      <c r="DS77" s="26">
        <v>555748</v>
      </c>
      <c r="DT77" s="23">
        <v>2484</v>
      </c>
      <c r="DU77" s="23">
        <v>9941</v>
      </c>
      <c r="DV77" s="26">
        <v>837717</v>
      </c>
      <c r="DW77" s="23">
        <v>4302</v>
      </c>
      <c r="DX77" s="24">
        <v>12441</v>
      </c>
      <c r="DY77" s="26">
        <v>718275</v>
      </c>
      <c r="DZ77" s="23">
        <v>3706</v>
      </c>
      <c r="EA77" s="24">
        <v>14272</v>
      </c>
      <c r="EB77" s="26">
        <v>672248</v>
      </c>
      <c r="EC77" s="23">
        <v>3465</v>
      </c>
      <c r="ED77" s="24">
        <v>13205</v>
      </c>
      <c r="EE77" s="26">
        <v>819769</v>
      </c>
      <c r="EF77" s="23">
        <v>4274</v>
      </c>
      <c r="EG77" s="24">
        <v>11647</v>
      </c>
      <c r="EH77" s="26">
        <v>705785</v>
      </c>
      <c r="EI77" s="23">
        <v>3635</v>
      </c>
      <c r="EJ77" s="24">
        <v>14291</v>
      </c>
      <c r="EK77" s="26">
        <v>648427</v>
      </c>
      <c r="EL77" s="23">
        <v>3383</v>
      </c>
      <c r="EM77" s="24">
        <v>13306</v>
      </c>
      <c r="EN77" s="26">
        <v>999825</v>
      </c>
      <c r="EO77" s="23">
        <v>4915</v>
      </c>
      <c r="EP77" s="24">
        <v>13110</v>
      </c>
      <c r="EQ77" s="26">
        <v>709606</v>
      </c>
      <c r="ER77" s="23">
        <v>2914</v>
      </c>
      <c r="ES77" s="24">
        <v>13190</v>
      </c>
      <c r="ET77" s="26">
        <v>896768</v>
      </c>
      <c r="EU77" s="23">
        <v>3367</v>
      </c>
      <c r="EV77" s="24">
        <v>11567</v>
      </c>
      <c r="EW77" s="22">
        <v>1053266</v>
      </c>
      <c r="EX77" s="23">
        <v>4258</v>
      </c>
      <c r="EY77" s="24">
        <v>13695</v>
      </c>
      <c r="EZ77" s="22">
        <v>1055306</v>
      </c>
      <c r="FA77" s="23">
        <v>4288</v>
      </c>
      <c r="FB77" s="24">
        <v>17325</v>
      </c>
      <c r="FC77" s="22">
        <v>1015291</v>
      </c>
      <c r="FD77" s="23">
        <v>3858</v>
      </c>
      <c r="FE77" s="24">
        <v>21020</v>
      </c>
      <c r="FF77" s="22">
        <v>2377385</v>
      </c>
      <c r="FG77" s="23">
        <v>4542</v>
      </c>
      <c r="FH77" s="24">
        <v>24050</v>
      </c>
      <c r="FI77" s="22">
        <v>1836705</v>
      </c>
      <c r="FJ77" s="23">
        <v>2739</v>
      </c>
      <c r="FK77" s="24">
        <v>20907</v>
      </c>
      <c r="FL77" s="22">
        <v>1748843</v>
      </c>
      <c r="FM77" s="23">
        <v>2440</v>
      </c>
      <c r="FN77" s="24">
        <v>21383</v>
      </c>
      <c r="FO77" s="22">
        <v>2258541</v>
      </c>
      <c r="FP77" s="23">
        <v>3069</v>
      </c>
      <c r="FQ77" s="24">
        <v>22689</v>
      </c>
      <c r="FR77" s="22">
        <v>1453528</v>
      </c>
      <c r="FS77" s="23">
        <v>2127</v>
      </c>
      <c r="FT77" s="24">
        <v>21890</v>
      </c>
      <c r="FU77" s="22">
        <v>1513754</v>
      </c>
      <c r="FV77" s="23">
        <v>2155</v>
      </c>
      <c r="FW77" s="24">
        <v>22606</v>
      </c>
      <c r="FX77" s="22">
        <v>1536688</v>
      </c>
      <c r="FY77" s="23">
        <v>2465</v>
      </c>
      <c r="FZ77" s="24">
        <v>18518</v>
      </c>
      <c r="GA77" s="22">
        <v>1222202</v>
      </c>
      <c r="GB77" s="23">
        <v>1984</v>
      </c>
      <c r="GC77" s="24">
        <v>16166</v>
      </c>
      <c r="GD77" s="22">
        <v>1115194</v>
      </c>
      <c r="GE77" s="23">
        <v>1708</v>
      </c>
      <c r="GF77" s="24">
        <v>14883</v>
      </c>
      <c r="GG77" s="22">
        <v>1488940</v>
      </c>
      <c r="GH77" s="23">
        <v>1945</v>
      </c>
      <c r="GI77" s="24">
        <v>16199</v>
      </c>
      <c r="GJ77" s="22">
        <v>1446124</v>
      </c>
      <c r="GK77" s="23">
        <v>1712</v>
      </c>
      <c r="GL77" s="24">
        <v>15374</v>
      </c>
      <c r="GM77" s="22">
        <v>1516865</v>
      </c>
      <c r="GN77" s="23">
        <v>1788</v>
      </c>
      <c r="GO77" s="24">
        <v>12301</v>
      </c>
      <c r="GP77" s="22">
        <v>1704971</v>
      </c>
      <c r="GQ77" s="23">
        <v>2052</v>
      </c>
      <c r="GR77" s="24">
        <v>11201</v>
      </c>
      <c r="GS77" s="22">
        <v>1417452</v>
      </c>
      <c r="GT77" s="23">
        <v>1722</v>
      </c>
      <c r="GU77" s="24">
        <v>10694</v>
      </c>
      <c r="GV77" s="22">
        <v>1437441</v>
      </c>
      <c r="GW77" s="23">
        <v>1711</v>
      </c>
      <c r="GX77" s="24">
        <v>10338</v>
      </c>
      <c r="GY77" s="22">
        <v>1926936</v>
      </c>
      <c r="GZ77" s="23">
        <v>2336</v>
      </c>
      <c r="HA77" s="23">
        <v>9972</v>
      </c>
      <c r="HB77" s="22">
        <v>1689554</v>
      </c>
      <c r="HC77" s="23">
        <v>2000</v>
      </c>
      <c r="HD77" s="23">
        <v>9983</v>
      </c>
      <c r="HE77" s="22">
        <v>1630749</v>
      </c>
      <c r="HF77" s="23">
        <v>1888</v>
      </c>
      <c r="HG77" s="24">
        <v>10193</v>
      </c>
      <c r="HH77" s="22">
        <v>1984713</v>
      </c>
      <c r="HI77" s="23">
        <v>2344</v>
      </c>
      <c r="HJ77" s="24">
        <v>10016</v>
      </c>
      <c r="HN77" s="49">
        <f t="shared" si="0"/>
        <v>5305016</v>
      </c>
    </row>
    <row r="78" spans="2:222" x14ac:dyDescent="0.2">
      <c r="B78" s="20" t="s">
        <v>516</v>
      </c>
      <c r="C78" s="26">
        <v>729954</v>
      </c>
      <c r="D78" s="24">
        <v>79818</v>
      </c>
      <c r="E78" s="34">
        <v>5303888</v>
      </c>
      <c r="F78" s="26">
        <v>709473</v>
      </c>
      <c r="G78" s="24">
        <v>88659</v>
      </c>
      <c r="H78" s="34">
        <v>5037940</v>
      </c>
      <c r="I78" s="26">
        <v>811927</v>
      </c>
      <c r="J78" s="25">
        <v>106978</v>
      </c>
      <c r="K78" s="34">
        <v>4720429</v>
      </c>
      <c r="L78" s="26">
        <v>748961</v>
      </c>
      <c r="M78" s="24">
        <v>99148</v>
      </c>
      <c r="N78" s="34">
        <v>4696327</v>
      </c>
      <c r="O78" s="26">
        <v>581869</v>
      </c>
      <c r="P78" s="24">
        <v>79912</v>
      </c>
      <c r="Q78" s="34">
        <v>4690855</v>
      </c>
      <c r="R78" s="26">
        <v>736815</v>
      </c>
      <c r="S78" s="25">
        <v>102543</v>
      </c>
      <c r="T78" s="34">
        <v>4792204</v>
      </c>
      <c r="U78" s="26">
        <v>607874</v>
      </c>
      <c r="V78" s="24">
        <v>82634</v>
      </c>
      <c r="W78" s="34">
        <v>4467569</v>
      </c>
      <c r="X78" s="26">
        <v>641053</v>
      </c>
      <c r="Y78" s="24">
        <v>83587</v>
      </c>
      <c r="Z78" s="34">
        <v>3971505</v>
      </c>
      <c r="AA78" s="26">
        <v>894981</v>
      </c>
      <c r="AB78" s="25">
        <v>110540</v>
      </c>
      <c r="AC78" s="34">
        <v>4525750</v>
      </c>
      <c r="AD78" s="26">
        <v>797364</v>
      </c>
      <c r="AE78" s="24">
        <v>96074</v>
      </c>
      <c r="AF78" s="34">
        <v>4937919</v>
      </c>
      <c r="AG78" s="26">
        <v>636867</v>
      </c>
      <c r="AH78" s="24">
        <v>86334</v>
      </c>
      <c r="AI78" s="34">
        <v>4680375</v>
      </c>
      <c r="AJ78" s="26">
        <v>751917</v>
      </c>
      <c r="AK78" s="25">
        <v>102673</v>
      </c>
      <c r="AL78" s="34">
        <v>4444287</v>
      </c>
      <c r="AM78" s="26">
        <v>527283</v>
      </c>
      <c r="AN78" s="24">
        <v>72644</v>
      </c>
      <c r="AO78" s="34">
        <v>4083431</v>
      </c>
      <c r="AP78" s="26">
        <v>514904</v>
      </c>
      <c r="AQ78" s="24">
        <v>71775</v>
      </c>
      <c r="AR78" s="34">
        <v>4336887</v>
      </c>
      <c r="AS78" s="26">
        <v>673598</v>
      </c>
      <c r="AT78" s="24">
        <v>93925</v>
      </c>
      <c r="AU78" s="34">
        <v>4006399</v>
      </c>
      <c r="AV78" s="26">
        <v>654116</v>
      </c>
      <c r="AW78" s="24">
        <v>83601</v>
      </c>
      <c r="AX78" s="34">
        <v>4273159</v>
      </c>
      <c r="AY78" s="26">
        <v>559510</v>
      </c>
      <c r="AZ78" s="24">
        <v>69656</v>
      </c>
      <c r="BA78" s="34">
        <v>4189899</v>
      </c>
      <c r="BB78" s="26">
        <v>711097</v>
      </c>
      <c r="BC78" s="24">
        <v>85912</v>
      </c>
      <c r="BD78" s="34">
        <v>4183711</v>
      </c>
      <c r="BE78" s="26">
        <v>431604</v>
      </c>
      <c r="BF78" s="24">
        <v>58631</v>
      </c>
      <c r="BG78" s="34">
        <v>7813791</v>
      </c>
      <c r="BH78" s="26">
        <v>432395</v>
      </c>
      <c r="BI78" s="24">
        <v>57919</v>
      </c>
      <c r="BJ78" s="34">
        <v>7240373</v>
      </c>
      <c r="BK78" s="26">
        <v>493596</v>
      </c>
      <c r="BL78" s="24">
        <v>68016</v>
      </c>
      <c r="BM78" s="34">
        <v>7500901</v>
      </c>
      <c r="BN78" s="26">
        <v>321986</v>
      </c>
      <c r="BO78" s="24">
        <v>45298</v>
      </c>
      <c r="BP78" s="34">
        <v>6892030</v>
      </c>
      <c r="BQ78" s="26">
        <v>379025</v>
      </c>
      <c r="BR78" s="24">
        <v>51331</v>
      </c>
      <c r="BS78" s="34">
        <v>7016465</v>
      </c>
      <c r="BT78" s="26">
        <v>547496</v>
      </c>
      <c r="BU78" s="24">
        <v>72811</v>
      </c>
      <c r="BV78" s="34">
        <v>6892039</v>
      </c>
      <c r="BW78" s="26">
        <v>427356</v>
      </c>
      <c r="BX78" s="24">
        <v>55964</v>
      </c>
      <c r="BY78" s="34">
        <v>7172156</v>
      </c>
      <c r="BZ78" s="26">
        <v>395768</v>
      </c>
      <c r="CA78" s="24">
        <v>51333</v>
      </c>
      <c r="CB78" s="34">
        <v>7204447</v>
      </c>
      <c r="CC78" s="26">
        <v>262954</v>
      </c>
      <c r="CD78" s="24">
        <v>30364</v>
      </c>
      <c r="CE78" s="34">
        <v>5230743</v>
      </c>
      <c r="CF78" s="26">
        <v>806464</v>
      </c>
      <c r="CG78" s="24">
        <v>91720</v>
      </c>
      <c r="CH78" s="34">
        <v>7050981</v>
      </c>
      <c r="CI78" s="26">
        <v>430101</v>
      </c>
      <c r="CJ78" s="24">
        <v>50502</v>
      </c>
      <c r="CK78" s="34">
        <v>6718105</v>
      </c>
      <c r="CL78" s="26">
        <v>609459</v>
      </c>
      <c r="CM78" s="24">
        <v>68346</v>
      </c>
      <c r="CN78" s="34">
        <v>7536624</v>
      </c>
      <c r="CO78" s="26">
        <v>491452</v>
      </c>
      <c r="CP78" s="24">
        <v>65362</v>
      </c>
      <c r="CQ78" s="34">
        <v>8539189</v>
      </c>
      <c r="CR78" s="26">
        <v>474860</v>
      </c>
      <c r="CS78" s="24">
        <v>63628</v>
      </c>
      <c r="CT78" s="34">
        <v>5954257</v>
      </c>
      <c r="CU78" s="26">
        <v>592694</v>
      </c>
      <c r="CV78" s="24">
        <v>78480</v>
      </c>
      <c r="CW78" s="34">
        <v>5997791</v>
      </c>
      <c r="CX78" s="26">
        <v>461388</v>
      </c>
      <c r="CY78" s="24">
        <v>59714</v>
      </c>
      <c r="CZ78" s="34">
        <v>5894487</v>
      </c>
      <c r="DA78" s="26">
        <v>690698</v>
      </c>
      <c r="DB78" s="24">
        <v>71717</v>
      </c>
      <c r="DC78" s="34">
        <v>6197685</v>
      </c>
      <c r="DD78" s="22">
        <v>1262337</v>
      </c>
      <c r="DE78" s="25">
        <v>117700</v>
      </c>
      <c r="DF78" s="34">
        <v>6951396</v>
      </c>
      <c r="DG78" s="22">
        <v>4313317</v>
      </c>
      <c r="DH78" s="25">
        <v>179533</v>
      </c>
      <c r="DI78" s="34">
        <v>8751890</v>
      </c>
      <c r="DJ78" s="22">
        <v>4514771</v>
      </c>
      <c r="DK78" s="25">
        <v>109526</v>
      </c>
      <c r="DL78" s="34">
        <v>9877489</v>
      </c>
      <c r="DM78" s="22">
        <v>6125162</v>
      </c>
      <c r="DN78" s="25">
        <v>126934</v>
      </c>
      <c r="DO78" s="37">
        <v>10257223</v>
      </c>
      <c r="DP78" s="22">
        <v>4772684</v>
      </c>
      <c r="DQ78" s="24">
        <v>98208</v>
      </c>
      <c r="DR78" s="37">
        <v>11244418</v>
      </c>
      <c r="DS78" s="22">
        <v>4782494</v>
      </c>
      <c r="DT78" s="24">
        <v>97830</v>
      </c>
      <c r="DU78" s="37">
        <v>10589089</v>
      </c>
      <c r="DV78" s="22">
        <v>5901643</v>
      </c>
      <c r="DW78" s="25">
        <v>121019</v>
      </c>
      <c r="DX78" s="37">
        <v>11544209</v>
      </c>
      <c r="DY78" s="22">
        <v>4755579</v>
      </c>
      <c r="DZ78" s="24">
        <v>95652</v>
      </c>
      <c r="EA78" s="37">
        <v>11365950</v>
      </c>
      <c r="EB78" s="22">
        <v>4392322</v>
      </c>
      <c r="EC78" s="24">
        <v>90350</v>
      </c>
      <c r="ED78" s="37">
        <v>10236622</v>
      </c>
      <c r="EE78" s="22">
        <v>4277543</v>
      </c>
      <c r="EF78" s="24">
        <v>90823</v>
      </c>
      <c r="EG78" s="37">
        <v>10817309</v>
      </c>
      <c r="EH78" s="22">
        <v>3061467</v>
      </c>
      <c r="EI78" s="24">
        <v>67524</v>
      </c>
      <c r="EJ78" s="34">
        <v>9488725</v>
      </c>
      <c r="EK78" s="22">
        <v>2986565</v>
      </c>
      <c r="EL78" s="24">
        <v>67512</v>
      </c>
      <c r="EM78" s="34">
        <v>8765433</v>
      </c>
      <c r="EN78" s="22">
        <v>3645604</v>
      </c>
      <c r="EO78" s="24">
        <v>83206</v>
      </c>
      <c r="EP78" s="34">
        <v>8208080</v>
      </c>
      <c r="EQ78" s="22">
        <v>3025368</v>
      </c>
      <c r="ER78" s="24">
        <v>67594</v>
      </c>
      <c r="ES78" s="34">
        <v>8233234</v>
      </c>
      <c r="ET78" s="22">
        <v>3019331</v>
      </c>
      <c r="EU78" s="24">
        <v>67305</v>
      </c>
      <c r="EV78" s="34">
        <v>7773565</v>
      </c>
      <c r="EW78" s="22">
        <v>3885636</v>
      </c>
      <c r="EX78" s="24">
        <v>85206</v>
      </c>
      <c r="EY78" s="34">
        <v>7520831</v>
      </c>
      <c r="EZ78" s="22">
        <v>3126575</v>
      </c>
      <c r="FA78" s="24">
        <v>67602</v>
      </c>
      <c r="FB78" s="34">
        <v>7834819</v>
      </c>
      <c r="FC78" s="22">
        <v>3082378</v>
      </c>
      <c r="FD78" s="24">
        <v>70264</v>
      </c>
      <c r="FE78" s="34">
        <v>7413333</v>
      </c>
      <c r="FF78" s="22">
        <v>3668573</v>
      </c>
      <c r="FG78" s="24">
        <v>84008</v>
      </c>
      <c r="FH78" s="34">
        <v>8132530</v>
      </c>
      <c r="FI78" s="22">
        <v>2872385</v>
      </c>
      <c r="FJ78" s="24">
        <v>66393</v>
      </c>
      <c r="FK78" s="34">
        <v>7662059</v>
      </c>
      <c r="FL78" s="22">
        <v>2798340</v>
      </c>
      <c r="FM78" s="24">
        <v>64529</v>
      </c>
      <c r="FN78" s="34">
        <v>6946521</v>
      </c>
      <c r="FO78" s="22">
        <v>3465491</v>
      </c>
      <c r="FP78" s="24">
        <v>82761</v>
      </c>
      <c r="FQ78" s="34">
        <v>7790989</v>
      </c>
      <c r="FR78" s="22">
        <v>2212909</v>
      </c>
      <c r="FS78" s="24">
        <v>61221</v>
      </c>
      <c r="FT78" s="34">
        <v>7383903</v>
      </c>
      <c r="FU78" s="22">
        <v>2135781</v>
      </c>
      <c r="FV78" s="24">
        <v>58670</v>
      </c>
      <c r="FW78" s="34">
        <v>7215309</v>
      </c>
      <c r="FX78" s="22">
        <v>2558580</v>
      </c>
      <c r="FY78" s="24">
        <v>71786</v>
      </c>
      <c r="FZ78" s="34">
        <v>7270240</v>
      </c>
      <c r="GA78" s="22">
        <v>2143929</v>
      </c>
      <c r="GB78" s="24">
        <v>57050</v>
      </c>
      <c r="GC78" s="34">
        <v>7134229</v>
      </c>
      <c r="GD78" s="22">
        <v>2045719</v>
      </c>
      <c r="GE78" s="24">
        <v>54847</v>
      </c>
      <c r="GF78" s="34">
        <v>6892302</v>
      </c>
      <c r="GG78" s="22">
        <v>2631840</v>
      </c>
      <c r="GH78" s="24">
        <v>69524</v>
      </c>
      <c r="GI78" s="34">
        <v>6615124</v>
      </c>
      <c r="GJ78" s="22">
        <v>2109582</v>
      </c>
      <c r="GK78" s="24">
        <v>56434</v>
      </c>
      <c r="GL78" s="34">
        <v>6908500</v>
      </c>
      <c r="GM78" s="22">
        <v>1990394</v>
      </c>
      <c r="GN78" s="24">
        <v>54050</v>
      </c>
      <c r="GO78" s="34">
        <v>6637500</v>
      </c>
      <c r="GP78" s="22">
        <v>2475832</v>
      </c>
      <c r="GQ78" s="24">
        <v>67697</v>
      </c>
      <c r="GR78" s="34">
        <v>7048966</v>
      </c>
      <c r="GS78" s="22">
        <v>1572495</v>
      </c>
      <c r="GT78" s="24">
        <v>57189</v>
      </c>
      <c r="GU78" s="34">
        <v>6617705</v>
      </c>
      <c r="GV78" s="22">
        <v>1377971</v>
      </c>
      <c r="GW78" s="24">
        <v>53924</v>
      </c>
      <c r="GX78" s="34">
        <v>6373460</v>
      </c>
      <c r="GY78" s="22">
        <v>1582031</v>
      </c>
      <c r="GZ78" s="24">
        <v>67453</v>
      </c>
      <c r="HA78" s="34">
        <v>6792875</v>
      </c>
      <c r="HB78" s="22">
        <v>1381264</v>
      </c>
      <c r="HC78" s="24">
        <v>53359</v>
      </c>
      <c r="HD78" s="34">
        <v>6566999</v>
      </c>
      <c r="HE78" s="22">
        <v>1400963</v>
      </c>
      <c r="HF78" s="24">
        <v>52160</v>
      </c>
      <c r="HG78" s="34">
        <v>6716438</v>
      </c>
      <c r="HH78" s="22">
        <v>1982907</v>
      </c>
      <c r="HI78" s="24">
        <v>64375</v>
      </c>
      <c r="HJ78" s="34">
        <v>6690806</v>
      </c>
      <c r="HN78" s="49">
        <f t="shared" si="0"/>
        <v>4765134</v>
      </c>
    </row>
    <row r="79" spans="2:222" x14ac:dyDescent="0.2">
      <c r="B79" s="20" t="s">
        <v>459</v>
      </c>
      <c r="C79" s="26">
        <v>181049</v>
      </c>
      <c r="D79" s="24">
        <v>17730</v>
      </c>
      <c r="E79" s="34">
        <v>2105205</v>
      </c>
      <c r="F79" s="26">
        <v>201971</v>
      </c>
      <c r="G79" s="24">
        <v>18950</v>
      </c>
      <c r="H79" s="34">
        <v>2157450</v>
      </c>
      <c r="I79" s="26">
        <v>238197</v>
      </c>
      <c r="J79" s="24">
        <v>22374</v>
      </c>
      <c r="K79" s="34">
        <v>2119456</v>
      </c>
      <c r="L79" s="26">
        <v>185846</v>
      </c>
      <c r="M79" s="24">
        <v>18217</v>
      </c>
      <c r="N79" s="34">
        <v>2038264</v>
      </c>
      <c r="O79" s="26">
        <v>176201</v>
      </c>
      <c r="P79" s="24">
        <v>17392</v>
      </c>
      <c r="Q79" s="34">
        <v>2058299</v>
      </c>
      <c r="R79" s="26">
        <v>227526</v>
      </c>
      <c r="S79" s="24">
        <v>22458</v>
      </c>
      <c r="T79" s="34">
        <v>2099203</v>
      </c>
      <c r="U79" s="26">
        <v>176469</v>
      </c>
      <c r="V79" s="24">
        <v>17162</v>
      </c>
      <c r="W79" s="34">
        <v>2006126</v>
      </c>
      <c r="X79" s="26">
        <v>181865</v>
      </c>
      <c r="Y79" s="24">
        <v>17314</v>
      </c>
      <c r="Z79" s="34">
        <v>1876613</v>
      </c>
      <c r="AA79" s="26">
        <v>228610</v>
      </c>
      <c r="AB79" s="24">
        <v>22618</v>
      </c>
      <c r="AC79" s="34">
        <v>2095555</v>
      </c>
      <c r="AD79" s="26">
        <v>206788</v>
      </c>
      <c r="AE79" s="24">
        <v>19750</v>
      </c>
      <c r="AF79" s="34">
        <v>2015097</v>
      </c>
      <c r="AG79" s="26">
        <v>217459</v>
      </c>
      <c r="AH79" s="24">
        <v>20757</v>
      </c>
      <c r="AI79" s="34">
        <v>2171010</v>
      </c>
      <c r="AJ79" s="26">
        <v>258250</v>
      </c>
      <c r="AK79" s="24">
        <v>24686</v>
      </c>
      <c r="AL79" s="34">
        <v>2235477</v>
      </c>
      <c r="AM79" s="26">
        <v>204152</v>
      </c>
      <c r="AN79" s="24">
        <v>19524</v>
      </c>
      <c r="AO79" s="34">
        <v>2193505</v>
      </c>
      <c r="AP79" s="26">
        <v>210335</v>
      </c>
      <c r="AQ79" s="24">
        <v>19992</v>
      </c>
      <c r="AR79" s="34">
        <v>2320115</v>
      </c>
      <c r="AS79" s="26">
        <v>303614</v>
      </c>
      <c r="AT79" s="24">
        <v>28862</v>
      </c>
      <c r="AU79" s="34">
        <v>2159678</v>
      </c>
      <c r="AV79" s="26">
        <v>248012</v>
      </c>
      <c r="AW79" s="24">
        <v>23625</v>
      </c>
      <c r="AX79" s="34">
        <v>2187800</v>
      </c>
      <c r="AY79" s="26">
        <v>241537</v>
      </c>
      <c r="AZ79" s="24">
        <v>23264</v>
      </c>
      <c r="BA79" s="34">
        <v>2216792</v>
      </c>
      <c r="BB79" s="26">
        <v>320811</v>
      </c>
      <c r="BC79" s="24">
        <v>30117</v>
      </c>
      <c r="BD79" s="34">
        <v>2295641</v>
      </c>
      <c r="BE79" s="26">
        <v>256178</v>
      </c>
      <c r="BF79" s="24">
        <v>23338</v>
      </c>
      <c r="BG79" s="34">
        <v>2136357</v>
      </c>
      <c r="BH79" s="26">
        <v>262835</v>
      </c>
      <c r="BI79" s="24">
        <v>23596</v>
      </c>
      <c r="BJ79" s="34">
        <v>2134523</v>
      </c>
      <c r="BK79" s="26">
        <v>329333</v>
      </c>
      <c r="BL79" s="24">
        <v>29367</v>
      </c>
      <c r="BM79" s="34">
        <v>2466659</v>
      </c>
      <c r="BN79" s="26">
        <v>278126</v>
      </c>
      <c r="BO79" s="24">
        <v>25029</v>
      </c>
      <c r="BP79" s="34">
        <v>2378693</v>
      </c>
      <c r="BQ79" s="26">
        <v>282598</v>
      </c>
      <c r="BR79" s="24">
        <v>25258</v>
      </c>
      <c r="BS79" s="34">
        <v>2500180</v>
      </c>
      <c r="BT79" s="26">
        <v>349845</v>
      </c>
      <c r="BU79" s="24">
        <v>31790</v>
      </c>
      <c r="BV79" s="34">
        <v>2393810</v>
      </c>
      <c r="BW79" s="26">
        <v>272766</v>
      </c>
      <c r="BX79" s="24">
        <v>24782</v>
      </c>
      <c r="BY79" s="34">
        <v>2461185</v>
      </c>
      <c r="BZ79" s="26">
        <v>278414</v>
      </c>
      <c r="CA79" s="24">
        <v>25221</v>
      </c>
      <c r="CB79" s="34">
        <v>2512338</v>
      </c>
      <c r="CC79" s="26">
        <v>350897</v>
      </c>
      <c r="CD79" s="24">
        <v>31524</v>
      </c>
      <c r="CE79" s="34">
        <v>2307610</v>
      </c>
      <c r="CF79" s="26">
        <v>284763</v>
      </c>
      <c r="CG79" s="24">
        <v>25451</v>
      </c>
      <c r="CH79" s="34">
        <v>2491452</v>
      </c>
      <c r="CI79" s="26">
        <v>269177</v>
      </c>
      <c r="CJ79" s="24">
        <v>24088</v>
      </c>
      <c r="CK79" s="34">
        <v>2365509</v>
      </c>
      <c r="CL79" s="26">
        <v>337292</v>
      </c>
      <c r="CM79" s="24">
        <v>30453</v>
      </c>
      <c r="CN79" s="34">
        <v>2419019</v>
      </c>
      <c r="CO79" s="26">
        <v>268176</v>
      </c>
      <c r="CP79" s="24">
        <v>23837</v>
      </c>
      <c r="CQ79" s="34">
        <v>2398115</v>
      </c>
      <c r="CR79" s="26">
        <v>275090</v>
      </c>
      <c r="CS79" s="24">
        <v>24267</v>
      </c>
      <c r="CT79" s="34">
        <v>2108643</v>
      </c>
      <c r="CU79" s="26">
        <v>568481</v>
      </c>
      <c r="CV79" s="24">
        <v>30280</v>
      </c>
      <c r="CW79" s="34">
        <v>2263497</v>
      </c>
      <c r="CX79" s="26">
        <v>560655</v>
      </c>
      <c r="CY79" s="24">
        <v>22469</v>
      </c>
      <c r="CZ79" s="34">
        <v>2269344</v>
      </c>
      <c r="DA79" s="26">
        <v>661148</v>
      </c>
      <c r="DB79" s="24">
        <v>25158</v>
      </c>
      <c r="DC79" s="34">
        <v>2360935</v>
      </c>
      <c r="DD79" s="26">
        <v>860612</v>
      </c>
      <c r="DE79" s="24">
        <v>33014</v>
      </c>
      <c r="DF79" s="34">
        <v>2330496</v>
      </c>
      <c r="DG79" s="26">
        <v>765185</v>
      </c>
      <c r="DH79" s="24">
        <v>29431</v>
      </c>
      <c r="DI79" s="34">
        <v>2686737</v>
      </c>
      <c r="DJ79" s="26">
        <v>654384</v>
      </c>
      <c r="DK79" s="24">
        <v>25193</v>
      </c>
      <c r="DL79" s="34">
        <v>2820296</v>
      </c>
      <c r="DM79" s="26">
        <v>794731</v>
      </c>
      <c r="DN79" s="24">
        <v>33240</v>
      </c>
      <c r="DO79" s="34">
        <v>2811955</v>
      </c>
      <c r="DP79" s="26">
        <v>607010</v>
      </c>
      <c r="DQ79" s="24">
        <v>26089</v>
      </c>
      <c r="DR79" s="34">
        <v>3031087</v>
      </c>
      <c r="DS79" s="26">
        <v>607315</v>
      </c>
      <c r="DT79" s="24">
        <v>25830</v>
      </c>
      <c r="DU79" s="34">
        <v>2856549</v>
      </c>
      <c r="DV79" s="26">
        <v>755103</v>
      </c>
      <c r="DW79" s="24">
        <v>32470</v>
      </c>
      <c r="DX79" s="34">
        <v>3130141</v>
      </c>
      <c r="DY79" s="26">
        <v>629353</v>
      </c>
      <c r="DZ79" s="24">
        <v>27328</v>
      </c>
      <c r="EA79" s="34">
        <v>3101615</v>
      </c>
      <c r="EB79" s="26">
        <v>634495</v>
      </c>
      <c r="EC79" s="24">
        <v>28629</v>
      </c>
      <c r="ED79" s="34">
        <v>2947176</v>
      </c>
      <c r="EE79" s="26">
        <v>744935</v>
      </c>
      <c r="EF79" s="24">
        <v>34450</v>
      </c>
      <c r="EG79" s="34">
        <v>3285049</v>
      </c>
      <c r="EH79" s="26">
        <v>546195</v>
      </c>
      <c r="EI79" s="24">
        <v>24787</v>
      </c>
      <c r="EJ79" s="34">
        <v>3157465</v>
      </c>
      <c r="EK79" s="26">
        <v>547264</v>
      </c>
      <c r="EL79" s="24">
        <v>25145</v>
      </c>
      <c r="EM79" s="34">
        <v>3066926</v>
      </c>
      <c r="EN79" s="26">
        <v>665788</v>
      </c>
      <c r="EO79" s="24">
        <v>30581</v>
      </c>
      <c r="EP79" s="34">
        <v>2942490</v>
      </c>
      <c r="EQ79" s="26">
        <v>490990</v>
      </c>
      <c r="ER79" s="24">
        <v>22395</v>
      </c>
      <c r="ES79" s="34">
        <v>3006617</v>
      </c>
      <c r="ET79" s="26">
        <v>225298</v>
      </c>
      <c r="EU79" s="24">
        <v>10730</v>
      </c>
      <c r="EV79" s="34">
        <v>2589486</v>
      </c>
      <c r="EW79" s="26">
        <v>719673</v>
      </c>
      <c r="EX79" s="24">
        <v>29567</v>
      </c>
      <c r="EY79" s="34">
        <v>2627738</v>
      </c>
      <c r="EZ79" s="26">
        <v>566357</v>
      </c>
      <c r="FA79" s="24">
        <v>26065</v>
      </c>
      <c r="FB79" s="34">
        <v>2762010</v>
      </c>
      <c r="FC79" s="26">
        <v>505538</v>
      </c>
      <c r="FD79" s="24">
        <v>24308</v>
      </c>
      <c r="FE79" s="34">
        <v>2486402</v>
      </c>
      <c r="FF79" s="26">
        <v>688278</v>
      </c>
      <c r="FG79" s="24">
        <v>32402</v>
      </c>
      <c r="FH79" s="34">
        <v>3007280</v>
      </c>
      <c r="FI79" s="26">
        <v>620003</v>
      </c>
      <c r="FJ79" s="24">
        <v>28913</v>
      </c>
      <c r="FK79" s="34">
        <v>2902177</v>
      </c>
      <c r="FL79" s="26">
        <v>665774</v>
      </c>
      <c r="FM79" s="24">
        <v>29242</v>
      </c>
      <c r="FN79" s="34">
        <v>2772534</v>
      </c>
      <c r="FO79" s="26">
        <v>860166</v>
      </c>
      <c r="FP79" s="24">
        <v>37555</v>
      </c>
      <c r="FQ79" s="34">
        <v>3198136</v>
      </c>
      <c r="FR79" s="26">
        <v>672596</v>
      </c>
      <c r="FS79" s="24">
        <v>28496</v>
      </c>
      <c r="FT79" s="34">
        <v>3099538</v>
      </c>
      <c r="FU79" s="26">
        <v>687278</v>
      </c>
      <c r="FV79" s="24">
        <v>27935</v>
      </c>
      <c r="FW79" s="34">
        <v>3075225</v>
      </c>
      <c r="FX79" s="26">
        <v>606216</v>
      </c>
      <c r="FY79" s="24">
        <v>30485</v>
      </c>
      <c r="FZ79" s="34">
        <v>3021365</v>
      </c>
      <c r="GA79" s="26">
        <v>480612</v>
      </c>
      <c r="GB79" s="24">
        <v>24726</v>
      </c>
      <c r="GC79" s="34">
        <v>2925170</v>
      </c>
      <c r="GD79" s="26">
        <v>604496</v>
      </c>
      <c r="GE79" s="24">
        <v>27284</v>
      </c>
      <c r="GF79" s="34">
        <v>2799681</v>
      </c>
      <c r="GG79" s="26">
        <v>683172</v>
      </c>
      <c r="GH79" s="24">
        <v>31867</v>
      </c>
      <c r="GI79" s="34">
        <v>2766975</v>
      </c>
      <c r="GJ79" s="26">
        <v>527229</v>
      </c>
      <c r="GK79" s="24">
        <v>25257</v>
      </c>
      <c r="GL79" s="34">
        <v>2825584</v>
      </c>
      <c r="GM79" s="26">
        <v>584494</v>
      </c>
      <c r="GN79" s="24">
        <v>26663</v>
      </c>
      <c r="GO79" s="34">
        <v>2687922</v>
      </c>
      <c r="GP79" s="26">
        <v>708917</v>
      </c>
      <c r="GQ79" s="24">
        <v>33174</v>
      </c>
      <c r="GR79" s="34">
        <v>2966597</v>
      </c>
      <c r="GS79" s="26">
        <v>566536</v>
      </c>
      <c r="GT79" s="24">
        <v>26135</v>
      </c>
      <c r="GU79" s="34">
        <v>2682571</v>
      </c>
      <c r="GV79" s="26">
        <v>547406</v>
      </c>
      <c r="GW79" s="24">
        <v>25521</v>
      </c>
      <c r="GX79" s="34">
        <v>2684960</v>
      </c>
      <c r="GY79" s="26">
        <v>670262</v>
      </c>
      <c r="GZ79" s="24">
        <v>31817</v>
      </c>
      <c r="HA79" s="34">
        <v>2881792</v>
      </c>
      <c r="HB79" s="26">
        <v>573996</v>
      </c>
      <c r="HC79" s="24">
        <v>25091</v>
      </c>
      <c r="HD79" s="34">
        <v>2694526</v>
      </c>
      <c r="HE79" s="22">
        <v>1190016</v>
      </c>
      <c r="HF79" s="24">
        <v>26131</v>
      </c>
      <c r="HG79" s="34">
        <v>2726861</v>
      </c>
      <c r="HH79" s="22">
        <v>1951173</v>
      </c>
      <c r="HI79" s="24">
        <v>29931</v>
      </c>
      <c r="HJ79" s="34">
        <v>2703119</v>
      </c>
      <c r="HN79" s="49">
        <f t="shared" si="0"/>
        <v>3715185</v>
      </c>
    </row>
    <row r="80" spans="2:222" x14ac:dyDescent="0.2">
      <c r="B80" s="20" t="s">
        <v>763</v>
      </c>
      <c r="C80" s="22">
        <v>1268954</v>
      </c>
      <c r="D80" s="24">
        <v>21224</v>
      </c>
      <c r="E80" s="34">
        <v>2144476</v>
      </c>
      <c r="F80" s="22">
        <v>1324876</v>
      </c>
      <c r="G80" s="24">
        <v>22342</v>
      </c>
      <c r="H80" s="34">
        <v>2256013</v>
      </c>
      <c r="I80" s="22">
        <v>1543797</v>
      </c>
      <c r="J80" s="24">
        <v>27680</v>
      </c>
      <c r="K80" s="34">
        <v>2145865</v>
      </c>
      <c r="L80" s="22">
        <v>1201499</v>
      </c>
      <c r="M80" s="24">
        <v>20950</v>
      </c>
      <c r="N80" s="34">
        <v>2133009</v>
      </c>
      <c r="O80" s="22">
        <v>1145392</v>
      </c>
      <c r="P80" s="24">
        <v>20775</v>
      </c>
      <c r="Q80" s="34">
        <v>2091648</v>
      </c>
      <c r="R80" s="22">
        <v>1426599</v>
      </c>
      <c r="S80" s="24">
        <v>25324</v>
      </c>
      <c r="T80" s="34">
        <v>2173475</v>
      </c>
      <c r="U80" s="22">
        <v>1236862</v>
      </c>
      <c r="V80" s="24">
        <v>21527</v>
      </c>
      <c r="W80" s="34">
        <v>2153747</v>
      </c>
      <c r="X80" s="22">
        <v>1206822</v>
      </c>
      <c r="Y80" s="24">
        <v>20944</v>
      </c>
      <c r="Z80" s="34">
        <v>2027601</v>
      </c>
      <c r="AA80" s="22">
        <v>1498177</v>
      </c>
      <c r="AB80" s="24">
        <v>25987</v>
      </c>
      <c r="AC80" s="34">
        <v>2230993</v>
      </c>
      <c r="AD80" s="22">
        <v>1194463</v>
      </c>
      <c r="AE80" s="24">
        <v>21407</v>
      </c>
      <c r="AF80" s="34">
        <v>2147891</v>
      </c>
      <c r="AG80" s="22">
        <v>1239109</v>
      </c>
      <c r="AH80" s="24">
        <v>22006</v>
      </c>
      <c r="AI80" s="34">
        <v>2217796</v>
      </c>
      <c r="AJ80" s="22">
        <v>1623254</v>
      </c>
      <c r="AK80" s="24">
        <v>28107</v>
      </c>
      <c r="AL80" s="34">
        <v>2245502</v>
      </c>
      <c r="AM80" s="22">
        <v>1581096</v>
      </c>
      <c r="AN80" s="24">
        <v>23981</v>
      </c>
      <c r="AO80" s="34">
        <v>2259504</v>
      </c>
      <c r="AP80" s="22">
        <v>1284770</v>
      </c>
      <c r="AQ80" s="24">
        <v>21702</v>
      </c>
      <c r="AR80" s="34">
        <v>2309599</v>
      </c>
      <c r="AS80" s="22">
        <v>1572393</v>
      </c>
      <c r="AT80" s="24">
        <v>27964</v>
      </c>
      <c r="AU80" s="34">
        <v>2170971</v>
      </c>
      <c r="AV80" s="22">
        <v>1274195</v>
      </c>
      <c r="AW80" s="24">
        <v>22880</v>
      </c>
      <c r="AX80" s="34">
        <v>2142961</v>
      </c>
      <c r="AY80" s="22">
        <v>1291437</v>
      </c>
      <c r="AZ80" s="24">
        <v>22093</v>
      </c>
      <c r="BA80" s="34">
        <v>2125407</v>
      </c>
      <c r="BB80" s="22">
        <v>1604914</v>
      </c>
      <c r="BC80" s="24">
        <v>27959</v>
      </c>
      <c r="BD80" s="34">
        <v>2143945</v>
      </c>
      <c r="BE80" s="22">
        <v>1243937</v>
      </c>
      <c r="BF80" s="24">
        <v>21498</v>
      </c>
      <c r="BG80" s="34">
        <v>2238464</v>
      </c>
      <c r="BH80" s="22">
        <v>1286928</v>
      </c>
      <c r="BI80" s="24">
        <v>21709</v>
      </c>
      <c r="BJ80" s="34">
        <v>2162434</v>
      </c>
      <c r="BK80" s="22">
        <v>1591081</v>
      </c>
      <c r="BL80" s="24">
        <v>26882</v>
      </c>
      <c r="BM80" s="34">
        <v>2335595</v>
      </c>
      <c r="BN80" s="22">
        <v>1380353</v>
      </c>
      <c r="BO80" s="24">
        <v>23500</v>
      </c>
      <c r="BP80" s="34">
        <v>2307700</v>
      </c>
      <c r="BQ80" s="22">
        <v>1490202</v>
      </c>
      <c r="BR80" s="24">
        <v>24406</v>
      </c>
      <c r="BS80" s="34">
        <v>2486789</v>
      </c>
      <c r="BT80" s="22">
        <v>2120782</v>
      </c>
      <c r="BU80" s="24">
        <v>30575</v>
      </c>
      <c r="BV80" s="34">
        <v>2509475</v>
      </c>
      <c r="BW80" s="22">
        <v>1898831</v>
      </c>
      <c r="BX80" s="24">
        <v>26886</v>
      </c>
      <c r="BY80" s="34">
        <v>2646988</v>
      </c>
      <c r="BZ80" s="22">
        <v>1651649</v>
      </c>
      <c r="CA80" s="24">
        <v>24532</v>
      </c>
      <c r="CB80" s="34">
        <v>2768387</v>
      </c>
      <c r="CC80" s="22">
        <v>1916701</v>
      </c>
      <c r="CD80" s="24">
        <v>28651</v>
      </c>
      <c r="CE80" s="34">
        <v>2477442</v>
      </c>
      <c r="CF80" s="22">
        <v>1605784</v>
      </c>
      <c r="CG80" s="24">
        <v>23493</v>
      </c>
      <c r="CH80" s="34">
        <v>2658878</v>
      </c>
      <c r="CI80" s="22">
        <v>1572952</v>
      </c>
      <c r="CJ80" s="24">
        <v>23398</v>
      </c>
      <c r="CK80" s="34">
        <v>2437294</v>
      </c>
      <c r="CL80" s="22">
        <v>1872516</v>
      </c>
      <c r="CM80" s="24">
        <v>28588</v>
      </c>
      <c r="CN80" s="34">
        <v>2527181</v>
      </c>
      <c r="CO80" s="22">
        <v>1677467</v>
      </c>
      <c r="CP80" s="24">
        <v>22836</v>
      </c>
      <c r="CQ80" s="34">
        <v>2295126</v>
      </c>
      <c r="CR80" s="22">
        <v>1926340</v>
      </c>
      <c r="CS80" s="24">
        <v>27747</v>
      </c>
      <c r="CT80" s="34">
        <v>2119683</v>
      </c>
      <c r="CU80" s="22">
        <v>1928382</v>
      </c>
      <c r="CV80" s="24">
        <v>30282</v>
      </c>
      <c r="CW80" s="34">
        <v>2281510</v>
      </c>
      <c r="CX80" s="22">
        <v>1666113</v>
      </c>
      <c r="CY80" s="24">
        <v>23220</v>
      </c>
      <c r="CZ80" s="34">
        <v>2321947</v>
      </c>
      <c r="DA80" s="22">
        <v>1710909</v>
      </c>
      <c r="DB80" s="24">
        <v>25325</v>
      </c>
      <c r="DC80" s="34">
        <v>2368821</v>
      </c>
      <c r="DD80" s="22">
        <v>2063454</v>
      </c>
      <c r="DE80" s="24">
        <v>30575</v>
      </c>
      <c r="DF80" s="34">
        <v>2231544</v>
      </c>
      <c r="DG80" s="22">
        <v>1671005</v>
      </c>
      <c r="DH80" s="24">
        <v>25515</v>
      </c>
      <c r="DI80" s="34">
        <v>2456079</v>
      </c>
      <c r="DJ80" s="22">
        <v>1835920</v>
      </c>
      <c r="DK80" s="24">
        <v>28220</v>
      </c>
      <c r="DL80" s="34">
        <v>2738513</v>
      </c>
      <c r="DM80" s="22">
        <v>2440285</v>
      </c>
      <c r="DN80" s="24">
        <v>36760</v>
      </c>
      <c r="DO80" s="34">
        <v>2693267</v>
      </c>
      <c r="DP80" s="22">
        <v>1893022</v>
      </c>
      <c r="DQ80" s="24">
        <v>29958</v>
      </c>
      <c r="DR80" s="34">
        <v>2906071</v>
      </c>
      <c r="DS80" s="22">
        <v>1772361</v>
      </c>
      <c r="DT80" s="24">
        <v>28941</v>
      </c>
      <c r="DU80" s="34">
        <v>2732274</v>
      </c>
      <c r="DV80" s="22">
        <v>2057255</v>
      </c>
      <c r="DW80" s="24">
        <v>35230</v>
      </c>
      <c r="DX80" s="34">
        <v>2986508</v>
      </c>
      <c r="DY80" s="22">
        <v>1668334</v>
      </c>
      <c r="DZ80" s="24">
        <v>28633</v>
      </c>
      <c r="EA80" s="34">
        <v>2952385</v>
      </c>
      <c r="EB80" s="22">
        <v>1759844</v>
      </c>
      <c r="EC80" s="24">
        <v>29771</v>
      </c>
      <c r="ED80" s="34">
        <v>2704719</v>
      </c>
      <c r="EE80" s="22">
        <v>2228895</v>
      </c>
      <c r="EF80" s="24">
        <v>37872</v>
      </c>
      <c r="EG80" s="34">
        <v>3041804</v>
      </c>
      <c r="EH80" s="22">
        <v>1919469</v>
      </c>
      <c r="EI80" s="24">
        <v>31502</v>
      </c>
      <c r="EJ80" s="34">
        <v>3126668</v>
      </c>
      <c r="EK80" s="22">
        <v>1838935</v>
      </c>
      <c r="EL80" s="24">
        <v>29531</v>
      </c>
      <c r="EM80" s="34">
        <v>3228893</v>
      </c>
      <c r="EN80" s="22">
        <v>2647467</v>
      </c>
      <c r="EO80" s="24">
        <v>41519</v>
      </c>
      <c r="EP80" s="34">
        <v>3277042</v>
      </c>
      <c r="EQ80" s="22">
        <v>1947066</v>
      </c>
      <c r="ER80" s="24">
        <v>32695</v>
      </c>
      <c r="ES80" s="34">
        <v>3484221</v>
      </c>
      <c r="ET80" s="22">
        <v>2100584</v>
      </c>
      <c r="EU80" s="24">
        <v>34467</v>
      </c>
      <c r="EV80" s="34">
        <v>3432590</v>
      </c>
      <c r="EW80" s="22">
        <v>2741024</v>
      </c>
      <c r="EX80" s="24">
        <v>46012</v>
      </c>
      <c r="EY80" s="34">
        <v>3484415</v>
      </c>
      <c r="EZ80" s="22">
        <v>2089945</v>
      </c>
      <c r="FA80" s="24">
        <v>32335</v>
      </c>
      <c r="FB80" s="34">
        <v>3570497</v>
      </c>
      <c r="FC80" s="22">
        <v>1664013</v>
      </c>
      <c r="FD80" s="24">
        <v>31942</v>
      </c>
      <c r="FE80" s="34">
        <v>3322859</v>
      </c>
      <c r="FF80" s="22">
        <v>3505768</v>
      </c>
      <c r="FG80" s="24">
        <v>45802</v>
      </c>
      <c r="FH80" s="34">
        <v>3632325</v>
      </c>
      <c r="FI80" s="22">
        <v>3280965</v>
      </c>
      <c r="FJ80" s="24">
        <v>45145</v>
      </c>
      <c r="FK80" s="34">
        <v>3637505</v>
      </c>
      <c r="FL80" s="22">
        <v>2905645</v>
      </c>
      <c r="FM80" s="24">
        <v>46385</v>
      </c>
      <c r="FN80" s="34">
        <v>3513282</v>
      </c>
      <c r="FO80" s="22">
        <v>3615709</v>
      </c>
      <c r="FP80" s="24">
        <v>55298</v>
      </c>
      <c r="FQ80" s="34">
        <v>4127812</v>
      </c>
      <c r="FR80" s="22">
        <v>2179557</v>
      </c>
      <c r="FS80" s="24">
        <v>38820</v>
      </c>
      <c r="FT80" s="34">
        <v>3955643</v>
      </c>
      <c r="FU80" s="22">
        <v>1467708</v>
      </c>
      <c r="FV80" s="24">
        <v>37251</v>
      </c>
      <c r="FW80" s="34">
        <v>3855016</v>
      </c>
      <c r="FX80" s="22">
        <v>2059920</v>
      </c>
      <c r="FY80" s="24">
        <v>47206</v>
      </c>
      <c r="FZ80" s="34">
        <v>3947324</v>
      </c>
      <c r="GA80" s="22">
        <v>1748870</v>
      </c>
      <c r="GB80" s="24">
        <v>38345</v>
      </c>
      <c r="GC80" s="34">
        <v>3945586</v>
      </c>
      <c r="GD80" s="22">
        <v>1624775</v>
      </c>
      <c r="GE80" s="24">
        <v>34974</v>
      </c>
      <c r="GF80" s="34">
        <v>3824269</v>
      </c>
      <c r="GG80" s="22">
        <v>1888582</v>
      </c>
      <c r="GH80" s="24">
        <v>44302</v>
      </c>
      <c r="GI80" s="34">
        <v>3669695</v>
      </c>
      <c r="GJ80" s="22">
        <v>1590199</v>
      </c>
      <c r="GK80" s="24">
        <v>35900</v>
      </c>
      <c r="GL80" s="34">
        <v>3801386</v>
      </c>
      <c r="GM80" s="22">
        <v>1528130</v>
      </c>
      <c r="GN80" s="24">
        <v>35618</v>
      </c>
      <c r="GO80" s="34">
        <v>3564472</v>
      </c>
      <c r="GP80" s="22">
        <v>1819058</v>
      </c>
      <c r="GQ80" s="24">
        <v>43597</v>
      </c>
      <c r="GR80" s="34">
        <v>3836487</v>
      </c>
      <c r="GS80" s="22">
        <v>1447555</v>
      </c>
      <c r="GT80" s="24">
        <v>38392</v>
      </c>
      <c r="GU80" s="34">
        <v>3522248</v>
      </c>
      <c r="GV80" s="22">
        <v>1225462</v>
      </c>
      <c r="GW80" s="24">
        <v>27661</v>
      </c>
      <c r="GX80" s="34">
        <v>3401893</v>
      </c>
      <c r="GY80" s="22">
        <v>1465019</v>
      </c>
      <c r="GZ80" s="24">
        <v>35479</v>
      </c>
      <c r="HA80" s="34">
        <v>3698329</v>
      </c>
      <c r="HB80" s="22">
        <v>1187854</v>
      </c>
      <c r="HC80" s="24">
        <v>27852</v>
      </c>
      <c r="HD80" s="34">
        <v>3564739</v>
      </c>
      <c r="HE80" s="22">
        <v>1134140</v>
      </c>
      <c r="HF80" s="24">
        <v>27610</v>
      </c>
      <c r="HG80" s="34">
        <v>3709110</v>
      </c>
      <c r="HH80" s="22">
        <v>1933893</v>
      </c>
      <c r="HI80" s="24">
        <v>35515</v>
      </c>
      <c r="HJ80" s="34">
        <v>3785921</v>
      </c>
      <c r="HN80" s="49">
        <f t="shared" si="0"/>
        <v>4255887</v>
      </c>
    </row>
    <row r="81" spans="2:222" x14ac:dyDescent="0.2">
      <c r="B81" s="20" t="s">
        <v>976</v>
      </c>
      <c r="C81" s="26">
        <v>718725</v>
      </c>
      <c r="D81" s="24">
        <v>69514</v>
      </c>
      <c r="E81" s="37">
        <v>22916328</v>
      </c>
      <c r="F81" s="26">
        <v>719604</v>
      </c>
      <c r="G81" s="24">
        <v>70251</v>
      </c>
      <c r="H81" s="37">
        <v>23526606</v>
      </c>
      <c r="I81" s="26">
        <v>863845</v>
      </c>
      <c r="J81" s="24">
        <v>86357</v>
      </c>
      <c r="K81" s="37">
        <v>22675315</v>
      </c>
      <c r="L81" s="26">
        <v>673492</v>
      </c>
      <c r="M81" s="24">
        <v>67935</v>
      </c>
      <c r="N81" s="37">
        <v>22410001</v>
      </c>
      <c r="O81" s="26">
        <v>646592</v>
      </c>
      <c r="P81" s="24">
        <v>66981</v>
      </c>
      <c r="Q81" s="37">
        <v>22382610</v>
      </c>
      <c r="R81" s="26">
        <v>596086</v>
      </c>
      <c r="S81" s="24">
        <v>82282</v>
      </c>
      <c r="T81" s="37">
        <v>21165073</v>
      </c>
      <c r="U81" s="26">
        <v>776548</v>
      </c>
      <c r="V81" s="24">
        <v>72174</v>
      </c>
      <c r="W81" s="37">
        <v>20048666</v>
      </c>
      <c r="X81" s="26">
        <v>874882</v>
      </c>
      <c r="Y81" s="24">
        <v>80325</v>
      </c>
      <c r="Z81" s="37">
        <v>20575754</v>
      </c>
      <c r="AA81" s="22">
        <v>1376345</v>
      </c>
      <c r="AB81" s="25">
        <v>108875</v>
      </c>
      <c r="AC81" s="37">
        <v>26268411</v>
      </c>
      <c r="AD81" s="22">
        <v>1606446</v>
      </c>
      <c r="AE81" s="25">
        <v>110953</v>
      </c>
      <c r="AF81" s="37">
        <v>27158828</v>
      </c>
      <c r="AG81" s="22">
        <v>1142853</v>
      </c>
      <c r="AH81" s="24">
        <v>96186</v>
      </c>
      <c r="AI81" s="37">
        <v>30271425</v>
      </c>
      <c r="AJ81" s="22">
        <v>2359164</v>
      </c>
      <c r="AK81" s="25">
        <v>140116</v>
      </c>
      <c r="AL81" s="37">
        <v>27911784</v>
      </c>
      <c r="AM81" s="22">
        <v>4168681</v>
      </c>
      <c r="AN81" s="25">
        <v>161532</v>
      </c>
      <c r="AO81" s="37">
        <v>29724134</v>
      </c>
      <c r="AP81" s="22">
        <v>3303268</v>
      </c>
      <c r="AQ81" s="25">
        <v>124886</v>
      </c>
      <c r="AR81" s="37">
        <v>31547909</v>
      </c>
      <c r="AS81" s="22">
        <v>3346132</v>
      </c>
      <c r="AT81" s="25">
        <v>119667</v>
      </c>
      <c r="AU81" s="37">
        <v>27435899</v>
      </c>
      <c r="AV81" s="22">
        <v>2605452</v>
      </c>
      <c r="AW81" s="24">
        <v>95332</v>
      </c>
      <c r="AX81" s="37">
        <v>27043444</v>
      </c>
      <c r="AY81" s="22">
        <v>2537998</v>
      </c>
      <c r="AZ81" s="24">
        <v>88496</v>
      </c>
      <c r="BA81" s="37">
        <v>26510944</v>
      </c>
      <c r="BB81" s="22">
        <v>3782722</v>
      </c>
      <c r="BC81" s="25">
        <v>124105</v>
      </c>
      <c r="BD81" s="37">
        <v>27951395</v>
      </c>
      <c r="BE81" s="22">
        <v>3404457</v>
      </c>
      <c r="BF81" s="25">
        <v>115919</v>
      </c>
      <c r="BG81" s="37">
        <v>30961125</v>
      </c>
      <c r="BH81" s="22">
        <v>3413810</v>
      </c>
      <c r="BI81" s="25">
        <v>108762</v>
      </c>
      <c r="BJ81" s="37">
        <v>28291282</v>
      </c>
      <c r="BK81" s="22">
        <v>3290570</v>
      </c>
      <c r="BL81" s="24">
        <v>91608</v>
      </c>
      <c r="BM81" s="37">
        <v>24811687</v>
      </c>
      <c r="BN81" s="22">
        <v>3023286</v>
      </c>
      <c r="BO81" s="24">
        <v>75671</v>
      </c>
      <c r="BP81" s="37">
        <v>23745157</v>
      </c>
      <c r="BQ81" s="22">
        <v>2956160</v>
      </c>
      <c r="BR81" s="24">
        <v>74257</v>
      </c>
      <c r="BS81" s="37">
        <v>25477466</v>
      </c>
      <c r="BT81" s="22">
        <v>3888078</v>
      </c>
      <c r="BU81" s="25">
        <v>100594</v>
      </c>
      <c r="BV81" s="37">
        <v>24909741</v>
      </c>
      <c r="BW81" s="22">
        <v>2757186</v>
      </c>
      <c r="BX81" s="24">
        <v>74430</v>
      </c>
      <c r="BY81" s="37">
        <v>25322575</v>
      </c>
      <c r="BZ81" s="22">
        <v>2588524</v>
      </c>
      <c r="CA81" s="24">
        <v>75241</v>
      </c>
      <c r="CB81" s="37">
        <v>25412812</v>
      </c>
      <c r="CC81" s="22">
        <v>3229891</v>
      </c>
      <c r="CD81" s="24">
        <v>92623</v>
      </c>
      <c r="CE81" s="37">
        <v>22716235</v>
      </c>
      <c r="CF81" s="22">
        <v>2640854</v>
      </c>
      <c r="CG81" s="24">
        <v>76164</v>
      </c>
      <c r="CH81" s="37">
        <v>24173092</v>
      </c>
      <c r="CI81" s="22">
        <v>2706195</v>
      </c>
      <c r="CJ81" s="24">
        <v>79963</v>
      </c>
      <c r="CK81" s="37">
        <v>23070881</v>
      </c>
      <c r="CL81" s="22">
        <v>3619205</v>
      </c>
      <c r="CM81" s="25">
        <v>106306</v>
      </c>
      <c r="CN81" s="37">
        <v>23965127</v>
      </c>
      <c r="CO81" s="22">
        <v>2313036</v>
      </c>
      <c r="CP81" s="24">
        <v>88886</v>
      </c>
      <c r="CQ81" s="37">
        <v>22902556</v>
      </c>
      <c r="CR81" s="22">
        <v>3298843</v>
      </c>
      <c r="CS81" s="24">
        <v>83055</v>
      </c>
      <c r="CT81" s="37">
        <v>19904984</v>
      </c>
      <c r="CU81" s="22">
        <v>3524801</v>
      </c>
      <c r="CV81" s="25">
        <v>103780</v>
      </c>
      <c r="CW81" s="37">
        <v>21421993</v>
      </c>
      <c r="CX81" s="22">
        <v>2776367</v>
      </c>
      <c r="CY81" s="24">
        <v>79065</v>
      </c>
      <c r="CZ81" s="37">
        <v>21729629</v>
      </c>
      <c r="DA81" s="22">
        <v>2750531</v>
      </c>
      <c r="DB81" s="24">
        <v>79317</v>
      </c>
      <c r="DC81" s="37">
        <v>21788327</v>
      </c>
      <c r="DD81" s="22">
        <v>3309739</v>
      </c>
      <c r="DE81" s="24">
        <v>95280</v>
      </c>
      <c r="DF81" s="37">
        <v>20709899</v>
      </c>
      <c r="DG81" s="22">
        <v>2629378</v>
      </c>
      <c r="DH81" s="24">
        <v>75772</v>
      </c>
      <c r="DI81" s="37">
        <v>20685621</v>
      </c>
      <c r="DJ81" s="22">
        <v>2487326</v>
      </c>
      <c r="DK81" s="24">
        <v>72645</v>
      </c>
      <c r="DL81" s="37">
        <v>18922234</v>
      </c>
      <c r="DM81" s="22">
        <v>3207981</v>
      </c>
      <c r="DN81" s="24">
        <v>92284</v>
      </c>
      <c r="DO81" s="37">
        <v>18109191</v>
      </c>
      <c r="DP81" s="22">
        <v>2323978</v>
      </c>
      <c r="DQ81" s="24">
        <v>69515</v>
      </c>
      <c r="DR81" s="37">
        <v>18691582</v>
      </c>
      <c r="DS81" s="22">
        <v>2470190</v>
      </c>
      <c r="DT81" s="24">
        <v>74744</v>
      </c>
      <c r="DU81" s="37">
        <v>17157499</v>
      </c>
      <c r="DV81" s="22">
        <v>2682956</v>
      </c>
      <c r="DW81" s="24">
        <v>81815</v>
      </c>
      <c r="DX81" s="37">
        <v>18268451</v>
      </c>
      <c r="DY81" s="22">
        <v>2323650</v>
      </c>
      <c r="DZ81" s="24">
        <v>68461</v>
      </c>
      <c r="EA81" s="37">
        <v>17553914</v>
      </c>
      <c r="EB81" s="22">
        <v>2104946</v>
      </c>
      <c r="EC81" s="24">
        <v>64121</v>
      </c>
      <c r="ED81" s="37">
        <v>15768016</v>
      </c>
      <c r="EE81" s="22">
        <v>2650875</v>
      </c>
      <c r="EF81" s="24">
        <v>80419</v>
      </c>
      <c r="EG81" s="37">
        <v>17026878</v>
      </c>
      <c r="EH81" s="22">
        <v>1974036</v>
      </c>
      <c r="EI81" s="24">
        <v>58041</v>
      </c>
      <c r="EJ81" s="37">
        <v>16773469</v>
      </c>
      <c r="EK81" s="22">
        <v>1859201</v>
      </c>
      <c r="EL81" s="24">
        <v>55398</v>
      </c>
      <c r="EM81" s="37">
        <v>16642091</v>
      </c>
      <c r="EN81" s="22">
        <v>2350700</v>
      </c>
      <c r="EO81" s="24">
        <v>70270</v>
      </c>
      <c r="EP81" s="37">
        <v>16008679</v>
      </c>
      <c r="EQ81" s="22">
        <v>1891017</v>
      </c>
      <c r="ER81" s="24">
        <v>55895</v>
      </c>
      <c r="ES81" s="37">
        <v>16498030</v>
      </c>
      <c r="ET81" s="22">
        <v>1781688</v>
      </c>
      <c r="EU81" s="24">
        <v>51638</v>
      </c>
      <c r="EV81" s="37">
        <v>15464899</v>
      </c>
      <c r="EW81" s="22">
        <v>2240271</v>
      </c>
      <c r="EX81" s="24">
        <v>68656</v>
      </c>
      <c r="EY81" s="37">
        <v>15093296</v>
      </c>
      <c r="EZ81" s="22">
        <v>1770244</v>
      </c>
      <c r="FA81" s="24">
        <v>54170</v>
      </c>
      <c r="FB81" s="37">
        <v>15567538</v>
      </c>
      <c r="FC81" s="22">
        <v>1723637</v>
      </c>
      <c r="FD81" s="24">
        <v>53258</v>
      </c>
      <c r="FE81" s="37">
        <v>14311538</v>
      </c>
      <c r="FF81" s="22">
        <v>2300013</v>
      </c>
      <c r="FG81" s="24">
        <v>69306</v>
      </c>
      <c r="FH81" s="37">
        <v>16007839</v>
      </c>
      <c r="FI81" s="22">
        <v>1692360</v>
      </c>
      <c r="FJ81" s="24">
        <v>53088</v>
      </c>
      <c r="FK81" s="37">
        <v>14849660</v>
      </c>
      <c r="FL81" s="22">
        <v>1562469</v>
      </c>
      <c r="FM81" s="24">
        <v>50129</v>
      </c>
      <c r="FN81" s="37">
        <v>13192868</v>
      </c>
      <c r="FO81" s="22">
        <v>2229800</v>
      </c>
      <c r="FP81" s="24">
        <v>64801</v>
      </c>
      <c r="FQ81" s="37">
        <v>14706747</v>
      </c>
      <c r="FR81" s="22">
        <v>1739945</v>
      </c>
      <c r="FS81" s="24">
        <v>52767</v>
      </c>
      <c r="FT81" s="37">
        <v>14422323</v>
      </c>
      <c r="FU81" s="22">
        <v>1656388</v>
      </c>
      <c r="FV81" s="24">
        <v>51199</v>
      </c>
      <c r="FW81" s="37">
        <v>14488891</v>
      </c>
      <c r="FX81" s="22">
        <v>1891567</v>
      </c>
      <c r="FY81" s="24">
        <v>58097</v>
      </c>
      <c r="FZ81" s="37">
        <v>13804360</v>
      </c>
      <c r="GA81" s="22">
        <v>1231020</v>
      </c>
      <c r="GB81" s="24">
        <v>36925</v>
      </c>
      <c r="GC81" s="37">
        <v>12926025</v>
      </c>
      <c r="GD81" s="22">
        <v>1494056</v>
      </c>
      <c r="GE81" s="24">
        <v>59745</v>
      </c>
      <c r="GF81" s="37">
        <v>13320014</v>
      </c>
      <c r="GG81" s="22">
        <v>1717371</v>
      </c>
      <c r="GH81" s="24">
        <v>73181</v>
      </c>
      <c r="GI81" s="37">
        <v>13715011</v>
      </c>
      <c r="GJ81" s="22">
        <v>1460037</v>
      </c>
      <c r="GK81" s="24">
        <v>58914</v>
      </c>
      <c r="GL81" s="37">
        <v>14363526</v>
      </c>
      <c r="GM81" s="22">
        <v>1789340</v>
      </c>
      <c r="GN81" s="24">
        <v>67213</v>
      </c>
      <c r="GO81" s="37">
        <v>14101332</v>
      </c>
      <c r="GP81" s="22">
        <v>2124795</v>
      </c>
      <c r="GQ81" s="24">
        <v>84178</v>
      </c>
      <c r="GR81" s="37">
        <v>15439510</v>
      </c>
      <c r="GS81" s="22">
        <v>1137622</v>
      </c>
      <c r="GT81" s="24">
        <v>50113</v>
      </c>
      <c r="GU81" s="37">
        <v>13541343</v>
      </c>
      <c r="GV81" s="26">
        <v>321723</v>
      </c>
      <c r="GW81" s="24">
        <v>21107</v>
      </c>
      <c r="GX81" s="37">
        <v>10597719</v>
      </c>
      <c r="GY81" s="26">
        <v>510009</v>
      </c>
      <c r="GZ81" s="24">
        <v>39225</v>
      </c>
      <c r="HA81" s="34">
        <v>6983670</v>
      </c>
      <c r="HB81" s="22">
        <v>2526348</v>
      </c>
      <c r="HC81" s="24">
        <v>72295</v>
      </c>
      <c r="HD81" s="37">
        <v>10200061</v>
      </c>
      <c r="HE81" s="22">
        <v>1857152</v>
      </c>
      <c r="HF81" s="24">
        <v>59173</v>
      </c>
      <c r="HG81" s="37">
        <v>13400067</v>
      </c>
      <c r="HH81" s="22">
        <v>1933086</v>
      </c>
      <c r="HI81" s="24">
        <v>71641</v>
      </c>
      <c r="HJ81" s="37">
        <v>13786306</v>
      </c>
      <c r="HN81" s="49">
        <f t="shared" si="0"/>
        <v>6316586</v>
      </c>
    </row>
    <row r="82" spans="2:222" x14ac:dyDescent="0.2">
      <c r="B82" s="20" t="s">
        <v>387</v>
      </c>
      <c r="C82" s="26">
        <v>552454</v>
      </c>
      <c r="D82" s="24">
        <v>35872</v>
      </c>
      <c r="E82" s="34">
        <v>4104603</v>
      </c>
      <c r="F82" s="26">
        <v>559851</v>
      </c>
      <c r="G82" s="24">
        <v>36165</v>
      </c>
      <c r="H82" s="34">
        <v>4129659</v>
      </c>
      <c r="I82" s="26">
        <v>645995</v>
      </c>
      <c r="J82" s="24">
        <v>42864</v>
      </c>
      <c r="K82" s="34">
        <v>4009449</v>
      </c>
      <c r="L82" s="26">
        <v>523601</v>
      </c>
      <c r="M82" s="24">
        <v>34964</v>
      </c>
      <c r="N82" s="34">
        <v>3983587</v>
      </c>
      <c r="O82" s="26">
        <v>742274</v>
      </c>
      <c r="P82" s="24">
        <v>44972</v>
      </c>
      <c r="Q82" s="34">
        <v>4132875</v>
      </c>
      <c r="R82" s="22">
        <v>1748633</v>
      </c>
      <c r="S82" s="24">
        <v>95881</v>
      </c>
      <c r="T82" s="34">
        <v>5611104</v>
      </c>
      <c r="U82" s="22">
        <v>1548028</v>
      </c>
      <c r="V82" s="24">
        <v>83417</v>
      </c>
      <c r="W82" s="34">
        <v>7229739</v>
      </c>
      <c r="X82" s="22">
        <v>1481633</v>
      </c>
      <c r="Y82" s="24">
        <v>80185</v>
      </c>
      <c r="Z82" s="34">
        <v>7385794</v>
      </c>
      <c r="AA82" s="22">
        <v>1919025</v>
      </c>
      <c r="AB82" s="25">
        <v>103373</v>
      </c>
      <c r="AC82" s="34">
        <v>8636851</v>
      </c>
      <c r="AD82" s="22">
        <v>1582412</v>
      </c>
      <c r="AE82" s="24">
        <v>83916</v>
      </c>
      <c r="AF82" s="34">
        <v>8155798</v>
      </c>
      <c r="AG82" s="22">
        <v>1741466</v>
      </c>
      <c r="AH82" s="24">
        <v>90589</v>
      </c>
      <c r="AI82" s="34">
        <v>8667297</v>
      </c>
      <c r="AJ82" s="22">
        <v>3278851</v>
      </c>
      <c r="AK82" s="25">
        <v>108400</v>
      </c>
      <c r="AL82" s="34">
        <v>8935674</v>
      </c>
      <c r="AM82" s="22">
        <v>2570534</v>
      </c>
      <c r="AN82" s="24">
        <v>81623</v>
      </c>
      <c r="AO82" s="34">
        <v>8654972</v>
      </c>
      <c r="AP82" s="22">
        <v>2622757</v>
      </c>
      <c r="AQ82" s="24">
        <v>79011</v>
      </c>
      <c r="AR82" s="34">
        <v>9170259</v>
      </c>
      <c r="AS82" s="22">
        <v>3361773</v>
      </c>
      <c r="AT82" s="24">
        <v>95779</v>
      </c>
      <c r="AU82" s="34">
        <v>8667398</v>
      </c>
      <c r="AV82" s="22">
        <v>2753528</v>
      </c>
      <c r="AW82" s="24">
        <v>77102</v>
      </c>
      <c r="AX82" s="34">
        <v>8726483</v>
      </c>
      <c r="AY82" s="22">
        <v>2791273</v>
      </c>
      <c r="AZ82" s="24">
        <v>79321</v>
      </c>
      <c r="BA82" s="34">
        <v>8872502</v>
      </c>
      <c r="BB82" s="22">
        <v>3828838</v>
      </c>
      <c r="BC82" s="25">
        <v>107266</v>
      </c>
      <c r="BD82" s="34">
        <v>9101642</v>
      </c>
      <c r="BE82" s="22">
        <v>3844357</v>
      </c>
      <c r="BF82" s="25">
        <v>100997</v>
      </c>
      <c r="BG82" s="34">
        <v>9815685</v>
      </c>
      <c r="BH82" s="22">
        <v>4326150</v>
      </c>
      <c r="BI82" s="25">
        <v>103291</v>
      </c>
      <c r="BJ82" s="34">
        <v>9869699</v>
      </c>
      <c r="BK82" s="22">
        <v>4755044</v>
      </c>
      <c r="BL82" s="25">
        <v>114450</v>
      </c>
      <c r="BM82" s="37">
        <v>10319250</v>
      </c>
      <c r="BN82" s="22">
        <v>3807922</v>
      </c>
      <c r="BO82" s="24">
        <v>93304</v>
      </c>
      <c r="BP82" s="34">
        <v>9977673</v>
      </c>
      <c r="BQ82" s="22">
        <v>3828111</v>
      </c>
      <c r="BR82" s="24">
        <v>92159</v>
      </c>
      <c r="BS82" s="37">
        <v>10506715</v>
      </c>
      <c r="BT82" s="22">
        <v>4626580</v>
      </c>
      <c r="BU82" s="25">
        <v>111617</v>
      </c>
      <c r="BV82" s="37">
        <v>10065381</v>
      </c>
      <c r="BW82" s="22">
        <v>3568142</v>
      </c>
      <c r="BX82" s="24">
        <v>87332</v>
      </c>
      <c r="BY82" s="37">
        <v>10256920</v>
      </c>
      <c r="BZ82" s="22">
        <v>3603530</v>
      </c>
      <c r="CA82" s="24">
        <v>88717</v>
      </c>
      <c r="CB82" s="37">
        <v>10599409</v>
      </c>
      <c r="CC82" s="22">
        <v>4466362</v>
      </c>
      <c r="CD82" s="25">
        <v>108559</v>
      </c>
      <c r="CE82" s="34">
        <v>9777099</v>
      </c>
      <c r="CF82" s="22">
        <v>3665383</v>
      </c>
      <c r="CG82" s="24">
        <v>91710</v>
      </c>
      <c r="CH82" s="37">
        <v>10576452</v>
      </c>
      <c r="CI82" s="22">
        <v>3512479</v>
      </c>
      <c r="CJ82" s="24">
        <v>87863</v>
      </c>
      <c r="CK82" s="37">
        <v>10111196</v>
      </c>
      <c r="CL82" s="22">
        <v>4319515</v>
      </c>
      <c r="CM82" s="25">
        <v>107699</v>
      </c>
      <c r="CN82" s="37">
        <v>10053193</v>
      </c>
      <c r="CO82" s="22">
        <v>4118949</v>
      </c>
      <c r="CP82" s="24">
        <v>91930</v>
      </c>
      <c r="CQ82" s="37">
        <v>10475520</v>
      </c>
      <c r="CR82" s="22">
        <v>4347349</v>
      </c>
      <c r="CS82" s="24">
        <v>88449</v>
      </c>
      <c r="CT82" s="34">
        <v>9328027</v>
      </c>
      <c r="CU82" s="22">
        <v>5495178</v>
      </c>
      <c r="CV82" s="25">
        <v>108874</v>
      </c>
      <c r="CW82" s="37">
        <v>10012125</v>
      </c>
      <c r="CX82" s="22">
        <v>4496738</v>
      </c>
      <c r="CY82" s="24">
        <v>85993</v>
      </c>
      <c r="CZ82" s="37">
        <v>10124859</v>
      </c>
      <c r="DA82" s="22">
        <v>4522927</v>
      </c>
      <c r="DB82" s="24">
        <v>87398</v>
      </c>
      <c r="DC82" s="37">
        <v>10115470</v>
      </c>
      <c r="DD82" s="22">
        <v>5353413</v>
      </c>
      <c r="DE82" s="25">
        <v>105504</v>
      </c>
      <c r="DF82" s="34">
        <v>9558872</v>
      </c>
      <c r="DG82" s="22">
        <v>4125226</v>
      </c>
      <c r="DH82" s="24">
        <v>81598</v>
      </c>
      <c r="DI82" s="34">
        <v>9651123</v>
      </c>
      <c r="DJ82" s="22">
        <v>3985417</v>
      </c>
      <c r="DK82" s="24">
        <v>78538</v>
      </c>
      <c r="DL82" s="34">
        <v>8858140</v>
      </c>
      <c r="DM82" s="22">
        <v>4968517</v>
      </c>
      <c r="DN82" s="24">
        <v>98133</v>
      </c>
      <c r="DO82" s="34">
        <v>8367674</v>
      </c>
      <c r="DP82" s="22">
        <v>3995488</v>
      </c>
      <c r="DQ82" s="24">
        <v>78924</v>
      </c>
      <c r="DR82" s="34">
        <v>8879923</v>
      </c>
      <c r="DS82" s="22">
        <v>3946821</v>
      </c>
      <c r="DT82" s="24">
        <v>78261</v>
      </c>
      <c r="DU82" s="34">
        <v>8272181</v>
      </c>
      <c r="DV82" s="22">
        <v>5073100</v>
      </c>
      <c r="DW82" s="24">
        <v>99538</v>
      </c>
      <c r="DX82" s="34">
        <v>8867489</v>
      </c>
      <c r="DY82" s="22">
        <v>4453870</v>
      </c>
      <c r="DZ82" s="24">
        <v>86290</v>
      </c>
      <c r="EA82" s="34">
        <v>9016935</v>
      </c>
      <c r="EB82" s="22">
        <v>4032117</v>
      </c>
      <c r="EC82" s="24">
        <v>80067</v>
      </c>
      <c r="ED82" s="34">
        <v>8104959</v>
      </c>
      <c r="EE82" s="22">
        <v>4877440</v>
      </c>
      <c r="EF82" s="24">
        <v>96755</v>
      </c>
      <c r="EG82" s="34">
        <v>8841639</v>
      </c>
      <c r="EH82" s="22">
        <v>3373803</v>
      </c>
      <c r="EI82" s="24">
        <v>73589</v>
      </c>
      <c r="EJ82" s="34">
        <v>8723610</v>
      </c>
      <c r="EK82" s="22">
        <v>2863656</v>
      </c>
      <c r="EL82" s="24">
        <v>65036</v>
      </c>
      <c r="EM82" s="34">
        <v>8602738</v>
      </c>
      <c r="EN82" s="22">
        <v>3594230</v>
      </c>
      <c r="EO82" s="24">
        <v>85664</v>
      </c>
      <c r="EP82" s="34">
        <v>8323906</v>
      </c>
      <c r="EQ82" s="22">
        <v>2735130</v>
      </c>
      <c r="ER82" s="24">
        <v>66723</v>
      </c>
      <c r="ES82" s="34">
        <v>8595492</v>
      </c>
      <c r="ET82" s="22">
        <v>2768878</v>
      </c>
      <c r="EU82" s="24">
        <v>67572</v>
      </c>
      <c r="EV82" s="34">
        <v>8393775</v>
      </c>
      <c r="EW82" s="22">
        <v>2874590</v>
      </c>
      <c r="EX82" s="24">
        <v>70336</v>
      </c>
      <c r="EY82" s="34">
        <v>8239995</v>
      </c>
      <c r="EZ82" s="22">
        <v>2004926</v>
      </c>
      <c r="FA82" s="24">
        <v>45857</v>
      </c>
      <c r="FB82" s="34">
        <v>7421898</v>
      </c>
      <c r="FC82" s="22">
        <v>1869191</v>
      </c>
      <c r="FD82" s="24">
        <v>38518</v>
      </c>
      <c r="FE82" s="34">
        <v>5896375</v>
      </c>
      <c r="FF82" s="22">
        <v>2334315</v>
      </c>
      <c r="FG82" s="24">
        <v>47868</v>
      </c>
      <c r="FH82" s="34">
        <v>6117365</v>
      </c>
      <c r="FI82" s="22">
        <v>1985827</v>
      </c>
      <c r="FJ82" s="24">
        <v>41356</v>
      </c>
      <c r="FK82" s="34">
        <v>5642051</v>
      </c>
      <c r="FL82" s="22">
        <v>1928809</v>
      </c>
      <c r="FM82" s="24">
        <v>40508</v>
      </c>
      <c r="FN82" s="34">
        <v>5047453</v>
      </c>
      <c r="FO82" s="22">
        <v>2233354</v>
      </c>
      <c r="FP82" s="24">
        <v>48039</v>
      </c>
      <c r="FQ82" s="34">
        <v>5230403</v>
      </c>
      <c r="FR82" s="22">
        <v>1720862</v>
      </c>
      <c r="FS82" s="24">
        <v>37079</v>
      </c>
      <c r="FT82" s="34">
        <v>5019965</v>
      </c>
      <c r="FU82" s="22">
        <v>1374810</v>
      </c>
      <c r="FV82" s="24">
        <v>31413</v>
      </c>
      <c r="FW82" s="34">
        <v>4366638</v>
      </c>
      <c r="FX82" s="22">
        <v>1707724</v>
      </c>
      <c r="FY82" s="24">
        <v>38556</v>
      </c>
      <c r="FZ82" s="34">
        <v>4299327</v>
      </c>
      <c r="GA82" s="22">
        <v>1311628</v>
      </c>
      <c r="GB82" s="24">
        <v>30105</v>
      </c>
      <c r="GC82" s="34">
        <v>4178167</v>
      </c>
      <c r="GD82" s="22">
        <v>1268745</v>
      </c>
      <c r="GE82" s="24">
        <v>28913</v>
      </c>
      <c r="GF82" s="34">
        <v>4044148</v>
      </c>
      <c r="GG82" s="22">
        <v>1555647</v>
      </c>
      <c r="GH82" s="24">
        <v>36336</v>
      </c>
      <c r="GI82" s="34">
        <v>3863621</v>
      </c>
      <c r="GJ82" s="22">
        <v>1214885</v>
      </c>
      <c r="GK82" s="24">
        <v>28970</v>
      </c>
      <c r="GL82" s="34">
        <v>3932170</v>
      </c>
      <c r="GM82" s="22">
        <v>1221796</v>
      </c>
      <c r="GN82" s="24">
        <v>29253</v>
      </c>
      <c r="GO82" s="34">
        <v>3789349</v>
      </c>
      <c r="GP82" s="22">
        <v>1537381</v>
      </c>
      <c r="GQ82" s="24">
        <v>36090</v>
      </c>
      <c r="GR82" s="34">
        <v>4092196</v>
      </c>
      <c r="GS82" s="26">
        <v>993972</v>
      </c>
      <c r="GT82" s="24">
        <v>23785</v>
      </c>
      <c r="GU82" s="34">
        <v>3785363</v>
      </c>
      <c r="GV82" s="26">
        <v>675084</v>
      </c>
      <c r="GW82" s="24">
        <v>18190</v>
      </c>
      <c r="GX82" s="34">
        <v>3567447</v>
      </c>
      <c r="GY82" s="22">
        <v>1897897</v>
      </c>
      <c r="GZ82" s="24">
        <v>47698</v>
      </c>
      <c r="HA82" s="34">
        <v>3970851</v>
      </c>
      <c r="HB82" s="22">
        <v>1259103</v>
      </c>
      <c r="HC82" s="24">
        <v>33318</v>
      </c>
      <c r="HD82" s="34">
        <v>4073879</v>
      </c>
      <c r="HE82" s="22">
        <v>1215057</v>
      </c>
      <c r="HF82" s="24">
        <v>32722</v>
      </c>
      <c r="HG82" s="34">
        <v>4386553</v>
      </c>
      <c r="HH82" s="22">
        <v>1902171</v>
      </c>
      <c r="HI82" s="24">
        <v>45290</v>
      </c>
      <c r="HJ82" s="34">
        <v>4785911</v>
      </c>
      <c r="HN82" s="49">
        <f t="shared" ref="HN82:HN145" si="1">+HH82+HE82+HB82</f>
        <v>4376331</v>
      </c>
    </row>
    <row r="83" spans="2:222" x14ac:dyDescent="0.2">
      <c r="B83" s="20" t="s">
        <v>386</v>
      </c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  <c r="BK83" s="21"/>
      <c r="BL83" s="21"/>
      <c r="BM83" s="21"/>
      <c r="BN83" s="21"/>
      <c r="BO83" s="21"/>
      <c r="BP83" s="21"/>
      <c r="BQ83" s="21"/>
      <c r="BR83" s="21"/>
      <c r="BS83" s="21"/>
      <c r="BT83" s="21"/>
      <c r="BU83" s="21"/>
      <c r="BV83" s="21"/>
      <c r="BW83" s="21"/>
      <c r="BX83" s="21"/>
      <c r="BY83" s="21"/>
      <c r="BZ83" s="21"/>
      <c r="CA83" s="21"/>
      <c r="CB83" s="21"/>
      <c r="CC83" s="21"/>
      <c r="CD83" s="21"/>
      <c r="CE83" s="21"/>
      <c r="CF83" s="21"/>
      <c r="CG83" s="21"/>
      <c r="CH83" s="21"/>
      <c r="CI83" s="21"/>
      <c r="CJ83" s="21"/>
      <c r="CK83" s="21"/>
      <c r="CL83" s="21"/>
      <c r="CM83" s="21"/>
      <c r="CN83" s="21"/>
      <c r="CO83" s="21"/>
      <c r="CP83" s="21"/>
      <c r="CQ83" s="21"/>
      <c r="CR83" s="21"/>
      <c r="CS83" s="21"/>
      <c r="CT83" s="21"/>
      <c r="CU83" s="21"/>
      <c r="CV83" s="21"/>
      <c r="CW83" s="21"/>
      <c r="CX83" s="21"/>
      <c r="CY83" s="21"/>
      <c r="CZ83" s="21"/>
      <c r="DA83" s="21"/>
      <c r="DB83" s="21"/>
      <c r="DC83" s="21"/>
      <c r="DD83" s="21"/>
      <c r="DE83" s="21"/>
      <c r="DF83" s="21"/>
      <c r="DG83" s="21"/>
      <c r="DH83" s="21"/>
      <c r="DI83" s="21"/>
      <c r="DJ83" s="21"/>
      <c r="DK83" s="21"/>
      <c r="DL83" s="21"/>
      <c r="DM83" s="21"/>
      <c r="DN83" s="21"/>
      <c r="DO83" s="21"/>
      <c r="DP83" s="21"/>
      <c r="DQ83" s="21"/>
      <c r="DR83" s="21"/>
      <c r="DS83" s="21"/>
      <c r="DT83" s="21"/>
      <c r="DU83" s="21"/>
      <c r="DV83" s="21"/>
      <c r="DW83" s="21"/>
      <c r="DX83" s="21"/>
      <c r="DY83" s="21"/>
      <c r="DZ83" s="21"/>
      <c r="EA83" s="21"/>
      <c r="EB83" s="21"/>
      <c r="EC83" s="21"/>
      <c r="ED83" s="21"/>
      <c r="EE83" s="21"/>
      <c r="EF83" s="21"/>
      <c r="EG83" s="21"/>
      <c r="EH83" s="21"/>
      <c r="EI83" s="21"/>
      <c r="EJ83" s="21"/>
      <c r="EK83" s="21"/>
      <c r="EL83" s="21"/>
      <c r="EM83" s="21"/>
      <c r="EN83" s="21"/>
      <c r="EO83" s="21"/>
      <c r="EP83" s="21"/>
      <c r="EQ83" s="21"/>
      <c r="ER83" s="21"/>
      <c r="ES83" s="21"/>
      <c r="ET83" s="21"/>
      <c r="EU83" s="21"/>
      <c r="EV83" s="21"/>
      <c r="EW83" s="21"/>
      <c r="EX83" s="21"/>
      <c r="EY83" s="21"/>
      <c r="EZ83" s="21"/>
      <c r="FA83" s="21"/>
      <c r="FB83" s="21"/>
      <c r="FC83" s="21"/>
      <c r="FD83" s="21"/>
      <c r="FE83" s="21"/>
      <c r="FF83" s="21"/>
      <c r="FG83" s="21"/>
      <c r="FH83" s="21"/>
      <c r="FI83" s="21"/>
      <c r="FJ83" s="21"/>
      <c r="FK83" s="21"/>
      <c r="FL83" s="21"/>
      <c r="FM83" s="21"/>
      <c r="FN83" s="21"/>
      <c r="FO83" s="21"/>
      <c r="FP83" s="21"/>
      <c r="FQ83" s="29">
        <v>74</v>
      </c>
      <c r="FR83" s="32">
        <v>880</v>
      </c>
      <c r="FS83" s="29">
        <v>12</v>
      </c>
      <c r="FT83" s="27">
        <v>399</v>
      </c>
      <c r="FU83" s="30">
        <v>6953</v>
      </c>
      <c r="FV83" s="27">
        <v>140</v>
      </c>
      <c r="FW83" s="23">
        <v>1990</v>
      </c>
      <c r="FX83" s="26">
        <v>703891</v>
      </c>
      <c r="FY83" s="24">
        <v>16856</v>
      </c>
      <c r="FZ83" s="25">
        <v>117045</v>
      </c>
      <c r="GA83" s="22">
        <v>1380871</v>
      </c>
      <c r="GB83" s="24">
        <v>32830</v>
      </c>
      <c r="GC83" s="25">
        <v>548523</v>
      </c>
      <c r="GD83" s="22">
        <v>1478248</v>
      </c>
      <c r="GE83" s="24">
        <v>34698</v>
      </c>
      <c r="GF83" s="25">
        <v>708527</v>
      </c>
      <c r="GG83" s="22">
        <v>1804617</v>
      </c>
      <c r="GH83" s="24">
        <v>42731</v>
      </c>
      <c r="GI83" s="25">
        <v>777189</v>
      </c>
      <c r="GJ83" s="22">
        <v>1403461</v>
      </c>
      <c r="GK83" s="24">
        <v>33271</v>
      </c>
      <c r="GL83" s="25">
        <v>821056</v>
      </c>
      <c r="GM83" s="22">
        <v>1359755</v>
      </c>
      <c r="GN83" s="24">
        <v>28880</v>
      </c>
      <c r="GO83" s="25">
        <v>759577</v>
      </c>
      <c r="GP83" s="22">
        <v>1875121</v>
      </c>
      <c r="GQ83" s="24">
        <v>37491</v>
      </c>
      <c r="GR83" s="25">
        <v>809487</v>
      </c>
      <c r="GS83" s="22">
        <v>1482937</v>
      </c>
      <c r="GT83" s="24">
        <v>31846</v>
      </c>
      <c r="GU83" s="25">
        <v>779621</v>
      </c>
      <c r="GV83" s="22">
        <v>1337920</v>
      </c>
      <c r="GW83" s="24">
        <v>30162</v>
      </c>
      <c r="GX83" s="25">
        <v>811746</v>
      </c>
      <c r="GY83" s="22">
        <v>1809705</v>
      </c>
      <c r="GZ83" s="24">
        <v>44502</v>
      </c>
      <c r="HA83" s="25">
        <v>924877</v>
      </c>
      <c r="HB83" s="22">
        <v>1292092</v>
      </c>
      <c r="HC83" s="24">
        <v>33414</v>
      </c>
      <c r="HD83" s="25">
        <v>897016</v>
      </c>
      <c r="HE83" s="22">
        <v>1404108</v>
      </c>
      <c r="HF83" s="24">
        <v>35530</v>
      </c>
      <c r="HG83" s="25">
        <v>917960</v>
      </c>
      <c r="HH83" s="22">
        <v>1893220</v>
      </c>
      <c r="HI83" s="24">
        <v>44246</v>
      </c>
      <c r="HJ83" s="25">
        <v>934961</v>
      </c>
      <c r="HN83" s="49">
        <f t="shared" si="1"/>
        <v>4589420</v>
      </c>
    </row>
    <row r="84" spans="2:222" x14ac:dyDescent="0.2">
      <c r="B84" s="20" t="s">
        <v>941</v>
      </c>
      <c r="C84" s="22">
        <v>1604023</v>
      </c>
      <c r="D84" s="24">
        <v>73466</v>
      </c>
      <c r="E84" s="37">
        <v>10160279</v>
      </c>
      <c r="F84" s="22">
        <v>1830813</v>
      </c>
      <c r="G84" s="24">
        <v>74246</v>
      </c>
      <c r="H84" s="37">
        <v>10498776</v>
      </c>
      <c r="I84" s="22">
        <v>2223079</v>
      </c>
      <c r="J84" s="24">
        <v>93522</v>
      </c>
      <c r="K84" s="37">
        <v>10461411</v>
      </c>
      <c r="L84" s="22">
        <v>1822982</v>
      </c>
      <c r="M84" s="24">
        <v>77225</v>
      </c>
      <c r="N84" s="37">
        <v>10334718</v>
      </c>
      <c r="O84" s="22">
        <v>1749022</v>
      </c>
      <c r="P84" s="24">
        <v>74772</v>
      </c>
      <c r="Q84" s="37">
        <v>10528197</v>
      </c>
      <c r="R84" s="22">
        <v>2141134</v>
      </c>
      <c r="S84" s="24">
        <v>94591</v>
      </c>
      <c r="T84" s="37">
        <v>10709138</v>
      </c>
      <c r="U84" s="22">
        <v>1688494</v>
      </c>
      <c r="V84" s="24">
        <v>73598</v>
      </c>
      <c r="W84" s="37">
        <v>10596880</v>
      </c>
      <c r="X84" s="22">
        <v>1751061</v>
      </c>
      <c r="Y84" s="24">
        <v>76790</v>
      </c>
      <c r="Z84" s="34">
        <v>9888975</v>
      </c>
      <c r="AA84" s="22">
        <v>2172044</v>
      </c>
      <c r="AB84" s="24">
        <v>97796</v>
      </c>
      <c r="AC84" s="37">
        <v>11521246</v>
      </c>
      <c r="AD84" s="22">
        <v>1705295</v>
      </c>
      <c r="AE84" s="24">
        <v>75109</v>
      </c>
      <c r="AF84" s="37">
        <v>10445951</v>
      </c>
      <c r="AG84" s="22">
        <v>1720387</v>
      </c>
      <c r="AH84" s="24">
        <v>74905</v>
      </c>
      <c r="AI84" s="37">
        <v>10700085</v>
      </c>
      <c r="AJ84" s="22">
        <v>2058912</v>
      </c>
      <c r="AK84" s="24">
        <v>91313</v>
      </c>
      <c r="AL84" s="37">
        <v>10670061</v>
      </c>
      <c r="AM84" s="22">
        <v>1704846</v>
      </c>
      <c r="AN84" s="24">
        <v>73606</v>
      </c>
      <c r="AO84" s="37">
        <v>10285200</v>
      </c>
      <c r="AP84" s="22">
        <v>1916017</v>
      </c>
      <c r="AQ84" s="24">
        <v>97646</v>
      </c>
      <c r="AR84" s="37">
        <v>12846983</v>
      </c>
      <c r="AS84" s="22">
        <v>2302706</v>
      </c>
      <c r="AT84" s="25">
        <v>101481</v>
      </c>
      <c r="AU84" s="37">
        <v>11801442</v>
      </c>
      <c r="AV84" s="22">
        <v>1986940</v>
      </c>
      <c r="AW84" s="24">
        <v>84581</v>
      </c>
      <c r="AX84" s="37">
        <v>11576360</v>
      </c>
      <c r="AY84" s="22">
        <v>1886494</v>
      </c>
      <c r="AZ84" s="24">
        <v>78976</v>
      </c>
      <c r="BA84" s="37">
        <v>11280016</v>
      </c>
      <c r="BB84" s="22">
        <v>2486696</v>
      </c>
      <c r="BC84" s="25">
        <v>101076</v>
      </c>
      <c r="BD84" s="37">
        <v>11394897</v>
      </c>
      <c r="BE84" s="22">
        <v>2044654</v>
      </c>
      <c r="BF84" s="24">
        <v>92879</v>
      </c>
      <c r="BG84" s="37">
        <v>11822789</v>
      </c>
      <c r="BH84" s="22">
        <v>2566896</v>
      </c>
      <c r="BI84" s="25">
        <v>134985</v>
      </c>
      <c r="BJ84" s="37">
        <v>13941670</v>
      </c>
      <c r="BK84" s="22">
        <v>3076919</v>
      </c>
      <c r="BL84" s="25">
        <v>158984</v>
      </c>
      <c r="BM84" s="37">
        <v>16911385</v>
      </c>
      <c r="BN84" s="22">
        <v>2405439</v>
      </c>
      <c r="BO84" s="25">
        <v>125821</v>
      </c>
      <c r="BP84" s="37">
        <v>16718414</v>
      </c>
      <c r="BQ84" s="22">
        <v>2463882</v>
      </c>
      <c r="BR84" s="25">
        <v>127075</v>
      </c>
      <c r="BS84" s="37">
        <v>17529256</v>
      </c>
      <c r="BT84" s="22">
        <v>3015954</v>
      </c>
      <c r="BU84" s="25">
        <v>159317</v>
      </c>
      <c r="BV84" s="37">
        <v>16640676</v>
      </c>
      <c r="BW84" s="22">
        <v>2345047</v>
      </c>
      <c r="BX84" s="25">
        <v>126799</v>
      </c>
      <c r="BY84" s="37">
        <v>17059412</v>
      </c>
      <c r="BZ84" s="22">
        <v>2413595</v>
      </c>
      <c r="CA84" s="25">
        <v>127628</v>
      </c>
      <c r="CB84" s="37">
        <v>17551126</v>
      </c>
      <c r="CC84" s="22">
        <v>2997371</v>
      </c>
      <c r="CD84" s="25">
        <v>161999</v>
      </c>
      <c r="CE84" s="37">
        <v>16013319</v>
      </c>
      <c r="CF84" s="22">
        <v>2402467</v>
      </c>
      <c r="CG84" s="25">
        <v>130062</v>
      </c>
      <c r="CH84" s="37">
        <v>17617936</v>
      </c>
      <c r="CI84" s="22">
        <v>2363099</v>
      </c>
      <c r="CJ84" s="25">
        <v>128833</v>
      </c>
      <c r="CK84" s="37">
        <v>16603945</v>
      </c>
      <c r="CL84" s="22">
        <v>2938604</v>
      </c>
      <c r="CM84" s="25">
        <v>159824</v>
      </c>
      <c r="CN84" s="37">
        <v>16308242</v>
      </c>
      <c r="CO84" s="22">
        <v>2735246</v>
      </c>
      <c r="CP84" s="25">
        <v>126140</v>
      </c>
      <c r="CQ84" s="37">
        <v>17131950</v>
      </c>
      <c r="CR84" s="22">
        <v>2827929</v>
      </c>
      <c r="CS84" s="25">
        <v>125621</v>
      </c>
      <c r="CT84" s="37">
        <v>15062879</v>
      </c>
      <c r="CU84" s="22">
        <v>3236525</v>
      </c>
      <c r="CV84" s="25">
        <v>156398</v>
      </c>
      <c r="CW84" s="37">
        <v>15919887</v>
      </c>
      <c r="CX84" s="22">
        <v>2014088</v>
      </c>
      <c r="CY84" s="25">
        <v>119688</v>
      </c>
      <c r="CZ84" s="37">
        <v>15889586</v>
      </c>
      <c r="DA84" s="22">
        <v>1779070</v>
      </c>
      <c r="DB84" s="25">
        <v>122388</v>
      </c>
      <c r="DC84" s="37">
        <v>16077920</v>
      </c>
      <c r="DD84" s="22">
        <v>2123710</v>
      </c>
      <c r="DE84" s="25">
        <v>143457</v>
      </c>
      <c r="DF84" s="37">
        <v>14890412</v>
      </c>
      <c r="DG84" s="22">
        <v>2273430</v>
      </c>
      <c r="DH84" s="25">
        <v>120150</v>
      </c>
      <c r="DI84" s="37">
        <v>16060797</v>
      </c>
      <c r="DJ84" s="22">
        <v>2163847</v>
      </c>
      <c r="DK84" s="25">
        <v>120250</v>
      </c>
      <c r="DL84" s="37">
        <v>16433716</v>
      </c>
      <c r="DM84" s="22">
        <v>2831539</v>
      </c>
      <c r="DN84" s="25">
        <v>159992</v>
      </c>
      <c r="DO84" s="37">
        <v>16274784</v>
      </c>
      <c r="DP84" s="22">
        <v>2317484</v>
      </c>
      <c r="DQ84" s="25">
        <v>122373</v>
      </c>
      <c r="DR84" s="37">
        <v>17368057</v>
      </c>
      <c r="DS84" s="22">
        <v>2360259</v>
      </c>
      <c r="DT84" s="25">
        <v>115552</v>
      </c>
      <c r="DU84" s="37">
        <v>15305208</v>
      </c>
      <c r="DV84" s="22">
        <v>2297689</v>
      </c>
      <c r="DW84" s="25">
        <v>139200</v>
      </c>
      <c r="DX84" s="37">
        <v>15945715</v>
      </c>
      <c r="DY84" s="22">
        <v>2157602</v>
      </c>
      <c r="DZ84" s="25">
        <v>113738</v>
      </c>
      <c r="EA84" s="37">
        <v>15585693</v>
      </c>
      <c r="EB84" s="22">
        <v>2153207</v>
      </c>
      <c r="EC84" s="25">
        <v>110883</v>
      </c>
      <c r="ED84" s="37">
        <v>14072014</v>
      </c>
      <c r="EE84" s="22">
        <v>2712032</v>
      </c>
      <c r="EF84" s="25">
        <v>140946</v>
      </c>
      <c r="EG84" s="37">
        <v>15149831</v>
      </c>
      <c r="EH84" s="22">
        <v>1929691</v>
      </c>
      <c r="EI84" s="25">
        <v>110300</v>
      </c>
      <c r="EJ84" s="37">
        <v>15198257</v>
      </c>
      <c r="EK84" s="22">
        <v>1922840</v>
      </c>
      <c r="EL84" s="25">
        <v>109499</v>
      </c>
      <c r="EM84" s="37">
        <v>15073223</v>
      </c>
      <c r="EN84" s="22">
        <v>2415284</v>
      </c>
      <c r="EO84" s="25">
        <v>136888</v>
      </c>
      <c r="EP84" s="37">
        <v>14589037</v>
      </c>
      <c r="EQ84" s="22">
        <v>1947725</v>
      </c>
      <c r="ER84" s="25">
        <v>108694</v>
      </c>
      <c r="ES84" s="37">
        <v>15149579</v>
      </c>
      <c r="ET84" s="22">
        <v>1988299</v>
      </c>
      <c r="EU84" s="25">
        <v>111872</v>
      </c>
      <c r="EV84" s="37">
        <v>14701006</v>
      </c>
      <c r="EW84" s="22">
        <v>2472746</v>
      </c>
      <c r="EX84" s="25">
        <v>137919</v>
      </c>
      <c r="EY84" s="37">
        <v>14890260</v>
      </c>
      <c r="EZ84" s="22">
        <v>2129874</v>
      </c>
      <c r="FA84" s="25">
        <v>111681</v>
      </c>
      <c r="FB84" s="37">
        <v>15447919</v>
      </c>
      <c r="FC84" s="22">
        <v>1946106</v>
      </c>
      <c r="FD84" s="25">
        <v>107013</v>
      </c>
      <c r="FE84" s="37">
        <v>13809426</v>
      </c>
      <c r="FF84" s="22">
        <v>2468502</v>
      </c>
      <c r="FG84" s="25">
        <v>138912</v>
      </c>
      <c r="FH84" s="37">
        <v>15786057</v>
      </c>
      <c r="FI84" s="22">
        <v>2075587</v>
      </c>
      <c r="FJ84" s="25">
        <v>113686</v>
      </c>
      <c r="FK84" s="37">
        <v>15037960</v>
      </c>
      <c r="FL84" s="22">
        <v>1773913</v>
      </c>
      <c r="FM84" s="25">
        <v>108451</v>
      </c>
      <c r="FN84" s="37">
        <v>13512065</v>
      </c>
      <c r="FO84" s="22">
        <v>2261003</v>
      </c>
      <c r="FP84" s="25">
        <v>137798</v>
      </c>
      <c r="FQ84" s="37">
        <v>14949533</v>
      </c>
      <c r="FR84" s="22">
        <v>1779106</v>
      </c>
      <c r="FS84" s="25">
        <v>107817</v>
      </c>
      <c r="FT84" s="37">
        <v>14442585</v>
      </c>
      <c r="FU84" s="22">
        <v>1861207</v>
      </c>
      <c r="FV84" s="25">
        <v>107745</v>
      </c>
      <c r="FW84" s="37">
        <v>14078315</v>
      </c>
      <c r="FX84" s="22">
        <v>2237821</v>
      </c>
      <c r="FY84" s="25">
        <v>135675</v>
      </c>
      <c r="FZ84" s="37">
        <v>14537851</v>
      </c>
      <c r="GA84" s="22">
        <v>1802150</v>
      </c>
      <c r="GB84" s="25">
        <v>109429</v>
      </c>
      <c r="GC84" s="37">
        <v>14837078</v>
      </c>
      <c r="GD84" s="22">
        <v>1753711</v>
      </c>
      <c r="GE84" s="25">
        <v>104167</v>
      </c>
      <c r="GF84" s="37">
        <v>14151448</v>
      </c>
      <c r="GG84" s="22">
        <v>2250331</v>
      </c>
      <c r="GH84" s="25">
        <v>132610</v>
      </c>
      <c r="GI84" s="37">
        <v>14123759</v>
      </c>
      <c r="GJ84" s="22">
        <v>1788939</v>
      </c>
      <c r="GK84" s="25">
        <v>107431</v>
      </c>
      <c r="GL84" s="37">
        <v>14380197</v>
      </c>
      <c r="GM84" s="22">
        <v>1750235</v>
      </c>
      <c r="GN84" s="25">
        <v>103222</v>
      </c>
      <c r="GO84" s="37">
        <v>13563637</v>
      </c>
      <c r="GP84" s="22">
        <v>2180886</v>
      </c>
      <c r="GQ84" s="25">
        <v>131403</v>
      </c>
      <c r="GR84" s="37">
        <v>14647781</v>
      </c>
      <c r="GS84" s="22">
        <v>1819776</v>
      </c>
      <c r="GT84" s="25">
        <v>106464</v>
      </c>
      <c r="GU84" s="37">
        <v>13609601</v>
      </c>
      <c r="GV84" s="22">
        <v>1774823</v>
      </c>
      <c r="GW84" s="25">
        <v>102248</v>
      </c>
      <c r="GX84" s="37">
        <v>13257766</v>
      </c>
      <c r="GY84" s="22">
        <v>2163235</v>
      </c>
      <c r="GZ84" s="25">
        <v>132099</v>
      </c>
      <c r="HA84" s="37">
        <v>14298955</v>
      </c>
      <c r="HB84" s="22">
        <v>1735135</v>
      </c>
      <c r="HC84" s="25">
        <v>104959</v>
      </c>
      <c r="HD84" s="37">
        <v>13588295</v>
      </c>
      <c r="HE84" s="22">
        <v>1575903</v>
      </c>
      <c r="HF84" s="25">
        <v>100496</v>
      </c>
      <c r="HG84" s="37">
        <v>13542973</v>
      </c>
      <c r="HH84" s="22">
        <v>1864549</v>
      </c>
      <c r="HI84" s="25">
        <v>123666</v>
      </c>
      <c r="HJ84" s="37">
        <v>13498327</v>
      </c>
      <c r="HN84" s="49">
        <f t="shared" si="1"/>
        <v>5175587</v>
      </c>
    </row>
    <row r="85" spans="2:222" x14ac:dyDescent="0.2">
      <c r="B85" s="20" t="s">
        <v>399</v>
      </c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  <c r="BK85" s="21"/>
      <c r="BL85" s="21"/>
      <c r="BM85" s="21"/>
      <c r="BN85" s="21"/>
      <c r="BO85" s="21"/>
      <c r="BP85" s="21"/>
      <c r="BQ85" s="21"/>
      <c r="BR85" s="21"/>
      <c r="BS85" s="21"/>
      <c r="BT85" s="21"/>
      <c r="BU85" s="21"/>
      <c r="BV85" s="21"/>
      <c r="BW85" s="21"/>
      <c r="BX85" s="21"/>
      <c r="BY85" s="21"/>
      <c r="BZ85" s="21"/>
      <c r="CA85" s="21"/>
      <c r="CB85" s="21"/>
      <c r="CC85" s="21"/>
      <c r="CD85" s="21"/>
      <c r="CE85" s="21"/>
      <c r="CF85" s="21"/>
      <c r="CG85" s="21"/>
      <c r="CH85" s="21"/>
      <c r="CI85" s="21"/>
      <c r="CJ85" s="21"/>
      <c r="CK85" s="21"/>
      <c r="CL85" s="22">
        <v>1361524</v>
      </c>
      <c r="CM85" s="23">
        <v>7957</v>
      </c>
      <c r="CN85" s="25">
        <v>199453</v>
      </c>
      <c r="CO85" s="22">
        <v>1430952</v>
      </c>
      <c r="CP85" s="23">
        <v>6407</v>
      </c>
      <c r="CQ85" s="25">
        <v>443699</v>
      </c>
      <c r="CR85" s="22">
        <v>1071729</v>
      </c>
      <c r="CS85" s="23">
        <v>4834</v>
      </c>
      <c r="CT85" s="25">
        <v>407563</v>
      </c>
      <c r="CU85" s="22">
        <v>1222815</v>
      </c>
      <c r="CV85" s="23">
        <v>5296</v>
      </c>
      <c r="CW85" s="25">
        <v>437003</v>
      </c>
      <c r="CX85" s="22">
        <v>1083897</v>
      </c>
      <c r="CY85" s="23">
        <v>4361</v>
      </c>
      <c r="CZ85" s="25">
        <v>450854</v>
      </c>
      <c r="DA85" s="22">
        <v>1048538</v>
      </c>
      <c r="DB85" s="23">
        <v>4355</v>
      </c>
      <c r="DC85" s="25">
        <v>505138</v>
      </c>
      <c r="DD85" s="22">
        <v>1226204</v>
      </c>
      <c r="DE85" s="23">
        <v>5411</v>
      </c>
      <c r="DF85" s="25">
        <v>453176</v>
      </c>
      <c r="DG85" s="26">
        <v>817790</v>
      </c>
      <c r="DH85" s="23">
        <v>3711</v>
      </c>
      <c r="DI85" s="25">
        <v>483863</v>
      </c>
      <c r="DJ85" s="26">
        <v>695808</v>
      </c>
      <c r="DK85" s="23">
        <v>2894</v>
      </c>
      <c r="DL85" s="25">
        <v>458992</v>
      </c>
      <c r="DM85" s="22">
        <v>1045660</v>
      </c>
      <c r="DN85" s="23">
        <v>4223</v>
      </c>
      <c r="DO85" s="25">
        <v>415557</v>
      </c>
      <c r="DP85" s="26">
        <v>826153</v>
      </c>
      <c r="DQ85" s="23">
        <v>3376</v>
      </c>
      <c r="DR85" s="25">
        <v>447142</v>
      </c>
      <c r="DS85" s="26">
        <v>915304</v>
      </c>
      <c r="DT85" s="23">
        <v>3873</v>
      </c>
      <c r="DU85" s="25">
        <v>404923</v>
      </c>
      <c r="DV85" s="22">
        <v>1068423</v>
      </c>
      <c r="DW85" s="23">
        <v>4694</v>
      </c>
      <c r="DX85" s="25">
        <v>434291</v>
      </c>
      <c r="DY85" s="26">
        <v>874218</v>
      </c>
      <c r="DZ85" s="23">
        <v>3613</v>
      </c>
      <c r="EA85" s="25">
        <v>439929</v>
      </c>
      <c r="EB85" s="26">
        <v>756811</v>
      </c>
      <c r="EC85" s="23">
        <v>3009</v>
      </c>
      <c r="ED85" s="25">
        <v>374380</v>
      </c>
      <c r="EE85" s="26">
        <v>851280</v>
      </c>
      <c r="EF85" s="23">
        <v>3577</v>
      </c>
      <c r="EG85" s="25">
        <v>395078</v>
      </c>
      <c r="EH85" s="26">
        <v>753199</v>
      </c>
      <c r="EI85" s="23">
        <v>3976</v>
      </c>
      <c r="EJ85" s="25">
        <v>421792</v>
      </c>
      <c r="EK85" s="22">
        <v>1010409</v>
      </c>
      <c r="EL85" s="23">
        <v>5036</v>
      </c>
      <c r="EM85" s="25">
        <v>467338</v>
      </c>
      <c r="EN85" s="22">
        <v>1226415</v>
      </c>
      <c r="EO85" s="23">
        <v>5754</v>
      </c>
      <c r="EP85" s="25">
        <v>458747</v>
      </c>
      <c r="EQ85" s="22">
        <v>1180632</v>
      </c>
      <c r="ER85" s="23">
        <v>5188</v>
      </c>
      <c r="ES85" s="25">
        <v>496346</v>
      </c>
      <c r="ET85" s="26">
        <v>937790</v>
      </c>
      <c r="EU85" s="23">
        <v>4352</v>
      </c>
      <c r="EV85" s="25">
        <v>485686</v>
      </c>
      <c r="EW85" s="22">
        <v>1737255</v>
      </c>
      <c r="EX85" s="23">
        <v>8330</v>
      </c>
      <c r="EY85" s="25">
        <v>590284</v>
      </c>
      <c r="EZ85" s="22">
        <v>1678985</v>
      </c>
      <c r="FA85" s="23">
        <v>7865</v>
      </c>
      <c r="FB85" s="25">
        <v>718910</v>
      </c>
      <c r="FC85" s="22">
        <v>1255024</v>
      </c>
      <c r="FD85" s="23">
        <v>6047</v>
      </c>
      <c r="FE85" s="25">
        <v>646317</v>
      </c>
      <c r="FF85" s="22">
        <v>1418415</v>
      </c>
      <c r="FG85" s="23">
        <v>5655</v>
      </c>
      <c r="FH85" s="25">
        <v>733917</v>
      </c>
      <c r="FI85" s="22">
        <v>1329466</v>
      </c>
      <c r="FJ85" s="23">
        <v>4009</v>
      </c>
      <c r="FK85" s="25">
        <v>687657</v>
      </c>
      <c r="FL85" s="22">
        <v>1363759</v>
      </c>
      <c r="FM85" s="23">
        <v>5283</v>
      </c>
      <c r="FN85" s="25">
        <v>627348</v>
      </c>
      <c r="FO85" s="22">
        <v>2303875</v>
      </c>
      <c r="FP85" s="24">
        <v>10585</v>
      </c>
      <c r="FQ85" s="25">
        <v>772495</v>
      </c>
      <c r="FR85" s="22">
        <v>1519563</v>
      </c>
      <c r="FS85" s="23">
        <v>7580</v>
      </c>
      <c r="FT85" s="25">
        <v>765477</v>
      </c>
      <c r="FU85" s="22">
        <v>1387431</v>
      </c>
      <c r="FV85" s="23">
        <v>6312</v>
      </c>
      <c r="FW85" s="25">
        <v>738798</v>
      </c>
      <c r="FX85" s="22">
        <v>1753342</v>
      </c>
      <c r="FY85" s="23">
        <v>7699</v>
      </c>
      <c r="FZ85" s="25">
        <v>775250</v>
      </c>
      <c r="GA85" s="22">
        <v>1578106</v>
      </c>
      <c r="GB85" s="23">
        <v>8219</v>
      </c>
      <c r="GC85" s="25">
        <v>833498</v>
      </c>
      <c r="GD85" s="22">
        <v>1317333</v>
      </c>
      <c r="GE85" s="23">
        <v>6859</v>
      </c>
      <c r="GF85" s="25">
        <v>772581</v>
      </c>
      <c r="GG85" s="22">
        <v>1623448</v>
      </c>
      <c r="GH85" s="23">
        <v>8539</v>
      </c>
      <c r="GI85" s="25">
        <v>752521</v>
      </c>
      <c r="GJ85" s="22">
        <v>1336094</v>
      </c>
      <c r="GK85" s="23">
        <v>6747</v>
      </c>
      <c r="GL85" s="25">
        <v>833097</v>
      </c>
      <c r="GM85" s="22">
        <v>1244765</v>
      </c>
      <c r="GN85" s="23">
        <v>6157</v>
      </c>
      <c r="GO85" s="25">
        <v>768935</v>
      </c>
      <c r="GP85" s="22">
        <v>1862324</v>
      </c>
      <c r="GQ85" s="24">
        <v>10205</v>
      </c>
      <c r="GR85" s="25">
        <v>821008</v>
      </c>
      <c r="GS85" s="22">
        <v>1460033</v>
      </c>
      <c r="GT85" s="23">
        <v>8042</v>
      </c>
      <c r="GU85" s="25">
        <v>770145</v>
      </c>
      <c r="GV85" s="22">
        <v>1229295</v>
      </c>
      <c r="GW85" s="23">
        <v>6849</v>
      </c>
      <c r="GX85" s="25">
        <v>746272</v>
      </c>
      <c r="GY85" s="22">
        <v>1354815</v>
      </c>
      <c r="GZ85" s="23">
        <v>8252</v>
      </c>
      <c r="HA85" s="25">
        <v>819916</v>
      </c>
      <c r="HB85" s="22">
        <v>1190843</v>
      </c>
      <c r="HC85" s="23">
        <v>7112</v>
      </c>
      <c r="HD85" s="25">
        <v>777490</v>
      </c>
      <c r="HE85" s="22">
        <v>1538556</v>
      </c>
      <c r="HF85" s="23">
        <v>8368</v>
      </c>
      <c r="HG85" s="25">
        <v>787927</v>
      </c>
      <c r="HH85" s="22">
        <v>1827861</v>
      </c>
      <c r="HI85" s="23">
        <v>8726</v>
      </c>
      <c r="HJ85" s="25">
        <v>804309</v>
      </c>
      <c r="HN85" s="49">
        <f t="shared" si="1"/>
        <v>4557260</v>
      </c>
    </row>
    <row r="86" spans="2:222" x14ac:dyDescent="0.2">
      <c r="B86" s="20" t="s">
        <v>628</v>
      </c>
      <c r="C86" s="26">
        <v>617058</v>
      </c>
      <c r="D86" s="24">
        <v>11606</v>
      </c>
      <c r="E86" s="25">
        <v>886469</v>
      </c>
      <c r="F86" s="26">
        <v>566148</v>
      </c>
      <c r="G86" s="24">
        <v>10802</v>
      </c>
      <c r="H86" s="25">
        <v>935115</v>
      </c>
      <c r="I86" s="26">
        <v>657055</v>
      </c>
      <c r="J86" s="24">
        <v>12699</v>
      </c>
      <c r="K86" s="25">
        <v>972761</v>
      </c>
      <c r="L86" s="26">
        <v>535600</v>
      </c>
      <c r="M86" s="24">
        <v>10103</v>
      </c>
      <c r="N86" s="25">
        <v>997043</v>
      </c>
      <c r="O86" s="26">
        <v>515107</v>
      </c>
      <c r="P86" s="23">
        <v>9676</v>
      </c>
      <c r="Q86" s="25">
        <v>984734</v>
      </c>
      <c r="R86" s="26">
        <v>684512</v>
      </c>
      <c r="S86" s="24">
        <v>12771</v>
      </c>
      <c r="T86" s="34">
        <v>1062256</v>
      </c>
      <c r="U86" s="26">
        <v>528862</v>
      </c>
      <c r="V86" s="23">
        <v>9898</v>
      </c>
      <c r="W86" s="34">
        <v>1039947</v>
      </c>
      <c r="X86" s="26">
        <v>463711</v>
      </c>
      <c r="Y86" s="23">
        <v>8633</v>
      </c>
      <c r="Z86" s="25">
        <v>899913</v>
      </c>
      <c r="AA86" s="26">
        <v>554935</v>
      </c>
      <c r="AB86" s="24">
        <v>10515</v>
      </c>
      <c r="AC86" s="34">
        <v>1030414</v>
      </c>
      <c r="AD86" s="26">
        <v>446698</v>
      </c>
      <c r="AE86" s="23">
        <v>8513</v>
      </c>
      <c r="AF86" s="25">
        <v>942215</v>
      </c>
      <c r="AG86" s="26">
        <v>440885</v>
      </c>
      <c r="AH86" s="23">
        <v>8527</v>
      </c>
      <c r="AI86" s="25">
        <v>927992</v>
      </c>
      <c r="AJ86" s="26">
        <v>529855</v>
      </c>
      <c r="AK86" s="24">
        <v>10590</v>
      </c>
      <c r="AL86" s="25">
        <v>962191</v>
      </c>
      <c r="AM86" s="26">
        <v>401656</v>
      </c>
      <c r="AN86" s="23">
        <v>8040</v>
      </c>
      <c r="AO86" s="25">
        <v>907678</v>
      </c>
      <c r="AP86" s="26">
        <v>404452</v>
      </c>
      <c r="AQ86" s="23">
        <v>8149</v>
      </c>
      <c r="AR86" s="25">
        <v>969632</v>
      </c>
      <c r="AS86" s="26">
        <v>506476</v>
      </c>
      <c r="AT86" s="24">
        <v>10681</v>
      </c>
      <c r="AU86" s="25">
        <v>927557</v>
      </c>
      <c r="AV86" s="26">
        <v>399882</v>
      </c>
      <c r="AW86" s="23">
        <v>8376</v>
      </c>
      <c r="AX86" s="25">
        <v>931545</v>
      </c>
      <c r="AY86" s="26">
        <v>402671</v>
      </c>
      <c r="AZ86" s="23">
        <v>8422</v>
      </c>
      <c r="BA86" s="25">
        <v>922965</v>
      </c>
      <c r="BB86" s="26">
        <v>553642</v>
      </c>
      <c r="BC86" s="24">
        <v>10748</v>
      </c>
      <c r="BD86" s="25">
        <v>940005</v>
      </c>
      <c r="BE86" s="26">
        <v>439170</v>
      </c>
      <c r="BF86" s="23">
        <v>8468</v>
      </c>
      <c r="BG86" s="25">
        <v>914064</v>
      </c>
      <c r="BH86" s="26">
        <v>480430</v>
      </c>
      <c r="BI86" s="23">
        <v>9228</v>
      </c>
      <c r="BJ86" s="25">
        <v>897414</v>
      </c>
      <c r="BK86" s="26">
        <v>549155</v>
      </c>
      <c r="BL86" s="24">
        <v>11011</v>
      </c>
      <c r="BM86" s="25">
        <v>933896</v>
      </c>
      <c r="BN86" s="26">
        <v>435052</v>
      </c>
      <c r="BO86" s="23">
        <v>8627</v>
      </c>
      <c r="BP86" s="25">
        <v>853677</v>
      </c>
      <c r="BQ86" s="26">
        <v>425557</v>
      </c>
      <c r="BR86" s="23">
        <v>8801</v>
      </c>
      <c r="BS86" s="25">
        <v>896454</v>
      </c>
      <c r="BT86" s="26">
        <v>490861</v>
      </c>
      <c r="BU86" s="24">
        <v>10519</v>
      </c>
      <c r="BV86" s="25">
        <v>868067</v>
      </c>
      <c r="BW86" s="26">
        <v>399230</v>
      </c>
      <c r="BX86" s="23">
        <v>8618</v>
      </c>
      <c r="BY86" s="25">
        <v>913023</v>
      </c>
      <c r="BZ86" s="26">
        <v>405317</v>
      </c>
      <c r="CA86" s="23">
        <v>8227</v>
      </c>
      <c r="CB86" s="25">
        <v>898923</v>
      </c>
      <c r="CC86" s="26">
        <v>498822</v>
      </c>
      <c r="CD86" s="24">
        <v>10260</v>
      </c>
      <c r="CE86" s="25">
        <v>821553</v>
      </c>
      <c r="CF86" s="26">
        <v>397340</v>
      </c>
      <c r="CG86" s="23">
        <v>8128</v>
      </c>
      <c r="CH86" s="25">
        <v>896291</v>
      </c>
      <c r="CI86" s="26">
        <v>411424</v>
      </c>
      <c r="CJ86" s="23">
        <v>8067</v>
      </c>
      <c r="CK86" s="25">
        <v>870552</v>
      </c>
      <c r="CL86" s="26">
        <v>508107</v>
      </c>
      <c r="CM86" s="24">
        <v>10159</v>
      </c>
      <c r="CN86" s="25">
        <v>848424</v>
      </c>
      <c r="CO86" s="26">
        <v>412240</v>
      </c>
      <c r="CP86" s="23">
        <v>8109</v>
      </c>
      <c r="CQ86" s="25">
        <v>890812</v>
      </c>
      <c r="CR86" s="26">
        <v>493477</v>
      </c>
      <c r="CS86" s="23">
        <v>9309</v>
      </c>
      <c r="CT86" s="25">
        <v>850818</v>
      </c>
      <c r="CU86" s="26">
        <v>633433</v>
      </c>
      <c r="CV86" s="24">
        <v>11702</v>
      </c>
      <c r="CW86" s="25">
        <v>908015</v>
      </c>
      <c r="CX86" s="26">
        <v>516988</v>
      </c>
      <c r="CY86" s="23">
        <v>9021</v>
      </c>
      <c r="CZ86" s="25">
        <v>952711</v>
      </c>
      <c r="DA86" s="26">
        <v>575535</v>
      </c>
      <c r="DB86" s="23">
        <v>9769</v>
      </c>
      <c r="DC86" s="25">
        <v>997727</v>
      </c>
      <c r="DD86" s="26">
        <v>641756</v>
      </c>
      <c r="DE86" s="24">
        <v>11281</v>
      </c>
      <c r="DF86" s="25">
        <v>917658</v>
      </c>
      <c r="DG86" s="26">
        <v>533551</v>
      </c>
      <c r="DH86" s="23">
        <v>9429</v>
      </c>
      <c r="DI86" s="34">
        <v>1019089</v>
      </c>
      <c r="DJ86" s="26">
        <v>459812</v>
      </c>
      <c r="DK86" s="23">
        <v>8145</v>
      </c>
      <c r="DL86" s="25">
        <v>794173</v>
      </c>
      <c r="DM86" s="26">
        <v>502902</v>
      </c>
      <c r="DN86" s="23">
        <v>8578</v>
      </c>
      <c r="DO86" s="25">
        <v>672870</v>
      </c>
      <c r="DP86" s="26">
        <v>390436</v>
      </c>
      <c r="DQ86" s="23">
        <v>6514</v>
      </c>
      <c r="DR86" s="25">
        <v>729984</v>
      </c>
      <c r="DS86" s="26">
        <v>141105</v>
      </c>
      <c r="DT86" s="23">
        <v>2361</v>
      </c>
      <c r="DU86" s="25">
        <v>584829</v>
      </c>
      <c r="DV86" s="26">
        <v>450143</v>
      </c>
      <c r="DW86" s="23">
        <v>7346</v>
      </c>
      <c r="DX86" s="25">
        <v>570092</v>
      </c>
      <c r="DY86" s="26">
        <v>339158</v>
      </c>
      <c r="DZ86" s="23">
        <v>5495</v>
      </c>
      <c r="EA86" s="25">
        <v>589786</v>
      </c>
      <c r="EB86" s="26">
        <v>362201</v>
      </c>
      <c r="EC86" s="23">
        <v>5651</v>
      </c>
      <c r="ED86" s="25">
        <v>543106</v>
      </c>
      <c r="EE86" s="26">
        <v>514548</v>
      </c>
      <c r="EF86" s="23">
        <v>8468</v>
      </c>
      <c r="EG86" s="25">
        <v>597952</v>
      </c>
      <c r="EH86" s="26">
        <v>366639</v>
      </c>
      <c r="EI86" s="23">
        <v>6136</v>
      </c>
      <c r="EJ86" s="25">
        <v>598909</v>
      </c>
      <c r="EK86" s="26">
        <v>321787</v>
      </c>
      <c r="EL86" s="23">
        <v>6216</v>
      </c>
      <c r="EM86" s="25">
        <v>620884</v>
      </c>
      <c r="EN86" s="26">
        <v>355847</v>
      </c>
      <c r="EO86" s="23">
        <v>7826</v>
      </c>
      <c r="EP86" s="25">
        <v>610031</v>
      </c>
      <c r="EQ86" s="26">
        <v>281356</v>
      </c>
      <c r="ER86" s="23">
        <v>6576</v>
      </c>
      <c r="ES86" s="25">
        <v>637940</v>
      </c>
      <c r="ET86" s="26">
        <v>264457</v>
      </c>
      <c r="EU86" s="23">
        <v>6375</v>
      </c>
      <c r="EV86" s="25">
        <v>632414</v>
      </c>
      <c r="EW86" s="26">
        <v>382062</v>
      </c>
      <c r="EX86" s="23">
        <v>8859</v>
      </c>
      <c r="EY86" s="25">
        <v>650272</v>
      </c>
      <c r="EZ86" s="26">
        <v>528178</v>
      </c>
      <c r="FA86" s="23">
        <v>8805</v>
      </c>
      <c r="FB86" s="25">
        <v>847340</v>
      </c>
      <c r="FC86" s="26">
        <v>510503</v>
      </c>
      <c r="FD86" s="23">
        <v>8568</v>
      </c>
      <c r="FE86" s="25">
        <v>758888</v>
      </c>
      <c r="FF86" s="26">
        <v>601285</v>
      </c>
      <c r="FG86" s="23">
        <v>9502</v>
      </c>
      <c r="FH86" s="25">
        <v>772091</v>
      </c>
      <c r="FI86" s="26">
        <v>174585</v>
      </c>
      <c r="FJ86" s="23">
        <v>2717</v>
      </c>
      <c r="FK86" s="25">
        <v>703695</v>
      </c>
      <c r="FL86" s="26">
        <v>908939</v>
      </c>
      <c r="FM86" s="24">
        <v>13742</v>
      </c>
      <c r="FN86" s="25">
        <v>846581</v>
      </c>
      <c r="FO86" s="22">
        <v>1247075</v>
      </c>
      <c r="FP86" s="24">
        <v>19911</v>
      </c>
      <c r="FQ86" s="34">
        <v>1122915</v>
      </c>
      <c r="FR86" s="26">
        <v>641060</v>
      </c>
      <c r="FS86" s="24">
        <v>10334</v>
      </c>
      <c r="FT86" s="34">
        <v>1057591</v>
      </c>
      <c r="FU86" s="26">
        <v>264397</v>
      </c>
      <c r="FV86" s="23">
        <v>4243</v>
      </c>
      <c r="FW86" s="25">
        <v>923467</v>
      </c>
      <c r="FX86" s="22">
        <v>1930475</v>
      </c>
      <c r="FY86" s="24">
        <v>31135</v>
      </c>
      <c r="FZ86" s="34">
        <v>1472703</v>
      </c>
      <c r="GA86" s="26">
        <v>923432</v>
      </c>
      <c r="GB86" s="24">
        <v>18728</v>
      </c>
      <c r="GC86" s="34">
        <v>1387783</v>
      </c>
      <c r="GD86" s="22">
        <v>1281411</v>
      </c>
      <c r="GE86" s="24">
        <v>24807</v>
      </c>
      <c r="GF86" s="34">
        <v>1769107</v>
      </c>
      <c r="GG86" s="22">
        <v>1665518</v>
      </c>
      <c r="GH86" s="24">
        <v>32612</v>
      </c>
      <c r="GI86" s="34">
        <v>2120198</v>
      </c>
      <c r="GJ86" s="22">
        <v>1202560</v>
      </c>
      <c r="GK86" s="24">
        <v>23088</v>
      </c>
      <c r="GL86" s="34">
        <v>1970704</v>
      </c>
      <c r="GM86" s="22">
        <v>1360611</v>
      </c>
      <c r="GN86" s="24">
        <v>26660</v>
      </c>
      <c r="GO86" s="34">
        <v>2068537</v>
      </c>
      <c r="GP86" s="22">
        <v>1911840</v>
      </c>
      <c r="GQ86" s="24">
        <v>38441</v>
      </c>
      <c r="GR86" s="34">
        <v>2287630</v>
      </c>
      <c r="GS86" s="22">
        <v>1503274</v>
      </c>
      <c r="GT86" s="24">
        <v>29936</v>
      </c>
      <c r="GU86" s="34">
        <v>2291657</v>
      </c>
      <c r="GV86" s="22">
        <v>1437328</v>
      </c>
      <c r="GW86" s="24">
        <v>28636</v>
      </c>
      <c r="GX86" s="34">
        <v>2351636</v>
      </c>
      <c r="GY86" s="22">
        <v>1824177</v>
      </c>
      <c r="GZ86" s="24">
        <v>36510</v>
      </c>
      <c r="HA86" s="34">
        <v>2594530</v>
      </c>
      <c r="HB86" s="22">
        <v>1504516</v>
      </c>
      <c r="HC86" s="24">
        <v>30230</v>
      </c>
      <c r="HD86" s="34">
        <v>2611064</v>
      </c>
      <c r="HE86" s="22">
        <v>1474306</v>
      </c>
      <c r="HF86" s="24">
        <v>29788</v>
      </c>
      <c r="HG86" s="34">
        <v>2636034</v>
      </c>
      <c r="HH86" s="22">
        <v>1778869</v>
      </c>
      <c r="HI86" s="24">
        <v>36010</v>
      </c>
      <c r="HJ86" s="34">
        <v>2692294</v>
      </c>
      <c r="HN86" s="49">
        <f t="shared" si="1"/>
        <v>4757691</v>
      </c>
    </row>
    <row r="87" spans="2:222" x14ac:dyDescent="0.2">
      <c r="B87" s="20" t="s">
        <v>379</v>
      </c>
      <c r="C87" s="26">
        <v>628524</v>
      </c>
      <c r="D87" s="24">
        <v>90040</v>
      </c>
      <c r="E87" s="34">
        <v>9580857</v>
      </c>
      <c r="F87" s="26">
        <v>591025</v>
      </c>
      <c r="G87" s="24">
        <v>83272</v>
      </c>
      <c r="H87" s="34">
        <v>9716146</v>
      </c>
      <c r="I87" s="26">
        <v>701203</v>
      </c>
      <c r="J87" s="25">
        <v>103121</v>
      </c>
      <c r="K87" s="34">
        <v>9422310</v>
      </c>
      <c r="L87" s="26">
        <v>566396</v>
      </c>
      <c r="M87" s="24">
        <v>83716</v>
      </c>
      <c r="N87" s="34">
        <v>9573078</v>
      </c>
      <c r="O87" s="26">
        <v>561407</v>
      </c>
      <c r="P87" s="24">
        <v>81811</v>
      </c>
      <c r="Q87" s="34">
        <v>9597343</v>
      </c>
      <c r="R87" s="26">
        <v>706656</v>
      </c>
      <c r="S87" s="25">
        <v>102724</v>
      </c>
      <c r="T87" s="34">
        <v>9911301</v>
      </c>
      <c r="U87" s="26">
        <v>491502</v>
      </c>
      <c r="V87" s="24">
        <v>79835</v>
      </c>
      <c r="W87" s="34">
        <v>9705666</v>
      </c>
      <c r="X87" s="26">
        <v>514420</v>
      </c>
      <c r="Y87" s="24">
        <v>86311</v>
      </c>
      <c r="Z87" s="34">
        <v>8751194</v>
      </c>
      <c r="AA87" s="26">
        <v>616937</v>
      </c>
      <c r="AB87" s="25">
        <v>105304</v>
      </c>
      <c r="AC87" s="34">
        <v>9812003</v>
      </c>
      <c r="AD87" s="26">
        <v>439528</v>
      </c>
      <c r="AE87" s="24">
        <v>82731</v>
      </c>
      <c r="AF87" s="34">
        <v>8922442</v>
      </c>
      <c r="AG87" s="26">
        <v>468582</v>
      </c>
      <c r="AH87" s="24">
        <v>87091</v>
      </c>
      <c r="AI87" s="34">
        <v>9265634</v>
      </c>
      <c r="AJ87" s="26">
        <v>553103</v>
      </c>
      <c r="AK87" s="25">
        <v>104370</v>
      </c>
      <c r="AL87" s="34">
        <v>9259042</v>
      </c>
      <c r="AM87" s="26">
        <v>424762</v>
      </c>
      <c r="AN87" s="24">
        <v>79683</v>
      </c>
      <c r="AO87" s="34">
        <v>8884119</v>
      </c>
      <c r="AP87" s="26">
        <v>440316</v>
      </c>
      <c r="AQ87" s="24">
        <v>81492</v>
      </c>
      <c r="AR87" s="34">
        <v>8876775</v>
      </c>
      <c r="AS87" s="26">
        <v>574185</v>
      </c>
      <c r="AT87" s="25">
        <v>101320</v>
      </c>
      <c r="AU87" s="34">
        <v>8073882</v>
      </c>
      <c r="AV87" s="26">
        <v>651517</v>
      </c>
      <c r="AW87" s="24">
        <v>91923</v>
      </c>
      <c r="AX87" s="34">
        <v>8427199</v>
      </c>
      <c r="AY87" s="22">
        <v>1137434</v>
      </c>
      <c r="AZ87" s="25">
        <v>101036</v>
      </c>
      <c r="BA87" s="34">
        <v>9034270</v>
      </c>
      <c r="BB87" s="22">
        <v>3774817</v>
      </c>
      <c r="BC87" s="25">
        <v>130056</v>
      </c>
      <c r="BD87" s="34">
        <v>9782019</v>
      </c>
      <c r="BE87" s="22">
        <v>2914199</v>
      </c>
      <c r="BF87" s="25">
        <v>102711</v>
      </c>
      <c r="BG87" s="37">
        <v>12401010</v>
      </c>
      <c r="BH87" s="22">
        <v>3202598</v>
      </c>
      <c r="BI87" s="25">
        <v>101736</v>
      </c>
      <c r="BJ87" s="37">
        <v>11754257</v>
      </c>
      <c r="BK87" s="22">
        <v>4045471</v>
      </c>
      <c r="BL87" s="25">
        <v>116942</v>
      </c>
      <c r="BM87" s="37">
        <v>12157424</v>
      </c>
      <c r="BN87" s="22">
        <v>2696425</v>
      </c>
      <c r="BO87" s="24">
        <v>79552</v>
      </c>
      <c r="BP87" s="37">
        <v>11475877</v>
      </c>
      <c r="BQ87" s="22">
        <v>2677693</v>
      </c>
      <c r="BR87" s="24">
        <v>79112</v>
      </c>
      <c r="BS87" s="37">
        <v>11413362</v>
      </c>
      <c r="BT87" s="22">
        <v>2937853</v>
      </c>
      <c r="BU87" s="24">
        <v>91965</v>
      </c>
      <c r="BV87" s="37">
        <v>10505409</v>
      </c>
      <c r="BW87" s="22">
        <v>2203703</v>
      </c>
      <c r="BX87" s="24">
        <v>71567</v>
      </c>
      <c r="BY87" s="37">
        <v>10414066</v>
      </c>
      <c r="BZ87" s="22">
        <v>2224409</v>
      </c>
      <c r="CA87" s="24">
        <v>70506</v>
      </c>
      <c r="CB87" s="37">
        <v>10317181</v>
      </c>
      <c r="CC87" s="22">
        <v>2765246</v>
      </c>
      <c r="CD87" s="24">
        <v>87946</v>
      </c>
      <c r="CE87" s="34">
        <v>9366848</v>
      </c>
      <c r="CF87" s="22">
        <v>1754169</v>
      </c>
      <c r="CG87" s="24">
        <v>54942</v>
      </c>
      <c r="CH87" s="34">
        <v>9840570</v>
      </c>
      <c r="CI87" s="22">
        <v>1588151</v>
      </c>
      <c r="CJ87" s="24">
        <v>44612</v>
      </c>
      <c r="CK87" s="34">
        <v>8772938</v>
      </c>
      <c r="CL87" s="22">
        <v>1919932</v>
      </c>
      <c r="CM87" s="24">
        <v>54225</v>
      </c>
      <c r="CN87" s="34">
        <v>8346136</v>
      </c>
      <c r="CO87" s="22">
        <v>1219621</v>
      </c>
      <c r="CP87" s="24">
        <v>40248</v>
      </c>
      <c r="CQ87" s="34">
        <v>7683044</v>
      </c>
      <c r="CR87" s="22">
        <v>1284388</v>
      </c>
      <c r="CS87" s="24">
        <v>41168</v>
      </c>
      <c r="CT87" s="34">
        <v>6683639</v>
      </c>
      <c r="CU87" s="22">
        <v>1529215</v>
      </c>
      <c r="CV87" s="24">
        <v>50915</v>
      </c>
      <c r="CW87" s="34">
        <v>7039316</v>
      </c>
      <c r="CX87" s="22">
        <v>1149156</v>
      </c>
      <c r="CY87" s="24">
        <v>39245</v>
      </c>
      <c r="CZ87" s="34">
        <v>6979067</v>
      </c>
      <c r="DA87" s="22">
        <v>1184697</v>
      </c>
      <c r="DB87" s="24">
        <v>41178</v>
      </c>
      <c r="DC87" s="34">
        <v>6937012</v>
      </c>
      <c r="DD87" s="22">
        <v>1457765</v>
      </c>
      <c r="DE87" s="24">
        <v>53346</v>
      </c>
      <c r="DF87" s="34">
        <v>6641498</v>
      </c>
      <c r="DG87" s="22">
        <v>1653978</v>
      </c>
      <c r="DH87" s="24">
        <v>61606</v>
      </c>
      <c r="DI87" s="34">
        <v>7045874</v>
      </c>
      <c r="DJ87" s="22">
        <v>1431825</v>
      </c>
      <c r="DK87" s="24">
        <v>53873</v>
      </c>
      <c r="DL87" s="34">
        <v>7276631</v>
      </c>
      <c r="DM87" s="22">
        <v>1826701</v>
      </c>
      <c r="DN87" s="24">
        <v>54857</v>
      </c>
      <c r="DO87" s="34">
        <v>7104508</v>
      </c>
      <c r="DP87" s="22">
        <v>1793376</v>
      </c>
      <c r="DQ87" s="24">
        <v>53667</v>
      </c>
      <c r="DR87" s="34">
        <v>7746810</v>
      </c>
      <c r="DS87" s="22">
        <v>2087955</v>
      </c>
      <c r="DT87" s="24">
        <v>62808</v>
      </c>
      <c r="DU87" s="34">
        <v>7228707</v>
      </c>
      <c r="DV87" s="22">
        <v>2535822</v>
      </c>
      <c r="DW87" s="24">
        <v>81782</v>
      </c>
      <c r="DX87" s="34">
        <v>8089667</v>
      </c>
      <c r="DY87" s="22">
        <v>1827146</v>
      </c>
      <c r="DZ87" s="24">
        <v>57944</v>
      </c>
      <c r="EA87" s="34">
        <v>8183868</v>
      </c>
      <c r="EB87" s="22">
        <v>1847893</v>
      </c>
      <c r="EC87" s="24">
        <v>56001</v>
      </c>
      <c r="ED87" s="34">
        <v>7469963</v>
      </c>
      <c r="EE87" s="22">
        <v>2437508</v>
      </c>
      <c r="EF87" s="24">
        <v>74903</v>
      </c>
      <c r="EG87" s="34">
        <v>8194191</v>
      </c>
      <c r="EH87" s="22">
        <v>1752291</v>
      </c>
      <c r="EI87" s="24">
        <v>54414</v>
      </c>
      <c r="EJ87" s="34">
        <v>8167392</v>
      </c>
      <c r="EK87" s="22">
        <v>1712527</v>
      </c>
      <c r="EL87" s="24">
        <v>53478</v>
      </c>
      <c r="EM87" s="34">
        <v>8305620</v>
      </c>
      <c r="EN87" s="22">
        <v>2154424</v>
      </c>
      <c r="EO87" s="24">
        <v>67156</v>
      </c>
      <c r="EP87" s="34">
        <v>8101175</v>
      </c>
      <c r="EQ87" s="22">
        <v>1770261</v>
      </c>
      <c r="ER87" s="24">
        <v>55028</v>
      </c>
      <c r="ES87" s="34">
        <v>8357622</v>
      </c>
      <c r="ET87" s="22">
        <v>1596105</v>
      </c>
      <c r="EU87" s="24">
        <v>49370</v>
      </c>
      <c r="EV87" s="34">
        <v>7815519</v>
      </c>
      <c r="EW87" s="22">
        <v>2056056</v>
      </c>
      <c r="EX87" s="24">
        <v>63418</v>
      </c>
      <c r="EY87" s="34">
        <v>7209823</v>
      </c>
      <c r="EZ87" s="22">
        <v>1829073</v>
      </c>
      <c r="FA87" s="24">
        <v>56729</v>
      </c>
      <c r="FB87" s="34">
        <v>8056483</v>
      </c>
      <c r="FC87" s="22">
        <v>1750240</v>
      </c>
      <c r="FD87" s="24">
        <v>53400</v>
      </c>
      <c r="FE87" s="34">
        <v>7524766</v>
      </c>
      <c r="FF87" s="22">
        <v>2190865</v>
      </c>
      <c r="FG87" s="24">
        <v>66532</v>
      </c>
      <c r="FH87" s="34">
        <v>8282090</v>
      </c>
      <c r="FI87" s="22">
        <v>1642370</v>
      </c>
      <c r="FJ87" s="24">
        <v>50577</v>
      </c>
      <c r="FK87" s="34">
        <v>7779867</v>
      </c>
      <c r="FL87" s="22">
        <v>1667066</v>
      </c>
      <c r="FM87" s="24">
        <v>51095</v>
      </c>
      <c r="FN87" s="34">
        <v>7118160</v>
      </c>
      <c r="FO87" s="22">
        <v>2094633</v>
      </c>
      <c r="FP87" s="24">
        <v>64981</v>
      </c>
      <c r="FQ87" s="34">
        <v>7808532</v>
      </c>
      <c r="FR87" s="22">
        <v>1668638</v>
      </c>
      <c r="FS87" s="24">
        <v>51635</v>
      </c>
      <c r="FT87" s="34">
        <v>7523633</v>
      </c>
      <c r="FU87" s="22">
        <v>1626284</v>
      </c>
      <c r="FV87" s="24">
        <v>49789</v>
      </c>
      <c r="FW87" s="34">
        <v>7458309</v>
      </c>
      <c r="FX87" s="22">
        <v>2027359</v>
      </c>
      <c r="FY87" s="24">
        <v>61993</v>
      </c>
      <c r="FZ87" s="34">
        <v>7536817</v>
      </c>
      <c r="GA87" s="22">
        <v>1686979</v>
      </c>
      <c r="GB87" s="24">
        <v>51876</v>
      </c>
      <c r="GC87" s="34">
        <v>7592162</v>
      </c>
      <c r="GD87" s="22">
        <v>1594256</v>
      </c>
      <c r="GE87" s="24">
        <v>49247</v>
      </c>
      <c r="GF87" s="34">
        <v>7344096</v>
      </c>
      <c r="GG87" s="22">
        <v>2031410</v>
      </c>
      <c r="GH87" s="24">
        <v>62503</v>
      </c>
      <c r="GI87" s="34">
        <v>7203714</v>
      </c>
      <c r="GJ87" s="22">
        <v>1672310</v>
      </c>
      <c r="GK87" s="24">
        <v>51622</v>
      </c>
      <c r="GL87" s="34">
        <v>7455274</v>
      </c>
      <c r="GM87" s="22">
        <v>1571942</v>
      </c>
      <c r="GN87" s="24">
        <v>48442</v>
      </c>
      <c r="GO87" s="34">
        <v>6797314</v>
      </c>
      <c r="GP87" s="22">
        <v>1873704</v>
      </c>
      <c r="GQ87" s="24">
        <v>57669</v>
      </c>
      <c r="GR87" s="34">
        <v>6964620</v>
      </c>
      <c r="GS87" s="22">
        <v>1493305</v>
      </c>
      <c r="GT87" s="24">
        <v>46089</v>
      </c>
      <c r="GU87" s="34">
        <v>6421904</v>
      </c>
      <c r="GV87" s="22">
        <v>1428168</v>
      </c>
      <c r="GW87" s="24">
        <v>44269</v>
      </c>
      <c r="GX87" s="34">
        <v>6227005</v>
      </c>
      <c r="GY87" s="22">
        <v>1788946</v>
      </c>
      <c r="GZ87" s="24">
        <v>56210</v>
      </c>
      <c r="HA87" s="34">
        <v>6650496</v>
      </c>
      <c r="HB87" s="22">
        <v>1441638</v>
      </c>
      <c r="HC87" s="24">
        <v>45394</v>
      </c>
      <c r="HD87" s="34">
        <v>6389393</v>
      </c>
      <c r="HE87" s="22">
        <v>1454575</v>
      </c>
      <c r="HF87" s="24">
        <v>45791</v>
      </c>
      <c r="HG87" s="34">
        <v>6624887</v>
      </c>
      <c r="HH87" s="22">
        <v>1747684</v>
      </c>
      <c r="HI87" s="24">
        <v>55061</v>
      </c>
      <c r="HJ87" s="34">
        <v>6584438</v>
      </c>
      <c r="HN87" s="49">
        <f t="shared" si="1"/>
        <v>4643897</v>
      </c>
    </row>
    <row r="88" spans="2:222" x14ac:dyDescent="0.2">
      <c r="B88" s="20" t="s">
        <v>693</v>
      </c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  <c r="BK88" s="21"/>
      <c r="BL88" s="21"/>
      <c r="BM88" s="21"/>
      <c r="BN88" s="21"/>
      <c r="BO88" s="21"/>
      <c r="BP88" s="21"/>
      <c r="BQ88" s="21"/>
      <c r="BR88" s="21"/>
      <c r="BS88" s="21"/>
      <c r="BT88" s="21"/>
      <c r="BU88" s="21"/>
      <c r="BV88" s="21"/>
      <c r="BW88" s="21"/>
      <c r="BX88" s="21"/>
      <c r="BY88" s="21"/>
      <c r="BZ88" s="21"/>
      <c r="CA88" s="21"/>
      <c r="CB88" s="21"/>
      <c r="CC88" s="21"/>
      <c r="CD88" s="21"/>
      <c r="CE88" s="21"/>
      <c r="CF88" s="21"/>
      <c r="CG88" s="21"/>
      <c r="CH88" s="21"/>
      <c r="CI88" s="21"/>
      <c r="CJ88" s="21"/>
      <c r="CK88" s="21"/>
      <c r="CL88" s="21"/>
      <c r="CM88" s="21"/>
      <c r="CN88" s="21"/>
      <c r="CO88" s="21"/>
      <c r="CP88" s="21"/>
      <c r="CQ88" s="21"/>
      <c r="CR88" s="21"/>
      <c r="CS88" s="21"/>
      <c r="CT88" s="21"/>
      <c r="CU88" s="21"/>
      <c r="CV88" s="21"/>
      <c r="CW88" s="21"/>
      <c r="CX88" s="21"/>
      <c r="CY88" s="21"/>
      <c r="CZ88" s="21"/>
      <c r="DA88" s="21"/>
      <c r="DB88" s="21"/>
      <c r="DC88" s="21"/>
      <c r="DD88" s="21"/>
      <c r="DE88" s="21"/>
      <c r="DF88" s="21"/>
      <c r="DG88" s="21"/>
      <c r="DH88" s="21"/>
      <c r="DI88" s="21"/>
      <c r="DJ88" s="21"/>
      <c r="DK88" s="21"/>
      <c r="DL88" s="21"/>
      <c r="DM88" s="21"/>
      <c r="DN88" s="21"/>
      <c r="DO88" s="21"/>
      <c r="DP88" s="21"/>
      <c r="DQ88" s="21"/>
      <c r="DR88" s="21"/>
      <c r="DS88" s="21"/>
      <c r="DT88" s="21"/>
      <c r="DU88" s="21"/>
      <c r="DV88" s="21"/>
      <c r="DW88" s="21"/>
      <c r="DX88" s="21"/>
      <c r="DY88" s="21"/>
      <c r="DZ88" s="21"/>
      <c r="EA88" s="21"/>
      <c r="EB88" s="21"/>
      <c r="EC88" s="21"/>
      <c r="ED88" s="21"/>
      <c r="EE88" s="21"/>
      <c r="EF88" s="21"/>
      <c r="EG88" s="21"/>
      <c r="EH88" s="21"/>
      <c r="EI88" s="21"/>
      <c r="EJ88" s="21"/>
      <c r="EK88" s="21"/>
      <c r="EL88" s="21"/>
      <c r="EM88" s="21"/>
      <c r="EN88" s="21"/>
      <c r="EO88" s="21"/>
      <c r="EP88" s="21"/>
      <c r="EQ88" s="21"/>
      <c r="ER88" s="21"/>
      <c r="ES88" s="21"/>
      <c r="ET88" s="21"/>
      <c r="EU88" s="21"/>
      <c r="EV88" s="21"/>
      <c r="EW88" s="21"/>
      <c r="EX88" s="21"/>
      <c r="EY88" s="21"/>
      <c r="EZ88" s="21"/>
      <c r="FA88" s="21"/>
      <c r="FB88" s="21"/>
      <c r="FC88" s="21"/>
      <c r="FD88" s="21"/>
      <c r="FE88" s="21"/>
      <c r="FF88" s="21"/>
      <c r="FG88" s="21"/>
      <c r="FH88" s="21"/>
      <c r="FI88" s="21"/>
      <c r="FJ88" s="21"/>
      <c r="FK88" s="21"/>
      <c r="FL88" s="21"/>
      <c r="FM88" s="21"/>
      <c r="FN88" s="21"/>
      <c r="FO88" s="21"/>
      <c r="FP88" s="21"/>
      <c r="FQ88" s="21"/>
      <c r="FR88" s="21"/>
      <c r="FS88" s="21"/>
      <c r="FT88" s="21"/>
      <c r="FU88" s="21"/>
      <c r="FV88" s="21"/>
      <c r="FW88" s="21"/>
      <c r="FX88" s="21"/>
      <c r="FY88" s="21"/>
      <c r="FZ88" s="21"/>
      <c r="GA88" s="21"/>
      <c r="GB88" s="21"/>
      <c r="GC88" s="21"/>
      <c r="GD88" s="21"/>
      <c r="GE88" s="21"/>
      <c r="GF88" s="21"/>
      <c r="GG88" s="21"/>
      <c r="GH88" s="21"/>
      <c r="GI88" s="21"/>
      <c r="GJ88" s="28">
        <v>15136</v>
      </c>
      <c r="GK88" s="29">
        <v>22</v>
      </c>
      <c r="GL88" s="21"/>
      <c r="GM88" s="28">
        <v>74169</v>
      </c>
      <c r="GN88" s="27">
        <v>128</v>
      </c>
      <c r="GO88" s="21"/>
      <c r="GP88" s="26">
        <v>242117</v>
      </c>
      <c r="GQ88" s="27">
        <v>408</v>
      </c>
      <c r="GR88" s="21"/>
      <c r="GS88" s="26">
        <v>295023</v>
      </c>
      <c r="GT88" s="27">
        <v>541</v>
      </c>
      <c r="GU88" s="21"/>
      <c r="GV88" s="26">
        <v>563479</v>
      </c>
      <c r="GW88" s="23">
        <v>1008</v>
      </c>
      <c r="GX88" s="21"/>
      <c r="GY88" s="26">
        <v>734151</v>
      </c>
      <c r="GZ88" s="23">
        <v>1321</v>
      </c>
      <c r="HA88" s="21"/>
      <c r="HB88" s="26">
        <v>790931</v>
      </c>
      <c r="HC88" s="23">
        <v>1531</v>
      </c>
      <c r="HD88" s="21"/>
      <c r="HE88" s="22">
        <v>1477232</v>
      </c>
      <c r="HF88" s="23">
        <v>2840</v>
      </c>
      <c r="HG88" s="29">
        <v>45</v>
      </c>
      <c r="HH88" s="22">
        <v>1740762</v>
      </c>
      <c r="HI88" s="23">
        <v>3366</v>
      </c>
      <c r="HJ88" s="29">
        <v>45</v>
      </c>
      <c r="HN88" s="49">
        <f t="shared" si="1"/>
        <v>4008925</v>
      </c>
    </row>
    <row r="89" spans="2:222" x14ac:dyDescent="0.2">
      <c r="B89" s="20" t="s">
        <v>603</v>
      </c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  <c r="BK89" s="21"/>
      <c r="BL89" s="21"/>
      <c r="BM89" s="21"/>
      <c r="BN89" s="26">
        <v>859979</v>
      </c>
      <c r="BO89" s="23">
        <v>7214</v>
      </c>
      <c r="BP89" s="25">
        <v>132703</v>
      </c>
      <c r="BQ89" s="22">
        <v>1624331</v>
      </c>
      <c r="BR89" s="24">
        <v>15290</v>
      </c>
      <c r="BS89" s="25">
        <v>405437</v>
      </c>
      <c r="BT89" s="22">
        <v>1559667</v>
      </c>
      <c r="BU89" s="24">
        <v>15019</v>
      </c>
      <c r="BV89" s="25">
        <v>456991</v>
      </c>
      <c r="BW89" s="22">
        <v>1310807</v>
      </c>
      <c r="BX89" s="24">
        <v>12994</v>
      </c>
      <c r="BY89" s="25">
        <v>517391</v>
      </c>
      <c r="BZ89" s="22">
        <v>1067717</v>
      </c>
      <c r="CA89" s="24">
        <v>10478</v>
      </c>
      <c r="CB89" s="25">
        <v>489081</v>
      </c>
      <c r="CC89" s="22">
        <v>1590521</v>
      </c>
      <c r="CD89" s="24">
        <v>16486</v>
      </c>
      <c r="CE89" s="25">
        <v>457359</v>
      </c>
      <c r="CF89" s="22">
        <v>1044257</v>
      </c>
      <c r="CG89" s="24">
        <v>10633</v>
      </c>
      <c r="CH89" s="25">
        <v>452934</v>
      </c>
      <c r="CI89" s="26">
        <v>980659</v>
      </c>
      <c r="CJ89" s="24">
        <v>10009</v>
      </c>
      <c r="CK89" s="25">
        <v>449439</v>
      </c>
      <c r="CL89" s="22">
        <v>1271508</v>
      </c>
      <c r="CM89" s="24">
        <v>13586</v>
      </c>
      <c r="CN89" s="25">
        <v>468346</v>
      </c>
      <c r="CO89" s="22">
        <v>1014069</v>
      </c>
      <c r="CP89" s="24">
        <v>11057</v>
      </c>
      <c r="CQ89" s="25">
        <v>439347</v>
      </c>
      <c r="CR89" s="22">
        <v>1047097</v>
      </c>
      <c r="CS89" s="24">
        <v>11476</v>
      </c>
      <c r="CT89" s="25">
        <v>395483</v>
      </c>
      <c r="CU89" s="22">
        <v>1241040</v>
      </c>
      <c r="CV89" s="24">
        <v>13899</v>
      </c>
      <c r="CW89" s="25">
        <v>420070</v>
      </c>
      <c r="CX89" s="26">
        <v>941978</v>
      </c>
      <c r="CY89" s="24">
        <v>10443</v>
      </c>
      <c r="CZ89" s="25">
        <v>404981</v>
      </c>
      <c r="DA89" s="26">
        <v>971591</v>
      </c>
      <c r="DB89" s="24">
        <v>10813</v>
      </c>
      <c r="DC89" s="25">
        <v>430044</v>
      </c>
      <c r="DD89" s="22">
        <v>1199601</v>
      </c>
      <c r="DE89" s="24">
        <v>13613</v>
      </c>
      <c r="DF89" s="25">
        <v>395266</v>
      </c>
      <c r="DG89" s="26">
        <v>978272</v>
      </c>
      <c r="DH89" s="24">
        <v>10815</v>
      </c>
      <c r="DI89" s="25">
        <v>394411</v>
      </c>
      <c r="DJ89" s="26">
        <v>856087</v>
      </c>
      <c r="DK89" s="23">
        <v>8603</v>
      </c>
      <c r="DL89" s="25">
        <v>402919</v>
      </c>
      <c r="DM89" s="22">
        <v>1448858</v>
      </c>
      <c r="DN89" s="24">
        <v>14280</v>
      </c>
      <c r="DO89" s="25">
        <v>428913</v>
      </c>
      <c r="DP89" s="22">
        <v>1071582</v>
      </c>
      <c r="DQ89" s="23">
        <v>9833</v>
      </c>
      <c r="DR89" s="25">
        <v>461860</v>
      </c>
      <c r="DS89" s="22">
        <v>1183122</v>
      </c>
      <c r="DT89" s="24">
        <v>10802</v>
      </c>
      <c r="DU89" s="25">
        <v>427933</v>
      </c>
      <c r="DV89" s="22">
        <v>1550151</v>
      </c>
      <c r="DW89" s="24">
        <v>14021</v>
      </c>
      <c r="DX89" s="25">
        <v>475764</v>
      </c>
      <c r="DY89" s="22">
        <v>1232517</v>
      </c>
      <c r="DZ89" s="24">
        <v>10992</v>
      </c>
      <c r="EA89" s="25">
        <v>467355</v>
      </c>
      <c r="EB89" s="22">
        <v>1205954</v>
      </c>
      <c r="EC89" s="24">
        <v>10397</v>
      </c>
      <c r="ED89" s="25">
        <v>412513</v>
      </c>
      <c r="EE89" s="22">
        <v>1653101</v>
      </c>
      <c r="EF89" s="24">
        <v>14805</v>
      </c>
      <c r="EG89" s="25">
        <v>493533</v>
      </c>
      <c r="EH89" s="22">
        <v>1398178</v>
      </c>
      <c r="EI89" s="24">
        <v>13033</v>
      </c>
      <c r="EJ89" s="25">
        <v>479311</v>
      </c>
      <c r="EK89" s="22">
        <v>1185228</v>
      </c>
      <c r="EL89" s="24">
        <v>10233</v>
      </c>
      <c r="EM89" s="25">
        <v>489543</v>
      </c>
      <c r="EN89" s="22">
        <v>1668259</v>
      </c>
      <c r="EO89" s="24">
        <v>13881</v>
      </c>
      <c r="EP89" s="25">
        <v>525774</v>
      </c>
      <c r="EQ89" s="22">
        <v>1310383</v>
      </c>
      <c r="ER89" s="24">
        <v>11431</v>
      </c>
      <c r="ES89" s="25">
        <v>538008</v>
      </c>
      <c r="ET89" s="22">
        <v>1294310</v>
      </c>
      <c r="EU89" s="24">
        <v>11384</v>
      </c>
      <c r="EV89" s="25">
        <v>509314</v>
      </c>
      <c r="EW89" s="22">
        <v>1764699</v>
      </c>
      <c r="EX89" s="24">
        <v>15764</v>
      </c>
      <c r="EY89" s="25">
        <v>528433</v>
      </c>
      <c r="EZ89" s="22">
        <v>1436026</v>
      </c>
      <c r="FA89" s="24">
        <v>12982</v>
      </c>
      <c r="FB89" s="25">
        <v>544680</v>
      </c>
      <c r="FC89" s="22">
        <v>1494238</v>
      </c>
      <c r="FD89" s="24">
        <v>13309</v>
      </c>
      <c r="FE89" s="25">
        <v>515843</v>
      </c>
      <c r="FF89" s="22">
        <v>1911382</v>
      </c>
      <c r="FG89" s="24">
        <v>16814</v>
      </c>
      <c r="FH89" s="25">
        <v>587338</v>
      </c>
      <c r="FI89" s="22">
        <v>1713099</v>
      </c>
      <c r="FJ89" s="24">
        <v>14741</v>
      </c>
      <c r="FK89" s="25">
        <v>560578</v>
      </c>
      <c r="FL89" s="22">
        <v>1553414</v>
      </c>
      <c r="FM89" s="24">
        <v>13787</v>
      </c>
      <c r="FN89" s="25">
        <v>503367</v>
      </c>
      <c r="FO89" s="22">
        <v>1970909</v>
      </c>
      <c r="FP89" s="24">
        <v>17923</v>
      </c>
      <c r="FQ89" s="25">
        <v>580891</v>
      </c>
      <c r="FR89" s="22">
        <v>1519190</v>
      </c>
      <c r="FS89" s="24">
        <v>14116</v>
      </c>
      <c r="FT89" s="25">
        <v>555740</v>
      </c>
      <c r="FU89" s="22">
        <v>1530705</v>
      </c>
      <c r="FV89" s="24">
        <v>14115</v>
      </c>
      <c r="FW89" s="25">
        <v>552299</v>
      </c>
      <c r="FX89" s="22">
        <v>1901965</v>
      </c>
      <c r="FY89" s="24">
        <v>17806</v>
      </c>
      <c r="FZ89" s="25">
        <v>568605</v>
      </c>
      <c r="GA89" s="22">
        <v>1436914</v>
      </c>
      <c r="GB89" s="24">
        <v>13413</v>
      </c>
      <c r="GC89" s="25">
        <v>564615</v>
      </c>
      <c r="GD89" s="22">
        <v>1185420</v>
      </c>
      <c r="GE89" s="24">
        <v>10251</v>
      </c>
      <c r="GF89" s="25">
        <v>546568</v>
      </c>
      <c r="GG89" s="22">
        <v>1790099</v>
      </c>
      <c r="GH89" s="24">
        <v>16691</v>
      </c>
      <c r="GI89" s="25">
        <v>523762</v>
      </c>
      <c r="GJ89" s="22">
        <v>1404773</v>
      </c>
      <c r="GK89" s="24">
        <v>12096</v>
      </c>
      <c r="GL89" s="25">
        <v>549198</v>
      </c>
      <c r="GM89" s="22">
        <v>1285733</v>
      </c>
      <c r="GN89" s="24">
        <v>12169</v>
      </c>
      <c r="GO89" s="25">
        <v>423397</v>
      </c>
      <c r="GP89" s="22">
        <v>1810642</v>
      </c>
      <c r="GQ89" s="24">
        <v>17284</v>
      </c>
      <c r="GR89" s="25">
        <v>552994</v>
      </c>
      <c r="GS89" s="22">
        <v>1467176</v>
      </c>
      <c r="GT89" s="24">
        <v>14014</v>
      </c>
      <c r="GU89" s="25">
        <v>494899</v>
      </c>
      <c r="GV89" s="22">
        <v>1320806</v>
      </c>
      <c r="GW89" s="24">
        <v>13123</v>
      </c>
      <c r="GX89" s="25">
        <v>483665</v>
      </c>
      <c r="GY89" s="22">
        <v>1581514</v>
      </c>
      <c r="GZ89" s="24">
        <v>16649</v>
      </c>
      <c r="HA89" s="25">
        <v>521803</v>
      </c>
      <c r="HB89" s="22">
        <v>1218563</v>
      </c>
      <c r="HC89" s="24">
        <v>12813</v>
      </c>
      <c r="HD89" s="25">
        <v>469779</v>
      </c>
      <c r="HE89" s="22">
        <v>1213183</v>
      </c>
      <c r="HF89" s="24">
        <v>13049</v>
      </c>
      <c r="HG89" s="25">
        <v>486354</v>
      </c>
      <c r="HH89" s="22">
        <v>1737246</v>
      </c>
      <c r="HI89" s="24">
        <v>18971</v>
      </c>
      <c r="HJ89" s="25">
        <v>499738</v>
      </c>
      <c r="HN89" s="49">
        <f t="shared" si="1"/>
        <v>4168992</v>
      </c>
    </row>
    <row r="90" spans="2:222" x14ac:dyDescent="0.2">
      <c r="B90" s="20" t="s">
        <v>360</v>
      </c>
      <c r="C90" s="26">
        <v>197611</v>
      </c>
      <c r="D90" s="24">
        <v>15834</v>
      </c>
      <c r="E90" s="25">
        <v>970008</v>
      </c>
      <c r="F90" s="26">
        <v>211750</v>
      </c>
      <c r="G90" s="24">
        <v>17218</v>
      </c>
      <c r="H90" s="34">
        <v>1906539</v>
      </c>
      <c r="I90" s="26">
        <v>292500</v>
      </c>
      <c r="J90" s="24">
        <v>22869</v>
      </c>
      <c r="K90" s="34">
        <v>2419946</v>
      </c>
      <c r="L90" s="26">
        <v>220004</v>
      </c>
      <c r="M90" s="24">
        <v>17581</v>
      </c>
      <c r="N90" s="34">
        <v>2662053</v>
      </c>
      <c r="O90" s="26">
        <v>218094</v>
      </c>
      <c r="P90" s="24">
        <v>17427</v>
      </c>
      <c r="Q90" s="34">
        <v>2782548</v>
      </c>
      <c r="R90" s="26">
        <v>206322</v>
      </c>
      <c r="S90" s="24">
        <v>16386</v>
      </c>
      <c r="T90" s="34">
        <v>2932968</v>
      </c>
      <c r="U90" s="26">
        <v>280988</v>
      </c>
      <c r="V90" s="24">
        <v>22081</v>
      </c>
      <c r="W90" s="34">
        <v>2803167</v>
      </c>
      <c r="X90" s="26">
        <v>233951</v>
      </c>
      <c r="Y90" s="24">
        <v>18566</v>
      </c>
      <c r="Z90" s="34">
        <v>2647590</v>
      </c>
      <c r="AA90" s="26">
        <v>285764</v>
      </c>
      <c r="AB90" s="24">
        <v>22542</v>
      </c>
      <c r="AC90" s="34">
        <v>3045741</v>
      </c>
      <c r="AD90" s="26">
        <v>232792</v>
      </c>
      <c r="AE90" s="24">
        <v>18261</v>
      </c>
      <c r="AF90" s="34">
        <v>2875965</v>
      </c>
      <c r="AG90" s="26">
        <v>256684</v>
      </c>
      <c r="AH90" s="24">
        <v>20569</v>
      </c>
      <c r="AI90" s="34">
        <v>2991743</v>
      </c>
      <c r="AJ90" s="26">
        <v>295357</v>
      </c>
      <c r="AK90" s="24">
        <v>24123</v>
      </c>
      <c r="AL90" s="34">
        <v>2987168</v>
      </c>
      <c r="AM90" s="26">
        <v>214299</v>
      </c>
      <c r="AN90" s="24">
        <v>17265</v>
      </c>
      <c r="AO90" s="34">
        <v>2909103</v>
      </c>
      <c r="AP90" s="26">
        <v>250458</v>
      </c>
      <c r="AQ90" s="24">
        <v>20721</v>
      </c>
      <c r="AR90" s="34">
        <v>3092528</v>
      </c>
      <c r="AS90" s="26">
        <v>315705</v>
      </c>
      <c r="AT90" s="24">
        <v>26262</v>
      </c>
      <c r="AU90" s="34">
        <v>2987012</v>
      </c>
      <c r="AV90" s="26">
        <v>227877</v>
      </c>
      <c r="AW90" s="24">
        <v>18962</v>
      </c>
      <c r="AX90" s="34">
        <v>2993415</v>
      </c>
      <c r="AY90" s="26">
        <v>250139</v>
      </c>
      <c r="AZ90" s="24">
        <v>20443</v>
      </c>
      <c r="BA90" s="34">
        <v>3031454</v>
      </c>
      <c r="BB90" s="26">
        <v>323192</v>
      </c>
      <c r="BC90" s="24">
        <v>26397</v>
      </c>
      <c r="BD90" s="34">
        <v>3064735</v>
      </c>
      <c r="BE90" s="26">
        <v>200406</v>
      </c>
      <c r="BF90" s="24">
        <v>15973</v>
      </c>
      <c r="BG90" s="34">
        <v>3329835</v>
      </c>
      <c r="BH90" s="26">
        <v>212009</v>
      </c>
      <c r="BI90" s="24">
        <v>17142</v>
      </c>
      <c r="BJ90" s="34">
        <v>3192391</v>
      </c>
      <c r="BK90" s="26">
        <v>112991</v>
      </c>
      <c r="BL90" s="23">
        <v>7359</v>
      </c>
      <c r="BM90" s="34">
        <v>3109891</v>
      </c>
      <c r="BN90" s="30">
        <v>2839</v>
      </c>
      <c r="BO90" s="27">
        <v>301</v>
      </c>
      <c r="BP90" s="34">
        <v>1824440</v>
      </c>
      <c r="BQ90" s="30">
        <v>3131</v>
      </c>
      <c r="BR90" s="27">
        <v>286</v>
      </c>
      <c r="BS90" s="25">
        <v>805388</v>
      </c>
      <c r="BT90" s="26">
        <v>347211</v>
      </c>
      <c r="BU90" s="24">
        <v>22500</v>
      </c>
      <c r="BV90" s="25">
        <v>919427</v>
      </c>
      <c r="BW90" s="26">
        <v>122677</v>
      </c>
      <c r="BX90" s="23">
        <v>8586</v>
      </c>
      <c r="BY90" s="34">
        <v>1638635</v>
      </c>
      <c r="BZ90" s="30">
        <v>5512</v>
      </c>
      <c r="CA90" s="27">
        <v>459</v>
      </c>
      <c r="CB90" s="34">
        <v>1253022</v>
      </c>
      <c r="CC90" s="30">
        <v>3218</v>
      </c>
      <c r="CD90" s="27">
        <v>227</v>
      </c>
      <c r="CE90" s="25">
        <v>546303</v>
      </c>
      <c r="CF90" s="32">
        <v>722</v>
      </c>
      <c r="CG90" s="29">
        <v>52</v>
      </c>
      <c r="CH90" s="25">
        <v>272436</v>
      </c>
      <c r="CI90" s="33">
        <v>91</v>
      </c>
      <c r="CJ90" s="31">
        <v>8</v>
      </c>
      <c r="CK90" s="25">
        <v>142958</v>
      </c>
      <c r="CL90" s="32">
        <v>218</v>
      </c>
      <c r="CM90" s="29">
        <v>29</v>
      </c>
      <c r="CN90" s="24">
        <v>84187</v>
      </c>
      <c r="CO90" s="32">
        <v>189</v>
      </c>
      <c r="CP90" s="29">
        <v>17</v>
      </c>
      <c r="CQ90" s="24">
        <v>60402</v>
      </c>
      <c r="CR90" s="33">
        <v>97</v>
      </c>
      <c r="CS90" s="29">
        <v>10</v>
      </c>
      <c r="CT90" s="24">
        <v>40483</v>
      </c>
      <c r="CU90" s="32">
        <v>153</v>
      </c>
      <c r="CV90" s="29">
        <v>12</v>
      </c>
      <c r="CW90" s="24">
        <v>31386</v>
      </c>
      <c r="CX90" s="30">
        <v>3388</v>
      </c>
      <c r="CY90" s="27">
        <v>251</v>
      </c>
      <c r="CZ90" s="24">
        <v>45336</v>
      </c>
      <c r="DA90" s="30">
        <v>5559</v>
      </c>
      <c r="DB90" s="27">
        <v>391</v>
      </c>
      <c r="DC90" s="24">
        <v>66215</v>
      </c>
      <c r="DD90" s="30">
        <v>7921</v>
      </c>
      <c r="DE90" s="27">
        <v>496</v>
      </c>
      <c r="DF90" s="24">
        <v>63828</v>
      </c>
      <c r="DG90" s="30">
        <v>2775</v>
      </c>
      <c r="DH90" s="27">
        <v>202</v>
      </c>
      <c r="DI90" s="24">
        <v>66104</v>
      </c>
      <c r="DJ90" s="28">
        <v>21380</v>
      </c>
      <c r="DK90" s="23">
        <v>1342</v>
      </c>
      <c r="DL90" s="24">
        <v>67270</v>
      </c>
      <c r="DM90" s="30">
        <v>9306</v>
      </c>
      <c r="DN90" s="27">
        <v>592</v>
      </c>
      <c r="DO90" s="24">
        <v>62753</v>
      </c>
      <c r="DP90" s="28">
        <v>20371</v>
      </c>
      <c r="DQ90" s="23">
        <v>1221</v>
      </c>
      <c r="DR90" s="25">
        <v>108380</v>
      </c>
      <c r="DS90" s="28">
        <v>51846</v>
      </c>
      <c r="DT90" s="23">
        <v>1848</v>
      </c>
      <c r="DU90" s="25">
        <v>138413</v>
      </c>
      <c r="DV90" s="28">
        <v>33276</v>
      </c>
      <c r="DW90" s="23">
        <v>1028</v>
      </c>
      <c r="DX90" s="25">
        <v>149726</v>
      </c>
      <c r="DY90" s="28">
        <v>24809</v>
      </c>
      <c r="DZ90" s="27">
        <v>857</v>
      </c>
      <c r="EA90" s="25">
        <v>117381</v>
      </c>
      <c r="EB90" s="28">
        <v>18197</v>
      </c>
      <c r="EC90" s="27">
        <v>514</v>
      </c>
      <c r="ED90" s="25">
        <v>103076</v>
      </c>
      <c r="EE90" s="28">
        <v>16774</v>
      </c>
      <c r="EF90" s="27">
        <v>493</v>
      </c>
      <c r="EG90" s="24">
        <v>79951</v>
      </c>
      <c r="EH90" s="28">
        <v>56338</v>
      </c>
      <c r="EI90" s="23">
        <v>1408</v>
      </c>
      <c r="EJ90" s="25">
        <v>241573</v>
      </c>
      <c r="EK90" s="28">
        <v>63807</v>
      </c>
      <c r="EL90" s="23">
        <v>1799</v>
      </c>
      <c r="EM90" s="25">
        <v>364596</v>
      </c>
      <c r="EN90" s="26">
        <v>103183</v>
      </c>
      <c r="EO90" s="23">
        <v>2767</v>
      </c>
      <c r="EP90" s="25">
        <v>428873</v>
      </c>
      <c r="EQ90" s="26">
        <v>102042</v>
      </c>
      <c r="ER90" s="23">
        <v>2779</v>
      </c>
      <c r="ES90" s="25">
        <v>492275</v>
      </c>
      <c r="ET90" s="26">
        <v>337806</v>
      </c>
      <c r="EU90" s="23">
        <v>9059</v>
      </c>
      <c r="EV90" s="34">
        <v>1029486</v>
      </c>
      <c r="EW90" s="26">
        <v>927348</v>
      </c>
      <c r="EX90" s="24">
        <v>23370</v>
      </c>
      <c r="EY90" s="34">
        <v>2898190</v>
      </c>
      <c r="EZ90" s="26">
        <v>247710</v>
      </c>
      <c r="FA90" s="23">
        <v>6211</v>
      </c>
      <c r="FB90" s="34">
        <v>2049963</v>
      </c>
      <c r="FC90" s="26">
        <v>616834</v>
      </c>
      <c r="FD90" s="24">
        <v>15071</v>
      </c>
      <c r="FE90" s="34">
        <v>1605015</v>
      </c>
      <c r="FF90" s="22">
        <v>2588872</v>
      </c>
      <c r="FG90" s="24">
        <v>68049</v>
      </c>
      <c r="FH90" s="34">
        <v>4540925</v>
      </c>
      <c r="FI90" s="22">
        <v>2504198</v>
      </c>
      <c r="FJ90" s="24">
        <v>67362</v>
      </c>
      <c r="FK90" s="34">
        <v>4833944</v>
      </c>
      <c r="FL90" s="22">
        <v>2449663</v>
      </c>
      <c r="FM90" s="24">
        <v>68490</v>
      </c>
      <c r="FN90" s="34">
        <v>5786939</v>
      </c>
      <c r="FO90" s="22">
        <v>2219998</v>
      </c>
      <c r="FP90" s="24">
        <v>63475</v>
      </c>
      <c r="FQ90" s="34">
        <v>6093395</v>
      </c>
      <c r="FR90" s="22">
        <v>1271550</v>
      </c>
      <c r="FS90" s="24">
        <v>37046</v>
      </c>
      <c r="FT90" s="34">
        <v>5564824</v>
      </c>
      <c r="FU90" s="22">
        <v>1592324</v>
      </c>
      <c r="FV90" s="24">
        <v>45800</v>
      </c>
      <c r="FW90" s="34">
        <v>5121495</v>
      </c>
      <c r="FX90" s="22">
        <v>2252137</v>
      </c>
      <c r="FY90" s="24">
        <v>64041</v>
      </c>
      <c r="FZ90" s="34">
        <v>5384936</v>
      </c>
      <c r="GA90" s="22">
        <v>2342567</v>
      </c>
      <c r="GB90" s="24">
        <v>63143</v>
      </c>
      <c r="GC90" s="34">
        <v>5872081</v>
      </c>
      <c r="GD90" s="22">
        <v>1920743</v>
      </c>
      <c r="GE90" s="24">
        <v>53561</v>
      </c>
      <c r="GF90" s="34">
        <v>7219065</v>
      </c>
      <c r="GG90" s="22">
        <v>2889593</v>
      </c>
      <c r="GH90" s="24">
        <v>81099</v>
      </c>
      <c r="GI90" s="34">
        <v>7982242</v>
      </c>
      <c r="GJ90" s="22">
        <v>2093538</v>
      </c>
      <c r="GK90" s="24">
        <v>60814</v>
      </c>
      <c r="GL90" s="34">
        <v>8172235</v>
      </c>
      <c r="GM90" s="22">
        <v>2067524</v>
      </c>
      <c r="GN90" s="24">
        <v>58998</v>
      </c>
      <c r="GO90" s="34">
        <v>7748938</v>
      </c>
      <c r="GP90" s="22">
        <v>2016698</v>
      </c>
      <c r="GQ90" s="24">
        <v>59231</v>
      </c>
      <c r="GR90" s="34">
        <v>8076218</v>
      </c>
      <c r="GS90" s="22">
        <v>1380100</v>
      </c>
      <c r="GT90" s="24">
        <v>45517</v>
      </c>
      <c r="GU90" s="34">
        <v>6804283</v>
      </c>
      <c r="GV90" s="22">
        <v>1271007</v>
      </c>
      <c r="GW90" s="24">
        <v>43216</v>
      </c>
      <c r="GX90" s="34">
        <v>6549925</v>
      </c>
      <c r="GY90" s="22">
        <v>1584145</v>
      </c>
      <c r="GZ90" s="24">
        <v>57050</v>
      </c>
      <c r="HA90" s="34">
        <v>7233397</v>
      </c>
      <c r="HB90" s="22">
        <v>1320650</v>
      </c>
      <c r="HC90" s="24">
        <v>47458</v>
      </c>
      <c r="HD90" s="34">
        <v>6907166</v>
      </c>
      <c r="HE90" s="22">
        <v>1304256</v>
      </c>
      <c r="HF90" s="24">
        <v>46387</v>
      </c>
      <c r="HG90" s="34">
        <v>7098907</v>
      </c>
      <c r="HH90" s="22">
        <v>1729181</v>
      </c>
      <c r="HI90" s="24">
        <v>58898</v>
      </c>
      <c r="HJ90" s="34">
        <v>7444973</v>
      </c>
      <c r="HN90" s="49">
        <f t="shared" si="1"/>
        <v>4354087</v>
      </c>
    </row>
    <row r="91" spans="2:222" x14ac:dyDescent="0.2">
      <c r="B91" s="20" t="s">
        <v>468</v>
      </c>
      <c r="C91" s="26">
        <v>898343</v>
      </c>
      <c r="D91" s="24">
        <v>77213</v>
      </c>
      <c r="E91" s="37">
        <v>32557792</v>
      </c>
      <c r="F91" s="26">
        <v>960662</v>
      </c>
      <c r="G91" s="24">
        <v>81800</v>
      </c>
      <c r="H91" s="37">
        <v>34028520</v>
      </c>
      <c r="I91" s="22">
        <v>1142304</v>
      </c>
      <c r="J91" s="25">
        <v>104026</v>
      </c>
      <c r="K91" s="37">
        <v>33828537</v>
      </c>
      <c r="L91" s="26">
        <v>936446</v>
      </c>
      <c r="M91" s="24">
        <v>84883</v>
      </c>
      <c r="N91" s="37">
        <v>33919165</v>
      </c>
      <c r="O91" s="26">
        <v>962309</v>
      </c>
      <c r="P91" s="24">
        <v>85828</v>
      </c>
      <c r="Q91" s="37">
        <v>34445955</v>
      </c>
      <c r="R91" s="22">
        <v>1187361</v>
      </c>
      <c r="S91" s="25">
        <v>106744</v>
      </c>
      <c r="T91" s="37">
        <v>35597663</v>
      </c>
      <c r="U91" s="26">
        <v>981073</v>
      </c>
      <c r="V91" s="24">
        <v>87980</v>
      </c>
      <c r="W91" s="37">
        <v>35351806</v>
      </c>
      <c r="X91" s="22">
        <v>1105012</v>
      </c>
      <c r="Y91" s="24">
        <v>90894</v>
      </c>
      <c r="Z91" s="37">
        <v>33310721</v>
      </c>
      <c r="AA91" s="22">
        <v>1279979</v>
      </c>
      <c r="AB91" s="25">
        <v>113374</v>
      </c>
      <c r="AC91" s="37">
        <v>37528424</v>
      </c>
      <c r="AD91" s="22">
        <v>1033861</v>
      </c>
      <c r="AE91" s="24">
        <v>90851</v>
      </c>
      <c r="AF91" s="37">
        <v>34388222</v>
      </c>
      <c r="AG91" s="26">
        <v>984935</v>
      </c>
      <c r="AH91" s="24">
        <v>88975</v>
      </c>
      <c r="AI91" s="37">
        <v>35335761</v>
      </c>
      <c r="AJ91" s="22">
        <v>1153529</v>
      </c>
      <c r="AK91" s="25">
        <v>106111</v>
      </c>
      <c r="AL91" s="37">
        <v>35361557</v>
      </c>
      <c r="AM91" s="26">
        <v>904371</v>
      </c>
      <c r="AN91" s="24">
        <v>84121</v>
      </c>
      <c r="AO91" s="37">
        <v>33623598</v>
      </c>
      <c r="AP91" s="26">
        <v>942117</v>
      </c>
      <c r="AQ91" s="24">
        <v>87773</v>
      </c>
      <c r="AR91" s="37">
        <v>36629705</v>
      </c>
      <c r="AS91" s="22">
        <v>1154096</v>
      </c>
      <c r="AT91" s="25">
        <v>108726</v>
      </c>
      <c r="AU91" s="37">
        <v>35262590</v>
      </c>
      <c r="AV91" s="26">
        <v>974967</v>
      </c>
      <c r="AW91" s="24">
        <v>92612</v>
      </c>
      <c r="AX91" s="37">
        <v>35666001</v>
      </c>
      <c r="AY91" s="26">
        <v>972071</v>
      </c>
      <c r="AZ91" s="24">
        <v>92401</v>
      </c>
      <c r="BA91" s="37">
        <v>36389753</v>
      </c>
      <c r="BB91" s="22">
        <v>1240814</v>
      </c>
      <c r="BC91" s="25">
        <v>118368</v>
      </c>
      <c r="BD91" s="37">
        <v>37508079</v>
      </c>
      <c r="BE91" s="22">
        <v>1000389</v>
      </c>
      <c r="BF91" s="24">
        <v>93367</v>
      </c>
      <c r="BG91" s="37">
        <v>49207342</v>
      </c>
      <c r="BH91" s="22">
        <v>1012585</v>
      </c>
      <c r="BI91" s="24">
        <v>96180</v>
      </c>
      <c r="BJ91" s="37">
        <v>47047836</v>
      </c>
      <c r="BK91" s="22">
        <v>1232878</v>
      </c>
      <c r="BL91" s="25">
        <v>115983</v>
      </c>
      <c r="BM91" s="37">
        <v>49468007</v>
      </c>
      <c r="BN91" s="26">
        <v>914301</v>
      </c>
      <c r="BO91" s="24">
        <v>84974</v>
      </c>
      <c r="BP91" s="37">
        <v>46862730</v>
      </c>
      <c r="BQ91" s="26">
        <v>970592</v>
      </c>
      <c r="BR91" s="24">
        <v>87969</v>
      </c>
      <c r="BS91" s="37">
        <v>48424507</v>
      </c>
      <c r="BT91" s="22">
        <v>1137232</v>
      </c>
      <c r="BU91" s="24">
        <v>94958</v>
      </c>
      <c r="BV91" s="37">
        <v>45208540</v>
      </c>
      <c r="BW91" s="22">
        <v>1110482</v>
      </c>
      <c r="BX91" s="24">
        <v>66658</v>
      </c>
      <c r="BY91" s="37">
        <v>44013897</v>
      </c>
      <c r="BZ91" s="22">
        <v>1174503</v>
      </c>
      <c r="CA91" s="24">
        <v>70104</v>
      </c>
      <c r="CB91" s="37">
        <v>45131276</v>
      </c>
      <c r="CC91" s="22">
        <v>1688306</v>
      </c>
      <c r="CD91" s="24">
        <v>86871</v>
      </c>
      <c r="CE91" s="37">
        <v>40283510</v>
      </c>
      <c r="CF91" s="22">
        <v>1320966</v>
      </c>
      <c r="CG91" s="24">
        <v>64263</v>
      </c>
      <c r="CH91" s="37">
        <v>41479873</v>
      </c>
      <c r="CI91" s="22">
        <v>1378125</v>
      </c>
      <c r="CJ91" s="24">
        <v>63582</v>
      </c>
      <c r="CK91" s="37">
        <v>30419783</v>
      </c>
      <c r="CL91" s="22">
        <v>1616592</v>
      </c>
      <c r="CM91" s="24">
        <v>81023</v>
      </c>
      <c r="CN91" s="37">
        <v>28278295</v>
      </c>
      <c r="CO91" s="22">
        <v>1346793</v>
      </c>
      <c r="CP91" s="24">
        <v>58980</v>
      </c>
      <c r="CQ91" s="37">
        <v>29111118</v>
      </c>
      <c r="CR91" s="22">
        <v>1217030</v>
      </c>
      <c r="CS91" s="24">
        <v>32487</v>
      </c>
      <c r="CT91" s="37">
        <v>23985404</v>
      </c>
      <c r="CU91" s="22">
        <v>1378238</v>
      </c>
      <c r="CV91" s="24">
        <v>46715</v>
      </c>
      <c r="CW91" s="37">
        <v>24125360</v>
      </c>
      <c r="CX91" s="22">
        <v>1100077</v>
      </c>
      <c r="CY91" s="24">
        <v>38875</v>
      </c>
      <c r="CZ91" s="37">
        <v>24816875</v>
      </c>
      <c r="DA91" s="22">
        <v>1300100</v>
      </c>
      <c r="DB91" s="24">
        <v>40658</v>
      </c>
      <c r="DC91" s="37">
        <v>24965565</v>
      </c>
      <c r="DD91" s="22">
        <v>1539995</v>
      </c>
      <c r="DE91" s="24">
        <v>47776</v>
      </c>
      <c r="DF91" s="37">
        <v>23196313</v>
      </c>
      <c r="DG91" s="22">
        <v>1255794</v>
      </c>
      <c r="DH91" s="24">
        <v>35434</v>
      </c>
      <c r="DI91" s="37">
        <v>23983653</v>
      </c>
      <c r="DJ91" s="22">
        <v>1330648</v>
      </c>
      <c r="DK91" s="24">
        <v>30989</v>
      </c>
      <c r="DL91" s="37">
        <v>22760175</v>
      </c>
      <c r="DM91" s="22">
        <v>1787448</v>
      </c>
      <c r="DN91" s="24">
        <v>40680</v>
      </c>
      <c r="DO91" s="37">
        <v>22015264</v>
      </c>
      <c r="DP91" s="22">
        <v>1066807</v>
      </c>
      <c r="DQ91" s="24">
        <v>25352</v>
      </c>
      <c r="DR91" s="37">
        <v>23154997</v>
      </c>
      <c r="DS91" s="26">
        <v>833901</v>
      </c>
      <c r="DT91" s="24">
        <v>20243</v>
      </c>
      <c r="DU91" s="37">
        <v>16116168</v>
      </c>
      <c r="DV91" s="26">
        <v>715440</v>
      </c>
      <c r="DW91" s="24">
        <v>19138</v>
      </c>
      <c r="DX91" s="37">
        <v>14634657</v>
      </c>
      <c r="DY91" s="26">
        <v>628557</v>
      </c>
      <c r="DZ91" s="24">
        <v>15370</v>
      </c>
      <c r="EA91" s="37">
        <v>13951891</v>
      </c>
      <c r="EB91" s="26">
        <v>584903</v>
      </c>
      <c r="EC91" s="24">
        <v>15217</v>
      </c>
      <c r="ED91" s="37">
        <v>12589327</v>
      </c>
      <c r="EE91" s="26">
        <v>614553</v>
      </c>
      <c r="EF91" s="24">
        <v>18813</v>
      </c>
      <c r="EG91" s="37">
        <v>13104817</v>
      </c>
      <c r="EH91" s="26">
        <v>469629</v>
      </c>
      <c r="EI91" s="24">
        <v>19432</v>
      </c>
      <c r="EJ91" s="37">
        <v>12949414</v>
      </c>
      <c r="EK91" s="26">
        <v>940024</v>
      </c>
      <c r="EL91" s="24">
        <v>18490</v>
      </c>
      <c r="EM91" s="37">
        <v>13357356</v>
      </c>
      <c r="EN91" s="26">
        <v>908261</v>
      </c>
      <c r="EO91" s="24">
        <v>22699</v>
      </c>
      <c r="EP91" s="37">
        <v>12803063</v>
      </c>
      <c r="EQ91" s="26">
        <v>684351</v>
      </c>
      <c r="ER91" s="24">
        <v>18529</v>
      </c>
      <c r="ES91" s="37">
        <v>13405182</v>
      </c>
      <c r="ET91" s="26">
        <v>759485</v>
      </c>
      <c r="EU91" s="24">
        <v>23407</v>
      </c>
      <c r="EV91" s="37">
        <v>13502747</v>
      </c>
      <c r="EW91" s="22">
        <v>1146732</v>
      </c>
      <c r="EX91" s="24">
        <v>33117</v>
      </c>
      <c r="EY91" s="37">
        <v>17213872</v>
      </c>
      <c r="EZ91" s="26">
        <v>926237</v>
      </c>
      <c r="FA91" s="24">
        <v>29234</v>
      </c>
      <c r="FB91" s="37">
        <v>21159719</v>
      </c>
      <c r="FC91" s="26">
        <v>896143</v>
      </c>
      <c r="FD91" s="24">
        <v>40377</v>
      </c>
      <c r="FE91" s="37">
        <v>22463825</v>
      </c>
      <c r="FF91" s="26">
        <v>980832</v>
      </c>
      <c r="FG91" s="24">
        <v>43363</v>
      </c>
      <c r="FH91" s="37">
        <v>24494076</v>
      </c>
      <c r="FI91" s="26">
        <v>755872</v>
      </c>
      <c r="FJ91" s="24">
        <v>39390</v>
      </c>
      <c r="FK91" s="37">
        <v>22748383</v>
      </c>
      <c r="FL91" s="26">
        <v>719211</v>
      </c>
      <c r="FM91" s="24">
        <v>38465</v>
      </c>
      <c r="FN91" s="37">
        <v>20973871</v>
      </c>
      <c r="FO91" s="26">
        <v>997171</v>
      </c>
      <c r="FP91" s="24">
        <v>48747</v>
      </c>
      <c r="FQ91" s="37">
        <v>23351483</v>
      </c>
      <c r="FR91" s="26">
        <v>785919</v>
      </c>
      <c r="FS91" s="24">
        <v>38855</v>
      </c>
      <c r="FT91" s="37">
        <v>22800917</v>
      </c>
      <c r="FU91" s="26">
        <v>958938</v>
      </c>
      <c r="FV91" s="24">
        <v>40869</v>
      </c>
      <c r="FW91" s="37">
        <v>22685287</v>
      </c>
      <c r="FX91" s="22">
        <v>1253447</v>
      </c>
      <c r="FY91" s="24">
        <v>51068</v>
      </c>
      <c r="FZ91" s="37">
        <v>24227929</v>
      </c>
      <c r="GA91" s="22">
        <v>1037491</v>
      </c>
      <c r="GB91" s="24">
        <v>38715</v>
      </c>
      <c r="GC91" s="37">
        <v>24679644</v>
      </c>
      <c r="GD91" s="26">
        <v>993680</v>
      </c>
      <c r="GE91" s="24">
        <v>45261</v>
      </c>
      <c r="GF91" s="37">
        <v>25425507</v>
      </c>
      <c r="GG91" s="22">
        <v>1491401</v>
      </c>
      <c r="GH91" s="24">
        <v>62609</v>
      </c>
      <c r="GI91" s="37">
        <v>27374237</v>
      </c>
      <c r="GJ91" s="26">
        <v>946106</v>
      </c>
      <c r="GK91" s="24">
        <v>50866</v>
      </c>
      <c r="GL91" s="37">
        <v>29139067</v>
      </c>
      <c r="GM91" s="22">
        <v>1317335</v>
      </c>
      <c r="GN91" s="24">
        <v>56456</v>
      </c>
      <c r="GO91" s="37">
        <v>27775307</v>
      </c>
      <c r="GP91" s="22">
        <v>1672130</v>
      </c>
      <c r="GQ91" s="24">
        <v>76488</v>
      </c>
      <c r="GR91" s="37">
        <v>30760696</v>
      </c>
      <c r="GS91" s="22">
        <v>1443255</v>
      </c>
      <c r="GT91" s="24">
        <v>62256</v>
      </c>
      <c r="GU91" s="37">
        <v>28305696</v>
      </c>
      <c r="GV91" s="22">
        <v>1421737</v>
      </c>
      <c r="GW91" s="24">
        <v>61087</v>
      </c>
      <c r="GX91" s="37">
        <v>27894799</v>
      </c>
      <c r="GY91" s="22">
        <v>1118128</v>
      </c>
      <c r="GZ91" s="24">
        <v>72675</v>
      </c>
      <c r="HA91" s="37">
        <v>29897303</v>
      </c>
      <c r="HB91" s="22">
        <v>1297766</v>
      </c>
      <c r="HC91" s="24">
        <v>57071</v>
      </c>
      <c r="HD91" s="37">
        <v>28051898</v>
      </c>
      <c r="HE91" s="22">
        <v>1560738</v>
      </c>
      <c r="HF91" s="24">
        <v>52688</v>
      </c>
      <c r="HG91" s="37">
        <v>28735342</v>
      </c>
      <c r="HH91" s="22">
        <v>1712992</v>
      </c>
      <c r="HI91" s="24">
        <v>58972</v>
      </c>
      <c r="HJ91" s="37">
        <v>28493535</v>
      </c>
      <c r="HN91" s="49">
        <f t="shared" si="1"/>
        <v>4571496</v>
      </c>
    </row>
    <row r="92" spans="2:222" x14ac:dyDescent="0.2">
      <c r="B92" s="20" t="s">
        <v>885</v>
      </c>
      <c r="C92" s="22">
        <v>3433025</v>
      </c>
      <c r="D92" s="24">
        <v>54278</v>
      </c>
      <c r="E92" s="34">
        <v>9933387</v>
      </c>
      <c r="F92" s="22">
        <v>3247986</v>
      </c>
      <c r="G92" s="24">
        <v>54987</v>
      </c>
      <c r="H92" s="37">
        <v>10047937</v>
      </c>
      <c r="I92" s="22">
        <v>3957399</v>
      </c>
      <c r="J92" s="24">
        <v>66023</v>
      </c>
      <c r="K92" s="34">
        <v>9742447</v>
      </c>
      <c r="L92" s="22">
        <v>3151339</v>
      </c>
      <c r="M92" s="24">
        <v>55953</v>
      </c>
      <c r="N92" s="34">
        <v>9869673</v>
      </c>
      <c r="O92" s="22">
        <v>2870156</v>
      </c>
      <c r="P92" s="24">
        <v>50687</v>
      </c>
      <c r="Q92" s="34">
        <v>9914048</v>
      </c>
      <c r="R92" s="22">
        <v>2901122</v>
      </c>
      <c r="S92" s="24">
        <v>60580</v>
      </c>
      <c r="T92" s="37">
        <v>10058001</v>
      </c>
      <c r="U92" s="22">
        <v>2542287</v>
      </c>
      <c r="V92" s="24">
        <v>48483</v>
      </c>
      <c r="W92" s="34">
        <v>9510613</v>
      </c>
      <c r="X92" s="22">
        <v>3304409</v>
      </c>
      <c r="Y92" s="24">
        <v>52601</v>
      </c>
      <c r="Z92" s="34">
        <v>8438778</v>
      </c>
      <c r="AA92" s="22">
        <v>4410659</v>
      </c>
      <c r="AB92" s="24">
        <v>68275</v>
      </c>
      <c r="AC92" s="37">
        <v>10089433</v>
      </c>
      <c r="AD92" s="22">
        <v>3591460</v>
      </c>
      <c r="AE92" s="24">
        <v>56855</v>
      </c>
      <c r="AF92" s="34">
        <v>9700491</v>
      </c>
      <c r="AG92" s="22">
        <v>3575185</v>
      </c>
      <c r="AH92" s="24">
        <v>54494</v>
      </c>
      <c r="AI92" s="37">
        <v>10123614</v>
      </c>
      <c r="AJ92" s="22">
        <v>3971545</v>
      </c>
      <c r="AK92" s="24">
        <v>64999</v>
      </c>
      <c r="AL92" s="34">
        <v>9923839</v>
      </c>
      <c r="AM92" s="22">
        <v>2756483</v>
      </c>
      <c r="AN92" s="24">
        <v>46723</v>
      </c>
      <c r="AO92" s="34">
        <v>9548579</v>
      </c>
      <c r="AP92" s="22">
        <v>2285537</v>
      </c>
      <c r="AQ92" s="24">
        <v>39793</v>
      </c>
      <c r="AR92" s="34">
        <v>9372693</v>
      </c>
      <c r="AS92" s="22">
        <v>4216824</v>
      </c>
      <c r="AT92" s="24">
        <v>64091</v>
      </c>
      <c r="AU92" s="34">
        <v>9417439</v>
      </c>
      <c r="AV92" s="22">
        <v>3216278</v>
      </c>
      <c r="AW92" s="24">
        <v>51013</v>
      </c>
      <c r="AX92" s="34">
        <v>9777122</v>
      </c>
      <c r="AY92" s="22">
        <v>3436078</v>
      </c>
      <c r="AZ92" s="24">
        <v>51822</v>
      </c>
      <c r="BA92" s="34">
        <v>9674399</v>
      </c>
      <c r="BB92" s="22">
        <v>4221763</v>
      </c>
      <c r="BC92" s="24">
        <v>65054</v>
      </c>
      <c r="BD92" s="37">
        <v>10007185</v>
      </c>
      <c r="BE92" s="22">
        <v>3177579</v>
      </c>
      <c r="BF92" s="24">
        <v>52209</v>
      </c>
      <c r="BG92" s="34">
        <v>9651069</v>
      </c>
      <c r="BH92" s="22">
        <v>2933900</v>
      </c>
      <c r="BI92" s="24">
        <v>50076</v>
      </c>
      <c r="BJ92" s="34">
        <v>9340044</v>
      </c>
      <c r="BK92" s="22">
        <v>4422737</v>
      </c>
      <c r="BL92" s="24">
        <v>67181</v>
      </c>
      <c r="BM92" s="37">
        <v>10091218</v>
      </c>
      <c r="BN92" s="22">
        <v>3530866</v>
      </c>
      <c r="BO92" s="24">
        <v>54232</v>
      </c>
      <c r="BP92" s="34">
        <v>9918249</v>
      </c>
      <c r="BQ92" s="22">
        <v>3676168</v>
      </c>
      <c r="BR92" s="24">
        <v>55036</v>
      </c>
      <c r="BS92" s="37">
        <v>10397189</v>
      </c>
      <c r="BT92" s="22">
        <v>4248364</v>
      </c>
      <c r="BU92" s="24">
        <v>61791</v>
      </c>
      <c r="BV92" s="34">
        <v>9680621</v>
      </c>
      <c r="BW92" s="22">
        <v>3232015</v>
      </c>
      <c r="BX92" s="24">
        <v>47788</v>
      </c>
      <c r="BY92" s="34">
        <v>9413369</v>
      </c>
      <c r="BZ92" s="22">
        <v>3212591</v>
      </c>
      <c r="CA92" s="24">
        <v>45703</v>
      </c>
      <c r="CB92" s="34">
        <v>8684313</v>
      </c>
      <c r="CC92" s="22">
        <v>2849422</v>
      </c>
      <c r="CD92" s="24">
        <v>39054</v>
      </c>
      <c r="CE92" s="34">
        <v>6856698</v>
      </c>
      <c r="CF92" s="26">
        <v>412429</v>
      </c>
      <c r="CG92" s="24">
        <v>10520</v>
      </c>
      <c r="CH92" s="34">
        <v>5283918</v>
      </c>
      <c r="CI92" s="28">
        <v>81696</v>
      </c>
      <c r="CJ92" s="23">
        <v>7958</v>
      </c>
      <c r="CK92" s="34">
        <v>3574036</v>
      </c>
      <c r="CL92" s="28">
        <v>69846</v>
      </c>
      <c r="CM92" s="23">
        <v>9220</v>
      </c>
      <c r="CN92" s="34">
        <v>2623450</v>
      </c>
      <c r="CO92" s="28">
        <v>43844</v>
      </c>
      <c r="CP92" s="23">
        <v>7247</v>
      </c>
      <c r="CQ92" s="34">
        <v>1802331</v>
      </c>
      <c r="CR92" s="28">
        <v>28786</v>
      </c>
      <c r="CS92" s="23">
        <v>7183</v>
      </c>
      <c r="CT92" s="34">
        <v>1215774</v>
      </c>
      <c r="CU92" s="28">
        <v>30835</v>
      </c>
      <c r="CV92" s="23">
        <v>8287</v>
      </c>
      <c r="CW92" s="25">
        <v>972036</v>
      </c>
      <c r="CX92" s="28">
        <v>23963</v>
      </c>
      <c r="CY92" s="23">
        <v>6496</v>
      </c>
      <c r="CZ92" s="25">
        <v>826124</v>
      </c>
      <c r="DA92" s="28">
        <v>23659</v>
      </c>
      <c r="DB92" s="23">
        <v>6964</v>
      </c>
      <c r="DC92" s="25">
        <v>746349</v>
      </c>
      <c r="DD92" s="28">
        <v>23884</v>
      </c>
      <c r="DE92" s="23">
        <v>8254</v>
      </c>
      <c r="DF92" s="25">
        <v>637716</v>
      </c>
      <c r="DG92" s="28">
        <v>19687</v>
      </c>
      <c r="DH92" s="23">
        <v>6410</v>
      </c>
      <c r="DI92" s="25">
        <v>631462</v>
      </c>
      <c r="DJ92" s="28">
        <v>26150</v>
      </c>
      <c r="DK92" s="23">
        <v>8074</v>
      </c>
      <c r="DL92" s="25">
        <v>632555</v>
      </c>
      <c r="DM92" s="28">
        <v>31038</v>
      </c>
      <c r="DN92" s="23">
        <v>9391</v>
      </c>
      <c r="DO92" s="25">
        <v>573641</v>
      </c>
      <c r="DP92" s="28">
        <v>20307</v>
      </c>
      <c r="DQ92" s="23">
        <v>6736</v>
      </c>
      <c r="DR92" s="25">
        <v>593533</v>
      </c>
      <c r="DS92" s="28">
        <v>21087</v>
      </c>
      <c r="DT92" s="23">
        <v>7461</v>
      </c>
      <c r="DU92" s="25">
        <v>547873</v>
      </c>
      <c r="DV92" s="28">
        <v>22437</v>
      </c>
      <c r="DW92" s="23">
        <v>8342</v>
      </c>
      <c r="DX92" s="25">
        <v>593797</v>
      </c>
      <c r="DY92" s="28">
        <v>20304</v>
      </c>
      <c r="DZ92" s="23">
        <v>7048</v>
      </c>
      <c r="EA92" s="25">
        <v>571051</v>
      </c>
      <c r="EB92" s="28">
        <v>20264</v>
      </c>
      <c r="EC92" s="23">
        <v>7655</v>
      </c>
      <c r="ED92" s="25">
        <v>504254</v>
      </c>
      <c r="EE92" s="28">
        <v>24300</v>
      </c>
      <c r="EF92" s="23">
        <v>9227</v>
      </c>
      <c r="EG92" s="25">
        <v>555063</v>
      </c>
      <c r="EH92" s="28">
        <v>19972</v>
      </c>
      <c r="EI92" s="23">
        <v>7771</v>
      </c>
      <c r="EJ92" s="25">
        <v>519425</v>
      </c>
      <c r="EK92" s="28">
        <v>16122</v>
      </c>
      <c r="EL92" s="23">
        <v>5887</v>
      </c>
      <c r="EM92" s="25">
        <v>525507</v>
      </c>
      <c r="EN92" s="28">
        <v>23906</v>
      </c>
      <c r="EO92" s="23">
        <v>8142</v>
      </c>
      <c r="EP92" s="25">
        <v>507480</v>
      </c>
      <c r="EQ92" s="28">
        <v>21236</v>
      </c>
      <c r="ER92" s="23">
        <v>7449</v>
      </c>
      <c r="ES92" s="25">
        <v>537107</v>
      </c>
      <c r="ET92" s="28">
        <v>36078</v>
      </c>
      <c r="EU92" s="23">
        <v>8062</v>
      </c>
      <c r="EV92" s="25">
        <v>530061</v>
      </c>
      <c r="EW92" s="28">
        <v>33231</v>
      </c>
      <c r="EX92" s="23">
        <v>9858</v>
      </c>
      <c r="EY92" s="25">
        <v>577375</v>
      </c>
      <c r="EZ92" s="28">
        <v>28436</v>
      </c>
      <c r="FA92" s="23">
        <v>7667</v>
      </c>
      <c r="FB92" s="25">
        <v>592438</v>
      </c>
      <c r="FC92" s="28">
        <v>28273</v>
      </c>
      <c r="FD92" s="23">
        <v>7871</v>
      </c>
      <c r="FE92" s="25">
        <v>557287</v>
      </c>
      <c r="FF92" s="28">
        <v>48293</v>
      </c>
      <c r="FG92" s="24">
        <v>10912</v>
      </c>
      <c r="FH92" s="25">
        <v>642220</v>
      </c>
      <c r="FI92" s="26">
        <v>201458</v>
      </c>
      <c r="FJ92" s="24">
        <v>20785</v>
      </c>
      <c r="FK92" s="34">
        <v>1093860</v>
      </c>
      <c r="FL92" s="26">
        <v>396854</v>
      </c>
      <c r="FM92" s="24">
        <v>27955</v>
      </c>
      <c r="FN92" s="34">
        <v>2158217</v>
      </c>
      <c r="FO92" s="26">
        <v>216665</v>
      </c>
      <c r="FP92" s="24">
        <v>20157</v>
      </c>
      <c r="FQ92" s="34">
        <v>2575318</v>
      </c>
      <c r="FR92" s="26">
        <v>287842</v>
      </c>
      <c r="FS92" s="24">
        <v>26511</v>
      </c>
      <c r="FT92" s="34">
        <v>3188803</v>
      </c>
      <c r="FU92" s="26">
        <v>345698</v>
      </c>
      <c r="FV92" s="24">
        <v>32901</v>
      </c>
      <c r="FW92" s="34">
        <v>3511591</v>
      </c>
      <c r="FX92" s="26">
        <v>196572</v>
      </c>
      <c r="FY92" s="24">
        <v>25199</v>
      </c>
      <c r="FZ92" s="34">
        <v>3675260</v>
      </c>
      <c r="GA92" s="26">
        <v>784381</v>
      </c>
      <c r="GB92" s="24">
        <v>47095</v>
      </c>
      <c r="GC92" s="34">
        <v>3806082</v>
      </c>
      <c r="GD92" s="22">
        <v>1626127</v>
      </c>
      <c r="GE92" s="24">
        <v>58597</v>
      </c>
      <c r="GF92" s="34">
        <v>4928479</v>
      </c>
      <c r="GG92" s="22">
        <v>1362181</v>
      </c>
      <c r="GH92" s="24">
        <v>59319</v>
      </c>
      <c r="GI92" s="34">
        <v>5154311</v>
      </c>
      <c r="GJ92" s="22">
        <v>1039115</v>
      </c>
      <c r="GK92" s="24">
        <v>41921</v>
      </c>
      <c r="GL92" s="34">
        <v>5409299</v>
      </c>
      <c r="GM92" s="26">
        <v>621859</v>
      </c>
      <c r="GN92" s="24">
        <v>28623</v>
      </c>
      <c r="GO92" s="34">
        <v>4796457</v>
      </c>
      <c r="GP92" s="26">
        <v>733619</v>
      </c>
      <c r="GQ92" s="24">
        <v>24667</v>
      </c>
      <c r="GR92" s="34">
        <v>4246869</v>
      </c>
      <c r="GS92" s="26">
        <v>292428</v>
      </c>
      <c r="GT92" s="23">
        <v>7474</v>
      </c>
      <c r="GU92" s="34">
        <v>3248388</v>
      </c>
      <c r="GV92" s="26">
        <v>898709</v>
      </c>
      <c r="GW92" s="24">
        <v>35389</v>
      </c>
      <c r="GX92" s="34">
        <v>3196308</v>
      </c>
      <c r="GY92" s="22">
        <v>1786780</v>
      </c>
      <c r="GZ92" s="24">
        <v>69259</v>
      </c>
      <c r="HA92" s="34">
        <v>5033913</v>
      </c>
      <c r="HB92" s="22">
        <v>1439998</v>
      </c>
      <c r="HC92" s="24">
        <v>53800</v>
      </c>
      <c r="HD92" s="34">
        <v>5549226</v>
      </c>
      <c r="HE92" s="22">
        <v>1395755</v>
      </c>
      <c r="HF92" s="24">
        <v>53604</v>
      </c>
      <c r="HG92" s="34">
        <v>6038257</v>
      </c>
      <c r="HH92" s="22">
        <v>1710723</v>
      </c>
      <c r="HI92" s="24">
        <v>65192</v>
      </c>
      <c r="HJ92" s="34">
        <v>6048462</v>
      </c>
      <c r="HN92" s="49">
        <f t="shared" si="1"/>
        <v>4546476</v>
      </c>
    </row>
    <row r="93" spans="2:222" x14ac:dyDescent="0.2">
      <c r="B93" s="20" t="s">
        <v>648</v>
      </c>
      <c r="C93" s="26">
        <v>535368</v>
      </c>
      <c r="D93" s="24">
        <v>39884</v>
      </c>
      <c r="E93" s="34">
        <v>4791631</v>
      </c>
      <c r="F93" s="26">
        <v>659535</v>
      </c>
      <c r="G93" s="24">
        <v>47835</v>
      </c>
      <c r="H93" s="34">
        <v>5020230</v>
      </c>
      <c r="I93" s="26">
        <v>929851</v>
      </c>
      <c r="J93" s="24">
        <v>66246</v>
      </c>
      <c r="K93" s="34">
        <v>5882177</v>
      </c>
      <c r="L93" s="26">
        <v>835003</v>
      </c>
      <c r="M93" s="24">
        <v>61589</v>
      </c>
      <c r="N93" s="34">
        <v>6428425</v>
      </c>
      <c r="O93" s="26">
        <v>743653</v>
      </c>
      <c r="P93" s="24">
        <v>55978</v>
      </c>
      <c r="Q93" s="34">
        <v>6571744</v>
      </c>
      <c r="R93" s="26">
        <v>979632</v>
      </c>
      <c r="S93" s="24">
        <v>71792</v>
      </c>
      <c r="T93" s="34">
        <v>6873915</v>
      </c>
      <c r="U93" s="26">
        <v>306485</v>
      </c>
      <c r="V93" s="24">
        <v>22590</v>
      </c>
      <c r="W93" s="34">
        <v>6510575</v>
      </c>
      <c r="X93" s="22">
        <v>1083488</v>
      </c>
      <c r="Y93" s="24">
        <v>78132</v>
      </c>
      <c r="Z93" s="34">
        <v>5967902</v>
      </c>
      <c r="AA93" s="26">
        <v>977173</v>
      </c>
      <c r="AB93" s="24">
        <v>69375</v>
      </c>
      <c r="AC93" s="34">
        <v>6833037</v>
      </c>
      <c r="AD93" s="26">
        <v>541532</v>
      </c>
      <c r="AE93" s="24">
        <v>37853</v>
      </c>
      <c r="AF93" s="34">
        <v>6363554</v>
      </c>
      <c r="AG93" s="26">
        <v>259064</v>
      </c>
      <c r="AH93" s="24">
        <v>18448</v>
      </c>
      <c r="AI93" s="34">
        <v>4775485</v>
      </c>
      <c r="AJ93" s="26">
        <v>347850</v>
      </c>
      <c r="AK93" s="24">
        <v>25783</v>
      </c>
      <c r="AL93" s="34">
        <v>3150559</v>
      </c>
      <c r="AM93" s="26">
        <v>269489</v>
      </c>
      <c r="AN93" s="24">
        <v>19778</v>
      </c>
      <c r="AO93" s="34">
        <v>2486054</v>
      </c>
      <c r="AP93" s="26">
        <v>255962</v>
      </c>
      <c r="AQ93" s="24">
        <v>17972</v>
      </c>
      <c r="AR93" s="34">
        <v>2336747</v>
      </c>
      <c r="AS93" s="26">
        <v>328817</v>
      </c>
      <c r="AT93" s="24">
        <v>23665</v>
      </c>
      <c r="AU93" s="34">
        <v>2176097</v>
      </c>
      <c r="AV93" s="26">
        <v>264045</v>
      </c>
      <c r="AW93" s="24">
        <v>18592</v>
      </c>
      <c r="AX93" s="34">
        <v>2178367</v>
      </c>
      <c r="AY93" s="26">
        <v>245187</v>
      </c>
      <c r="AZ93" s="24">
        <v>17050</v>
      </c>
      <c r="BA93" s="34">
        <v>2125621</v>
      </c>
      <c r="BB93" s="26">
        <v>112657</v>
      </c>
      <c r="BC93" s="23">
        <v>7804</v>
      </c>
      <c r="BD93" s="34">
        <v>1540518</v>
      </c>
      <c r="BE93" s="26">
        <v>315891</v>
      </c>
      <c r="BF93" s="24">
        <v>21526</v>
      </c>
      <c r="BG93" s="34">
        <v>1723688</v>
      </c>
      <c r="BH93" s="26">
        <v>268276</v>
      </c>
      <c r="BI93" s="24">
        <v>18350</v>
      </c>
      <c r="BJ93" s="34">
        <v>1884905</v>
      </c>
      <c r="BK93" s="26">
        <v>347627</v>
      </c>
      <c r="BL93" s="24">
        <v>23890</v>
      </c>
      <c r="BM93" s="34">
        <v>2035288</v>
      </c>
      <c r="BN93" s="26">
        <v>279135</v>
      </c>
      <c r="BO93" s="24">
        <v>19154</v>
      </c>
      <c r="BP93" s="34">
        <v>2032868</v>
      </c>
      <c r="BQ93" s="26">
        <v>293146</v>
      </c>
      <c r="BR93" s="24">
        <v>20065</v>
      </c>
      <c r="BS93" s="34">
        <v>2148596</v>
      </c>
      <c r="BT93" s="26">
        <v>355987</v>
      </c>
      <c r="BU93" s="24">
        <v>24615</v>
      </c>
      <c r="BV93" s="34">
        <v>2125162</v>
      </c>
      <c r="BW93" s="26">
        <v>282299</v>
      </c>
      <c r="BX93" s="24">
        <v>19412</v>
      </c>
      <c r="BY93" s="34">
        <v>2141442</v>
      </c>
      <c r="BZ93" s="26">
        <v>283387</v>
      </c>
      <c r="CA93" s="24">
        <v>19564</v>
      </c>
      <c r="CB93" s="34">
        <v>2189293</v>
      </c>
      <c r="CC93" s="26">
        <v>366303</v>
      </c>
      <c r="CD93" s="24">
        <v>25549</v>
      </c>
      <c r="CE93" s="34">
        <v>2024596</v>
      </c>
      <c r="CF93" s="26">
        <v>294656</v>
      </c>
      <c r="CG93" s="24">
        <v>20689</v>
      </c>
      <c r="CH93" s="34">
        <v>2243583</v>
      </c>
      <c r="CI93" s="26">
        <v>280564</v>
      </c>
      <c r="CJ93" s="24">
        <v>19842</v>
      </c>
      <c r="CK93" s="34">
        <v>2141080</v>
      </c>
      <c r="CL93" s="26">
        <v>381364</v>
      </c>
      <c r="CM93" s="24">
        <v>27044</v>
      </c>
      <c r="CN93" s="34">
        <v>2198355</v>
      </c>
      <c r="CO93" s="26">
        <v>283804</v>
      </c>
      <c r="CP93" s="24">
        <v>20270</v>
      </c>
      <c r="CQ93" s="34">
        <v>2206569</v>
      </c>
      <c r="CR93" s="26">
        <v>293026</v>
      </c>
      <c r="CS93" s="24">
        <v>20846</v>
      </c>
      <c r="CT93" s="34">
        <v>1976965</v>
      </c>
      <c r="CU93" s="26">
        <v>371816</v>
      </c>
      <c r="CV93" s="24">
        <v>26626</v>
      </c>
      <c r="CW93" s="34">
        <v>2123333</v>
      </c>
      <c r="CX93" s="26">
        <v>313182</v>
      </c>
      <c r="CY93" s="24">
        <v>22375</v>
      </c>
      <c r="CZ93" s="34">
        <v>2177597</v>
      </c>
      <c r="DA93" s="26">
        <v>329634</v>
      </c>
      <c r="DB93" s="24">
        <v>23578</v>
      </c>
      <c r="DC93" s="34">
        <v>2331055</v>
      </c>
      <c r="DD93" s="26">
        <v>400345</v>
      </c>
      <c r="DE93" s="24">
        <v>28640</v>
      </c>
      <c r="DF93" s="34">
        <v>2257940</v>
      </c>
      <c r="DG93" s="26">
        <v>314556</v>
      </c>
      <c r="DH93" s="24">
        <v>22326</v>
      </c>
      <c r="DI93" s="34">
        <v>2451267</v>
      </c>
      <c r="DJ93" s="26">
        <v>325073</v>
      </c>
      <c r="DK93" s="24">
        <v>22952</v>
      </c>
      <c r="DL93" s="34">
        <v>2463776</v>
      </c>
      <c r="DM93" s="26">
        <v>405225</v>
      </c>
      <c r="DN93" s="24">
        <v>27878</v>
      </c>
      <c r="DO93" s="34">
        <v>2397129</v>
      </c>
      <c r="DP93" s="26">
        <v>322616</v>
      </c>
      <c r="DQ93" s="24">
        <v>22540</v>
      </c>
      <c r="DR93" s="34">
        <v>2604847</v>
      </c>
      <c r="DS93" s="26">
        <v>320253</v>
      </c>
      <c r="DT93" s="24">
        <v>22210</v>
      </c>
      <c r="DU93" s="34">
        <v>2448265</v>
      </c>
      <c r="DV93" s="26">
        <v>405931</v>
      </c>
      <c r="DW93" s="24">
        <v>28022</v>
      </c>
      <c r="DX93" s="34">
        <v>2669186</v>
      </c>
      <c r="DY93" s="26">
        <v>349388</v>
      </c>
      <c r="DZ93" s="24">
        <v>23895</v>
      </c>
      <c r="EA93" s="34">
        <v>2635741</v>
      </c>
      <c r="EB93" s="26">
        <v>320800</v>
      </c>
      <c r="EC93" s="24">
        <v>25501</v>
      </c>
      <c r="ED93" s="34">
        <v>2474973</v>
      </c>
      <c r="EE93" s="26">
        <v>438761</v>
      </c>
      <c r="EF93" s="24">
        <v>34587</v>
      </c>
      <c r="EG93" s="34">
        <v>2845330</v>
      </c>
      <c r="EH93" s="26">
        <v>350795</v>
      </c>
      <c r="EI93" s="24">
        <v>26484</v>
      </c>
      <c r="EJ93" s="34">
        <v>2860776</v>
      </c>
      <c r="EK93" s="26">
        <v>333343</v>
      </c>
      <c r="EL93" s="24">
        <v>22747</v>
      </c>
      <c r="EM93" s="34">
        <v>2813867</v>
      </c>
      <c r="EN93" s="26">
        <v>464471</v>
      </c>
      <c r="EO93" s="24">
        <v>31108</v>
      </c>
      <c r="EP93" s="34">
        <v>2733711</v>
      </c>
      <c r="EQ93" s="26">
        <v>349909</v>
      </c>
      <c r="ER93" s="24">
        <v>23150</v>
      </c>
      <c r="ES93" s="34">
        <v>2786195</v>
      </c>
      <c r="ET93" s="28">
        <v>89646</v>
      </c>
      <c r="EU93" s="23">
        <v>5982</v>
      </c>
      <c r="EV93" s="34">
        <v>2120488</v>
      </c>
      <c r="EW93" s="22">
        <v>9857967</v>
      </c>
      <c r="EX93" s="24">
        <v>86840</v>
      </c>
      <c r="EY93" s="34">
        <v>3556489</v>
      </c>
      <c r="EZ93" s="36">
        <v>12977179</v>
      </c>
      <c r="FA93" s="24">
        <v>50581</v>
      </c>
      <c r="FB93" s="34">
        <v>4404500</v>
      </c>
      <c r="FC93" s="36">
        <v>16645063</v>
      </c>
      <c r="FD93" s="24">
        <v>65451</v>
      </c>
      <c r="FE93" s="34">
        <v>5907136</v>
      </c>
      <c r="FF93" s="36">
        <v>21138285</v>
      </c>
      <c r="FG93" s="24">
        <v>85511</v>
      </c>
      <c r="FH93" s="34">
        <v>7595530</v>
      </c>
      <c r="FI93" s="36">
        <v>13339431</v>
      </c>
      <c r="FJ93" s="24">
        <v>52316</v>
      </c>
      <c r="FK93" s="34">
        <v>6012741</v>
      </c>
      <c r="FL93" s="22">
        <v>6137893</v>
      </c>
      <c r="FM93" s="24">
        <v>27136</v>
      </c>
      <c r="FN93" s="34">
        <v>3772449</v>
      </c>
      <c r="FO93" s="36">
        <v>11032349</v>
      </c>
      <c r="FP93" s="24">
        <v>58123</v>
      </c>
      <c r="FQ93" s="34">
        <v>4282843</v>
      </c>
      <c r="FR93" s="22">
        <v>6810957</v>
      </c>
      <c r="FS93" s="24">
        <v>39301</v>
      </c>
      <c r="FT93" s="34">
        <v>4252656</v>
      </c>
      <c r="FU93" s="22">
        <v>5544266</v>
      </c>
      <c r="FV93" s="24">
        <v>34471</v>
      </c>
      <c r="FW93" s="34">
        <v>3846354</v>
      </c>
      <c r="FX93" s="22">
        <v>6378777</v>
      </c>
      <c r="FY93" s="24">
        <v>44031</v>
      </c>
      <c r="FZ93" s="34">
        <v>3746922</v>
      </c>
      <c r="GA93" s="22">
        <v>4969968</v>
      </c>
      <c r="GB93" s="24">
        <v>35576</v>
      </c>
      <c r="GC93" s="34">
        <v>3711898</v>
      </c>
      <c r="GD93" s="22">
        <v>5269391</v>
      </c>
      <c r="GE93" s="24">
        <v>40110</v>
      </c>
      <c r="GF93" s="34">
        <v>3675947</v>
      </c>
      <c r="GG93" s="22">
        <v>5826096</v>
      </c>
      <c r="GH93" s="24">
        <v>43773</v>
      </c>
      <c r="GI93" s="34">
        <v>3653580</v>
      </c>
      <c r="GJ93" s="22">
        <v>5400467</v>
      </c>
      <c r="GK93" s="24">
        <v>42811</v>
      </c>
      <c r="GL93" s="34">
        <v>3747401</v>
      </c>
      <c r="GM93" s="22">
        <v>4746610</v>
      </c>
      <c r="GN93" s="24">
        <v>35769</v>
      </c>
      <c r="GO93" s="34">
        <v>3609834</v>
      </c>
      <c r="GP93" s="22">
        <v>6833047</v>
      </c>
      <c r="GQ93" s="24">
        <v>50776</v>
      </c>
      <c r="GR93" s="34">
        <v>4530726</v>
      </c>
      <c r="GS93" s="22">
        <v>5598567</v>
      </c>
      <c r="GT93" s="24">
        <v>42928</v>
      </c>
      <c r="GU93" s="34">
        <v>3987663</v>
      </c>
      <c r="GV93" s="22">
        <v>4949240</v>
      </c>
      <c r="GW93" s="24">
        <v>38868</v>
      </c>
      <c r="GX93" s="34">
        <v>3848065</v>
      </c>
      <c r="GY93" s="22">
        <v>5640004</v>
      </c>
      <c r="GZ93" s="24">
        <v>48861</v>
      </c>
      <c r="HA93" s="34">
        <v>4012814</v>
      </c>
      <c r="HB93" s="22">
        <v>1905583</v>
      </c>
      <c r="HC93" s="24">
        <v>27284</v>
      </c>
      <c r="HD93" s="34">
        <v>3339941</v>
      </c>
      <c r="HE93" s="22">
        <v>1376199</v>
      </c>
      <c r="HF93" s="24">
        <v>26120</v>
      </c>
      <c r="HG93" s="34">
        <v>2853511</v>
      </c>
      <c r="HH93" s="22">
        <v>1694050</v>
      </c>
      <c r="HI93" s="24">
        <v>31446</v>
      </c>
      <c r="HJ93" s="34">
        <v>2730239</v>
      </c>
      <c r="HN93" s="49">
        <f t="shared" si="1"/>
        <v>4975832</v>
      </c>
    </row>
    <row r="94" spans="2:222" x14ac:dyDescent="0.2">
      <c r="B94" s="20" t="s">
        <v>950</v>
      </c>
      <c r="C94" s="28">
        <v>78016</v>
      </c>
      <c r="D94" s="23">
        <v>5988</v>
      </c>
      <c r="E94" s="25">
        <v>812297</v>
      </c>
      <c r="F94" s="28">
        <v>71763</v>
      </c>
      <c r="G94" s="23">
        <v>5845</v>
      </c>
      <c r="H94" s="25">
        <v>802121</v>
      </c>
      <c r="I94" s="26">
        <v>206497</v>
      </c>
      <c r="J94" s="24">
        <v>13843</v>
      </c>
      <c r="K94" s="25">
        <v>792140</v>
      </c>
      <c r="L94" s="26">
        <v>153556</v>
      </c>
      <c r="M94" s="24">
        <v>10658</v>
      </c>
      <c r="N94" s="25">
        <v>838794</v>
      </c>
      <c r="O94" s="26">
        <v>254202</v>
      </c>
      <c r="P94" s="24">
        <v>15412</v>
      </c>
      <c r="Q94" s="25">
        <v>916395</v>
      </c>
      <c r="R94" s="26">
        <v>311468</v>
      </c>
      <c r="S94" s="24">
        <v>19011</v>
      </c>
      <c r="T94" s="34">
        <v>1031797</v>
      </c>
      <c r="U94" s="26">
        <v>203856</v>
      </c>
      <c r="V94" s="24">
        <v>12571</v>
      </c>
      <c r="W94" s="34">
        <v>1043629</v>
      </c>
      <c r="X94" s="26">
        <v>156629</v>
      </c>
      <c r="Y94" s="23">
        <v>9805</v>
      </c>
      <c r="Z94" s="25">
        <v>931918</v>
      </c>
      <c r="AA94" s="26">
        <v>260915</v>
      </c>
      <c r="AB94" s="24">
        <v>15281</v>
      </c>
      <c r="AC94" s="34">
        <v>1037012</v>
      </c>
      <c r="AD94" s="26">
        <v>174836</v>
      </c>
      <c r="AE94" s="24">
        <v>10688</v>
      </c>
      <c r="AF94" s="25">
        <v>944929</v>
      </c>
      <c r="AG94" s="26">
        <v>135674</v>
      </c>
      <c r="AH94" s="23">
        <v>8747</v>
      </c>
      <c r="AI94" s="25">
        <v>970856</v>
      </c>
      <c r="AJ94" s="26">
        <v>216247</v>
      </c>
      <c r="AK94" s="24">
        <v>13577</v>
      </c>
      <c r="AL94" s="25">
        <v>914338</v>
      </c>
      <c r="AM94" s="26">
        <v>203961</v>
      </c>
      <c r="AN94" s="24">
        <v>12932</v>
      </c>
      <c r="AO94" s="25">
        <v>942551</v>
      </c>
      <c r="AP94" s="26">
        <v>193132</v>
      </c>
      <c r="AQ94" s="24">
        <v>12763</v>
      </c>
      <c r="AR94" s="34">
        <v>1059723</v>
      </c>
      <c r="AS94" s="26">
        <v>360797</v>
      </c>
      <c r="AT94" s="24">
        <v>21858</v>
      </c>
      <c r="AU94" s="34">
        <v>1066147</v>
      </c>
      <c r="AV94" s="26">
        <v>273131</v>
      </c>
      <c r="AW94" s="24">
        <v>17347</v>
      </c>
      <c r="AX94" s="34">
        <v>1140625</v>
      </c>
      <c r="AY94" s="26">
        <v>269153</v>
      </c>
      <c r="AZ94" s="24">
        <v>16058</v>
      </c>
      <c r="BA94" s="34">
        <v>1183497</v>
      </c>
      <c r="BB94" s="26">
        <v>494677</v>
      </c>
      <c r="BC94" s="24">
        <v>20467</v>
      </c>
      <c r="BD94" s="34">
        <v>1222128</v>
      </c>
      <c r="BE94" s="26">
        <v>519568</v>
      </c>
      <c r="BF94" s="24">
        <v>16480</v>
      </c>
      <c r="BG94" s="34">
        <v>1298385</v>
      </c>
      <c r="BH94" s="26">
        <v>505800</v>
      </c>
      <c r="BI94" s="24">
        <v>15374</v>
      </c>
      <c r="BJ94" s="34">
        <v>1235700</v>
      </c>
      <c r="BK94" s="26">
        <v>645440</v>
      </c>
      <c r="BL94" s="24">
        <v>19108</v>
      </c>
      <c r="BM94" s="34">
        <v>1310341</v>
      </c>
      <c r="BN94" s="26">
        <v>536624</v>
      </c>
      <c r="BO94" s="24">
        <v>16858</v>
      </c>
      <c r="BP94" s="34">
        <v>1275484</v>
      </c>
      <c r="BQ94" s="26">
        <v>534014</v>
      </c>
      <c r="BR94" s="24">
        <v>16812</v>
      </c>
      <c r="BS94" s="34">
        <v>1360403</v>
      </c>
      <c r="BT94" s="26">
        <v>640214</v>
      </c>
      <c r="BU94" s="24">
        <v>20414</v>
      </c>
      <c r="BV94" s="34">
        <v>1258873</v>
      </c>
      <c r="BW94" s="26">
        <v>527161</v>
      </c>
      <c r="BX94" s="24">
        <v>17282</v>
      </c>
      <c r="BY94" s="34">
        <v>1344360</v>
      </c>
      <c r="BZ94" s="26">
        <v>524137</v>
      </c>
      <c r="CA94" s="24">
        <v>17222</v>
      </c>
      <c r="CB94" s="34">
        <v>1389878</v>
      </c>
      <c r="CC94" s="26">
        <v>649888</v>
      </c>
      <c r="CD94" s="24">
        <v>20906</v>
      </c>
      <c r="CE94" s="34">
        <v>1261447</v>
      </c>
      <c r="CF94" s="26">
        <v>529904</v>
      </c>
      <c r="CG94" s="24">
        <v>17556</v>
      </c>
      <c r="CH94" s="34">
        <v>1378923</v>
      </c>
      <c r="CI94" s="26">
        <v>561186</v>
      </c>
      <c r="CJ94" s="24">
        <v>17356</v>
      </c>
      <c r="CK94" s="34">
        <v>1330878</v>
      </c>
      <c r="CL94" s="26">
        <v>695658</v>
      </c>
      <c r="CM94" s="24">
        <v>20672</v>
      </c>
      <c r="CN94" s="34">
        <v>1327697</v>
      </c>
      <c r="CO94" s="26">
        <v>572577</v>
      </c>
      <c r="CP94" s="24">
        <v>16854</v>
      </c>
      <c r="CQ94" s="34">
        <v>1418082</v>
      </c>
      <c r="CR94" s="26">
        <v>568921</v>
      </c>
      <c r="CS94" s="24">
        <v>16668</v>
      </c>
      <c r="CT94" s="34">
        <v>1248218</v>
      </c>
      <c r="CU94" s="26">
        <v>693236</v>
      </c>
      <c r="CV94" s="24">
        <v>20477</v>
      </c>
      <c r="CW94" s="34">
        <v>1348677</v>
      </c>
      <c r="CX94" s="26">
        <v>565597</v>
      </c>
      <c r="CY94" s="24">
        <v>16397</v>
      </c>
      <c r="CZ94" s="34">
        <v>1364774</v>
      </c>
      <c r="DA94" s="26">
        <v>551309</v>
      </c>
      <c r="DB94" s="24">
        <v>16298</v>
      </c>
      <c r="DC94" s="34">
        <v>1398439</v>
      </c>
      <c r="DD94" s="26">
        <v>678499</v>
      </c>
      <c r="DE94" s="24">
        <v>19915</v>
      </c>
      <c r="DF94" s="34">
        <v>1282151</v>
      </c>
      <c r="DG94" s="26">
        <v>560011</v>
      </c>
      <c r="DH94" s="24">
        <v>16147</v>
      </c>
      <c r="DI94" s="34">
        <v>1397880</v>
      </c>
      <c r="DJ94" s="26">
        <v>581028</v>
      </c>
      <c r="DK94" s="24">
        <v>16010</v>
      </c>
      <c r="DL94" s="34">
        <v>1364101</v>
      </c>
      <c r="DM94" s="26">
        <v>722040</v>
      </c>
      <c r="DN94" s="24">
        <v>19885</v>
      </c>
      <c r="DO94" s="34">
        <v>1304071</v>
      </c>
      <c r="DP94" s="26">
        <v>555763</v>
      </c>
      <c r="DQ94" s="24">
        <v>15454</v>
      </c>
      <c r="DR94" s="34">
        <v>1366029</v>
      </c>
      <c r="DS94" s="26">
        <v>443746</v>
      </c>
      <c r="DT94" s="24">
        <v>12348</v>
      </c>
      <c r="DU94" s="34">
        <v>1260559</v>
      </c>
      <c r="DV94" s="26">
        <v>432623</v>
      </c>
      <c r="DW94" s="24">
        <v>11833</v>
      </c>
      <c r="DX94" s="34">
        <v>1309040</v>
      </c>
      <c r="DY94" s="28">
        <v>97117</v>
      </c>
      <c r="DZ94" s="23">
        <v>2920</v>
      </c>
      <c r="EA94" s="34">
        <v>1180700</v>
      </c>
      <c r="EB94" s="26">
        <v>737560</v>
      </c>
      <c r="EC94" s="24">
        <v>20291</v>
      </c>
      <c r="ED94" s="25">
        <v>950408</v>
      </c>
      <c r="EE94" s="26">
        <v>827679</v>
      </c>
      <c r="EF94" s="24">
        <v>23527</v>
      </c>
      <c r="EG94" s="34">
        <v>1041881</v>
      </c>
      <c r="EH94" s="26">
        <v>602707</v>
      </c>
      <c r="EI94" s="24">
        <v>14984</v>
      </c>
      <c r="EJ94" s="25">
        <v>969533</v>
      </c>
      <c r="EK94" s="26">
        <v>856234</v>
      </c>
      <c r="EL94" s="24">
        <v>12099</v>
      </c>
      <c r="EM94" s="25">
        <v>947310</v>
      </c>
      <c r="EN94" s="22">
        <v>1193496</v>
      </c>
      <c r="EO94" s="24">
        <v>12792</v>
      </c>
      <c r="EP94" s="25">
        <v>941877</v>
      </c>
      <c r="EQ94" s="26">
        <v>999349</v>
      </c>
      <c r="ER94" s="24">
        <v>10445</v>
      </c>
      <c r="ES94" s="25">
        <v>976059</v>
      </c>
      <c r="ET94" s="26">
        <v>991227</v>
      </c>
      <c r="EU94" s="24">
        <v>10767</v>
      </c>
      <c r="EV94" s="25">
        <v>935377</v>
      </c>
      <c r="EW94" s="22">
        <v>1333750</v>
      </c>
      <c r="EX94" s="24">
        <v>14192</v>
      </c>
      <c r="EY94" s="25">
        <v>987937</v>
      </c>
      <c r="EZ94" s="22">
        <v>1084835</v>
      </c>
      <c r="FA94" s="24">
        <v>11401</v>
      </c>
      <c r="FB94" s="34">
        <v>1003315</v>
      </c>
      <c r="FC94" s="22">
        <v>1070380</v>
      </c>
      <c r="FD94" s="24">
        <v>11261</v>
      </c>
      <c r="FE94" s="25">
        <v>924303</v>
      </c>
      <c r="FF94" s="22">
        <v>1297032</v>
      </c>
      <c r="FG94" s="24">
        <v>13654</v>
      </c>
      <c r="FH94" s="34">
        <v>1021984</v>
      </c>
      <c r="FI94" s="22">
        <v>1133790</v>
      </c>
      <c r="FJ94" s="24">
        <v>11835</v>
      </c>
      <c r="FK94" s="25">
        <v>985957</v>
      </c>
      <c r="FL94" s="22">
        <v>1072873</v>
      </c>
      <c r="FM94" s="24">
        <v>11319</v>
      </c>
      <c r="FN94" s="25">
        <v>879009</v>
      </c>
      <c r="FO94" s="22">
        <v>1505327</v>
      </c>
      <c r="FP94" s="24">
        <v>15329</v>
      </c>
      <c r="FQ94" s="34">
        <v>1000186</v>
      </c>
      <c r="FR94" s="22">
        <v>1170534</v>
      </c>
      <c r="FS94" s="24">
        <v>11342</v>
      </c>
      <c r="FT94" s="25">
        <v>961778</v>
      </c>
      <c r="FU94" s="22">
        <v>1086767</v>
      </c>
      <c r="FV94" s="24">
        <v>10446</v>
      </c>
      <c r="FW94" s="25">
        <v>945094</v>
      </c>
      <c r="FX94" s="22">
        <v>1532833</v>
      </c>
      <c r="FY94" s="24">
        <v>13667</v>
      </c>
      <c r="FZ94" s="25">
        <v>995372</v>
      </c>
      <c r="GA94" s="22">
        <v>1200262</v>
      </c>
      <c r="GB94" s="24">
        <v>10619</v>
      </c>
      <c r="GC94" s="34">
        <v>1036566</v>
      </c>
      <c r="GD94" s="22">
        <v>1154655</v>
      </c>
      <c r="GE94" s="24">
        <v>10969</v>
      </c>
      <c r="GF94" s="34">
        <v>1045111</v>
      </c>
      <c r="GG94" s="22">
        <v>2606207</v>
      </c>
      <c r="GH94" s="24">
        <v>20243</v>
      </c>
      <c r="GI94" s="34">
        <v>1065971</v>
      </c>
      <c r="GJ94" s="22">
        <v>1522096</v>
      </c>
      <c r="GK94" s="24">
        <v>12813</v>
      </c>
      <c r="GL94" s="34">
        <v>1067947</v>
      </c>
      <c r="GM94" s="22">
        <v>1321564</v>
      </c>
      <c r="GN94" s="24">
        <v>11316</v>
      </c>
      <c r="GO94" s="25">
        <v>982418</v>
      </c>
      <c r="GP94" s="22">
        <v>1578542</v>
      </c>
      <c r="GQ94" s="24">
        <v>13693</v>
      </c>
      <c r="GR94" s="34">
        <v>1062646</v>
      </c>
      <c r="GS94" s="22">
        <v>1248841</v>
      </c>
      <c r="GT94" s="24">
        <v>11152</v>
      </c>
      <c r="GU94" s="25">
        <v>968631</v>
      </c>
      <c r="GV94" s="22">
        <v>1258358</v>
      </c>
      <c r="GW94" s="24">
        <v>11027</v>
      </c>
      <c r="GX94" s="25">
        <v>961464</v>
      </c>
      <c r="GY94" s="22">
        <v>1597991</v>
      </c>
      <c r="GZ94" s="24">
        <v>14189</v>
      </c>
      <c r="HA94" s="34">
        <v>1010945</v>
      </c>
      <c r="HB94" s="22">
        <v>1263925</v>
      </c>
      <c r="HC94" s="24">
        <v>11145</v>
      </c>
      <c r="HD94" s="25">
        <v>951820</v>
      </c>
      <c r="HE94" s="22">
        <v>1454562</v>
      </c>
      <c r="HF94" s="24">
        <v>12118</v>
      </c>
      <c r="HG94" s="25">
        <v>983388</v>
      </c>
      <c r="HH94" s="22">
        <v>1692508</v>
      </c>
      <c r="HI94" s="24">
        <v>13502</v>
      </c>
      <c r="HJ94" s="25">
        <v>970422</v>
      </c>
      <c r="HN94" s="49">
        <f t="shared" si="1"/>
        <v>4410995</v>
      </c>
    </row>
    <row r="95" spans="2:222" x14ac:dyDescent="0.2">
      <c r="B95" s="20" t="s">
        <v>670</v>
      </c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  <c r="BK95" s="21"/>
      <c r="BL95" s="21"/>
      <c r="BM95" s="21"/>
      <c r="BN95" s="21"/>
      <c r="BO95" s="21"/>
      <c r="BP95" s="21"/>
      <c r="BQ95" s="21"/>
      <c r="BR95" s="21"/>
      <c r="BS95" s="21"/>
      <c r="BT95" s="21"/>
      <c r="BU95" s="21"/>
      <c r="BV95" s="21"/>
      <c r="BW95" s="21"/>
      <c r="BX95" s="21"/>
      <c r="BY95" s="21"/>
      <c r="BZ95" s="28">
        <v>16057</v>
      </c>
      <c r="CA95" s="27">
        <v>113</v>
      </c>
      <c r="CB95" s="27">
        <v>605</v>
      </c>
      <c r="CC95" s="26">
        <v>116458</v>
      </c>
      <c r="CD95" s="27">
        <v>829</v>
      </c>
      <c r="CE95" s="23">
        <v>4040</v>
      </c>
      <c r="CF95" s="22">
        <v>1054831</v>
      </c>
      <c r="CG95" s="23">
        <v>7491</v>
      </c>
      <c r="CH95" s="24">
        <v>52850</v>
      </c>
      <c r="CI95" s="26">
        <v>903107</v>
      </c>
      <c r="CJ95" s="23">
        <v>6732</v>
      </c>
      <c r="CK95" s="25">
        <v>106527</v>
      </c>
      <c r="CL95" s="26">
        <v>994962</v>
      </c>
      <c r="CM95" s="23">
        <v>8120</v>
      </c>
      <c r="CN95" s="25">
        <v>126349</v>
      </c>
      <c r="CO95" s="26">
        <v>721279</v>
      </c>
      <c r="CP95" s="23">
        <v>5788</v>
      </c>
      <c r="CQ95" s="25">
        <v>137227</v>
      </c>
      <c r="CR95" s="26">
        <v>752811</v>
      </c>
      <c r="CS95" s="23">
        <v>6152</v>
      </c>
      <c r="CT95" s="25">
        <v>122775</v>
      </c>
      <c r="CU95" s="26">
        <v>964635</v>
      </c>
      <c r="CV95" s="23">
        <v>8079</v>
      </c>
      <c r="CW95" s="25">
        <v>141039</v>
      </c>
      <c r="CX95" s="26">
        <v>734553</v>
      </c>
      <c r="CY95" s="23">
        <v>6476</v>
      </c>
      <c r="CZ95" s="25">
        <v>151105</v>
      </c>
      <c r="DA95" s="26">
        <v>971436</v>
      </c>
      <c r="DB95" s="23">
        <v>6460</v>
      </c>
      <c r="DC95" s="25">
        <v>155162</v>
      </c>
      <c r="DD95" s="26">
        <v>925197</v>
      </c>
      <c r="DE95" s="23">
        <v>7078</v>
      </c>
      <c r="DF95" s="25">
        <v>141649</v>
      </c>
      <c r="DG95" s="26">
        <v>734510</v>
      </c>
      <c r="DH95" s="23">
        <v>6295</v>
      </c>
      <c r="DI95" s="25">
        <v>151096</v>
      </c>
      <c r="DJ95" s="26">
        <v>788775</v>
      </c>
      <c r="DK95" s="23">
        <v>6813</v>
      </c>
      <c r="DL95" s="25">
        <v>162530</v>
      </c>
      <c r="DM95" s="22">
        <v>1410396</v>
      </c>
      <c r="DN95" s="23">
        <v>9628</v>
      </c>
      <c r="DO95" s="25">
        <v>167816</v>
      </c>
      <c r="DP95" s="22">
        <v>1175990</v>
      </c>
      <c r="DQ95" s="23">
        <v>7925</v>
      </c>
      <c r="DR95" s="25">
        <v>187355</v>
      </c>
      <c r="DS95" s="22">
        <v>1171129</v>
      </c>
      <c r="DT95" s="23">
        <v>7912</v>
      </c>
      <c r="DU95" s="25">
        <v>170192</v>
      </c>
      <c r="DV95" s="22">
        <v>1434798</v>
      </c>
      <c r="DW95" s="23">
        <v>9708</v>
      </c>
      <c r="DX95" s="25">
        <v>182283</v>
      </c>
      <c r="DY95" s="22">
        <v>1131363</v>
      </c>
      <c r="DZ95" s="23">
        <v>7607</v>
      </c>
      <c r="EA95" s="25">
        <v>180534</v>
      </c>
      <c r="EB95" s="22">
        <v>1169219</v>
      </c>
      <c r="EC95" s="23">
        <v>7753</v>
      </c>
      <c r="ED95" s="25">
        <v>171759</v>
      </c>
      <c r="EE95" s="26">
        <v>776539</v>
      </c>
      <c r="EF95" s="23">
        <v>5240</v>
      </c>
      <c r="EG95" s="25">
        <v>160409</v>
      </c>
      <c r="EH95" s="26">
        <v>857933</v>
      </c>
      <c r="EI95" s="23">
        <v>6414</v>
      </c>
      <c r="EJ95" s="25">
        <v>178888</v>
      </c>
      <c r="EK95" s="26">
        <v>920018</v>
      </c>
      <c r="EL95" s="23">
        <v>6815</v>
      </c>
      <c r="EM95" s="25">
        <v>187205</v>
      </c>
      <c r="EN95" s="22">
        <v>1151985</v>
      </c>
      <c r="EO95" s="23">
        <v>8548</v>
      </c>
      <c r="EP95" s="25">
        <v>195521</v>
      </c>
      <c r="EQ95" s="26">
        <v>701127</v>
      </c>
      <c r="ER95" s="23">
        <v>5075</v>
      </c>
      <c r="ES95" s="25">
        <v>189129</v>
      </c>
      <c r="ET95" s="26">
        <v>215936</v>
      </c>
      <c r="EU95" s="23">
        <v>1485</v>
      </c>
      <c r="EV95" s="25">
        <v>132415</v>
      </c>
      <c r="EW95" s="28">
        <v>52717</v>
      </c>
      <c r="EX95" s="27">
        <v>378</v>
      </c>
      <c r="EY95" s="24">
        <v>86288</v>
      </c>
      <c r="EZ95" s="26">
        <v>232387</v>
      </c>
      <c r="FA95" s="23">
        <v>1745</v>
      </c>
      <c r="FB95" s="24">
        <v>78432</v>
      </c>
      <c r="FC95" s="22">
        <v>1073519</v>
      </c>
      <c r="FD95" s="23">
        <v>8835</v>
      </c>
      <c r="FE95" s="25">
        <v>133836</v>
      </c>
      <c r="FF95" s="22">
        <v>1459853</v>
      </c>
      <c r="FG95" s="24">
        <v>11927</v>
      </c>
      <c r="FH95" s="25">
        <v>211710</v>
      </c>
      <c r="FI95" s="22">
        <v>1051734</v>
      </c>
      <c r="FJ95" s="23">
        <v>8553</v>
      </c>
      <c r="FK95" s="25">
        <v>203524</v>
      </c>
      <c r="FL95" s="22">
        <v>1057523</v>
      </c>
      <c r="FM95" s="23">
        <v>8690</v>
      </c>
      <c r="FN95" s="25">
        <v>200959</v>
      </c>
      <c r="FO95" s="22">
        <v>1295776</v>
      </c>
      <c r="FP95" s="24">
        <v>10786</v>
      </c>
      <c r="FQ95" s="25">
        <v>213121</v>
      </c>
      <c r="FR95" s="26">
        <v>931044</v>
      </c>
      <c r="FS95" s="23">
        <v>7730</v>
      </c>
      <c r="FT95" s="25">
        <v>218319</v>
      </c>
      <c r="FU95" s="28">
        <v>80666</v>
      </c>
      <c r="FV95" s="27">
        <v>597</v>
      </c>
      <c r="FW95" s="25">
        <v>148332</v>
      </c>
      <c r="FX95" s="22">
        <v>1127390</v>
      </c>
      <c r="FY95" s="23">
        <v>9449</v>
      </c>
      <c r="FZ95" s="25">
        <v>153443</v>
      </c>
      <c r="GA95" s="22">
        <v>1153919</v>
      </c>
      <c r="GB95" s="23">
        <v>9715</v>
      </c>
      <c r="GC95" s="25">
        <v>210066</v>
      </c>
      <c r="GD95" s="22">
        <v>1156568</v>
      </c>
      <c r="GE95" s="23">
        <v>9813</v>
      </c>
      <c r="GF95" s="25">
        <v>224557</v>
      </c>
      <c r="GG95" s="22">
        <v>1596444</v>
      </c>
      <c r="GH95" s="24">
        <v>13429</v>
      </c>
      <c r="GI95" s="25">
        <v>234621</v>
      </c>
      <c r="GJ95" s="22">
        <v>1216556</v>
      </c>
      <c r="GK95" s="24">
        <v>10146</v>
      </c>
      <c r="GL95" s="25">
        <v>244241</v>
      </c>
      <c r="GM95" s="26">
        <v>644372</v>
      </c>
      <c r="GN95" s="23">
        <v>5639</v>
      </c>
      <c r="GO95" s="25">
        <v>196328</v>
      </c>
      <c r="GP95" s="26">
        <v>597945</v>
      </c>
      <c r="GQ95" s="23">
        <v>5006</v>
      </c>
      <c r="GR95" s="25">
        <v>167586</v>
      </c>
      <c r="GS95" s="22">
        <v>1183994</v>
      </c>
      <c r="GT95" s="23">
        <v>9890</v>
      </c>
      <c r="GU95" s="25">
        <v>184305</v>
      </c>
      <c r="GV95" s="22">
        <v>1141394</v>
      </c>
      <c r="GW95" s="23">
        <v>9695</v>
      </c>
      <c r="GX95" s="25">
        <v>217565</v>
      </c>
      <c r="GY95" s="22">
        <v>1471538</v>
      </c>
      <c r="GZ95" s="24">
        <v>12485</v>
      </c>
      <c r="HA95" s="25">
        <v>240801</v>
      </c>
      <c r="HB95" s="22">
        <v>1278543</v>
      </c>
      <c r="HC95" s="24">
        <v>11163</v>
      </c>
      <c r="HD95" s="25">
        <v>242256</v>
      </c>
      <c r="HE95" s="22">
        <v>1259918</v>
      </c>
      <c r="HF95" s="24">
        <v>11071</v>
      </c>
      <c r="HG95" s="25">
        <v>257589</v>
      </c>
      <c r="HH95" s="22">
        <v>1572980</v>
      </c>
      <c r="HI95" s="24">
        <v>13773</v>
      </c>
      <c r="HJ95" s="25">
        <v>286525</v>
      </c>
      <c r="HN95" s="49">
        <f t="shared" si="1"/>
        <v>4111441</v>
      </c>
    </row>
    <row r="96" spans="2:222" x14ac:dyDescent="0.2">
      <c r="B96" s="20" t="s">
        <v>306</v>
      </c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  <c r="BK96" s="21"/>
      <c r="BL96" s="21"/>
      <c r="BM96" s="21"/>
      <c r="BN96" s="21"/>
      <c r="BO96" s="21"/>
      <c r="BP96" s="21"/>
      <c r="BQ96" s="21"/>
      <c r="BR96" s="21"/>
      <c r="BS96" s="21"/>
      <c r="BT96" s="21"/>
      <c r="BU96" s="21"/>
      <c r="BV96" s="21"/>
      <c r="BW96" s="21"/>
      <c r="BX96" s="21"/>
      <c r="BY96" s="21"/>
      <c r="BZ96" s="21"/>
      <c r="CA96" s="21"/>
      <c r="CB96" s="21"/>
      <c r="CC96" s="21"/>
      <c r="CD96" s="21"/>
      <c r="CE96" s="21"/>
      <c r="CF96" s="21"/>
      <c r="CG96" s="21"/>
      <c r="CH96" s="21"/>
      <c r="CI96" s="21"/>
      <c r="CJ96" s="21"/>
      <c r="CK96" s="21"/>
      <c r="CL96" s="21"/>
      <c r="CM96" s="21"/>
      <c r="CN96" s="21"/>
      <c r="CO96" s="21"/>
      <c r="CP96" s="21"/>
      <c r="CQ96" s="21"/>
      <c r="CR96" s="21"/>
      <c r="CS96" s="21"/>
      <c r="CT96" s="21"/>
      <c r="CU96" s="21"/>
      <c r="CV96" s="21"/>
      <c r="CW96" s="21"/>
      <c r="CX96" s="21"/>
      <c r="CY96" s="21"/>
      <c r="CZ96" s="21"/>
      <c r="DA96" s="21"/>
      <c r="DB96" s="21"/>
      <c r="DC96" s="21"/>
      <c r="DD96" s="21"/>
      <c r="DE96" s="21"/>
      <c r="DF96" s="21"/>
      <c r="DG96" s="21"/>
      <c r="DH96" s="21"/>
      <c r="DI96" s="21"/>
      <c r="DJ96" s="21"/>
      <c r="DK96" s="21"/>
      <c r="DL96" s="21"/>
      <c r="DM96" s="21"/>
      <c r="DN96" s="21"/>
      <c r="DO96" s="21"/>
      <c r="DP96" s="21"/>
      <c r="DQ96" s="21"/>
      <c r="DR96" s="21"/>
      <c r="DS96" s="21"/>
      <c r="DT96" s="21"/>
      <c r="DU96" s="21"/>
      <c r="DV96" s="21"/>
      <c r="DW96" s="21"/>
      <c r="DX96" s="21"/>
      <c r="DY96" s="21"/>
      <c r="DZ96" s="21"/>
      <c r="EA96" s="21"/>
      <c r="EB96" s="21"/>
      <c r="EC96" s="21"/>
      <c r="ED96" s="21"/>
      <c r="EE96" s="21"/>
      <c r="EF96" s="21"/>
      <c r="EG96" s="21"/>
      <c r="EH96" s="21"/>
      <c r="EI96" s="21"/>
      <c r="EJ96" s="21"/>
      <c r="EK96" s="21"/>
      <c r="EL96" s="21"/>
      <c r="EM96" s="21"/>
      <c r="EN96" s="21"/>
      <c r="EO96" s="21"/>
      <c r="EP96" s="21"/>
      <c r="EQ96" s="21"/>
      <c r="ER96" s="21"/>
      <c r="ES96" s="21"/>
      <c r="ET96" s="21"/>
      <c r="EU96" s="21"/>
      <c r="EV96" s="21"/>
      <c r="EW96" s="21"/>
      <c r="EX96" s="21"/>
      <c r="EY96" s="21"/>
      <c r="EZ96" s="21"/>
      <c r="FA96" s="21"/>
      <c r="FB96" s="21"/>
      <c r="FC96" s="21"/>
      <c r="FD96" s="21"/>
      <c r="FE96" s="21"/>
      <c r="FF96" s="21"/>
      <c r="FG96" s="21"/>
      <c r="FH96" s="21"/>
      <c r="FI96" s="21"/>
      <c r="FJ96" s="21"/>
      <c r="FK96" s="21"/>
      <c r="FL96" s="21"/>
      <c r="FM96" s="21"/>
      <c r="FN96" s="21"/>
      <c r="FO96" s="21"/>
      <c r="FP96" s="21"/>
      <c r="FQ96" s="21"/>
      <c r="FR96" s="21"/>
      <c r="FS96" s="21"/>
      <c r="FT96" s="21"/>
      <c r="FU96" s="21"/>
      <c r="FV96" s="21"/>
      <c r="FW96" s="21"/>
      <c r="FX96" s="21"/>
      <c r="FY96" s="21"/>
      <c r="FZ96" s="21"/>
      <c r="GA96" s="21"/>
      <c r="GB96" s="21"/>
      <c r="GC96" s="21"/>
      <c r="GD96" s="21"/>
      <c r="GE96" s="21"/>
      <c r="GF96" s="21"/>
      <c r="GG96" s="21"/>
      <c r="GH96" s="21"/>
      <c r="GI96" s="21"/>
      <c r="GJ96" s="21"/>
      <c r="GK96" s="21"/>
      <c r="GL96" s="21"/>
      <c r="GM96" s="21"/>
      <c r="GN96" s="21"/>
      <c r="GO96" s="21"/>
      <c r="GP96" s="21"/>
      <c r="GQ96" s="21"/>
      <c r="GR96" s="21"/>
      <c r="GS96" s="21"/>
      <c r="GT96" s="21"/>
      <c r="GU96" s="21"/>
      <c r="GV96" s="21"/>
      <c r="GW96" s="21"/>
      <c r="GX96" s="21"/>
      <c r="GY96" s="21"/>
      <c r="GZ96" s="21"/>
      <c r="HA96" s="27">
        <v>126</v>
      </c>
      <c r="HB96" s="22">
        <v>1221604</v>
      </c>
      <c r="HC96" s="23">
        <v>2968</v>
      </c>
      <c r="HD96" s="24">
        <v>42822</v>
      </c>
      <c r="HE96" s="22">
        <v>1852568</v>
      </c>
      <c r="HF96" s="23">
        <v>5121</v>
      </c>
      <c r="HG96" s="25">
        <v>137998</v>
      </c>
      <c r="HH96" s="22">
        <v>1569133</v>
      </c>
      <c r="HI96" s="23">
        <v>5530</v>
      </c>
      <c r="HJ96" s="25">
        <v>144772</v>
      </c>
      <c r="HN96" s="49">
        <f t="shared" si="1"/>
        <v>4643305</v>
      </c>
    </row>
    <row r="97" spans="2:222" x14ac:dyDescent="0.2">
      <c r="B97" s="20" t="s">
        <v>819</v>
      </c>
      <c r="C97" s="26">
        <v>577394</v>
      </c>
      <c r="D97" s="24">
        <v>38881</v>
      </c>
      <c r="E97" s="34">
        <v>1189842</v>
      </c>
      <c r="F97" s="26">
        <v>611941</v>
      </c>
      <c r="G97" s="24">
        <v>40167</v>
      </c>
      <c r="H97" s="34">
        <v>1228126</v>
      </c>
      <c r="I97" s="26">
        <v>819497</v>
      </c>
      <c r="J97" s="24">
        <v>55012</v>
      </c>
      <c r="K97" s="34">
        <v>1254989</v>
      </c>
      <c r="L97" s="26">
        <v>663909</v>
      </c>
      <c r="M97" s="24">
        <v>44749</v>
      </c>
      <c r="N97" s="34">
        <v>1330953</v>
      </c>
      <c r="O97" s="26">
        <v>731878</v>
      </c>
      <c r="P97" s="24">
        <v>49387</v>
      </c>
      <c r="Q97" s="34">
        <v>1452570</v>
      </c>
      <c r="R97" s="22">
        <v>1017032</v>
      </c>
      <c r="S97" s="24">
        <v>68924</v>
      </c>
      <c r="T97" s="34">
        <v>1691821</v>
      </c>
      <c r="U97" s="26">
        <v>848195</v>
      </c>
      <c r="V97" s="24">
        <v>55945</v>
      </c>
      <c r="W97" s="34">
        <v>1695353</v>
      </c>
      <c r="X97" s="26">
        <v>968474</v>
      </c>
      <c r="Y97" s="24">
        <v>64238</v>
      </c>
      <c r="Z97" s="34">
        <v>1704535</v>
      </c>
      <c r="AA97" s="22">
        <v>1288248</v>
      </c>
      <c r="AB97" s="24">
        <v>77132</v>
      </c>
      <c r="AC97" s="34">
        <v>1884094</v>
      </c>
      <c r="AD97" s="22">
        <v>1039182</v>
      </c>
      <c r="AE97" s="24">
        <v>63482</v>
      </c>
      <c r="AF97" s="34">
        <v>1664012</v>
      </c>
      <c r="AG97" s="26">
        <v>895952</v>
      </c>
      <c r="AH97" s="24">
        <v>55228</v>
      </c>
      <c r="AI97" s="34">
        <v>1697389</v>
      </c>
      <c r="AJ97" s="22">
        <v>1087468</v>
      </c>
      <c r="AK97" s="24">
        <v>68603</v>
      </c>
      <c r="AL97" s="34">
        <v>1648336</v>
      </c>
      <c r="AM97" s="26">
        <v>831649</v>
      </c>
      <c r="AN97" s="24">
        <v>53488</v>
      </c>
      <c r="AO97" s="34">
        <v>1663717</v>
      </c>
      <c r="AP97" s="26">
        <v>853368</v>
      </c>
      <c r="AQ97" s="24">
        <v>57134</v>
      </c>
      <c r="AR97" s="34">
        <v>1811354</v>
      </c>
      <c r="AS97" s="22">
        <v>1099404</v>
      </c>
      <c r="AT97" s="24">
        <v>76097</v>
      </c>
      <c r="AU97" s="34">
        <v>1761857</v>
      </c>
      <c r="AV97" s="26">
        <v>869439</v>
      </c>
      <c r="AW97" s="24">
        <v>59729</v>
      </c>
      <c r="AX97" s="34">
        <v>1814946</v>
      </c>
      <c r="AY97" s="26">
        <v>919308</v>
      </c>
      <c r="AZ97" s="24">
        <v>63020</v>
      </c>
      <c r="BA97" s="34">
        <v>1969842</v>
      </c>
      <c r="BB97" s="22">
        <v>1347863</v>
      </c>
      <c r="BC97" s="24">
        <v>86678</v>
      </c>
      <c r="BD97" s="34">
        <v>2194920</v>
      </c>
      <c r="BE97" s="22">
        <v>1348608</v>
      </c>
      <c r="BF97" s="24">
        <v>85965</v>
      </c>
      <c r="BG97" s="34">
        <v>2303331</v>
      </c>
      <c r="BH97" s="22">
        <v>2257308</v>
      </c>
      <c r="BI97" s="25">
        <v>124264</v>
      </c>
      <c r="BJ97" s="34">
        <v>2458450</v>
      </c>
      <c r="BK97" s="22">
        <v>1838636</v>
      </c>
      <c r="BL97" s="25">
        <v>112604</v>
      </c>
      <c r="BM97" s="34">
        <v>2550710</v>
      </c>
      <c r="BN97" s="22">
        <v>1112434</v>
      </c>
      <c r="BO97" s="24">
        <v>74902</v>
      </c>
      <c r="BP97" s="34">
        <v>2326157</v>
      </c>
      <c r="BQ97" s="22">
        <v>1143909</v>
      </c>
      <c r="BR97" s="24">
        <v>76104</v>
      </c>
      <c r="BS97" s="34">
        <v>2476897</v>
      </c>
      <c r="BT97" s="22">
        <v>1421905</v>
      </c>
      <c r="BU97" s="24">
        <v>95422</v>
      </c>
      <c r="BV97" s="34">
        <v>2383651</v>
      </c>
      <c r="BW97" s="22">
        <v>1144833</v>
      </c>
      <c r="BX97" s="24">
        <v>75259</v>
      </c>
      <c r="BY97" s="34">
        <v>2438329</v>
      </c>
      <c r="BZ97" s="22">
        <v>1216998</v>
      </c>
      <c r="CA97" s="24">
        <v>79725</v>
      </c>
      <c r="CB97" s="34">
        <v>2604353</v>
      </c>
      <c r="CC97" s="22">
        <v>1595742</v>
      </c>
      <c r="CD97" s="25">
        <v>106173</v>
      </c>
      <c r="CE97" s="34">
        <v>2427623</v>
      </c>
      <c r="CF97" s="22">
        <v>1299767</v>
      </c>
      <c r="CG97" s="24">
        <v>81706</v>
      </c>
      <c r="CH97" s="34">
        <v>2702189</v>
      </c>
      <c r="CI97" s="22">
        <v>1970723</v>
      </c>
      <c r="CJ97" s="24">
        <v>89560</v>
      </c>
      <c r="CK97" s="34">
        <v>2832509</v>
      </c>
      <c r="CL97" s="22">
        <v>2820746</v>
      </c>
      <c r="CM97" s="25">
        <v>127698</v>
      </c>
      <c r="CN97" s="34">
        <v>3169707</v>
      </c>
      <c r="CO97" s="22">
        <v>2276673</v>
      </c>
      <c r="CP97" s="25">
        <v>106575</v>
      </c>
      <c r="CQ97" s="34">
        <v>3208511</v>
      </c>
      <c r="CR97" s="22">
        <v>1989683</v>
      </c>
      <c r="CS97" s="25">
        <v>101390</v>
      </c>
      <c r="CT97" s="34">
        <v>2922600</v>
      </c>
      <c r="CU97" s="22">
        <v>2662221</v>
      </c>
      <c r="CV97" s="25">
        <v>134511</v>
      </c>
      <c r="CW97" s="34">
        <v>3371098</v>
      </c>
      <c r="CX97" s="22">
        <v>2102940</v>
      </c>
      <c r="CY97" s="25">
        <v>105591</v>
      </c>
      <c r="CZ97" s="34">
        <v>3182117</v>
      </c>
      <c r="DA97" s="22">
        <v>1802243</v>
      </c>
      <c r="DB97" s="24">
        <v>97133</v>
      </c>
      <c r="DC97" s="34">
        <v>3029017</v>
      </c>
      <c r="DD97" s="22">
        <v>2018019</v>
      </c>
      <c r="DE97" s="25">
        <v>113974</v>
      </c>
      <c r="DF97" s="34">
        <v>2814831</v>
      </c>
      <c r="DG97" s="22">
        <v>1661220</v>
      </c>
      <c r="DH97" s="24">
        <v>93776</v>
      </c>
      <c r="DI97" s="34">
        <v>3024257</v>
      </c>
      <c r="DJ97" s="22">
        <v>1636758</v>
      </c>
      <c r="DK97" s="24">
        <v>95027</v>
      </c>
      <c r="DL97" s="34">
        <v>2995662</v>
      </c>
      <c r="DM97" s="22">
        <v>2151700</v>
      </c>
      <c r="DN97" s="25">
        <v>127628</v>
      </c>
      <c r="DO97" s="34">
        <v>2931093</v>
      </c>
      <c r="DP97" s="22">
        <v>1579143</v>
      </c>
      <c r="DQ97" s="24">
        <v>92942</v>
      </c>
      <c r="DR97" s="34">
        <v>3223211</v>
      </c>
      <c r="DS97" s="22">
        <v>2212079</v>
      </c>
      <c r="DT97" s="25">
        <v>127791</v>
      </c>
      <c r="DU97" s="34">
        <v>3225719</v>
      </c>
      <c r="DV97" s="22">
        <v>2612707</v>
      </c>
      <c r="DW97" s="25">
        <v>156719</v>
      </c>
      <c r="DX97" s="34">
        <v>3934029</v>
      </c>
      <c r="DY97" s="22">
        <v>2455411</v>
      </c>
      <c r="DZ97" s="25">
        <v>149545</v>
      </c>
      <c r="EA97" s="34">
        <v>4090757</v>
      </c>
      <c r="EB97" s="22">
        <v>2468700</v>
      </c>
      <c r="EC97" s="25">
        <v>146389</v>
      </c>
      <c r="ED97" s="34">
        <v>3846276</v>
      </c>
      <c r="EE97" s="22">
        <v>3201799</v>
      </c>
      <c r="EF97" s="25">
        <v>194440</v>
      </c>
      <c r="EG97" s="34">
        <v>4458254</v>
      </c>
      <c r="EH97" s="22">
        <v>2530080</v>
      </c>
      <c r="EI97" s="25">
        <v>148483</v>
      </c>
      <c r="EJ97" s="34">
        <v>4383844</v>
      </c>
      <c r="EK97" s="22">
        <v>2291744</v>
      </c>
      <c r="EL97" s="25">
        <v>141986</v>
      </c>
      <c r="EM97" s="34">
        <v>4325371</v>
      </c>
      <c r="EN97" s="22">
        <v>2692775</v>
      </c>
      <c r="EO97" s="25">
        <v>169239</v>
      </c>
      <c r="EP97" s="34">
        <v>4108947</v>
      </c>
      <c r="EQ97" s="22">
        <v>1698928</v>
      </c>
      <c r="ER97" s="25">
        <v>115321</v>
      </c>
      <c r="ES97" s="34">
        <v>4011879</v>
      </c>
      <c r="ET97" s="22">
        <v>1864239</v>
      </c>
      <c r="EU97" s="25">
        <v>129810</v>
      </c>
      <c r="EV97" s="34">
        <v>3747209</v>
      </c>
      <c r="EW97" s="22">
        <v>2103688</v>
      </c>
      <c r="EX97" s="25">
        <v>138070</v>
      </c>
      <c r="EY97" s="34">
        <v>3612936</v>
      </c>
      <c r="EZ97" s="22">
        <v>1591096</v>
      </c>
      <c r="FA97" s="24">
        <v>87173</v>
      </c>
      <c r="FB97" s="34">
        <v>3543749</v>
      </c>
      <c r="FC97" s="22">
        <v>2942272</v>
      </c>
      <c r="FD97" s="25">
        <v>178195</v>
      </c>
      <c r="FE97" s="34">
        <v>3719767</v>
      </c>
      <c r="FF97" s="22">
        <v>3221480</v>
      </c>
      <c r="FG97" s="25">
        <v>171661</v>
      </c>
      <c r="FH97" s="34">
        <v>4472754</v>
      </c>
      <c r="FI97" s="22">
        <v>2262768</v>
      </c>
      <c r="FJ97" s="25">
        <v>118528</v>
      </c>
      <c r="FK97" s="34">
        <v>3438742</v>
      </c>
      <c r="FL97" s="22">
        <v>1757910</v>
      </c>
      <c r="FM97" s="25">
        <v>112635</v>
      </c>
      <c r="FN97" s="34">
        <v>2941787</v>
      </c>
      <c r="FO97" s="22">
        <v>1902329</v>
      </c>
      <c r="FP97" s="25">
        <v>139720</v>
      </c>
      <c r="FQ97" s="34">
        <v>3041340</v>
      </c>
      <c r="FR97" s="22">
        <v>1441976</v>
      </c>
      <c r="FS97" s="25">
        <v>109083</v>
      </c>
      <c r="FT97" s="34">
        <v>2663396</v>
      </c>
      <c r="FU97" s="22">
        <v>1347805</v>
      </c>
      <c r="FV97" s="25">
        <v>104708</v>
      </c>
      <c r="FW97" s="34">
        <v>2482593</v>
      </c>
      <c r="FX97" s="22">
        <v>1567590</v>
      </c>
      <c r="FY97" s="25">
        <v>124417</v>
      </c>
      <c r="FZ97" s="34">
        <v>2424769</v>
      </c>
      <c r="GA97" s="22">
        <v>1156724</v>
      </c>
      <c r="GB97" s="24">
        <v>95933</v>
      </c>
      <c r="GC97" s="34">
        <v>2467628</v>
      </c>
      <c r="GD97" s="22">
        <v>1225251</v>
      </c>
      <c r="GE97" s="25">
        <v>101515</v>
      </c>
      <c r="GF97" s="34">
        <v>2359564</v>
      </c>
      <c r="GG97" s="22">
        <v>1613081</v>
      </c>
      <c r="GH97" s="25">
        <v>137808</v>
      </c>
      <c r="GI97" s="34">
        <v>2482867</v>
      </c>
      <c r="GJ97" s="22">
        <v>1184658</v>
      </c>
      <c r="GK97" s="25">
        <v>102561</v>
      </c>
      <c r="GL97" s="34">
        <v>2499461</v>
      </c>
      <c r="GM97" s="22">
        <v>1203497</v>
      </c>
      <c r="GN97" s="25">
        <v>106223</v>
      </c>
      <c r="GO97" s="34">
        <v>2438907</v>
      </c>
      <c r="GP97" s="22">
        <v>1660790</v>
      </c>
      <c r="GQ97" s="25">
        <v>141704</v>
      </c>
      <c r="GR97" s="34">
        <v>2829600</v>
      </c>
      <c r="GS97" s="22">
        <v>1296976</v>
      </c>
      <c r="GT97" s="25">
        <v>111605</v>
      </c>
      <c r="GU97" s="34">
        <v>2580936</v>
      </c>
      <c r="GV97" s="22">
        <v>1406717</v>
      </c>
      <c r="GW97" s="25">
        <v>121709</v>
      </c>
      <c r="GX97" s="34">
        <v>2803163</v>
      </c>
      <c r="GY97" s="22">
        <v>1870981</v>
      </c>
      <c r="GZ97" s="25">
        <v>161382</v>
      </c>
      <c r="HA97" s="34">
        <v>3277222</v>
      </c>
      <c r="HB97" s="22">
        <v>1394421</v>
      </c>
      <c r="HC97" s="25">
        <v>119198</v>
      </c>
      <c r="HD97" s="34">
        <v>3036806</v>
      </c>
      <c r="HE97" s="22">
        <v>1394229</v>
      </c>
      <c r="HF97" s="25">
        <v>117809</v>
      </c>
      <c r="HG97" s="34">
        <v>2990566</v>
      </c>
      <c r="HH97" s="22">
        <v>1565716</v>
      </c>
      <c r="HI97" s="25">
        <v>132751</v>
      </c>
      <c r="HJ97" s="34">
        <v>2855629</v>
      </c>
      <c r="HN97" s="49">
        <f t="shared" si="1"/>
        <v>4354366</v>
      </c>
    </row>
    <row r="98" spans="2:222" x14ac:dyDescent="0.2">
      <c r="B98" s="20" t="s">
        <v>953</v>
      </c>
      <c r="C98" s="26">
        <v>549223</v>
      </c>
      <c r="D98" s="24">
        <v>40477</v>
      </c>
      <c r="E98" s="34">
        <v>5769051</v>
      </c>
      <c r="F98" s="26">
        <v>564694</v>
      </c>
      <c r="G98" s="24">
        <v>41824</v>
      </c>
      <c r="H98" s="34">
        <v>5896659</v>
      </c>
      <c r="I98" s="26">
        <v>688260</v>
      </c>
      <c r="J98" s="24">
        <v>52493</v>
      </c>
      <c r="K98" s="34">
        <v>5807867</v>
      </c>
      <c r="L98" s="26">
        <v>389257</v>
      </c>
      <c r="M98" s="24">
        <v>44384</v>
      </c>
      <c r="N98" s="34">
        <v>5798017</v>
      </c>
      <c r="O98" s="26">
        <v>343579</v>
      </c>
      <c r="P98" s="24">
        <v>42372</v>
      </c>
      <c r="Q98" s="34">
        <v>5876134</v>
      </c>
      <c r="R98" s="26">
        <v>433522</v>
      </c>
      <c r="S98" s="24">
        <v>54998</v>
      </c>
      <c r="T98" s="34">
        <v>6180304</v>
      </c>
      <c r="U98" s="26">
        <v>321397</v>
      </c>
      <c r="V98" s="24">
        <v>40257</v>
      </c>
      <c r="W98" s="34">
        <v>6076913</v>
      </c>
      <c r="X98" s="26">
        <v>336334</v>
      </c>
      <c r="Y98" s="24">
        <v>43684</v>
      </c>
      <c r="Z98" s="34">
        <v>5707531</v>
      </c>
      <c r="AA98" s="26">
        <v>437014</v>
      </c>
      <c r="AB98" s="24">
        <v>57175</v>
      </c>
      <c r="AC98" s="34">
        <v>6496959</v>
      </c>
      <c r="AD98" s="26">
        <v>328991</v>
      </c>
      <c r="AE98" s="24">
        <v>43642</v>
      </c>
      <c r="AF98" s="34">
        <v>5890699</v>
      </c>
      <c r="AG98" s="26">
        <v>355572</v>
      </c>
      <c r="AH98" s="24">
        <v>45271</v>
      </c>
      <c r="AI98" s="34">
        <v>6179477</v>
      </c>
      <c r="AJ98" s="26">
        <v>357227</v>
      </c>
      <c r="AK98" s="24">
        <v>46826</v>
      </c>
      <c r="AL98" s="34">
        <v>5849574</v>
      </c>
      <c r="AM98" s="26">
        <v>273638</v>
      </c>
      <c r="AN98" s="24">
        <v>35632</v>
      </c>
      <c r="AO98" s="34">
        <v>5425468</v>
      </c>
      <c r="AP98" s="26">
        <v>277001</v>
      </c>
      <c r="AQ98" s="24">
        <v>37236</v>
      </c>
      <c r="AR98" s="34">
        <v>5819343</v>
      </c>
      <c r="AS98" s="26">
        <v>629357</v>
      </c>
      <c r="AT98" s="24">
        <v>57458</v>
      </c>
      <c r="AU98" s="34">
        <v>5685299</v>
      </c>
      <c r="AV98" s="26">
        <v>443792</v>
      </c>
      <c r="AW98" s="24">
        <v>54582</v>
      </c>
      <c r="AX98" s="34">
        <v>6286203</v>
      </c>
      <c r="AY98" s="26">
        <v>475460</v>
      </c>
      <c r="AZ98" s="24">
        <v>53343</v>
      </c>
      <c r="BA98" s="34">
        <v>6685140</v>
      </c>
      <c r="BB98" s="26">
        <v>605366</v>
      </c>
      <c r="BC98" s="24">
        <v>66965</v>
      </c>
      <c r="BD98" s="34">
        <v>6864926</v>
      </c>
      <c r="BE98" s="26">
        <v>403491</v>
      </c>
      <c r="BF98" s="24">
        <v>48976</v>
      </c>
      <c r="BG98" s="34">
        <v>6645988</v>
      </c>
      <c r="BH98" s="26">
        <v>440097</v>
      </c>
      <c r="BI98" s="24">
        <v>53769</v>
      </c>
      <c r="BJ98" s="34">
        <v>6564040</v>
      </c>
      <c r="BK98" s="26">
        <v>509529</v>
      </c>
      <c r="BL98" s="24">
        <v>62596</v>
      </c>
      <c r="BM98" s="34">
        <v>6949110</v>
      </c>
      <c r="BN98" s="26">
        <v>404647</v>
      </c>
      <c r="BO98" s="24">
        <v>49701</v>
      </c>
      <c r="BP98" s="34">
        <v>6808471</v>
      </c>
      <c r="BQ98" s="26">
        <v>440705</v>
      </c>
      <c r="BR98" s="24">
        <v>51939</v>
      </c>
      <c r="BS98" s="34">
        <v>7245395</v>
      </c>
      <c r="BT98" s="26">
        <v>576762</v>
      </c>
      <c r="BU98" s="24">
        <v>65128</v>
      </c>
      <c r="BV98" s="34">
        <v>7007370</v>
      </c>
      <c r="BW98" s="26">
        <v>448045</v>
      </c>
      <c r="BX98" s="24">
        <v>52735</v>
      </c>
      <c r="BY98" s="34">
        <v>7147583</v>
      </c>
      <c r="BZ98" s="26">
        <v>454267</v>
      </c>
      <c r="CA98" s="24">
        <v>53482</v>
      </c>
      <c r="CB98" s="34">
        <v>7366657</v>
      </c>
      <c r="CC98" s="26">
        <v>574465</v>
      </c>
      <c r="CD98" s="24">
        <v>68507</v>
      </c>
      <c r="CE98" s="34">
        <v>6837252</v>
      </c>
      <c r="CF98" s="26">
        <v>450195</v>
      </c>
      <c r="CG98" s="24">
        <v>53193</v>
      </c>
      <c r="CH98" s="34">
        <v>7501866</v>
      </c>
      <c r="CI98" s="26">
        <v>464869</v>
      </c>
      <c r="CJ98" s="24">
        <v>55228</v>
      </c>
      <c r="CK98" s="34">
        <v>7195713</v>
      </c>
      <c r="CL98" s="26">
        <v>560096</v>
      </c>
      <c r="CM98" s="24">
        <v>66637</v>
      </c>
      <c r="CN98" s="34">
        <v>6982313</v>
      </c>
      <c r="CO98" s="26">
        <v>488387</v>
      </c>
      <c r="CP98" s="24">
        <v>54520</v>
      </c>
      <c r="CQ98" s="34">
        <v>7344511</v>
      </c>
      <c r="CR98" s="26">
        <v>524331</v>
      </c>
      <c r="CS98" s="24">
        <v>57520</v>
      </c>
      <c r="CT98" s="34">
        <v>6706110</v>
      </c>
      <c r="CU98" s="26">
        <v>653516</v>
      </c>
      <c r="CV98" s="24">
        <v>69331</v>
      </c>
      <c r="CW98" s="34">
        <v>7124211</v>
      </c>
      <c r="CX98" s="26">
        <v>965173</v>
      </c>
      <c r="CY98" s="24">
        <v>55658</v>
      </c>
      <c r="CZ98" s="34">
        <v>7304662</v>
      </c>
      <c r="DA98" s="22">
        <v>1316549</v>
      </c>
      <c r="DB98" s="24">
        <v>72644</v>
      </c>
      <c r="DC98" s="34">
        <v>7845607</v>
      </c>
      <c r="DD98" s="22">
        <v>1724402</v>
      </c>
      <c r="DE98" s="24">
        <v>82952</v>
      </c>
      <c r="DF98" s="34">
        <v>7673871</v>
      </c>
      <c r="DG98" s="22">
        <v>3277967</v>
      </c>
      <c r="DH98" s="24">
        <v>50582</v>
      </c>
      <c r="DI98" s="34">
        <v>8410682</v>
      </c>
      <c r="DJ98" s="22">
        <v>4193633</v>
      </c>
      <c r="DK98" s="24">
        <v>51691</v>
      </c>
      <c r="DL98" s="34">
        <v>8060794</v>
      </c>
      <c r="DM98" s="22">
        <v>4758252</v>
      </c>
      <c r="DN98" s="24">
        <v>57340</v>
      </c>
      <c r="DO98" s="34">
        <v>7656518</v>
      </c>
      <c r="DP98" s="22">
        <v>2269372</v>
      </c>
      <c r="DQ98" s="24">
        <v>36158</v>
      </c>
      <c r="DR98" s="34">
        <v>7647194</v>
      </c>
      <c r="DS98" s="22">
        <v>2510833</v>
      </c>
      <c r="DT98" s="24">
        <v>42253</v>
      </c>
      <c r="DU98" s="34">
        <v>6626110</v>
      </c>
      <c r="DV98" s="22">
        <v>2990441</v>
      </c>
      <c r="DW98" s="24">
        <v>50923</v>
      </c>
      <c r="DX98" s="34">
        <v>6963872</v>
      </c>
      <c r="DY98" s="22">
        <v>2780849</v>
      </c>
      <c r="DZ98" s="24">
        <v>45564</v>
      </c>
      <c r="EA98" s="34">
        <v>6827105</v>
      </c>
      <c r="EB98" s="22">
        <v>2599517</v>
      </c>
      <c r="EC98" s="24">
        <v>43010</v>
      </c>
      <c r="ED98" s="34">
        <v>6251614</v>
      </c>
      <c r="EE98" s="22">
        <v>3400128</v>
      </c>
      <c r="EF98" s="24">
        <v>56108</v>
      </c>
      <c r="EG98" s="34">
        <v>6729819</v>
      </c>
      <c r="EH98" s="22">
        <v>2315780</v>
      </c>
      <c r="EI98" s="24">
        <v>43640</v>
      </c>
      <c r="EJ98" s="34">
        <v>6645626</v>
      </c>
      <c r="EK98" s="22">
        <v>2324940</v>
      </c>
      <c r="EL98" s="24">
        <v>44091</v>
      </c>
      <c r="EM98" s="34">
        <v>6666150</v>
      </c>
      <c r="EN98" s="22">
        <v>3152210</v>
      </c>
      <c r="EO98" s="24">
        <v>58060</v>
      </c>
      <c r="EP98" s="34">
        <v>6355715</v>
      </c>
      <c r="EQ98" s="22">
        <v>3168926</v>
      </c>
      <c r="ER98" s="24">
        <v>48095</v>
      </c>
      <c r="ES98" s="34">
        <v>6551759</v>
      </c>
      <c r="ET98" s="22">
        <v>3234753</v>
      </c>
      <c r="EU98" s="24">
        <v>46951</v>
      </c>
      <c r="EV98" s="34">
        <v>6508325</v>
      </c>
      <c r="EW98" s="22">
        <v>3888085</v>
      </c>
      <c r="EX98" s="24">
        <v>56081</v>
      </c>
      <c r="EY98" s="34">
        <v>6697530</v>
      </c>
      <c r="EZ98" s="22">
        <v>2971085</v>
      </c>
      <c r="FA98" s="24">
        <v>45032</v>
      </c>
      <c r="FB98" s="34">
        <v>6980307</v>
      </c>
      <c r="FC98" s="22">
        <v>3192271</v>
      </c>
      <c r="FD98" s="24">
        <v>47209</v>
      </c>
      <c r="FE98" s="34">
        <v>6295440</v>
      </c>
      <c r="FF98" s="22">
        <v>5888568</v>
      </c>
      <c r="FG98" s="24">
        <v>78709</v>
      </c>
      <c r="FH98" s="34">
        <v>8313158</v>
      </c>
      <c r="FI98" s="22">
        <v>3380981</v>
      </c>
      <c r="FJ98" s="24">
        <v>46064</v>
      </c>
      <c r="FK98" s="34">
        <v>7542026</v>
      </c>
      <c r="FL98" s="22">
        <v>3282104</v>
      </c>
      <c r="FM98" s="24">
        <v>46741</v>
      </c>
      <c r="FN98" s="34">
        <v>6521134</v>
      </c>
      <c r="FO98" s="22">
        <v>3039846</v>
      </c>
      <c r="FP98" s="24">
        <v>59067</v>
      </c>
      <c r="FQ98" s="34">
        <v>7173913</v>
      </c>
      <c r="FR98" s="22">
        <v>1439227</v>
      </c>
      <c r="FS98" s="24">
        <v>47789</v>
      </c>
      <c r="FT98" s="34">
        <v>6908062</v>
      </c>
      <c r="FU98" s="22">
        <v>1830302</v>
      </c>
      <c r="FV98" s="24">
        <v>49280</v>
      </c>
      <c r="FW98" s="34">
        <v>6848238</v>
      </c>
      <c r="FX98" s="22">
        <v>1763687</v>
      </c>
      <c r="FY98" s="24">
        <v>61268</v>
      </c>
      <c r="FZ98" s="34">
        <v>7191804</v>
      </c>
      <c r="GA98" s="22">
        <v>1397201</v>
      </c>
      <c r="GB98" s="24">
        <v>48444</v>
      </c>
      <c r="GC98" s="34">
        <v>7280002</v>
      </c>
      <c r="GD98" s="22">
        <v>1517773</v>
      </c>
      <c r="GE98" s="24">
        <v>50283</v>
      </c>
      <c r="GF98" s="34">
        <v>7234588</v>
      </c>
      <c r="GG98" s="22">
        <v>1855455</v>
      </c>
      <c r="GH98" s="24">
        <v>63662</v>
      </c>
      <c r="GI98" s="34">
        <v>7300054</v>
      </c>
      <c r="GJ98" s="22">
        <v>2077656</v>
      </c>
      <c r="GK98" s="24">
        <v>51586</v>
      </c>
      <c r="GL98" s="34">
        <v>7547764</v>
      </c>
      <c r="GM98" s="22">
        <v>1712064</v>
      </c>
      <c r="GN98" s="24">
        <v>54273</v>
      </c>
      <c r="GO98" s="34">
        <v>7408707</v>
      </c>
      <c r="GP98" s="22">
        <v>1827928</v>
      </c>
      <c r="GQ98" s="24">
        <v>67967</v>
      </c>
      <c r="GR98" s="34">
        <v>8072603</v>
      </c>
      <c r="GS98" s="22">
        <v>1205444</v>
      </c>
      <c r="GT98" s="24">
        <v>49795</v>
      </c>
      <c r="GU98" s="34">
        <v>7440633</v>
      </c>
      <c r="GV98" s="22">
        <v>1289772</v>
      </c>
      <c r="GW98" s="24">
        <v>52203</v>
      </c>
      <c r="GX98" s="34">
        <v>7538757</v>
      </c>
      <c r="GY98" s="22">
        <v>2119410</v>
      </c>
      <c r="GZ98" s="24">
        <v>68401</v>
      </c>
      <c r="HA98" s="34">
        <v>8079211</v>
      </c>
      <c r="HB98" s="22">
        <v>1783093</v>
      </c>
      <c r="HC98" s="24">
        <v>54683</v>
      </c>
      <c r="HD98" s="34">
        <v>7724162</v>
      </c>
      <c r="HE98" s="22">
        <v>2044663</v>
      </c>
      <c r="HF98" s="24">
        <v>60733</v>
      </c>
      <c r="HG98" s="34">
        <v>8137683</v>
      </c>
      <c r="HH98" s="22">
        <v>1548493</v>
      </c>
      <c r="HI98" s="24">
        <v>68842</v>
      </c>
      <c r="HJ98" s="34">
        <v>8185269</v>
      </c>
      <c r="HN98" s="49">
        <f t="shared" si="1"/>
        <v>5376249</v>
      </c>
    </row>
    <row r="99" spans="2:222" x14ac:dyDescent="0.2">
      <c r="B99" s="20" t="s">
        <v>853</v>
      </c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  <c r="BK99" s="21"/>
      <c r="BL99" s="21"/>
      <c r="BM99" s="21"/>
      <c r="BN99" s="21"/>
      <c r="BO99" s="21"/>
      <c r="BP99" s="21"/>
      <c r="BQ99" s="21"/>
      <c r="BR99" s="21"/>
      <c r="BS99" s="21"/>
      <c r="BT99" s="21"/>
      <c r="BU99" s="21"/>
      <c r="BV99" s="21"/>
      <c r="BW99" s="21"/>
      <c r="BX99" s="21"/>
      <c r="BY99" s="21"/>
      <c r="BZ99" s="22">
        <v>2140332</v>
      </c>
      <c r="CA99" s="23">
        <v>9873</v>
      </c>
      <c r="CB99" s="34">
        <v>1125273</v>
      </c>
      <c r="CC99" s="36">
        <v>10859394</v>
      </c>
      <c r="CD99" s="24">
        <v>78680</v>
      </c>
      <c r="CE99" s="34">
        <v>3334304</v>
      </c>
      <c r="CF99" s="22">
        <v>7770308</v>
      </c>
      <c r="CG99" s="24">
        <v>52479</v>
      </c>
      <c r="CH99" s="34">
        <v>3839667</v>
      </c>
      <c r="CI99" s="22">
        <v>7153681</v>
      </c>
      <c r="CJ99" s="24">
        <v>49837</v>
      </c>
      <c r="CK99" s="34">
        <v>3553096</v>
      </c>
      <c r="CL99" s="22">
        <v>9151036</v>
      </c>
      <c r="CM99" s="24">
        <v>60884</v>
      </c>
      <c r="CN99" s="34">
        <v>3673739</v>
      </c>
      <c r="CO99" s="22">
        <v>7728199</v>
      </c>
      <c r="CP99" s="24">
        <v>51724</v>
      </c>
      <c r="CQ99" s="34">
        <v>3812657</v>
      </c>
      <c r="CR99" s="22">
        <v>6179697</v>
      </c>
      <c r="CS99" s="24">
        <v>45443</v>
      </c>
      <c r="CT99" s="34">
        <v>3203276</v>
      </c>
      <c r="CU99" s="22">
        <v>6364043</v>
      </c>
      <c r="CV99" s="24">
        <v>50220</v>
      </c>
      <c r="CW99" s="34">
        <v>3110966</v>
      </c>
      <c r="CX99" s="22">
        <v>7605855</v>
      </c>
      <c r="CY99" s="24">
        <v>39772</v>
      </c>
      <c r="CZ99" s="34">
        <v>2588466</v>
      </c>
      <c r="DA99" s="22">
        <v>8018060</v>
      </c>
      <c r="DB99" s="24">
        <v>49064</v>
      </c>
      <c r="DC99" s="34">
        <v>2576595</v>
      </c>
      <c r="DD99" s="22">
        <v>5336672</v>
      </c>
      <c r="DE99" s="24">
        <v>43494</v>
      </c>
      <c r="DF99" s="34">
        <v>2345256</v>
      </c>
      <c r="DG99" s="22">
        <v>3445432</v>
      </c>
      <c r="DH99" s="24">
        <v>29684</v>
      </c>
      <c r="DI99" s="34">
        <v>2438808</v>
      </c>
      <c r="DJ99" s="22">
        <v>4270643</v>
      </c>
      <c r="DK99" s="24">
        <v>32788</v>
      </c>
      <c r="DL99" s="34">
        <v>2352125</v>
      </c>
      <c r="DM99" s="22">
        <v>4882725</v>
      </c>
      <c r="DN99" s="24">
        <v>38169</v>
      </c>
      <c r="DO99" s="34">
        <v>2237775</v>
      </c>
      <c r="DP99" s="22">
        <v>4206617</v>
      </c>
      <c r="DQ99" s="24">
        <v>34267</v>
      </c>
      <c r="DR99" s="34">
        <v>2406914</v>
      </c>
      <c r="DS99" s="22">
        <v>3885493</v>
      </c>
      <c r="DT99" s="24">
        <v>31660</v>
      </c>
      <c r="DU99" s="34">
        <v>2147015</v>
      </c>
      <c r="DV99" s="22">
        <v>4025391</v>
      </c>
      <c r="DW99" s="24">
        <v>31978</v>
      </c>
      <c r="DX99" s="34">
        <v>2223148</v>
      </c>
      <c r="DY99" s="22">
        <v>2978297</v>
      </c>
      <c r="DZ99" s="24">
        <v>25382</v>
      </c>
      <c r="EA99" s="34">
        <v>2131211</v>
      </c>
      <c r="EB99" s="22">
        <v>2681165</v>
      </c>
      <c r="EC99" s="24">
        <v>22389</v>
      </c>
      <c r="ED99" s="34">
        <v>1722397</v>
      </c>
      <c r="EE99" s="22">
        <v>3400105</v>
      </c>
      <c r="EF99" s="24">
        <v>28129</v>
      </c>
      <c r="EG99" s="34">
        <v>1801107</v>
      </c>
      <c r="EH99" s="22">
        <v>2799077</v>
      </c>
      <c r="EI99" s="24">
        <v>22707</v>
      </c>
      <c r="EJ99" s="34">
        <v>1739114</v>
      </c>
      <c r="EK99" s="22">
        <v>2483947</v>
      </c>
      <c r="EL99" s="24">
        <v>19304</v>
      </c>
      <c r="EM99" s="34">
        <v>1615956</v>
      </c>
      <c r="EN99" s="22">
        <v>3426301</v>
      </c>
      <c r="EO99" s="24">
        <v>26440</v>
      </c>
      <c r="EP99" s="34">
        <v>1622948</v>
      </c>
      <c r="EQ99" s="22">
        <v>2697044</v>
      </c>
      <c r="ER99" s="24">
        <v>21046</v>
      </c>
      <c r="ES99" s="34">
        <v>1648093</v>
      </c>
      <c r="ET99" s="22">
        <v>2499405</v>
      </c>
      <c r="EU99" s="24">
        <v>19646</v>
      </c>
      <c r="EV99" s="34">
        <v>1513092</v>
      </c>
      <c r="EW99" s="22">
        <v>3245917</v>
      </c>
      <c r="EX99" s="24">
        <v>25828</v>
      </c>
      <c r="EY99" s="34">
        <v>1524921</v>
      </c>
      <c r="EZ99" s="22">
        <v>2438998</v>
      </c>
      <c r="FA99" s="24">
        <v>20654</v>
      </c>
      <c r="FB99" s="34">
        <v>1548321</v>
      </c>
      <c r="FC99" s="22">
        <v>2340076</v>
      </c>
      <c r="FD99" s="24">
        <v>19641</v>
      </c>
      <c r="FE99" s="34">
        <v>1411831</v>
      </c>
      <c r="FF99" s="22">
        <v>2808240</v>
      </c>
      <c r="FG99" s="24">
        <v>24933</v>
      </c>
      <c r="FH99" s="34">
        <v>1545324</v>
      </c>
      <c r="FI99" s="22">
        <v>1872229</v>
      </c>
      <c r="FJ99" s="24">
        <v>16575</v>
      </c>
      <c r="FK99" s="34">
        <v>1261263</v>
      </c>
      <c r="FL99" s="22">
        <v>1633359</v>
      </c>
      <c r="FM99" s="24">
        <v>16024</v>
      </c>
      <c r="FN99" s="34">
        <v>1079319</v>
      </c>
      <c r="FO99" s="22">
        <v>2332848</v>
      </c>
      <c r="FP99" s="24">
        <v>18686</v>
      </c>
      <c r="FQ99" s="34">
        <v>1222500</v>
      </c>
      <c r="FR99" s="22">
        <v>2452986</v>
      </c>
      <c r="FS99" s="24">
        <v>22327</v>
      </c>
      <c r="FT99" s="34">
        <v>1211687</v>
      </c>
      <c r="FU99" s="22">
        <v>2290434</v>
      </c>
      <c r="FV99" s="24">
        <v>21436</v>
      </c>
      <c r="FW99" s="34">
        <v>1327060</v>
      </c>
      <c r="FX99" s="22">
        <v>2587667</v>
      </c>
      <c r="FY99" s="24">
        <v>26132</v>
      </c>
      <c r="FZ99" s="34">
        <v>1335656</v>
      </c>
      <c r="GA99" s="22">
        <v>1970921</v>
      </c>
      <c r="GB99" s="24">
        <v>20416</v>
      </c>
      <c r="GC99" s="34">
        <v>1401677</v>
      </c>
      <c r="GD99" s="22">
        <v>1893834</v>
      </c>
      <c r="GE99" s="24">
        <v>19650</v>
      </c>
      <c r="GF99" s="34">
        <v>1320842</v>
      </c>
      <c r="GG99" s="22">
        <v>2349101</v>
      </c>
      <c r="GH99" s="24">
        <v>24296</v>
      </c>
      <c r="GI99" s="34">
        <v>1276989</v>
      </c>
      <c r="GJ99" s="22">
        <v>1892976</v>
      </c>
      <c r="GK99" s="24">
        <v>19708</v>
      </c>
      <c r="GL99" s="34">
        <v>1338219</v>
      </c>
      <c r="GM99" s="22">
        <v>1601566</v>
      </c>
      <c r="GN99" s="24">
        <v>16525</v>
      </c>
      <c r="GO99" s="34">
        <v>1112771</v>
      </c>
      <c r="GP99" s="22">
        <v>2273741</v>
      </c>
      <c r="GQ99" s="24">
        <v>22006</v>
      </c>
      <c r="GR99" s="34">
        <v>1295020</v>
      </c>
      <c r="GS99" s="22">
        <v>2068875</v>
      </c>
      <c r="GT99" s="24">
        <v>19717</v>
      </c>
      <c r="GU99" s="34">
        <v>1230122</v>
      </c>
      <c r="GV99" s="22">
        <v>1684842</v>
      </c>
      <c r="GW99" s="24">
        <v>17615</v>
      </c>
      <c r="GX99" s="34">
        <v>1130855</v>
      </c>
      <c r="GY99" s="22">
        <v>1760589</v>
      </c>
      <c r="GZ99" s="24">
        <v>23398</v>
      </c>
      <c r="HA99" s="34">
        <v>1277860</v>
      </c>
      <c r="HB99" s="22">
        <v>1287496</v>
      </c>
      <c r="HC99" s="24">
        <v>17241</v>
      </c>
      <c r="HD99" s="34">
        <v>1146940</v>
      </c>
      <c r="HE99" s="22">
        <v>1316583</v>
      </c>
      <c r="HF99" s="24">
        <v>17244</v>
      </c>
      <c r="HG99" s="34">
        <v>1120325</v>
      </c>
      <c r="HH99" s="22">
        <v>1538764</v>
      </c>
      <c r="HI99" s="24">
        <v>20574</v>
      </c>
      <c r="HJ99" s="34">
        <v>1090526</v>
      </c>
      <c r="HN99" s="49">
        <f t="shared" si="1"/>
        <v>4142843</v>
      </c>
    </row>
    <row r="100" spans="2:222" x14ac:dyDescent="0.2">
      <c r="B100" s="20" t="s">
        <v>486</v>
      </c>
      <c r="C100" s="26">
        <v>100729</v>
      </c>
      <c r="D100" s="23">
        <v>8129</v>
      </c>
      <c r="E100" s="25">
        <v>906716</v>
      </c>
      <c r="F100" s="26">
        <v>102540</v>
      </c>
      <c r="G100" s="23">
        <v>8265</v>
      </c>
      <c r="H100" s="25">
        <v>932194</v>
      </c>
      <c r="I100" s="26">
        <v>131208</v>
      </c>
      <c r="J100" s="24">
        <v>10834</v>
      </c>
      <c r="K100" s="25">
        <v>930788</v>
      </c>
      <c r="L100" s="26">
        <v>103774</v>
      </c>
      <c r="M100" s="23">
        <v>8505</v>
      </c>
      <c r="N100" s="25">
        <v>937009</v>
      </c>
      <c r="O100" s="26">
        <v>101319</v>
      </c>
      <c r="P100" s="23">
        <v>8285</v>
      </c>
      <c r="Q100" s="25">
        <v>916411</v>
      </c>
      <c r="R100" s="26">
        <v>128832</v>
      </c>
      <c r="S100" s="24">
        <v>10415</v>
      </c>
      <c r="T100" s="25">
        <v>931692</v>
      </c>
      <c r="U100" s="26">
        <v>101962</v>
      </c>
      <c r="V100" s="23">
        <v>8102</v>
      </c>
      <c r="W100" s="25">
        <v>925862</v>
      </c>
      <c r="X100" s="26">
        <v>104876</v>
      </c>
      <c r="Y100" s="23">
        <v>8340</v>
      </c>
      <c r="Z100" s="25">
        <v>862918</v>
      </c>
      <c r="AA100" s="26">
        <v>133763</v>
      </c>
      <c r="AB100" s="24">
        <v>10694</v>
      </c>
      <c r="AC100" s="25">
        <v>997881</v>
      </c>
      <c r="AD100" s="26">
        <v>109297</v>
      </c>
      <c r="AE100" s="23">
        <v>8650</v>
      </c>
      <c r="AF100" s="25">
        <v>898085</v>
      </c>
      <c r="AG100" s="26">
        <v>131337</v>
      </c>
      <c r="AH100" s="23">
        <v>9027</v>
      </c>
      <c r="AI100" s="25">
        <v>949800</v>
      </c>
      <c r="AJ100" s="26">
        <v>192956</v>
      </c>
      <c r="AK100" s="24">
        <v>12058</v>
      </c>
      <c r="AL100" s="25">
        <v>984417</v>
      </c>
      <c r="AM100" s="26">
        <v>122609</v>
      </c>
      <c r="AN100" s="23">
        <v>8863</v>
      </c>
      <c r="AO100" s="25">
        <v>952212</v>
      </c>
      <c r="AP100" s="26">
        <v>194379</v>
      </c>
      <c r="AQ100" s="24">
        <v>11591</v>
      </c>
      <c r="AR100" s="34">
        <v>1110850</v>
      </c>
      <c r="AS100" s="26">
        <v>317154</v>
      </c>
      <c r="AT100" s="24">
        <v>20444</v>
      </c>
      <c r="AU100" s="34">
        <v>1265216</v>
      </c>
      <c r="AV100" s="26">
        <v>266207</v>
      </c>
      <c r="AW100" s="24">
        <v>17165</v>
      </c>
      <c r="AX100" s="34">
        <v>1345632</v>
      </c>
      <c r="AY100" s="26">
        <v>157258</v>
      </c>
      <c r="AZ100" s="24">
        <v>12721</v>
      </c>
      <c r="BA100" s="34">
        <v>1353204</v>
      </c>
      <c r="BB100" s="26">
        <v>199066</v>
      </c>
      <c r="BC100" s="24">
        <v>15890</v>
      </c>
      <c r="BD100" s="34">
        <v>1312090</v>
      </c>
      <c r="BE100" s="26">
        <v>185137</v>
      </c>
      <c r="BF100" s="24">
        <v>13410</v>
      </c>
      <c r="BG100" s="34">
        <v>1422627</v>
      </c>
      <c r="BH100" s="26">
        <v>166832</v>
      </c>
      <c r="BI100" s="24">
        <v>13367</v>
      </c>
      <c r="BJ100" s="34">
        <v>1380458</v>
      </c>
      <c r="BK100" s="26">
        <v>184578</v>
      </c>
      <c r="BL100" s="24">
        <v>15717</v>
      </c>
      <c r="BM100" s="34">
        <v>1489942</v>
      </c>
      <c r="BN100" s="26">
        <v>153891</v>
      </c>
      <c r="BO100" s="24">
        <v>13100</v>
      </c>
      <c r="BP100" s="34">
        <v>1452792</v>
      </c>
      <c r="BQ100" s="26">
        <v>163694</v>
      </c>
      <c r="BR100" s="24">
        <v>13896</v>
      </c>
      <c r="BS100" s="34">
        <v>1543437</v>
      </c>
      <c r="BT100" s="26">
        <v>190424</v>
      </c>
      <c r="BU100" s="24">
        <v>16418</v>
      </c>
      <c r="BV100" s="34">
        <v>1463835</v>
      </c>
      <c r="BW100" s="26">
        <v>161204</v>
      </c>
      <c r="BX100" s="24">
        <v>12905</v>
      </c>
      <c r="BY100" s="34">
        <v>1505017</v>
      </c>
      <c r="BZ100" s="26">
        <v>154496</v>
      </c>
      <c r="CA100" s="24">
        <v>13344</v>
      </c>
      <c r="CB100" s="34">
        <v>1595749</v>
      </c>
      <c r="CC100" s="26">
        <v>196034</v>
      </c>
      <c r="CD100" s="24">
        <v>17137</v>
      </c>
      <c r="CE100" s="34">
        <v>1470147</v>
      </c>
      <c r="CF100" s="26">
        <v>155411</v>
      </c>
      <c r="CG100" s="24">
        <v>13602</v>
      </c>
      <c r="CH100" s="34">
        <v>1642254</v>
      </c>
      <c r="CI100" s="26">
        <v>331544</v>
      </c>
      <c r="CJ100" s="24">
        <v>13736</v>
      </c>
      <c r="CK100" s="34">
        <v>1515665</v>
      </c>
      <c r="CL100" s="26">
        <v>488052</v>
      </c>
      <c r="CM100" s="24">
        <v>14202</v>
      </c>
      <c r="CN100" s="34">
        <v>1435358</v>
      </c>
      <c r="CO100" s="26">
        <v>201666</v>
      </c>
      <c r="CP100" s="23">
        <v>5634</v>
      </c>
      <c r="CQ100" s="34">
        <v>1286832</v>
      </c>
      <c r="CR100" s="28">
        <v>62098</v>
      </c>
      <c r="CS100" s="23">
        <v>1791</v>
      </c>
      <c r="CT100" s="25">
        <v>828182</v>
      </c>
      <c r="CU100" s="28">
        <v>84842</v>
      </c>
      <c r="CV100" s="23">
        <v>2743</v>
      </c>
      <c r="CW100" s="25">
        <v>651033</v>
      </c>
      <c r="CX100" s="26">
        <v>410479</v>
      </c>
      <c r="CY100" s="24">
        <v>12609</v>
      </c>
      <c r="CZ100" s="34">
        <v>1033077</v>
      </c>
      <c r="DA100" s="26">
        <v>283432</v>
      </c>
      <c r="DB100" s="23">
        <v>8417</v>
      </c>
      <c r="DC100" s="34">
        <v>1130494</v>
      </c>
      <c r="DD100" s="26">
        <v>432301</v>
      </c>
      <c r="DE100" s="24">
        <v>12269</v>
      </c>
      <c r="DF100" s="34">
        <v>1151781</v>
      </c>
      <c r="DG100" s="26">
        <v>253409</v>
      </c>
      <c r="DH100" s="23">
        <v>7855</v>
      </c>
      <c r="DI100" s="34">
        <v>1243571</v>
      </c>
      <c r="DJ100" s="26">
        <v>258402</v>
      </c>
      <c r="DK100" s="23">
        <v>7661</v>
      </c>
      <c r="DL100" s="34">
        <v>1238859</v>
      </c>
      <c r="DM100" s="26">
        <v>365576</v>
      </c>
      <c r="DN100" s="24">
        <v>10415</v>
      </c>
      <c r="DO100" s="34">
        <v>1172037</v>
      </c>
      <c r="DP100" s="26">
        <v>319984</v>
      </c>
      <c r="DQ100" s="23">
        <v>8309</v>
      </c>
      <c r="DR100" s="34">
        <v>1288527</v>
      </c>
      <c r="DS100" s="26">
        <v>271582</v>
      </c>
      <c r="DT100" s="23">
        <v>8189</v>
      </c>
      <c r="DU100" s="34">
        <v>1185286</v>
      </c>
      <c r="DV100" s="26">
        <v>306531</v>
      </c>
      <c r="DW100" s="23">
        <v>9368</v>
      </c>
      <c r="DX100" s="34">
        <v>1200475</v>
      </c>
      <c r="DY100" s="26">
        <v>265135</v>
      </c>
      <c r="DZ100" s="23">
        <v>7933</v>
      </c>
      <c r="EA100" s="34">
        <v>1233214</v>
      </c>
      <c r="EB100" s="26">
        <v>385819</v>
      </c>
      <c r="EC100" s="23">
        <v>9657</v>
      </c>
      <c r="ED100" s="34">
        <v>1237629</v>
      </c>
      <c r="EE100" s="26">
        <v>375758</v>
      </c>
      <c r="EF100" s="24">
        <v>10651</v>
      </c>
      <c r="EG100" s="34">
        <v>1318680</v>
      </c>
      <c r="EH100" s="26">
        <v>297422</v>
      </c>
      <c r="EI100" s="23">
        <v>8216</v>
      </c>
      <c r="EJ100" s="34">
        <v>1311212</v>
      </c>
      <c r="EK100" s="26">
        <v>243952</v>
      </c>
      <c r="EL100" s="23">
        <v>8283</v>
      </c>
      <c r="EM100" s="34">
        <v>1334846</v>
      </c>
      <c r="EN100" s="26">
        <v>327298</v>
      </c>
      <c r="EO100" s="23">
        <v>9985</v>
      </c>
      <c r="EP100" s="34">
        <v>1254925</v>
      </c>
      <c r="EQ100" s="26">
        <v>303976</v>
      </c>
      <c r="ER100" s="23">
        <v>9159</v>
      </c>
      <c r="ES100" s="34">
        <v>1414713</v>
      </c>
      <c r="ET100" s="26">
        <v>349744</v>
      </c>
      <c r="EU100" s="23">
        <v>9667</v>
      </c>
      <c r="EV100" s="34">
        <v>1402906</v>
      </c>
      <c r="EW100" s="26">
        <v>480122</v>
      </c>
      <c r="EX100" s="24">
        <v>13762</v>
      </c>
      <c r="EY100" s="34">
        <v>1528720</v>
      </c>
      <c r="EZ100" s="26">
        <v>530624</v>
      </c>
      <c r="FA100" s="24">
        <v>12437</v>
      </c>
      <c r="FB100" s="34">
        <v>1592967</v>
      </c>
      <c r="FC100" s="26">
        <v>551109</v>
      </c>
      <c r="FD100" s="24">
        <v>13204</v>
      </c>
      <c r="FE100" s="34">
        <v>1466761</v>
      </c>
      <c r="FF100" s="26">
        <v>665429</v>
      </c>
      <c r="FG100" s="24">
        <v>15402</v>
      </c>
      <c r="FH100" s="34">
        <v>1637972</v>
      </c>
      <c r="FI100" s="26">
        <v>660194</v>
      </c>
      <c r="FJ100" s="24">
        <v>15439</v>
      </c>
      <c r="FK100" s="34">
        <v>1582941</v>
      </c>
      <c r="FL100" s="26">
        <v>476825</v>
      </c>
      <c r="FM100" s="24">
        <v>11079</v>
      </c>
      <c r="FN100" s="34">
        <v>1426243</v>
      </c>
      <c r="FO100" s="22">
        <v>1506879</v>
      </c>
      <c r="FP100" s="24">
        <v>22146</v>
      </c>
      <c r="FQ100" s="34">
        <v>1570176</v>
      </c>
      <c r="FR100" s="22">
        <v>1698712</v>
      </c>
      <c r="FS100" s="24">
        <v>18881</v>
      </c>
      <c r="FT100" s="34">
        <v>1715703</v>
      </c>
      <c r="FU100" s="22">
        <v>1550156</v>
      </c>
      <c r="FV100" s="24">
        <v>17438</v>
      </c>
      <c r="FW100" s="34">
        <v>1758302</v>
      </c>
      <c r="FX100" s="22">
        <v>1983198</v>
      </c>
      <c r="FY100" s="24">
        <v>22084</v>
      </c>
      <c r="FZ100" s="34">
        <v>1879735</v>
      </c>
      <c r="GA100" s="26">
        <v>405199</v>
      </c>
      <c r="GB100" s="23">
        <v>4498</v>
      </c>
      <c r="GC100" s="34">
        <v>1684724</v>
      </c>
      <c r="GD100" s="22">
        <v>1558605</v>
      </c>
      <c r="GE100" s="24">
        <v>17605</v>
      </c>
      <c r="GF100" s="34">
        <v>1479393</v>
      </c>
      <c r="GG100" s="22">
        <v>1945864</v>
      </c>
      <c r="GH100" s="24">
        <v>26098</v>
      </c>
      <c r="GI100" s="34">
        <v>1772834</v>
      </c>
      <c r="GJ100" s="22">
        <v>1340434</v>
      </c>
      <c r="GK100" s="24">
        <v>18923</v>
      </c>
      <c r="GL100" s="34">
        <v>1889452</v>
      </c>
      <c r="GM100" s="22">
        <v>1541955</v>
      </c>
      <c r="GN100" s="24">
        <v>20877</v>
      </c>
      <c r="GO100" s="34">
        <v>1812306</v>
      </c>
      <c r="GP100" s="22">
        <v>1548840</v>
      </c>
      <c r="GQ100" s="24">
        <v>21369</v>
      </c>
      <c r="GR100" s="34">
        <v>1949932</v>
      </c>
      <c r="GS100" s="22">
        <v>1290821</v>
      </c>
      <c r="GT100" s="24">
        <v>19135</v>
      </c>
      <c r="GU100" s="34">
        <v>1841577</v>
      </c>
      <c r="GV100" s="22">
        <v>1275934</v>
      </c>
      <c r="GW100" s="24">
        <v>19151</v>
      </c>
      <c r="GX100" s="34">
        <v>1871641</v>
      </c>
      <c r="GY100" s="22">
        <v>1659942</v>
      </c>
      <c r="GZ100" s="24">
        <v>25368</v>
      </c>
      <c r="HA100" s="34">
        <v>2052844</v>
      </c>
      <c r="HB100" s="26">
        <v>782160</v>
      </c>
      <c r="HC100" s="24">
        <v>14894</v>
      </c>
      <c r="HD100" s="34">
        <v>1956474</v>
      </c>
      <c r="HE100" s="26">
        <v>991628</v>
      </c>
      <c r="HF100" s="24">
        <v>18042</v>
      </c>
      <c r="HG100" s="34">
        <v>1965075</v>
      </c>
      <c r="HH100" s="22">
        <v>1404876</v>
      </c>
      <c r="HI100" s="24">
        <v>22041</v>
      </c>
      <c r="HJ100" s="34">
        <v>1953719</v>
      </c>
      <c r="HN100" s="49">
        <f t="shared" si="1"/>
        <v>3178664</v>
      </c>
    </row>
    <row r="101" spans="2:222" x14ac:dyDescent="0.2">
      <c r="B101" s="20" t="s">
        <v>897</v>
      </c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  <c r="BK101" s="21"/>
      <c r="BL101" s="21"/>
      <c r="BM101" s="21"/>
      <c r="BN101" s="21"/>
      <c r="BO101" s="21"/>
      <c r="BP101" s="21"/>
      <c r="BQ101" s="21"/>
      <c r="BR101" s="21"/>
      <c r="BS101" s="21"/>
      <c r="BT101" s="21"/>
      <c r="BU101" s="21"/>
      <c r="BV101" s="21"/>
      <c r="BW101" s="21"/>
      <c r="BX101" s="21"/>
      <c r="BY101" s="21"/>
      <c r="BZ101" s="21"/>
      <c r="CA101" s="21"/>
      <c r="CB101" s="21"/>
      <c r="CC101" s="21"/>
      <c r="CD101" s="21"/>
      <c r="CE101" s="21"/>
      <c r="CF101" s="21"/>
      <c r="CG101" s="21"/>
      <c r="CH101" s="21"/>
      <c r="CI101" s="21"/>
      <c r="CJ101" s="21"/>
      <c r="CK101" s="21"/>
      <c r="CL101" s="21"/>
      <c r="CM101" s="21"/>
      <c r="CN101" s="21"/>
      <c r="CO101" s="21"/>
      <c r="CP101" s="21"/>
      <c r="CQ101" s="21"/>
      <c r="CR101" s="21"/>
      <c r="CS101" s="21"/>
      <c r="CT101" s="21"/>
      <c r="CU101" s="21"/>
      <c r="CV101" s="21"/>
      <c r="CW101" s="21"/>
      <c r="CX101" s="21"/>
      <c r="CY101" s="21"/>
      <c r="CZ101" s="21"/>
      <c r="DA101" s="21"/>
      <c r="DB101" s="21"/>
      <c r="DC101" s="21"/>
      <c r="DD101" s="21"/>
      <c r="DE101" s="21"/>
      <c r="DF101" s="21"/>
      <c r="DG101" s="21"/>
      <c r="DH101" s="21"/>
      <c r="DI101" s="21"/>
      <c r="DJ101" s="21"/>
      <c r="DK101" s="21"/>
      <c r="DL101" s="21"/>
      <c r="DM101" s="26">
        <v>935143</v>
      </c>
      <c r="DN101" s="23">
        <v>3479</v>
      </c>
      <c r="DO101" s="25">
        <v>242859</v>
      </c>
      <c r="DP101" s="22">
        <v>1177876</v>
      </c>
      <c r="DQ101" s="23">
        <v>4642</v>
      </c>
      <c r="DR101" s="25">
        <v>451962</v>
      </c>
      <c r="DS101" s="22">
        <v>1459573</v>
      </c>
      <c r="DT101" s="23">
        <v>5953</v>
      </c>
      <c r="DU101" s="25">
        <v>459191</v>
      </c>
      <c r="DV101" s="22">
        <v>1658157</v>
      </c>
      <c r="DW101" s="23">
        <v>6729</v>
      </c>
      <c r="DX101" s="25">
        <v>540545</v>
      </c>
      <c r="DY101" s="22">
        <v>1981301</v>
      </c>
      <c r="DZ101" s="23">
        <v>8107</v>
      </c>
      <c r="EA101" s="25">
        <v>590580</v>
      </c>
      <c r="EB101" s="22">
        <v>1392929</v>
      </c>
      <c r="EC101" s="24">
        <v>21103</v>
      </c>
      <c r="ED101" s="25">
        <v>972532</v>
      </c>
      <c r="EE101" s="22">
        <v>2118635</v>
      </c>
      <c r="EF101" s="24">
        <v>37520</v>
      </c>
      <c r="EG101" s="34">
        <v>1853010</v>
      </c>
      <c r="EH101" s="22">
        <v>1255550</v>
      </c>
      <c r="EI101" s="24">
        <v>23597</v>
      </c>
      <c r="EJ101" s="34">
        <v>2109877</v>
      </c>
      <c r="EK101" s="22">
        <v>2209435</v>
      </c>
      <c r="EL101" s="24">
        <v>20400</v>
      </c>
      <c r="EM101" s="34">
        <v>2189721</v>
      </c>
      <c r="EN101" s="22">
        <v>4557191</v>
      </c>
      <c r="EO101" s="24">
        <v>33296</v>
      </c>
      <c r="EP101" s="34">
        <v>2326001</v>
      </c>
      <c r="EQ101" s="22">
        <v>4238397</v>
      </c>
      <c r="ER101" s="24">
        <v>26481</v>
      </c>
      <c r="ES101" s="34">
        <v>2640453</v>
      </c>
      <c r="ET101" s="22">
        <v>4415614</v>
      </c>
      <c r="EU101" s="24">
        <v>26535</v>
      </c>
      <c r="EV101" s="34">
        <v>2641017</v>
      </c>
      <c r="EW101" s="22">
        <v>5160185</v>
      </c>
      <c r="EX101" s="24">
        <v>31487</v>
      </c>
      <c r="EY101" s="34">
        <v>2660303</v>
      </c>
      <c r="EZ101" s="22">
        <v>1094486</v>
      </c>
      <c r="FA101" s="24">
        <v>29154</v>
      </c>
      <c r="FB101" s="34">
        <v>2939146</v>
      </c>
      <c r="FC101" s="22">
        <v>1149351</v>
      </c>
      <c r="FD101" s="24">
        <v>29769</v>
      </c>
      <c r="FE101" s="34">
        <v>2931872</v>
      </c>
      <c r="FF101" s="22">
        <v>1514650</v>
      </c>
      <c r="FG101" s="24">
        <v>37242</v>
      </c>
      <c r="FH101" s="34">
        <v>3399495</v>
      </c>
      <c r="FI101" s="22">
        <v>1141987</v>
      </c>
      <c r="FJ101" s="24">
        <v>31617</v>
      </c>
      <c r="FK101" s="34">
        <v>3275205</v>
      </c>
      <c r="FL101" s="22">
        <v>1083608</v>
      </c>
      <c r="FM101" s="24">
        <v>30070</v>
      </c>
      <c r="FN101" s="34">
        <v>3012967</v>
      </c>
      <c r="FO101" s="22">
        <v>1300138</v>
      </c>
      <c r="FP101" s="24">
        <v>37682</v>
      </c>
      <c r="FQ101" s="34">
        <v>3475958</v>
      </c>
      <c r="FR101" s="26">
        <v>995434</v>
      </c>
      <c r="FS101" s="24">
        <v>31341</v>
      </c>
      <c r="FT101" s="34">
        <v>3395005</v>
      </c>
      <c r="FU101" s="22">
        <v>1034719</v>
      </c>
      <c r="FV101" s="24">
        <v>30899</v>
      </c>
      <c r="FW101" s="34">
        <v>3473523</v>
      </c>
      <c r="FX101" s="22">
        <v>1661338</v>
      </c>
      <c r="FY101" s="24">
        <v>40061</v>
      </c>
      <c r="FZ101" s="34">
        <v>3481666</v>
      </c>
      <c r="GA101" s="22">
        <v>1019065</v>
      </c>
      <c r="GB101" s="24">
        <v>23138</v>
      </c>
      <c r="GC101" s="34">
        <v>3474424</v>
      </c>
      <c r="GD101" s="22">
        <v>1269825</v>
      </c>
      <c r="GE101" s="24">
        <v>36107</v>
      </c>
      <c r="GF101" s="34">
        <v>3538457</v>
      </c>
      <c r="GG101" s="22">
        <v>1313543</v>
      </c>
      <c r="GH101" s="24">
        <v>39360</v>
      </c>
      <c r="GI101" s="34">
        <v>3504581</v>
      </c>
      <c r="GJ101" s="22">
        <v>1208087</v>
      </c>
      <c r="GK101" s="24">
        <v>33493</v>
      </c>
      <c r="GL101" s="34">
        <v>3699427</v>
      </c>
      <c r="GM101" s="22">
        <v>1247780</v>
      </c>
      <c r="GN101" s="24">
        <v>32724</v>
      </c>
      <c r="GO101" s="34">
        <v>3565482</v>
      </c>
      <c r="GP101" s="22">
        <v>1485308</v>
      </c>
      <c r="GQ101" s="24">
        <v>40383</v>
      </c>
      <c r="GR101" s="34">
        <v>3817634</v>
      </c>
      <c r="GS101" s="22">
        <v>1229085</v>
      </c>
      <c r="GT101" s="24">
        <v>33641</v>
      </c>
      <c r="GU101" s="34">
        <v>3581707</v>
      </c>
      <c r="GV101" s="22">
        <v>1064450</v>
      </c>
      <c r="GW101" s="24">
        <v>32248</v>
      </c>
      <c r="GX101" s="34">
        <v>3432469</v>
      </c>
      <c r="GY101" s="22">
        <v>1331230</v>
      </c>
      <c r="GZ101" s="24">
        <v>42568</v>
      </c>
      <c r="HA101" s="34">
        <v>3820931</v>
      </c>
      <c r="HB101" s="22">
        <v>1001360</v>
      </c>
      <c r="HC101" s="24">
        <v>32898</v>
      </c>
      <c r="HD101" s="34">
        <v>3652678</v>
      </c>
      <c r="HE101" s="22">
        <v>1044575</v>
      </c>
      <c r="HF101" s="24">
        <v>29150</v>
      </c>
      <c r="HG101" s="34">
        <v>3577236</v>
      </c>
      <c r="HH101" s="22">
        <v>1396489</v>
      </c>
      <c r="HI101" s="24">
        <v>34390</v>
      </c>
      <c r="HJ101" s="34">
        <v>3299729</v>
      </c>
      <c r="HN101" s="49">
        <f t="shared" si="1"/>
        <v>3442424</v>
      </c>
    </row>
    <row r="102" spans="2:222" x14ac:dyDescent="0.2">
      <c r="B102" s="20" t="s">
        <v>412</v>
      </c>
      <c r="C102" s="22">
        <v>1408078</v>
      </c>
      <c r="D102" s="25">
        <v>225206</v>
      </c>
      <c r="E102" s="37">
        <v>37224695</v>
      </c>
      <c r="F102" s="22">
        <v>1573278</v>
      </c>
      <c r="G102" s="25">
        <v>258692</v>
      </c>
      <c r="H102" s="37">
        <v>39043208</v>
      </c>
      <c r="I102" s="22">
        <v>2083002</v>
      </c>
      <c r="J102" s="25">
        <v>346749</v>
      </c>
      <c r="K102" s="37">
        <v>40003452</v>
      </c>
      <c r="L102" s="22">
        <v>1765486</v>
      </c>
      <c r="M102" s="25">
        <v>293663</v>
      </c>
      <c r="N102" s="37">
        <v>41507432</v>
      </c>
      <c r="O102" s="22">
        <v>1693817</v>
      </c>
      <c r="P102" s="25">
        <v>285377</v>
      </c>
      <c r="Q102" s="37">
        <v>42722403</v>
      </c>
      <c r="R102" s="22">
        <v>2166793</v>
      </c>
      <c r="S102" s="25">
        <v>361542</v>
      </c>
      <c r="T102" s="37">
        <v>44759221</v>
      </c>
      <c r="U102" s="22">
        <v>1697086</v>
      </c>
      <c r="V102" s="25">
        <v>273571</v>
      </c>
      <c r="W102" s="37">
        <v>45433325</v>
      </c>
      <c r="X102" s="22">
        <v>1772269</v>
      </c>
      <c r="Y102" s="25">
        <v>285250</v>
      </c>
      <c r="Z102" s="37">
        <v>41557313</v>
      </c>
      <c r="AA102" s="22">
        <v>2436274</v>
      </c>
      <c r="AB102" s="25">
        <v>365123</v>
      </c>
      <c r="AC102" s="37">
        <v>46807917</v>
      </c>
      <c r="AD102" s="22">
        <v>1520222</v>
      </c>
      <c r="AE102" s="25">
        <v>291261</v>
      </c>
      <c r="AF102" s="37">
        <v>42959154</v>
      </c>
      <c r="AG102" s="22">
        <v>1554768</v>
      </c>
      <c r="AH102" s="25">
        <v>298503</v>
      </c>
      <c r="AI102" s="37">
        <v>44748743</v>
      </c>
      <c r="AJ102" s="22">
        <v>2151332</v>
      </c>
      <c r="AK102" s="25">
        <v>377529</v>
      </c>
      <c r="AL102" s="37">
        <v>45378014</v>
      </c>
      <c r="AM102" s="22">
        <v>1667227</v>
      </c>
      <c r="AN102" s="25">
        <v>287027</v>
      </c>
      <c r="AO102" s="37">
        <v>43697118</v>
      </c>
      <c r="AP102" s="22">
        <v>1867019</v>
      </c>
      <c r="AQ102" s="25">
        <v>295039</v>
      </c>
      <c r="AR102" s="37">
        <v>46836888</v>
      </c>
      <c r="AS102" s="22">
        <v>2251501</v>
      </c>
      <c r="AT102" s="25">
        <v>346361</v>
      </c>
      <c r="AU102" s="37">
        <v>43703330</v>
      </c>
      <c r="AV102" s="22">
        <v>2036430</v>
      </c>
      <c r="AW102" s="25">
        <v>279200</v>
      </c>
      <c r="AX102" s="37">
        <v>44538781</v>
      </c>
      <c r="AY102" s="22">
        <v>2277515</v>
      </c>
      <c r="AZ102" s="25">
        <v>281164</v>
      </c>
      <c r="BA102" s="37">
        <v>45331375</v>
      </c>
      <c r="BB102" s="22">
        <v>2985028</v>
      </c>
      <c r="BC102" s="25">
        <v>345766</v>
      </c>
      <c r="BD102" s="37">
        <v>46498547</v>
      </c>
      <c r="BE102" s="22">
        <v>1918438</v>
      </c>
      <c r="BF102" s="25">
        <v>275443</v>
      </c>
      <c r="BG102" s="37">
        <v>70700344</v>
      </c>
      <c r="BH102" s="22">
        <v>2135697</v>
      </c>
      <c r="BI102" s="25">
        <v>292266</v>
      </c>
      <c r="BJ102" s="37">
        <v>67799684</v>
      </c>
      <c r="BK102" s="22">
        <v>1370258</v>
      </c>
      <c r="BL102" s="25">
        <v>189677</v>
      </c>
      <c r="BM102" s="37">
        <v>63285580</v>
      </c>
      <c r="BN102" s="22">
        <v>2213821</v>
      </c>
      <c r="BO102" s="25">
        <v>316754</v>
      </c>
      <c r="BP102" s="37">
        <v>62139763</v>
      </c>
      <c r="BQ102" s="22">
        <v>2154920</v>
      </c>
      <c r="BR102" s="25">
        <v>291734</v>
      </c>
      <c r="BS102" s="37">
        <v>57451804</v>
      </c>
      <c r="BT102" s="22">
        <v>2553680</v>
      </c>
      <c r="BU102" s="25">
        <v>356868</v>
      </c>
      <c r="BV102" s="37">
        <v>50011637</v>
      </c>
      <c r="BW102" s="22">
        <v>2240506</v>
      </c>
      <c r="BX102" s="25">
        <v>292754</v>
      </c>
      <c r="BY102" s="37">
        <v>51235122</v>
      </c>
      <c r="BZ102" s="22">
        <v>2329387</v>
      </c>
      <c r="CA102" s="25">
        <v>282954</v>
      </c>
      <c r="CB102" s="37">
        <v>51932320</v>
      </c>
      <c r="CC102" s="22">
        <v>2962105</v>
      </c>
      <c r="CD102" s="25">
        <v>334649</v>
      </c>
      <c r="CE102" s="37">
        <v>46374079</v>
      </c>
      <c r="CF102" s="22">
        <v>1843252</v>
      </c>
      <c r="CG102" s="25">
        <v>242814</v>
      </c>
      <c r="CH102" s="37">
        <v>48014817</v>
      </c>
      <c r="CI102" s="22">
        <v>2030314</v>
      </c>
      <c r="CJ102" s="25">
        <v>260205</v>
      </c>
      <c r="CK102" s="37">
        <v>44954272</v>
      </c>
      <c r="CL102" s="22">
        <v>1947303</v>
      </c>
      <c r="CM102" s="25">
        <v>239463</v>
      </c>
      <c r="CN102" s="37">
        <v>36675278</v>
      </c>
      <c r="CO102" s="22">
        <v>1233899</v>
      </c>
      <c r="CP102" s="25">
        <v>151374</v>
      </c>
      <c r="CQ102" s="37">
        <v>26436102</v>
      </c>
      <c r="CR102" s="22">
        <v>1199674</v>
      </c>
      <c r="CS102" s="25">
        <v>156946</v>
      </c>
      <c r="CT102" s="37">
        <v>21584982</v>
      </c>
      <c r="CU102" s="22">
        <v>1372642</v>
      </c>
      <c r="CV102" s="25">
        <v>190182</v>
      </c>
      <c r="CW102" s="37">
        <v>22780454</v>
      </c>
      <c r="CX102" s="22">
        <v>1030851</v>
      </c>
      <c r="CY102" s="25">
        <v>143855</v>
      </c>
      <c r="CZ102" s="37">
        <v>22533375</v>
      </c>
      <c r="DA102" s="22">
        <v>1456301</v>
      </c>
      <c r="DB102" s="25">
        <v>163715</v>
      </c>
      <c r="DC102" s="37">
        <v>22828994</v>
      </c>
      <c r="DD102" s="22">
        <v>1600047</v>
      </c>
      <c r="DE102" s="25">
        <v>205145</v>
      </c>
      <c r="DF102" s="37">
        <v>23805149</v>
      </c>
      <c r="DG102" s="22">
        <v>1348454</v>
      </c>
      <c r="DH102" s="25">
        <v>190168</v>
      </c>
      <c r="DI102" s="37">
        <v>27848174</v>
      </c>
      <c r="DJ102" s="22">
        <v>1350866</v>
      </c>
      <c r="DK102" s="25">
        <v>180936</v>
      </c>
      <c r="DL102" s="37">
        <v>31696881</v>
      </c>
      <c r="DM102" s="22">
        <v>2597259</v>
      </c>
      <c r="DN102" s="25">
        <v>326940</v>
      </c>
      <c r="DO102" s="37">
        <v>33666807</v>
      </c>
      <c r="DP102" s="26">
        <v>895400</v>
      </c>
      <c r="DQ102" s="25">
        <v>142586</v>
      </c>
      <c r="DR102" s="37">
        <v>37454947</v>
      </c>
      <c r="DS102" s="22">
        <v>2203861</v>
      </c>
      <c r="DT102" s="25">
        <v>319419</v>
      </c>
      <c r="DU102" s="37">
        <v>35960760</v>
      </c>
      <c r="DV102" s="22">
        <v>1917452</v>
      </c>
      <c r="DW102" s="25">
        <v>332922</v>
      </c>
      <c r="DX102" s="37">
        <v>38415691</v>
      </c>
      <c r="DY102" s="22">
        <v>1265925</v>
      </c>
      <c r="DZ102" s="25">
        <v>203044</v>
      </c>
      <c r="EA102" s="37">
        <v>36879546</v>
      </c>
      <c r="EB102" s="22">
        <v>1326896</v>
      </c>
      <c r="EC102" s="25">
        <v>184820</v>
      </c>
      <c r="ED102" s="37">
        <v>34068679</v>
      </c>
      <c r="EE102" s="26">
        <v>976203</v>
      </c>
      <c r="EF102" s="25">
        <v>175615</v>
      </c>
      <c r="EG102" s="37">
        <v>36807140</v>
      </c>
      <c r="EH102" s="26">
        <v>905951</v>
      </c>
      <c r="EI102" s="25">
        <v>142547</v>
      </c>
      <c r="EJ102" s="37">
        <v>31264991</v>
      </c>
      <c r="EK102" s="22">
        <v>1098818</v>
      </c>
      <c r="EL102" s="25">
        <v>195071</v>
      </c>
      <c r="EM102" s="37">
        <v>26162492</v>
      </c>
      <c r="EN102" s="22">
        <v>1619142</v>
      </c>
      <c r="EO102" s="25">
        <v>244929</v>
      </c>
      <c r="EP102" s="37">
        <v>27697397</v>
      </c>
      <c r="EQ102" s="22">
        <v>1405177</v>
      </c>
      <c r="ER102" s="25">
        <v>193516</v>
      </c>
      <c r="ES102" s="37">
        <v>29278754</v>
      </c>
      <c r="ET102" s="22">
        <v>1243512</v>
      </c>
      <c r="EU102" s="25">
        <v>203206</v>
      </c>
      <c r="EV102" s="37">
        <v>28867823</v>
      </c>
      <c r="EW102" s="22">
        <v>1738215</v>
      </c>
      <c r="EX102" s="25">
        <v>139725</v>
      </c>
      <c r="EY102" s="37">
        <v>27960669</v>
      </c>
      <c r="EZ102" s="22">
        <v>1257035</v>
      </c>
      <c r="FA102" s="24">
        <v>94708</v>
      </c>
      <c r="FB102" s="37">
        <v>28553463</v>
      </c>
      <c r="FC102" s="22">
        <v>1314005</v>
      </c>
      <c r="FD102" s="25">
        <v>100789</v>
      </c>
      <c r="FE102" s="37">
        <v>27318766</v>
      </c>
      <c r="FF102" s="22">
        <v>1794570</v>
      </c>
      <c r="FG102" s="25">
        <v>107275</v>
      </c>
      <c r="FH102" s="37">
        <v>30425191</v>
      </c>
      <c r="FI102" s="22">
        <v>1258197</v>
      </c>
      <c r="FJ102" s="24">
        <v>52494</v>
      </c>
      <c r="FK102" s="37">
        <v>28948222</v>
      </c>
      <c r="FL102" s="22">
        <v>1055838</v>
      </c>
      <c r="FM102" s="24">
        <v>45145</v>
      </c>
      <c r="FN102" s="37">
        <v>23442418</v>
      </c>
      <c r="FO102" s="22">
        <v>1708666</v>
      </c>
      <c r="FP102" s="24">
        <v>68407</v>
      </c>
      <c r="FQ102" s="37">
        <v>23244846</v>
      </c>
      <c r="FR102" s="22">
        <v>1320137</v>
      </c>
      <c r="FS102" s="24">
        <v>41998</v>
      </c>
      <c r="FT102" s="37">
        <v>25071125</v>
      </c>
      <c r="FU102" s="22">
        <v>1506796</v>
      </c>
      <c r="FV102" s="24">
        <v>54332</v>
      </c>
      <c r="FW102" s="37">
        <v>22017156</v>
      </c>
      <c r="FX102" s="22">
        <v>1677865</v>
      </c>
      <c r="FY102" s="24">
        <v>55097</v>
      </c>
      <c r="FZ102" s="37">
        <v>22578954</v>
      </c>
      <c r="GA102" s="26">
        <v>583767</v>
      </c>
      <c r="GB102" s="24">
        <v>39948</v>
      </c>
      <c r="GC102" s="37">
        <v>22970302</v>
      </c>
      <c r="GD102" s="22">
        <v>1612968</v>
      </c>
      <c r="GE102" s="24">
        <v>48196</v>
      </c>
      <c r="GF102" s="37">
        <v>22775910</v>
      </c>
      <c r="GG102" s="22">
        <v>1741491</v>
      </c>
      <c r="GH102" s="24">
        <v>74258</v>
      </c>
      <c r="GI102" s="37">
        <v>24182325</v>
      </c>
      <c r="GJ102" s="22">
        <v>1341671</v>
      </c>
      <c r="GK102" s="24">
        <v>55764</v>
      </c>
      <c r="GL102" s="37">
        <v>23395944</v>
      </c>
      <c r="GM102" s="26">
        <v>849964</v>
      </c>
      <c r="GN102" s="24">
        <v>45307</v>
      </c>
      <c r="GO102" s="37">
        <v>22772538</v>
      </c>
      <c r="GP102" s="22">
        <v>1637579</v>
      </c>
      <c r="GQ102" s="24">
        <v>57842</v>
      </c>
      <c r="GR102" s="37">
        <v>23992643</v>
      </c>
      <c r="GS102" s="22">
        <v>1135879</v>
      </c>
      <c r="GT102" s="24">
        <v>42616</v>
      </c>
      <c r="GU102" s="37">
        <v>22577867</v>
      </c>
      <c r="GV102" s="26">
        <v>577366</v>
      </c>
      <c r="GW102" s="24">
        <v>40276</v>
      </c>
      <c r="GX102" s="37">
        <v>21992666</v>
      </c>
      <c r="GY102" s="26">
        <v>760722</v>
      </c>
      <c r="GZ102" s="24">
        <v>58362</v>
      </c>
      <c r="HA102" s="37">
        <v>22299866</v>
      </c>
      <c r="HB102" s="22">
        <v>1259998</v>
      </c>
      <c r="HC102" s="24">
        <v>46047</v>
      </c>
      <c r="HD102" s="37">
        <v>22122772</v>
      </c>
      <c r="HE102" s="22">
        <v>1125263</v>
      </c>
      <c r="HF102" s="24">
        <v>51475</v>
      </c>
      <c r="HG102" s="37">
        <v>23364621</v>
      </c>
      <c r="HH102" s="22">
        <v>1395879</v>
      </c>
      <c r="HI102" s="24">
        <v>58314</v>
      </c>
      <c r="HJ102" s="37">
        <v>23223942</v>
      </c>
      <c r="HN102" s="49">
        <f t="shared" si="1"/>
        <v>3781140</v>
      </c>
    </row>
    <row r="103" spans="2:222" x14ac:dyDescent="0.2">
      <c r="B103" s="20" t="s">
        <v>904</v>
      </c>
      <c r="C103" s="22">
        <v>2289865</v>
      </c>
      <c r="D103" s="25">
        <v>100071</v>
      </c>
      <c r="E103" s="37">
        <v>14509959</v>
      </c>
      <c r="F103" s="22">
        <v>2487547</v>
      </c>
      <c r="G103" s="25">
        <v>134491</v>
      </c>
      <c r="H103" s="37">
        <v>14881581</v>
      </c>
      <c r="I103" s="22">
        <v>2686512</v>
      </c>
      <c r="J103" s="25">
        <v>133331</v>
      </c>
      <c r="K103" s="37">
        <v>14374297</v>
      </c>
      <c r="L103" s="22">
        <v>2147901</v>
      </c>
      <c r="M103" s="25">
        <v>115680</v>
      </c>
      <c r="N103" s="37">
        <v>13496580</v>
      </c>
      <c r="O103" s="22">
        <v>2516155</v>
      </c>
      <c r="P103" s="25">
        <v>147848</v>
      </c>
      <c r="Q103" s="37">
        <v>13633333</v>
      </c>
      <c r="R103" s="22">
        <v>3549214</v>
      </c>
      <c r="S103" s="25">
        <v>181528</v>
      </c>
      <c r="T103" s="37">
        <v>14973055</v>
      </c>
      <c r="U103" s="22">
        <v>5168644</v>
      </c>
      <c r="V103" s="25">
        <v>148765</v>
      </c>
      <c r="W103" s="37">
        <v>15879779</v>
      </c>
      <c r="X103" s="22">
        <v>8235246</v>
      </c>
      <c r="Y103" s="25">
        <v>169820</v>
      </c>
      <c r="Z103" s="37">
        <v>17495507</v>
      </c>
      <c r="AA103" s="36">
        <v>10111802</v>
      </c>
      <c r="AB103" s="25">
        <v>206298</v>
      </c>
      <c r="AC103" s="37">
        <v>23420531</v>
      </c>
      <c r="AD103" s="22">
        <v>6769557</v>
      </c>
      <c r="AE103" s="25">
        <v>171628</v>
      </c>
      <c r="AF103" s="37">
        <v>22606235</v>
      </c>
      <c r="AG103" s="22">
        <v>6642143</v>
      </c>
      <c r="AH103" s="25">
        <v>169291</v>
      </c>
      <c r="AI103" s="37">
        <v>23824333</v>
      </c>
      <c r="AJ103" s="22">
        <v>8073659</v>
      </c>
      <c r="AK103" s="25">
        <v>220105</v>
      </c>
      <c r="AL103" s="37">
        <v>24008668</v>
      </c>
      <c r="AM103" s="22">
        <v>6015925</v>
      </c>
      <c r="AN103" s="25">
        <v>157086</v>
      </c>
      <c r="AO103" s="37">
        <v>23330847</v>
      </c>
      <c r="AP103" s="22">
        <v>6276090</v>
      </c>
      <c r="AQ103" s="25">
        <v>168969</v>
      </c>
      <c r="AR103" s="37">
        <v>24834357</v>
      </c>
      <c r="AS103" s="22">
        <v>7774121</v>
      </c>
      <c r="AT103" s="25">
        <v>218646</v>
      </c>
      <c r="AU103" s="37">
        <v>23783942</v>
      </c>
      <c r="AV103" s="22">
        <v>5122322</v>
      </c>
      <c r="AW103" s="25">
        <v>187313</v>
      </c>
      <c r="AX103" s="37">
        <v>24042810</v>
      </c>
      <c r="AY103" s="22">
        <v>5631216</v>
      </c>
      <c r="AZ103" s="25">
        <v>180318</v>
      </c>
      <c r="BA103" s="37">
        <v>24126233</v>
      </c>
      <c r="BB103" s="22">
        <v>6567640</v>
      </c>
      <c r="BC103" s="25">
        <v>225777</v>
      </c>
      <c r="BD103" s="37">
        <v>24480276</v>
      </c>
      <c r="BE103" s="22">
        <v>5326426</v>
      </c>
      <c r="BF103" s="25">
        <v>178105</v>
      </c>
      <c r="BG103" s="37">
        <v>23233970</v>
      </c>
      <c r="BH103" s="22">
        <v>5625055</v>
      </c>
      <c r="BI103" s="25">
        <v>182451</v>
      </c>
      <c r="BJ103" s="37">
        <v>22360618</v>
      </c>
      <c r="BK103" s="22">
        <v>4832451</v>
      </c>
      <c r="BL103" s="25">
        <v>213620</v>
      </c>
      <c r="BM103" s="37">
        <v>23783278</v>
      </c>
      <c r="BN103" s="22">
        <v>3445766</v>
      </c>
      <c r="BO103" s="25">
        <v>178821</v>
      </c>
      <c r="BP103" s="37">
        <v>23001921</v>
      </c>
      <c r="BQ103" s="22">
        <v>3633677</v>
      </c>
      <c r="BR103" s="25">
        <v>176974</v>
      </c>
      <c r="BS103" s="37">
        <v>23993494</v>
      </c>
      <c r="BT103" s="22">
        <v>4920364</v>
      </c>
      <c r="BU103" s="25">
        <v>220457</v>
      </c>
      <c r="BV103" s="37">
        <v>22405631</v>
      </c>
      <c r="BW103" s="22">
        <v>3922552</v>
      </c>
      <c r="BX103" s="25">
        <v>178079</v>
      </c>
      <c r="BY103" s="37">
        <v>22910621</v>
      </c>
      <c r="BZ103" s="22">
        <v>3174966</v>
      </c>
      <c r="CA103" s="25">
        <v>178283</v>
      </c>
      <c r="CB103" s="37">
        <v>23767982</v>
      </c>
      <c r="CC103" s="22">
        <v>4863649</v>
      </c>
      <c r="CD103" s="25">
        <v>215620</v>
      </c>
      <c r="CE103" s="37">
        <v>22048196</v>
      </c>
      <c r="CF103" s="22">
        <v>3977423</v>
      </c>
      <c r="CG103" s="25">
        <v>171731</v>
      </c>
      <c r="CH103" s="37">
        <v>23975908</v>
      </c>
      <c r="CI103" s="22">
        <v>3344141</v>
      </c>
      <c r="CJ103" s="25">
        <v>181453</v>
      </c>
      <c r="CK103" s="37">
        <v>23232631</v>
      </c>
      <c r="CL103" s="22">
        <v>4408491</v>
      </c>
      <c r="CM103" s="25">
        <v>228117</v>
      </c>
      <c r="CN103" s="37">
        <v>23235172</v>
      </c>
      <c r="CO103" s="22">
        <v>3544504</v>
      </c>
      <c r="CP103" s="25">
        <v>183962</v>
      </c>
      <c r="CQ103" s="37">
        <v>22326958</v>
      </c>
      <c r="CR103" s="22">
        <v>3778656</v>
      </c>
      <c r="CS103" s="25">
        <v>183774</v>
      </c>
      <c r="CT103" s="37">
        <v>19867234</v>
      </c>
      <c r="CU103" s="22">
        <v>4256463</v>
      </c>
      <c r="CV103" s="25">
        <v>226571</v>
      </c>
      <c r="CW103" s="37">
        <v>20777237</v>
      </c>
      <c r="CX103" s="22">
        <v>3986761</v>
      </c>
      <c r="CY103" s="25">
        <v>176348</v>
      </c>
      <c r="CZ103" s="37">
        <v>20936941</v>
      </c>
      <c r="DA103" s="22">
        <v>4429468</v>
      </c>
      <c r="DB103" s="25">
        <v>195646</v>
      </c>
      <c r="DC103" s="37">
        <v>21206846</v>
      </c>
      <c r="DD103" s="22">
        <v>5574347</v>
      </c>
      <c r="DE103" s="25">
        <v>221232</v>
      </c>
      <c r="DF103" s="37">
        <v>19769033</v>
      </c>
      <c r="DG103" s="22">
        <v>4429932</v>
      </c>
      <c r="DH103" s="25">
        <v>186925</v>
      </c>
      <c r="DI103" s="37">
        <v>20688234</v>
      </c>
      <c r="DJ103" s="22">
        <v>4293478</v>
      </c>
      <c r="DK103" s="25">
        <v>182034</v>
      </c>
      <c r="DL103" s="37">
        <v>19934148</v>
      </c>
      <c r="DM103" s="22">
        <v>5292434</v>
      </c>
      <c r="DN103" s="25">
        <v>230847</v>
      </c>
      <c r="DO103" s="37">
        <v>18976550</v>
      </c>
      <c r="DP103" s="22">
        <v>3887013</v>
      </c>
      <c r="DQ103" s="25">
        <v>163149</v>
      </c>
      <c r="DR103" s="37">
        <v>20145605</v>
      </c>
      <c r="DS103" s="22">
        <v>3886303</v>
      </c>
      <c r="DT103" s="25">
        <v>182819</v>
      </c>
      <c r="DU103" s="37">
        <v>18707957</v>
      </c>
      <c r="DV103" s="22">
        <v>4914727</v>
      </c>
      <c r="DW103" s="25">
        <v>213719</v>
      </c>
      <c r="DX103" s="37">
        <v>19663289</v>
      </c>
      <c r="DY103" s="22">
        <v>3902106</v>
      </c>
      <c r="DZ103" s="25">
        <v>182505</v>
      </c>
      <c r="EA103" s="37">
        <v>19672827</v>
      </c>
      <c r="EB103" s="22">
        <v>3965740</v>
      </c>
      <c r="EC103" s="25">
        <v>178956</v>
      </c>
      <c r="ED103" s="37">
        <v>17744044</v>
      </c>
      <c r="EE103" s="22">
        <v>5247969</v>
      </c>
      <c r="EF103" s="25">
        <v>221981</v>
      </c>
      <c r="EG103" s="37">
        <v>19098349</v>
      </c>
      <c r="EH103" s="22">
        <v>3846974</v>
      </c>
      <c r="EI103" s="25">
        <v>171518</v>
      </c>
      <c r="EJ103" s="37">
        <v>18830118</v>
      </c>
      <c r="EK103" s="22">
        <v>3977475</v>
      </c>
      <c r="EL103" s="25">
        <v>172076</v>
      </c>
      <c r="EM103" s="37">
        <v>18919549</v>
      </c>
      <c r="EN103" s="22">
        <v>5136096</v>
      </c>
      <c r="EO103" s="25">
        <v>216480</v>
      </c>
      <c r="EP103" s="37">
        <v>18177702</v>
      </c>
      <c r="EQ103" s="22">
        <v>4562891</v>
      </c>
      <c r="ER103" s="25">
        <v>180624</v>
      </c>
      <c r="ES103" s="37">
        <v>18689112</v>
      </c>
      <c r="ET103" s="22">
        <v>4621980</v>
      </c>
      <c r="EU103" s="25">
        <v>177158</v>
      </c>
      <c r="EV103" s="37">
        <v>18214120</v>
      </c>
      <c r="EW103" s="22">
        <v>5514306</v>
      </c>
      <c r="EX103" s="25">
        <v>221764</v>
      </c>
      <c r="EY103" s="37">
        <v>18117666</v>
      </c>
      <c r="EZ103" s="22">
        <v>4457986</v>
      </c>
      <c r="FA103" s="25">
        <v>168385</v>
      </c>
      <c r="FB103" s="37">
        <v>18782464</v>
      </c>
      <c r="FC103" s="22">
        <v>4370939</v>
      </c>
      <c r="FD103" s="25">
        <v>165692</v>
      </c>
      <c r="FE103" s="37">
        <v>17213561</v>
      </c>
      <c r="FF103" s="22">
        <v>5254591</v>
      </c>
      <c r="FG103" s="25">
        <v>208769</v>
      </c>
      <c r="FH103" s="37">
        <v>18630576</v>
      </c>
      <c r="FI103" s="22">
        <v>4812507</v>
      </c>
      <c r="FJ103" s="25">
        <v>172581</v>
      </c>
      <c r="FK103" s="37">
        <v>18127423</v>
      </c>
      <c r="FL103" s="22">
        <v>4460147</v>
      </c>
      <c r="FM103" s="25">
        <v>177804</v>
      </c>
      <c r="FN103" s="37">
        <v>16692538</v>
      </c>
      <c r="FO103" s="22">
        <v>5731135</v>
      </c>
      <c r="FP103" s="25">
        <v>204346</v>
      </c>
      <c r="FQ103" s="37">
        <v>18734250</v>
      </c>
      <c r="FR103" s="22">
        <v>4283047</v>
      </c>
      <c r="FS103" s="25">
        <v>166901</v>
      </c>
      <c r="FT103" s="37">
        <v>18113571</v>
      </c>
      <c r="FU103" s="22">
        <v>3030455</v>
      </c>
      <c r="FV103" s="25">
        <v>168361</v>
      </c>
      <c r="FW103" s="37">
        <v>17615938</v>
      </c>
      <c r="FX103" s="22">
        <v>3901006</v>
      </c>
      <c r="FY103" s="25">
        <v>202028</v>
      </c>
      <c r="FZ103" s="37">
        <v>17383127</v>
      </c>
      <c r="GA103" s="22">
        <v>2557843</v>
      </c>
      <c r="GB103" s="25">
        <v>161399</v>
      </c>
      <c r="GC103" s="37">
        <v>17532936</v>
      </c>
      <c r="GD103" s="22">
        <v>2482836</v>
      </c>
      <c r="GE103" s="25">
        <v>163207</v>
      </c>
      <c r="GF103" s="37">
        <v>17065625</v>
      </c>
      <c r="GG103" s="22">
        <v>3245964</v>
      </c>
      <c r="GH103" s="25">
        <v>237459</v>
      </c>
      <c r="GI103" s="37">
        <v>16813699</v>
      </c>
      <c r="GJ103" s="22">
        <v>2243931</v>
      </c>
      <c r="GK103" s="25">
        <v>166070</v>
      </c>
      <c r="GL103" s="37">
        <v>17052480</v>
      </c>
      <c r="GM103" s="22">
        <v>1444996</v>
      </c>
      <c r="GN103" s="25">
        <v>151660</v>
      </c>
      <c r="GO103" s="37">
        <v>15088964</v>
      </c>
      <c r="GP103" s="22">
        <v>1287297</v>
      </c>
      <c r="GQ103" s="25">
        <v>174398</v>
      </c>
      <c r="GR103" s="37">
        <v>13972871</v>
      </c>
      <c r="GS103" s="22">
        <v>1118756</v>
      </c>
      <c r="GT103" s="25">
        <v>152817</v>
      </c>
      <c r="GU103" s="37">
        <v>11857260</v>
      </c>
      <c r="GV103" s="22">
        <v>1042697</v>
      </c>
      <c r="GW103" s="25">
        <v>138887</v>
      </c>
      <c r="GX103" s="37">
        <v>10966029</v>
      </c>
      <c r="GY103" s="22">
        <v>1342788</v>
      </c>
      <c r="GZ103" s="25">
        <v>182579</v>
      </c>
      <c r="HA103" s="37">
        <v>11443209</v>
      </c>
      <c r="HB103" s="22">
        <v>1154463</v>
      </c>
      <c r="HC103" s="25">
        <v>144945</v>
      </c>
      <c r="HD103" s="37">
        <v>10677975</v>
      </c>
      <c r="HE103" s="22">
        <v>1211421</v>
      </c>
      <c r="HF103" s="25">
        <v>105572</v>
      </c>
      <c r="HG103" s="37">
        <v>10803544</v>
      </c>
      <c r="HH103" s="22">
        <v>1391891</v>
      </c>
      <c r="HI103" s="25">
        <v>128657</v>
      </c>
      <c r="HJ103" s="37">
        <v>10554270</v>
      </c>
      <c r="HN103" s="49">
        <f t="shared" si="1"/>
        <v>3757775</v>
      </c>
    </row>
    <row r="104" spans="2:222" x14ac:dyDescent="0.2">
      <c r="B104" s="20" t="s">
        <v>743</v>
      </c>
      <c r="C104" s="26">
        <v>444988</v>
      </c>
      <c r="D104" s="23">
        <v>3390</v>
      </c>
      <c r="E104" s="23">
        <v>2403</v>
      </c>
      <c r="F104" s="26">
        <v>498860</v>
      </c>
      <c r="G104" s="23">
        <v>3914</v>
      </c>
      <c r="H104" s="23">
        <v>3463</v>
      </c>
      <c r="I104" s="26">
        <v>490657</v>
      </c>
      <c r="J104" s="23">
        <v>4268</v>
      </c>
      <c r="K104" s="23">
        <v>2938</v>
      </c>
      <c r="L104" s="26">
        <v>339475</v>
      </c>
      <c r="M104" s="23">
        <v>2830</v>
      </c>
      <c r="N104" s="23">
        <v>3064</v>
      </c>
      <c r="O104" s="26">
        <v>391052</v>
      </c>
      <c r="P104" s="23">
        <v>3290</v>
      </c>
      <c r="Q104" s="23">
        <v>4503</v>
      </c>
      <c r="R104" s="26">
        <v>431543</v>
      </c>
      <c r="S104" s="23">
        <v>3607</v>
      </c>
      <c r="T104" s="23">
        <v>3409</v>
      </c>
      <c r="U104" s="26">
        <v>313797</v>
      </c>
      <c r="V104" s="23">
        <v>2649</v>
      </c>
      <c r="W104" s="23">
        <v>3181</v>
      </c>
      <c r="X104" s="26">
        <v>330607</v>
      </c>
      <c r="Y104" s="23">
        <v>2556</v>
      </c>
      <c r="Z104" s="23">
        <v>5017</v>
      </c>
      <c r="AA104" s="26">
        <v>449279</v>
      </c>
      <c r="AB104" s="23">
        <v>3260</v>
      </c>
      <c r="AC104" s="23">
        <v>2508</v>
      </c>
      <c r="AD104" s="26">
        <v>267668</v>
      </c>
      <c r="AE104" s="23">
        <v>2004</v>
      </c>
      <c r="AF104" s="23">
        <v>2647</v>
      </c>
      <c r="AG104" s="26">
        <v>380505</v>
      </c>
      <c r="AH104" s="23">
        <v>2759</v>
      </c>
      <c r="AI104" s="23">
        <v>3380</v>
      </c>
      <c r="AJ104" s="26">
        <v>545823</v>
      </c>
      <c r="AK104" s="23">
        <v>3892</v>
      </c>
      <c r="AL104" s="23">
        <v>5227</v>
      </c>
      <c r="AM104" s="26">
        <v>356357</v>
      </c>
      <c r="AN104" s="23">
        <v>2624</v>
      </c>
      <c r="AO104" s="23">
        <v>3302</v>
      </c>
      <c r="AP104" s="26">
        <v>301365</v>
      </c>
      <c r="AQ104" s="23">
        <v>2361</v>
      </c>
      <c r="AR104" s="23">
        <v>4606</v>
      </c>
      <c r="AS104" s="26">
        <v>415804</v>
      </c>
      <c r="AT104" s="23">
        <v>3141</v>
      </c>
      <c r="AU104" s="23">
        <v>4141</v>
      </c>
      <c r="AV104" s="26">
        <v>329231</v>
      </c>
      <c r="AW104" s="23">
        <v>2559</v>
      </c>
      <c r="AX104" s="23">
        <v>3634</v>
      </c>
      <c r="AY104" s="26">
        <v>427132</v>
      </c>
      <c r="AZ104" s="23">
        <v>3210</v>
      </c>
      <c r="BA104" s="23">
        <v>3115</v>
      </c>
      <c r="BB104" s="26">
        <v>477145</v>
      </c>
      <c r="BC104" s="23">
        <v>3552</v>
      </c>
      <c r="BD104" s="27">
        <v>895</v>
      </c>
      <c r="BE104" s="26">
        <v>355106</v>
      </c>
      <c r="BF104" s="23">
        <v>2627</v>
      </c>
      <c r="BG104" s="23">
        <v>1207</v>
      </c>
      <c r="BH104" s="26">
        <v>415771</v>
      </c>
      <c r="BI104" s="23">
        <v>2998</v>
      </c>
      <c r="BJ104" s="23">
        <v>1479</v>
      </c>
      <c r="BK104" s="26">
        <v>494166</v>
      </c>
      <c r="BL104" s="23">
        <v>3714</v>
      </c>
      <c r="BM104" s="23">
        <v>1314</v>
      </c>
      <c r="BN104" s="26">
        <v>340813</v>
      </c>
      <c r="BO104" s="23">
        <v>2531</v>
      </c>
      <c r="BP104" s="23">
        <v>1344</v>
      </c>
      <c r="BQ104" s="26">
        <v>359973</v>
      </c>
      <c r="BR104" s="23">
        <v>2658</v>
      </c>
      <c r="BS104" s="27">
        <v>844</v>
      </c>
      <c r="BT104" s="26">
        <v>530749</v>
      </c>
      <c r="BU104" s="23">
        <v>3876</v>
      </c>
      <c r="BV104" s="27">
        <v>607</v>
      </c>
      <c r="BW104" s="26">
        <v>392082</v>
      </c>
      <c r="BX104" s="23">
        <v>2768</v>
      </c>
      <c r="BY104" s="27">
        <v>643</v>
      </c>
      <c r="BZ104" s="26">
        <v>404376</v>
      </c>
      <c r="CA104" s="23">
        <v>2894</v>
      </c>
      <c r="CB104" s="23">
        <v>1367</v>
      </c>
      <c r="CC104" s="26">
        <v>511602</v>
      </c>
      <c r="CD104" s="23">
        <v>3617</v>
      </c>
      <c r="CE104" s="27">
        <v>932</v>
      </c>
      <c r="CF104" s="26">
        <v>436702</v>
      </c>
      <c r="CG104" s="23">
        <v>3147</v>
      </c>
      <c r="CH104" s="23">
        <v>1768</v>
      </c>
      <c r="CI104" s="26">
        <v>150527</v>
      </c>
      <c r="CJ104" s="23">
        <v>1092</v>
      </c>
      <c r="CK104" s="23">
        <v>2563</v>
      </c>
      <c r="CL104" s="28">
        <v>56489</v>
      </c>
      <c r="CM104" s="27">
        <v>407</v>
      </c>
      <c r="CN104" s="27">
        <v>808</v>
      </c>
      <c r="CO104" s="26">
        <v>823242</v>
      </c>
      <c r="CP104" s="23">
        <v>6056</v>
      </c>
      <c r="CQ104" s="23">
        <v>2141</v>
      </c>
      <c r="CR104" s="26">
        <v>433046</v>
      </c>
      <c r="CS104" s="23">
        <v>3170</v>
      </c>
      <c r="CT104" s="23">
        <v>2624</v>
      </c>
      <c r="CU104" s="26">
        <v>519454</v>
      </c>
      <c r="CV104" s="23">
        <v>3809</v>
      </c>
      <c r="CW104" s="23">
        <v>6321</v>
      </c>
      <c r="CX104" s="26">
        <v>381874</v>
      </c>
      <c r="CY104" s="23">
        <v>2676</v>
      </c>
      <c r="CZ104" s="23">
        <v>5165</v>
      </c>
      <c r="DA104" s="26">
        <v>395765</v>
      </c>
      <c r="DB104" s="23">
        <v>2828</v>
      </c>
      <c r="DC104" s="23">
        <v>2093</v>
      </c>
      <c r="DD104" s="26">
        <v>518583</v>
      </c>
      <c r="DE104" s="23">
        <v>3725</v>
      </c>
      <c r="DF104" s="23">
        <v>2150</v>
      </c>
      <c r="DG104" s="26">
        <v>316191</v>
      </c>
      <c r="DH104" s="23">
        <v>2262</v>
      </c>
      <c r="DI104" s="23">
        <v>2218</v>
      </c>
      <c r="DJ104" s="26">
        <v>336742</v>
      </c>
      <c r="DK104" s="23">
        <v>2295</v>
      </c>
      <c r="DL104" s="23">
        <v>2683</v>
      </c>
      <c r="DM104" s="26">
        <v>456112</v>
      </c>
      <c r="DN104" s="23">
        <v>3113</v>
      </c>
      <c r="DO104" s="23">
        <v>3436</v>
      </c>
      <c r="DP104" s="26">
        <v>404480</v>
      </c>
      <c r="DQ104" s="23">
        <v>2734</v>
      </c>
      <c r="DR104" s="23">
        <v>4900</v>
      </c>
      <c r="DS104" s="26">
        <v>458802</v>
      </c>
      <c r="DT104" s="23">
        <v>3157</v>
      </c>
      <c r="DU104" s="23">
        <v>4190</v>
      </c>
      <c r="DV104" s="26">
        <v>541553</v>
      </c>
      <c r="DW104" s="23">
        <v>3672</v>
      </c>
      <c r="DX104" s="23">
        <v>3183</v>
      </c>
      <c r="DY104" s="26">
        <v>384315</v>
      </c>
      <c r="DZ104" s="23">
        <v>2594</v>
      </c>
      <c r="EA104" s="23">
        <v>3523</v>
      </c>
      <c r="EB104" s="26">
        <v>381125</v>
      </c>
      <c r="EC104" s="23">
        <v>2617</v>
      </c>
      <c r="ED104" s="23">
        <v>3135</v>
      </c>
      <c r="EE104" s="26">
        <v>485982</v>
      </c>
      <c r="EF104" s="23">
        <v>3367</v>
      </c>
      <c r="EG104" s="23">
        <v>2808</v>
      </c>
      <c r="EH104" s="26">
        <v>377357</v>
      </c>
      <c r="EI104" s="23">
        <v>2585</v>
      </c>
      <c r="EJ104" s="23">
        <v>2242</v>
      </c>
      <c r="EK104" s="26">
        <v>549925</v>
      </c>
      <c r="EL104" s="23">
        <v>3282</v>
      </c>
      <c r="EM104" s="23">
        <v>1875</v>
      </c>
      <c r="EN104" s="26">
        <v>658939</v>
      </c>
      <c r="EO104" s="23">
        <v>3666</v>
      </c>
      <c r="EP104" s="23">
        <v>1899</v>
      </c>
      <c r="EQ104" s="26">
        <v>487662</v>
      </c>
      <c r="ER104" s="23">
        <v>2739</v>
      </c>
      <c r="ES104" s="23">
        <v>2555</v>
      </c>
      <c r="ET104" s="26">
        <v>514121</v>
      </c>
      <c r="EU104" s="23">
        <v>2762</v>
      </c>
      <c r="EV104" s="23">
        <v>4601</v>
      </c>
      <c r="EW104" s="26">
        <v>623764</v>
      </c>
      <c r="EX104" s="23">
        <v>3374</v>
      </c>
      <c r="EY104" s="23">
        <v>3562</v>
      </c>
      <c r="EZ104" s="26">
        <v>666181</v>
      </c>
      <c r="FA104" s="23">
        <v>3562</v>
      </c>
      <c r="FB104" s="23">
        <v>3252</v>
      </c>
      <c r="FC104" s="26">
        <v>683527</v>
      </c>
      <c r="FD104" s="23">
        <v>3675</v>
      </c>
      <c r="FE104" s="23">
        <v>3076</v>
      </c>
      <c r="FF104" s="26">
        <v>701840</v>
      </c>
      <c r="FG104" s="23">
        <v>3816</v>
      </c>
      <c r="FH104" s="23">
        <v>2781</v>
      </c>
      <c r="FI104" s="26">
        <v>622039</v>
      </c>
      <c r="FJ104" s="23">
        <v>3384</v>
      </c>
      <c r="FK104" s="23">
        <v>5662</v>
      </c>
      <c r="FL104" s="26">
        <v>627773</v>
      </c>
      <c r="FM104" s="23">
        <v>3115</v>
      </c>
      <c r="FN104" s="23">
        <v>3600</v>
      </c>
      <c r="FO104" s="26">
        <v>802902</v>
      </c>
      <c r="FP104" s="23">
        <v>3935</v>
      </c>
      <c r="FQ104" s="23">
        <v>3489</v>
      </c>
      <c r="FR104" s="26">
        <v>611059</v>
      </c>
      <c r="FS104" s="23">
        <v>3003</v>
      </c>
      <c r="FT104" s="23">
        <v>5509</v>
      </c>
      <c r="FU104" s="26">
        <v>672611</v>
      </c>
      <c r="FV104" s="23">
        <v>3275</v>
      </c>
      <c r="FW104" s="23">
        <v>4212</v>
      </c>
      <c r="FX104" s="26">
        <v>754943</v>
      </c>
      <c r="FY104" s="23">
        <v>3775</v>
      </c>
      <c r="FZ104" s="23">
        <v>3326</v>
      </c>
      <c r="GA104" s="26">
        <v>827449</v>
      </c>
      <c r="GB104" s="23">
        <v>4066</v>
      </c>
      <c r="GC104" s="23">
        <v>4110</v>
      </c>
      <c r="GD104" s="26">
        <v>480643</v>
      </c>
      <c r="GE104" s="23">
        <v>2507</v>
      </c>
      <c r="GF104" s="23">
        <v>3507</v>
      </c>
      <c r="GG104" s="26">
        <v>665147</v>
      </c>
      <c r="GH104" s="23">
        <v>3283</v>
      </c>
      <c r="GI104" s="23">
        <v>2213</v>
      </c>
      <c r="GJ104" s="26">
        <v>557280</v>
      </c>
      <c r="GK104" s="23">
        <v>2772</v>
      </c>
      <c r="GL104" s="23">
        <v>3442</v>
      </c>
      <c r="GM104" s="26">
        <v>560641</v>
      </c>
      <c r="GN104" s="23">
        <v>2469</v>
      </c>
      <c r="GO104" s="23">
        <v>2091</v>
      </c>
      <c r="GP104" s="26">
        <v>878688</v>
      </c>
      <c r="GQ104" s="23">
        <v>3439</v>
      </c>
      <c r="GR104" s="23">
        <v>2312</v>
      </c>
      <c r="GS104" s="26">
        <v>710732</v>
      </c>
      <c r="GT104" s="23">
        <v>2819</v>
      </c>
      <c r="GU104" s="23">
        <v>3092</v>
      </c>
      <c r="GV104" s="26">
        <v>684559</v>
      </c>
      <c r="GW104" s="23">
        <v>2703</v>
      </c>
      <c r="GX104" s="23">
        <v>2823</v>
      </c>
      <c r="GY104" s="26">
        <v>958074</v>
      </c>
      <c r="GZ104" s="23">
        <v>3804</v>
      </c>
      <c r="HA104" s="23">
        <v>2864</v>
      </c>
      <c r="HB104" s="26">
        <v>653460</v>
      </c>
      <c r="HC104" s="23">
        <v>2595</v>
      </c>
      <c r="HD104" s="23">
        <v>2609</v>
      </c>
      <c r="HE104" s="26">
        <v>881510</v>
      </c>
      <c r="HF104" s="23">
        <v>2589</v>
      </c>
      <c r="HG104" s="23">
        <v>2298</v>
      </c>
      <c r="HH104" s="22">
        <v>1359951</v>
      </c>
      <c r="HI104" s="23">
        <v>3590</v>
      </c>
      <c r="HJ104" s="23">
        <v>1397</v>
      </c>
      <c r="HN104" s="49">
        <f t="shared" si="1"/>
        <v>2894921</v>
      </c>
    </row>
    <row r="105" spans="2:222" x14ac:dyDescent="0.2">
      <c r="B105" s="20" t="s">
        <v>929</v>
      </c>
      <c r="C105" s="26">
        <v>722390</v>
      </c>
      <c r="D105" s="23">
        <v>2759</v>
      </c>
      <c r="E105" s="24">
        <v>27229</v>
      </c>
      <c r="F105" s="26">
        <v>701655</v>
      </c>
      <c r="G105" s="23">
        <v>3237</v>
      </c>
      <c r="H105" s="24">
        <v>29342</v>
      </c>
      <c r="I105" s="26">
        <v>865280</v>
      </c>
      <c r="J105" s="23">
        <v>4254</v>
      </c>
      <c r="K105" s="24">
        <v>26075</v>
      </c>
      <c r="L105" s="26">
        <v>712566</v>
      </c>
      <c r="M105" s="23">
        <v>2988</v>
      </c>
      <c r="N105" s="24">
        <v>33822</v>
      </c>
      <c r="O105" s="26">
        <v>690000</v>
      </c>
      <c r="P105" s="23">
        <v>3110</v>
      </c>
      <c r="Q105" s="24">
        <v>35750</v>
      </c>
      <c r="R105" s="26">
        <v>856526</v>
      </c>
      <c r="S105" s="23">
        <v>4072</v>
      </c>
      <c r="T105" s="24">
        <v>33358</v>
      </c>
      <c r="U105" s="26">
        <v>606671</v>
      </c>
      <c r="V105" s="23">
        <v>2833</v>
      </c>
      <c r="W105" s="24">
        <v>36407</v>
      </c>
      <c r="X105" s="26">
        <v>718055</v>
      </c>
      <c r="Y105" s="23">
        <v>3166</v>
      </c>
      <c r="Z105" s="24">
        <v>32664</v>
      </c>
      <c r="AA105" s="26">
        <v>989973</v>
      </c>
      <c r="AB105" s="23">
        <v>4156</v>
      </c>
      <c r="AC105" s="24">
        <v>47767</v>
      </c>
      <c r="AD105" s="26">
        <v>853852</v>
      </c>
      <c r="AE105" s="23">
        <v>3189</v>
      </c>
      <c r="AF105" s="24">
        <v>42988</v>
      </c>
      <c r="AG105" s="26">
        <v>817783</v>
      </c>
      <c r="AH105" s="23">
        <v>3325</v>
      </c>
      <c r="AI105" s="24">
        <v>40265</v>
      </c>
      <c r="AJ105" s="22">
        <v>1119078</v>
      </c>
      <c r="AK105" s="23">
        <v>4583</v>
      </c>
      <c r="AL105" s="24">
        <v>38734</v>
      </c>
      <c r="AM105" s="26">
        <v>806316</v>
      </c>
      <c r="AN105" s="23">
        <v>3398</v>
      </c>
      <c r="AO105" s="24">
        <v>42919</v>
      </c>
      <c r="AP105" s="26">
        <v>681189</v>
      </c>
      <c r="AQ105" s="23">
        <v>3184</v>
      </c>
      <c r="AR105" s="24">
        <v>46512</v>
      </c>
      <c r="AS105" s="26">
        <v>974214</v>
      </c>
      <c r="AT105" s="23">
        <v>3994</v>
      </c>
      <c r="AU105" s="24">
        <v>49323</v>
      </c>
      <c r="AV105" s="26">
        <v>752252</v>
      </c>
      <c r="AW105" s="23">
        <v>3112</v>
      </c>
      <c r="AX105" s="24">
        <v>40042</v>
      </c>
      <c r="AY105" s="26">
        <v>795527</v>
      </c>
      <c r="AZ105" s="23">
        <v>3219</v>
      </c>
      <c r="BA105" s="24">
        <v>30491</v>
      </c>
      <c r="BB105" s="22">
        <v>1206127</v>
      </c>
      <c r="BC105" s="23">
        <v>4558</v>
      </c>
      <c r="BD105" s="24">
        <v>32721</v>
      </c>
      <c r="BE105" s="26">
        <v>892822</v>
      </c>
      <c r="BF105" s="23">
        <v>3251</v>
      </c>
      <c r="BG105" s="24">
        <v>35286</v>
      </c>
      <c r="BH105" s="26">
        <v>911071</v>
      </c>
      <c r="BI105" s="23">
        <v>3372</v>
      </c>
      <c r="BJ105" s="24">
        <v>36551</v>
      </c>
      <c r="BK105" s="22">
        <v>1112825</v>
      </c>
      <c r="BL105" s="23">
        <v>3768</v>
      </c>
      <c r="BM105" s="24">
        <v>34301</v>
      </c>
      <c r="BN105" s="22">
        <v>1004851</v>
      </c>
      <c r="BO105" s="23">
        <v>3186</v>
      </c>
      <c r="BP105" s="24">
        <v>30043</v>
      </c>
      <c r="BQ105" s="22">
        <v>1485672</v>
      </c>
      <c r="BR105" s="23">
        <v>3806</v>
      </c>
      <c r="BS105" s="24">
        <v>28377</v>
      </c>
      <c r="BT105" s="22">
        <v>1057647</v>
      </c>
      <c r="BU105" s="23">
        <v>3971</v>
      </c>
      <c r="BV105" s="24">
        <v>32828</v>
      </c>
      <c r="BW105" s="26">
        <v>904898</v>
      </c>
      <c r="BX105" s="23">
        <v>3257</v>
      </c>
      <c r="BY105" s="24">
        <v>36943</v>
      </c>
      <c r="BZ105" s="26">
        <v>953523</v>
      </c>
      <c r="CA105" s="23">
        <v>3364</v>
      </c>
      <c r="CB105" s="24">
        <v>36510</v>
      </c>
      <c r="CC105" s="22">
        <v>1552232</v>
      </c>
      <c r="CD105" s="23">
        <v>4362</v>
      </c>
      <c r="CE105" s="24">
        <v>33259</v>
      </c>
      <c r="CF105" s="26">
        <v>891105</v>
      </c>
      <c r="CG105" s="23">
        <v>3515</v>
      </c>
      <c r="CH105" s="24">
        <v>32225</v>
      </c>
      <c r="CI105" s="22">
        <v>1244495</v>
      </c>
      <c r="CJ105" s="23">
        <v>3687</v>
      </c>
      <c r="CK105" s="24">
        <v>26508</v>
      </c>
      <c r="CL105" s="26">
        <v>873717</v>
      </c>
      <c r="CM105" s="23">
        <v>3003</v>
      </c>
      <c r="CN105" s="24">
        <v>29049</v>
      </c>
      <c r="CO105" s="26">
        <v>921672</v>
      </c>
      <c r="CP105" s="23">
        <v>2900</v>
      </c>
      <c r="CQ105" s="24">
        <v>28894</v>
      </c>
      <c r="CR105" s="26">
        <v>915955</v>
      </c>
      <c r="CS105" s="23">
        <v>2975</v>
      </c>
      <c r="CT105" s="24">
        <v>25340</v>
      </c>
      <c r="CU105" s="26">
        <v>955808</v>
      </c>
      <c r="CV105" s="23">
        <v>3310</v>
      </c>
      <c r="CW105" s="24">
        <v>33199</v>
      </c>
      <c r="CX105" s="26">
        <v>846384</v>
      </c>
      <c r="CY105" s="23">
        <v>3093</v>
      </c>
      <c r="CZ105" s="24">
        <v>34189</v>
      </c>
      <c r="DA105" s="26">
        <v>669288</v>
      </c>
      <c r="DB105" s="23">
        <v>2588</v>
      </c>
      <c r="DC105" s="24">
        <v>33699</v>
      </c>
      <c r="DD105" s="26">
        <v>781180</v>
      </c>
      <c r="DE105" s="23">
        <v>3292</v>
      </c>
      <c r="DF105" s="24">
        <v>22707</v>
      </c>
      <c r="DG105" s="26">
        <v>662639</v>
      </c>
      <c r="DH105" s="23">
        <v>2460</v>
      </c>
      <c r="DI105" s="24">
        <v>31229</v>
      </c>
      <c r="DJ105" s="26">
        <v>766324</v>
      </c>
      <c r="DK105" s="23">
        <v>2674</v>
      </c>
      <c r="DL105" s="24">
        <v>24399</v>
      </c>
      <c r="DM105" s="26">
        <v>899652</v>
      </c>
      <c r="DN105" s="23">
        <v>3381</v>
      </c>
      <c r="DO105" s="24">
        <v>21374</v>
      </c>
      <c r="DP105" s="26">
        <v>768449</v>
      </c>
      <c r="DQ105" s="23">
        <v>2655</v>
      </c>
      <c r="DR105" s="24">
        <v>26808</v>
      </c>
      <c r="DS105" s="26">
        <v>652784</v>
      </c>
      <c r="DT105" s="23">
        <v>2851</v>
      </c>
      <c r="DU105" s="24">
        <v>24423</v>
      </c>
      <c r="DV105" s="26">
        <v>942385</v>
      </c>
      <c r="DW105" s="23">
        <v>3503</v>
      </c>
      <c r="DX105" s="24">
        <v>22747</v>
      </c>
      <c r="DY105" s="22">
        <v>1077989</v>
      </c>
      <c r="DZ105" s="23">
        <v>3453</v>
      </c>
      <c r="EA105" s="24">
        <v>22916</v>
      </c>
      <c r="EB105" s="26">
        <v>814034</v>
      </c>
      <c r="EC105" s="23">
        <v>2979</v>
      </c>
      <c r="ED105" s="24">
        <v>24216</v>
      </c>
      <c r="EE105" s="26">
        <v>921817</v>
      </c>
      <c r="EF105" s="23">
        <v>3716</v>
      </c>
      <c r="EG105" s="24">
        <v>26311</v>
      </c>
      <c r="EH105" s="26">
        <v>682003</v>
      </c>
      <c r="EI105" s="23">
        <v>2485</v>
      </c>
      <c r="EJ105" s="24">
        <v>28476</v>
      </c>
      <c r="EK105" s="26">
        <v>584972</v>
      </c>
      <c r="EL105" s="23">
        <v>2392</v>
      </c>
      <c r="EM105" s="24">
        <v>28848</v>
      </c>
      <c r="EN105" s="26">
        <v>884380</v>
      </c>
      <c r="EO105" s="23">
        <v>3393</v>
      </c>
      <c r="EP105" s="24">
        <v>29364</v>
      </c>
      <c r="EQ105" s="26">
        <v>622801</v>
      </c>
      <c r="ER105" s="23">
        <v>2580</v>
      </c>
      <c r="ES105" s="24">
        <v>30231</v>
      </c>
      <c r="ET105" s="26">
        <v>656301</v>
      </c>
      <c r="EU105" s="23">
        <v>2790</v>
      </c>
      <c r="EV105" s="24">
        <v>20101</v>
      </c>
      <c r="EW105" s="26">
        <v>819321</v>
      </c>
      <c r="EX105" s="23">
        <v>2970</v>
      </c>
      <c r="EY105" s="24">
        <v>26953</v>
      </c>
      <c r="EZ105" s="26">
        <v>651086</v>
      </c>
      <c r="FA105" s="23">
        <v>2663</v>
      </c>
      <c r="FB105" s="24">
        <v>29912</v>
      </c>
      <c r="FC105" s="26">
        <v>698567</v>
      </c>
      <c r="FD105" s="23">
        <v>2727</v>
      </c>
      <c r="FE105" s="24">
        <v>30795</v>
      </c>
      <c r="FF105" s="26">
        <v>931866</v>
      </c>
      <c r="FG105" s="23">
        <v>3368</v>
      </c>
      <c r="FH105" s="24">
        <v>25281</v>
      </c>
      <c r="FI105" s="26">
        <v>867232</v>
      </c>
      <c r="FJ105" s="23">
        <v>3051</v>
      </c>
      <c r="FK105" s="24">
        <v>29069</v>
      </c>
      <c r="FL105" s="26">
        <v>972863</v>
      </c>
      <c r="FM105" s="23">
        <v>3332</v>
      </c>
      <c r="FN105" s="24">
        <v>21170</v>
      </c>
      <c r="FO105" s="22">
        <v>1222397</v>
      </c>
      <c r="FP105" s="23">
        <v>3708</v>
      </c>
      <c r="FQ105" s="24">
        <v>35225</v>
      </c>
      <c r="FR105" s="26">
        <v>930177</v>
      </c>
      <c r="FS105" s="23">
        <v>2991</v>
      </c>
      <c r="FT105" s="24">
        <v>26701</v>
      </c>
      <c r="FU105" s="26">
        <v>735327</v>
      </c>
      <c r="FV105" s="23">
        <v>2750</v>
      </c>
      <c r="FW105" s="24">
        <v>21710</v>
      </c>
      <c r="FX105" s="22">
        <v>1012546</v>
      </c>
      <c r="FY105" s="23">
        <v>3527</v>
      </c>
      <c r="FZ105" s="24">
        <v>24935</v>
      </c>
      <c r="GA105" s="26">
        <v>893018</v>
      </c>
      <c r="GB105" s="23">
        <v>2790</v>
      </c>
      <c r="GC105" s="24">
        <v>24492</v>
      </c>
      <c r="GD105" s="26">
        <v>860863</v>
      </c>
      <c r="GE105" s="23">
        <v>2720</v>
      </c>
      <c r="GF105" s="24">
        <v>21324</v>
      </c>
      <c r="GG105" s="22">
        <v>1137187</v>
      </c>
      <c r="GH105" s="23">
        <v>3519</v>
      </c>
      <c r="GI105" s="24">
        <v>18908</v>
      </c>
      <c r="GJ105" s="26">
        <v>894371</v>
      </c>
      <c r="GK105" s="23">
        <v>2814</v>
      </c>
      <c r="GL105" s="24">
        <v>24516</v>
      </c>
      <c r="GM105" s="26">
        <v>803994</v>
      </c>
      <c r="GN105" s="23">
        <v>2629</v>
      </c>
      <c r="GO105" s="24">
        <v>19828</v>
      </c>
      <c r="GP105" s="22">
        <v>1007724</v>
      </c>
      <c r="GQ105" s="23">
        <v>3313</v>
      </c>
      <c r="GR105" s="24">
        <v>26178</v>
      </c>
      <c r="GS105" s="26">
        <v>842838</v>
      </c>
      <c r="GT105" s="23">
        <v>2783</v>
      </c>
      <c r="GU105" s="24">
        <v>21640</v>
      </c>
      <c r="GV105" s="26">
        <v>840815</v>
      </c>
      <c r="GW105" s="23">
        <v>2608</v>
      </c>
      <c r="GX105" s="24">
        <v>19570</v>
      </c>
      <c r="GY105" s="22">
        <v>1120676</v>
      </c>
      <c r="GZ105" s="23">
        <v>3443</v>
      </c>
      <c r="HA105" s="24">
        <v>23192</v>
      </c>
      <c r="HB105" s="26">
        <v>856034</v>
      </c>
      <c r="HC105" s="23">
        <v>2970</v>
      </c>
      <c r="HD105" s="24">
        <v>19629</v>
      </c>
      <c r="HE105" s="26">
        <v>917498</v>
      </c>
      <c r="HF105" s="23">
        <v>3062</v>
      </c>
      <c r="HG105" s="24">
        <v>19457</v>
      </c>
      <c r="HH105" s="22">
        <v>1248662</v>
      </c>
      <c r="HI105" s="23">
        <v>3744</v>
      </c>
      <c r="HJ105" s="24">
        <v>17859</v>
      </c>
      <c r="HN105" s="49">
        <f t="shared" si="1"/>
        <v>3022194</v>
      </c>
    </row>
    <row r="106" spans="2:222" x14ac:dyDescent="0.2">
      <c r="B106" s="20" t="s">
        <v>478</v>
      </c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  <c r="BK106" s="21"/>
      <c r="BL106" s="21"/>
      <c r="BM106" s="21"/>
      <c r="BN106" s="21"/>
      <c r="BO106" s="21"/>
      <c r="BP106" s="21"/>
      <c r="BQ106" s="21"/>
      <c r="BR106" s="21"/>
      <c r="BS106" s="21"/>
      <c r="BT106" s="21"/>
      <c r="BU106" s="21"/>
      <c r="BV106" s="21"/>
      <c r="BW106" s="21"/>
      <c r="BX106" s="21"/>
      <c r="BY106" s="21"/>
      <c r="BZ106" s="21"/>
      <c r="CA106" s="21"/>
      <c r="CB106" s="21"/>
      <c r="CC106" s="21"/>
      <c r="CD106" s="21"/>
      <c r="CE106" s="21"/>
      <c r="CF106" s="21"/>
      <c r="CG106" s="21"/>
      <c r="CH106" s="21"/>
      <c r="CI106" s="21"/>
      <c r="CJ106" s="21"/>
      <c r="CK106" s="21"/>
      <c r="CL106" s="21"/>
      <c r="CM106" s="21"/>
      <c r="CN106" s="21"/>
      <c r="CO106" s="21"/>
      <c r="CP106" s="21"/>
      <c r="CQ106" s="21"/>
      <c r="CR106" s="21"/>
      <c r="CS106" s="21"/>
      <c r="CT106" s="21"/>
      <c r="CU106" s="21"/>
      <c r="CV106" s="21"/>
      <c r="CW106" s="21"/>
      <c r="CX106" s="21"/>
      <c r="CY106" s="21"/>
      <c r="CZ106" s="21"/>
      <c r="DA106" s="21"/>
      <c r="DB106" s="21"/>
      <c r="DC106" s="21"/>
      <c r="DD106" s="21"/>
      <c r="DE106" s="21"/>
      <c r="DF106" s="21"/>
      <c r="DG106" s="21"/>
      <c r="DH106" s="21"/>
      <c r="DI106" s="21"/>
      <c r="DJ106" s="21"/>
      <c r="DK106" s="21"/>
      <c r="DL106" s="21"/>
      <c r="DM106" s="21"/>
      <c r="DN106" s="21"/>
      <c r="DO106" s="21"/>
      <c r="DP106" s="21"/>
      <c r="DQ106" s="21"/>
      <c r="DR106" s="21"/>
      <c r="DS106" s="21"/>
      <c r="DT106" s="21"/>
      <c r="DU106" s="21"/>
      <c r="DV106" s="21"/>
      <c r="DW106" s="21"/>
      <c r="DX106" s="21"/>
      <c r="DY106" s="21"/>
      <c r="DZ106" s="21"/>
      <c r="EA106" s="21"/>
      <c r="EB106" s="21"/>
      <c r="EC106" s="21"/>
      <c r="ED106" s="21"/>
      <c r="EE106" s="21"/>
      <c r="EF106" s="21"/>
      <c r="EG106" s="21"/>
      <c r="EH106" s="21"/>
      <c r="EI106" s="21"/>
      <c r="EJ106" s="21"/>
      <c r="EK106" s="21"/>
      <c r="EL106" s="21"/>
      <c r="EM106" s="21"/>
      <c r="EN106" s="21"/>
      <c r="EO106" s="21"/>
      <c r="EP106" s="21"/>
      <c r="EQ106" s="21"/>
      <c r="ER106" s="21"/>
      <c r="ES106" s="21"/>
      <c r="ET106" s="22">
        <v>1737410</v>
      </c>
      <c r="EU106" s="23">
        <v>1250</v>
      </c>
      <c r="EV106" s="21"/>
      <c r="EW106" s="22">
        <v>3795023</v>
      </c>
      <c r="EX106" s="23">
        <v>2975</v>
      </c>
      <c r="EY106" s="21"/>
      <c r="EZ106" s="22">
        <v>2129459</v>
      </c>
      <c r="FA106" s="23">
        <v>1956</v>
      </c>
      <c r="FB106" s="21"/>
      <c r="FC106" s="22">
        <v>2157190</v>
      </c>
      <c r="FD106" s="23">
        <v>2405</v>
      </c>
      <c r="FE106" s="21"/>
      <c r="FF106" s="22">
        <v>2688555</v>
      </c>
      <c r="FG106" s="23">
        <v>3209</v>
      </c>
      <c r="FH106" s="21"/>
      <c r="FI106" s="22">
        <v>2583391</v>
      </c>
      <c r="FJ106" s="23">
        <v>3131</v>
      </c>
      <c r="FK106" s="21"/>
      <c r="FL106" s="22">
        <v>2476696</v>
      </c>
      <c r="FM106" s="23">
        <v>3005</v>
      </c>
      <c r="FN106" s="21"/>
      <c r="FO106" s="22">
        <v>2920174</v>
      </c>
      <c r="FP106" s="23">
        <v>3561</v>
      </c>
      <c r="FQ106" s="31">
        <v>2</v>
      </c>
      <c r="FR106" s="22">
        <v>2107740</v>
      </c>
      <c r="FS106" s="23">
        <v>2606</v>
      </c>
      <c r="FT106" s="21"/>
      <c r="FU106" s="22">
        <v>2013336</v>
      </c>
      <c r="FV106" s="23">
        <v>2583</v>
      </c>
      <c r="FW106" s="21"/>
      <c r="FX106" s="22">
        <v>2482520</v>
      </c>
      <c r="FY106" s="23">
        <v>3181</v>
      </c>
      <c r="FZ106" s="21"/>
      <c r="GA106" s="22">
        <v>1846479</v>
      </c>
      <c r="GB106" s="23">
        <v>2404</v>
      </c>
      <c r="GC106" s="21"/>
      <c r="GD106" s="22">
        <v>1891143</v>
      </c>
      <c r="GE106" s="23">
        <v>2454</v>
      </c>
      <c r="GF106" s="21"/>
      <c r="GG106" s="22">
        <v>2370172</v>
      </c>
      <c r="GH106" s="23">
        <v>3121</v>
      </c>
      <c r="GI106" s="21"/>
      <c r="GJ106" s="22">
        <v>1855277</v>
      </c>
      <c r="GK106" s="23">
        <v>2453</v>
      </c>
      <c r="GL106" s="21"/>
      <c r="GM106" s="22">
        <v>1654565</v>
      </c>
      <c r="GN106" s="23">
        <v>2358</v>
      </c>
      <c r="GO106" s="21"/>
      <c r="GP106" s="22">
        <v>1893474</v>
      </c>
      <c r="GQ106" s="23">
        <v>2608</v>
      </c>
      <c r="GR106" s="21"/>
      <c r="GS106" s="22">
        <v>1307641</v>
      </c>
      <c r="GT106" s="23">
        <v>1789</v>
      </c>
      <c r="GU106" s="21"/>
      <c r="GV106" s="22">
        <v>1144951</v>
      </c>
      <c r="GW106" s="23">
        <v>2041</v>
      </c>
      <c r="GX106" s="21"/>
      <c r="GY106" s="22">
        <v>1412174</v>
      </c>
      <c r="GZ106" s="23">
        <v>2619</v>
      </c>
      <c r="HA106" s="21"/>
      <c r="HB106" s="22">
        <v>1057976</v>
      </c>
      <c r="HC106" s="23">
        <v>1983</v>
      </c>
      <c r="HD106" s="21"/>
      <c r="HE106" s="22">
        <v>1024520</v>
      </c>
      <c r="HF106" s="23">
        <v>1946</v>
      </c>
      <c r="HG106" s="21"/>
      <c r="HH106" s="22">
        <v>1229586</v>
      </c>
      <c r="HI106" s="23">
        <v>2356</v>
      </c>
      <c r="HJ106" s="21"/>
      <c r="HN106" s="49">
        <f t="shared" si="1"/>
        <v>3312082</v>
      </c>
    </row>
    <row r="107" spans="2:222" x14ac:dyDescent="0.2">
      <c r="B107" s="20" t="s">
        <v>902</v>
      </c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  <c r="BK107" s="21"/>
      <c r="BL107" s="21"/>
      <c r="BM107" s="21"/>
      <c r="BN107" s="21"/>
      <c r="BO107" s="21"/>
      <c r="BP107" s="21"/>
      <c r="BQ107" s="21"/>
      <c r="BR107" s="21"/>
      <c r="BS107" s="21"/>
      <c r="BT107" s="21"/>
      <c r="BU107" s="21"/>
      <c r="BV107" s="21"/>
      <c r="BW107" s="21"/>
      <c r="BX107" s="21"/>
      <c r="BY107" s="21"/>
      <c r="BZ107" s="21"/>
      <c r="CA107" s="21"/>
      <c r="CB107" s="21"/>
      <c r="CC107" s="21"/>
      <c r="CD107" s="21"/>
      <c r="CE107" s="21"/>
      <c r="CF107" s="21"/>
      <c r="CG107" s="21"/>
      <c r="CH107" s="21"/>
      <c r="CI107" s="21"/>
      <c r="CJ107" s="21"/>
      <c r="CK107" s="21"/>
      <c r="CL107" s="21"/>
      <c r="CM107" s="21"/>
      <c r="CN107" s="21"/>
      <c r="CO107" s="21"/>
      <c r="CP107" s="21"/>
      <c r="CQ107" s="21"/>
      <c r="CR107" s="21"/>
      <c r="CS107" s="21"/>
      <c r="CT107" s="21"/>
      <c r="CU107" s="21"/>
      <c r="CV107" s="21"/>
      <c r="CW107" s="21"/>
      <c r="CX107" s="21"/>
      <c r="CY107" s="21"/>
      <c r="CZ107" s="21"/>
      <c r="DA107" s="21"/>
      <c r="DB107" s="21"/>
      <c r="DC107" s="21"/>
      <c r="DD107" s="21"/>
      <c r="DE107" s="21"/>
      <c r="DF107" s="21"/>
      <c r="DG107" s="21"/>
      <c r="DH107" s="21"/>
      <c r="DI107" s="21"/>
      <c r="DJ107" s="21"/>
      <c r="DK107" s="21"/>
      <c r="DL107" s="21"/>
      <c r="DM107" s="21"/>
      <c r="DN107" s="21"/>
      <c r="DO107" s="21"/>
      <c r="DP107" s="21"/>
      <c r="DQ107" s="21"/>
      <c r="DR107" s="21"/>
      <c r="DS107" s="21"/>
      <c r="DT107" s="21"/>
      <c r="DU107" s="21"/>
      <c r="DV107" s="21"/>
      <c r="DW107" s="21"/>
      <c r="DX107" s="21"/>
      <c r="DY107" s="21"/>
      <c r="DZ107" s="21"/>
      <c r="EA107" s="21"/>
      <c r="EB107" s="21"/>
      <c r="EC107" s="21"/>
      <c r="ED107" s="21"/>
      <c r="EE107" s="21"/>
      <c r="EF107" s="21"/>
      <c r="EG107" s="21"/>
      <c r="EH107" s="21"/>
      <c r="EI107" s="21"/>
      <c r="EJ107" s="21"/>
      <c r="EK107" s="21"/>
      <c r="EL107" s="21"/>
      <c r="EM107" s="21"/>
      <c r="EN107" s="26">
        <v>127047</v>
      </c>
      <c r="EO107" s="27">
        <v>938</v>
      </c>
      <c r="EP107" s="27">
        <v>389</v>
      </c>
      <c r="EQ107" s="26">
        <v>518341</v>
      </c>
      <c r="ER107" s="23">
        <v>3195</v>
      </c>
      <c r="ES107" s="23">
        <v>3768</v>
      </c>
      <c r="ET107" s="22">
        <v>1207119</v>
      </c>
      <c r="EU107" s="23">
        <v>6303</v>
      </c>
      <c r="EV107" s="24">
        <v>10570</v>
      </c>
      <c r="EW107" s="22">
        <v>1439990</v>
      </c>
      <c r="EX107" s="23">
        <v>7536</v>
      </c>
      <c r="EY107" s="24">
        <v>11252</v>
      </c>
      <c r="EZ107" s="22">
        <v>1091788</v>
      </c>
      <c r="FA107" s="23">
        <v>5804</v>
      </c>
      <c r="FB107" s="24">
        <v>11723</v>
      </c>
      <c r="FC107" s="26">
        <v>603075</v>
      </c>
      <c r="FD107" s="23">
        <v>4285</v>
      </c>
      <c r="FE107" s="23">
        <v>6469</v>
      </c>
      <c r="FF107" s="26">
        <v>435782</v>
      </c>
      <c r="FG107" s="23">
        <v>3999</v>
      </c>
      <c r="FH107" s="23">
        <v>5538</v>
      </c>
      <c r="FI107" s="26">
        <v>616520</v>
      </c>
      <c r="FJ107" s="23">
        <v>4164</v>
      </c>
      <c r="FK107" s="23">
        <v>6523</v>
      </c>
      <c r="FL107" s="26">
        <v>603996</v>
      </c>
      <c r="FM107" s="23">
        <v>4068</v>
      </c>
      <c r="FN107" s="23">
        <v>6964</v>
      </c>
      <c r="FO107" s="26">
        <v>833536</v>
      </c>
      <c r="FP107" s="23">
        <v>5367</v>
      </c>
      <c r="FQ107" s="23">
        <v>8435</v>
      </c>
      <c r="FR107" s="26">
        <v>867788</v>
      </c>
      <c r="FS107" s="23">
        <v>4673</v>
      </c>
      <c r="FT107" s="24">
        <v>10787</v>
      </c>
      <c r="FU107" s="26">
        <v>677277</v>
      </c>
      <c r="FV107" s="23">
        <v>3860</v>
      </c>
      <c r="FW107" s="23">
        <v>8636</v>
      </c>
      <c r="FX107" s="22">
        <v>1172490</v>
      </c>
      <c r="FY107" s="23">
        <v>6382</v>
      </c>
      <c r="FZ107" s="24">
        <v>10323</v>
      </c>
      <c r="GA107" s="26">
        <v>937694</v>
      </c>
      <c r="GB107" s="23">
        <v>4760</v>
      </c>
      <c r="GC107" s="24">
        <v>11305</v>
      </c>
      <c r="GD107" s="26">
        <v>929722</v>
      </c>
      <c r="GE107" s="23">
        <v>4812</v>
      </c>
      <c r="GF107" s="24">
        <v>10657</v>
      </c>
      <c r="GG107" s="22">
        <v>1164039</v>
      </c>
      <c r="GH107" s="23">
        <v>5954</v>
      </c>
      <c r="GI107" s="24">
        <v>10775</v>
      </c>
      <c r="GJ107" s="26">
        <v>935429</v>
      </c>
      <c r="GK107" s="23">
        <v>4561</v>
      </c>
      <c r="GL107" s="24">
        <v>10821</v>
      </c>
      <c r="GM107" s="26">
        <v>838159</v>
      </c>
      <c r="GN107" s="23">
        <v>4106</v>
      </c>
      <c r="GO107" s="23">
        <v>9824</v>
      </c>
      <c r="GP107" s="22">
        <v>1308285</v>
      </c>
      <c r="GQ107" s="24">
        <v>10871</v>
      </c>
      <c r="GR107" s="24">
        <v>16814</v>
      </c>
      <c r="GS107" s="22">
        <v>1106010</v>
      </c>
      <c r="GT107" s="24">
        <v>10024</v>
      </c>
      <c r="GU107" s="24">
        <v>23175</v>
      </c>
      <c r="GV107" s="22">
        <v>1009924</v>
      </c>
      <c r="GW107" s="23">
        <v>9498</v>
      </c>
      <c r="GX107" s="24">
        <v>28557</v>
      </c>
      <c r="GY107" s="22">
        <v>1121207</v>
      </c>
      <c r="GZ107" s="24">
        <v>12237</v>
      </c>
      <c r="HA107" s="24">
        <v>35672</v>
      </c>
      <c r="HB107" s="26">
        <v>957603</v>
      </c>
      <c r="HC107" s="24">
        <v>11186</v>
      </c>
      <c r="HD107" s="24">
        <v>37158</v>
      </c>
      <c r="HE107" s="26">
        <v>993435</v>
      </c>
      <c r="HF107" s="24">
        <v>11211</v>
      </c>
      <c r="HG107" s="24">
        <v>41693</v>
      </c>
      <c r="HH107" s="22">
        <v>1216552</v>
      </c>
      <c r="HI107" s="24">
        <v>14478</v>
      </c>
      <c r="HJ107" s="24">
        <v>39674</v>
      </c>
      <c r="HN107" s="49">
        <f t="shared" si="1"/>
        <v>3167590</v>
      </c>
    </row>
    <row r="108" spans="2:222" x14ac:dyDescent="0.2">
      <c r="B108" s="20" t="s">
        <v>850</v>
      </c>
      <c r="C108" s="22">
        <v>3144544</v>
      </c>
      <c r="D108" s="25">
        <v>113107</v>
      </c>
      <c r="E108" s="37">
        <v>17987111</v>
      </c>
      <c r="F108" s="22">
        <v>3196108</v>
      </c>
      <c r="G108" s="25">
        <v>117266</v>
      </c>
      <c r="H108" s="37">
        <v>17700722</v>
      </c>
      <c r="I108" s="22">
        <v>3835176</v>
      </c>
      <c r="J108" s="25">
        <v>142821</v>
      </c>
      <c r="K108" s="37">
        <v>17074977</v>
      </c>
      <c r="L108" s="22">
        <v>2935722</v>
      </c>
      <c r="M108" s="25">
        <v>109011</v>
      </c>
      <c r="N108" s="37">
        <v>16969095</v>
      </c>
      <c r="O108" s="22">
        <v>2948883</v>
      </c>
      <c r="P108" s="25">
        <v>106413</v>
      </c>
      <c r="Q108" s="37">
        <v>16767589</v>
      </c>
      <c r="R108" s="22">
        <v>3715118</v>
      </c>
      <c r="S108" s="25">
        <v>129117</v>
      </c>
      <c r="T108" s="37">
        <v>17474084</v>
      </c>
      <c r="U108" s="22">
        <v>2911940</v>
      </c>
      <c r="V108" s="25">
        <v>105650</v>
      </c>
      <c r="W108" s="37">
        <v>16969378</v>
      </c>
      <c r="X108" s="22">
        <v>2847458</v>
      </c>
      <c r="Y108" s="25">
        <v>106032</v>
      </c>
      <c r="Z108" s="37">
        <v>15138218</v>
      </c>
      <c r="AA108" s="22">
        <v>3284081</v>
      </c>
      <c r="AB108" s="25">
        <v>124409</v>
      </c>
      <c r="AC108" s="37">
        <v>16816506</v>
      </c>
      <c r="AD108" s="22">
        <v>1918661</v>
      </c>
      <c r="AE108" s="24">
        <v>93982</v>
      </c>
      <c r="AF108" s="37">
        <v>14537260</v>
      </c>
      <c r="AG108" s="22">
        <v>1891664</v>
      </c>
      <c r="AH108" s="24">
        <v>90983</v>
      </c>
      <c r="AI108" s="37">
        <v>13143711</v>
      </c>
      <c r="AJ108" s="22">
        <v>2677091</v>
      </c>
      <c r="AK108" s="25">
        <v>122854</v>
      </c>
      <c r="AL108" s="37">
        <v>11757915</v>
      </c>
      <c r="AM108" s="22">
        <v>1890381</v>
      </c>
      <c r="AN108" s="24">
        <v>93415</v>
      </c>
      <c r="AO108" s="37">
        <v>11029695</v>
      </c>
      <c r="AP108" s="22">
        <v>1837574</v>
      </c>
      <c r="AQ108" s="24">
        <v>88972</v>
      </c>
      <c r="AR108" s="37">
        <v>11090890</v>
      </c>
      <c r="AS108" s="22">
        <v>2251943</v>
      </c>
      <c r="AT108" s="25">
        <v>116115</v>
      </c>
      <c r="AU108" s="37">
        <v>10229968</v>
      </c>
      <c r="AV108" s="22">
        <v>1787230</v>
      </c>
      <c r="AW108" s="24">
        <v>88909</v>
      </c>
      <c r="AX108" s="37">
        <v>10113283</v>
      </c>
      <c r="AY108" s="22">
        <v>1745055</v>
      </c>
      <c r="AZ108" s="24">
        <v>85193</v>
      </c>
      <c r="BA108" s="34">
        <v>9923387</v>
      </c>
      <c r="BB108" s="22">
        <v>2266213</v>
      </c>
      <c r="BC108" s="25">
        <v>107431</v>
      </c>
      <c r="BD108" s="34">
        <v>9837478</v>
      </c>
      <c r="BE108" s="22">
        <v>1570941</v>
      </c>
      <c r="BF108" s="24">
        <v>84571</v>
      </c>
      <c r="BG108" s="34">
        <v>9751831</v>
      </c>
      <c r="BH108" s="22">
        <v>1509853</v>
      </c>
      <c r="BI108" s="24">
        <v>81565</v>
      </c>
      <c r="BJ108" s="34">
        <v>9099532</v>
      </c>
      <c r="BK108" s="22">
        <v>1792504</v>
      </c>
      <c r="BL108" s="24">
        <v>99360</v>
      </c>
      <c r="BM108" s="34">
        <v>9415325</v>
      </c>
      <c r="BN108" s="22">
        <v>1318251</v>
      </c>
      <c r="BO108" s="24">
        <v>75135</v>
      </c>
      <c r="BP108" s="34">
        <v>8808510</v>
      </c>
      <c r="BQ108" s="22">
        <v>1308152</v>
      </c>
      <c r="BR108" s="24">
        <v>75382</v>
      </c>
      <c r="BS108" s="34">
        <v>8815794</v>
      </c>
      <c r="BT108" s="22">
        <v>1653609</v>
      </c>
      <c r="BU108" s="24">
        <v>95929</v>
      </c>
      <c r="BV108" s="34">
        <v>8294409</v>
      </c>
      <c r="BW108" s="22">
        <v>1262117</v>
      </c>
      <c r="BX108" s="24">
        <v>71401</v>
      </c>
      <c r="BY108" s="34">
        <v>8367016</v>
      </c>
      <c r="BZ108" s="22">
        <v>1295354</v>
      </c>
      <c r="CA108" s="24">
        <v>75298</v>
      </c>
      <c r="CB108" s="34">
        <v>8331977</v>
      </c>
      <c r="CC108" s="22">
        <v>1498021</v>
      </c>
      <c r="CD108" s="24">
        <v>86013</v>
      </c>
      <c r="CE108" s="34">
        <v>7681995</v>
      </c>
      <c r="CF108" s="22">
        <v>1201191</v>
      </c>
      <c r="CG108" s="24">
        <v>69522</v>
      </c>
      <c r="CH108" s="34">
        <v>8173937</v>
      </c>
      <c r="CI108" s="22">
        <v>1185650</v>
      </c>
      <c r="CJ108" s="24">
        <v>73260</v>
      </c>
      <c r="CK108" s="34">
        <v>7603075</v>
      </c>
      <c r="CL108" s="22">
        <v>1442086</v>
      </c>
      <c r="CM108" s="24">
        <v>84509</v>
      </c>
      <c r="CN108" s="34">
        <v>7592404</v>
      </c>
      <c r="CO108" s="22">
        <v>1231721</v>
      </c>
      <c r="CP108" s="24">
        <v>72730</v>
      </c>
      <c r="CQ108" s="34">
        <v>7095737</v>
      </c>
      <c r="CR108" s="22">
        <v>1131849</v>
      </c>
      <c r="CS108" s="24">
        <v>65920</v>
      </c>
      <c r="CT108" s="34">
        <v>6205802</v>
      </c>
      <c r="CU108" s="22">
        <v>1398008</v>
      </c>
      <c r="CV108" s="24">
        <v>84610</v>
      </c>
      <c r="CW108" s="34">
        <v>6421035</v>
      </c>
      <c r="CX108" s="22">
        <v>1081105</v>
      </c>
      <c r="CY108" s="24">
        <v>64622</v>
      </c>
      <c r="CZ108" s="34">
        <v>6359077</v>
      </c>
      <c r="DA108" s="22">
        <v>1112783</v>
      </c>
      <c r="DB108" s="24">
        <v>65414</v>
      </c>
      <c r="DC108" s="34">
        <v>6404498</v>
      </c>
      <c r="DD108" s="22">
        <v>1298243</v>
      </c>
      <c r="DE108" s="24">
        <v>80121</v>
      </c>
      <c r="DF108" s="34">
        <v>5972326</v>
      </c>
      <c r="DG108" s="22">
        <v>1040098</v>
      </c>
      <c r="DH108" s="24">
        <v>65564</v>
      </c>
      <c r="DI108" s="34">
        <v>6282405</v>
      </c>
      <c r="DJ108" s="26">
        <v>968452</v>
      </c>
      <c r="DK108" s="24">
        <v>60670</v>
      </c>
      <c r="DL108" s="34">
        <v>6022648</v>
      </c>
      <c r="DM108" s="22">
        <v>1114093</v>
      </c>
      <c r="DN108" s="24">
        <v>76348</v>
      </c>
      <c r="DO108" s="34">
        <v>5715279</v>
      </c>
      <c r="DP108" s="26">
        <v>992925</v>
      </c>
      <c r="DQ108" s="24">
        <v>61594</v>
      </c>
      <c r="DR108" s="34">
        <v>6013166</v>
      </c>
      <c r="DS108" s="22">
        <v>1061063</v>
      </c>
      <c r="DT108" s="24">
        <v>61022</v>
      </c>
      <c r="DU108" s="34">
        <v>5634156</v>
      </c>
      <c r="DV108" s="22">
        <v>1351949</v>
      </c>
      <c r="DW108" s="24">
        <v>79842</v>
      </c>
      <c r="DX108" s="34">
        <v>6014816</v>
      </c>
      <c r="DY108" s="22">
        <v>1105926</v>
      </c>
      <c r="DZ108" s="24">
        <v>65104</v>
      </c>
      <c r="EA108" s="34">
        <v>5954612</v>
      </c>
      <c r="EB108" s="22">
        <v>1068690</v>
      </c>
      <c r="EC108" s="24">
        <v>63278</v>
      </c>
      <c r="ED108" s="34">
        <v>5505444</v>
      </c>
      <c r="EE108" s="22">
        <v>1365458</v>
      </c>
      <c r="EF108" s="24">
        <v>72891</v>
      </c>
      <c r="EG108" s="34">
        <v>6496698</v>
      </c>
      <c r="EH108" s="22">
        <v>1093045</v>
      </c>
      <c r="EI108" s="24">
        <v>60208</v>
      </c>
      <c r="EJ108" s="34">
        <v>6195300</v>
      </c>
      <c r="EK108" s="22">
        <v>1130090</v>
      </c>
      <c r="EL108" s="24">
        <v>59966</v>
      </c>
      <c r="EM108" s="34">
        <v>6360606</v>
      </c>
      <c r="EN108" s="22">
        <v>1679636</v>
      </c>
      <c r="EO108" s="24">
        <v>83089</v>
      </c>
      <c r="EP108" s="34">
        <v>6732379</v>
      </c>
      <c r="EQ108" s="22">
        <v>1468029</v>
      </c>
      <c r="ER108" s="24">
        <v>66423</v>
      </c>
      <c r="ES108" s="34">
        <v>7022815</v>
      </c>
      <c r="ET108" s="22">
        <v>1452521</v>
      </c>
      <c r="EU108" s="24">
        <v>58052</v>
      </c>
      <c r="EV108" s="34">
        <v>6756889</v>
      </c>
      <c r="EW108" s="22">
        <v>1334823</v>
      </c>
      <c r="EX108" s="24">
        <v>73457</v>
      </c>
      <c r="EY108" s="34">
        <v>6202613</v>
      </c>
      <c r="EZ108" s="22">
        <v>1046578</v>
      </c>
      <c r="FA108" s="24">
        <v>56968</v>
      </c>
      <c r="FB108" s="34">
        <v>6343071</v>
      </c>
      <c r="FC108" s="26">
        <v>974096</v>
      </c>
      <c r="FD108" s="24">
        <v>54624</v>
      </c>
      <c r="FE108" s="34">
        <v>5636463</v>
      </c>
      <c r="FF108" s="22">
        <v>1321564</v>
      </c>
      <c r="FG108" s="24">
        <v>70190</v>
      </c>
      <c r="FH108" s="34">
        <v>5847032</v>
      </c>
      <c r="FI108" s="22">
        <v>1402149</v>
      </c>
      <c r="FJ108" s="24">
        <v>55034</v>
      </c>
      <c r="FK108" s="34">
        <v>5234217</v>
      </c>
      <c r="FL108" s="22">
        <v>1118798</v>
      </c>
      <c r="FM108" s="24">
        <v>48901</v>
      </c>
      <c r="FN108" s="34">
        <v>4549230</v>
      </c>
      <c r="FO108" s="22">
        <v>1019358</v>
      </c>
      <c r="FP108" s="24">
        <v>58003</v>
      </c>
      <c r="FQ108" s="34">
        <v>4846397</v>
      </c>
      <c r="FR108" s="26">
        <v>756444</v>
      </c>
      <c r="FS108" s="24">
        <v>48752</v>
      </c>
      <c r="FT108" s="34">
        <v>4588948</v>
      </c>
      <c r="FU108" s="26">
        <v>778948</v>
      </c>
      <c r="FV108" s="24">
        <v>51775</v>
      </c>
      <c r="FW108" s="34">
        <v>4554069</v>
      </c>
      <c r="FX108" s="26">
        <v>858772</v>
      </c>
      <c r="FY108" s="24">
        <v>59162</v>
      </c>
      <c r="FZ108" s="34">
        <v>4605760</v>
      </c>
      <c r="GA108" s="26">
        <v>723022</v>
      </c>
      <c r="GB108" s="24">
        <v>50130</v>
      </c>
      <c r="GC108" s="34">
        <v>4695590</v>
      </c>
      <c r="GD108" s="26">
        <v>670046</v>
      </c>
      <c r="GE108" s="24">
        <v>47312</v>
      </c>
      <c r="GF108" s="34">
        <v>4560290</v>
      </c>
      <c r="GG108" s="26">
        <v>837117</v>
      </c>
      <c r="GH108" s="24">
        <v>60377</v>
      </c>
      <c r="GI108" s="34">
        <v>4558890</v>
      </c>
      <c r="GJ108" s="26">
        <v>875207</v>
      </c>
      <c r="GK108" s="24">
        <v>58052</v>
      </c>
      <c r="GL108" s="34">
        <v>4652672</v>
      </c>
      <c r="GM108" s="26">
        <v>770408</v>
      </c>
      <c r="GN108" s="24">
        <v>46801</v>
      </c>
      <c r="GO108" s="34">
        <v>4549637</v>
      </c>
      <c r="GP108" s="26">
        <v>999733</v>
      </c>
      <c r="GQ108" s="24">
        <v>57856</v>
      </c>
      <c r="GR108" s="34">
        <v>4808068</v>
      </c>
      <c r="GS108" s="22">
        <v>1041977</v>
      </c>
      <c r="GT108" s="24">
        <v>51544</v>
      </c>
      <c r="GU108" s="34">
        <v>4460414</v>
      </c>
      <c r="GV108" s="26">
        <v>956567</v>
      </c>
      <c r="GW108" s="24">
        <v>49268</v>
      </c>
      <c r="GX108" s="34">
        <v>4390046</v>
      </c>
      <c r="GY108" s="22">
        <v>1231108</v>
      </c>
      <c r="GZ108" s="24">
        <v>64278</v>
      </c>
      <c r="HA108" s="34">
        <v>4754868</v>
      </c>
      <c r="HB108" s="26">
        <v>828159</v>
      </c>
      <c r="HC108" s="24">
        <v>29449</v>
      </c>
      <c r="HD108" s="34">
        <v>4472500</v>
      </c>
      <c r="HE108" s="26">
        <v>874048</v>
      </c>
      <c r="HF108" s="24">
        <v>32242</v>
      </c>
      <c r="HG108" s="34">
        <v>4297207</v>
      </c>
      <c r="HH108" s="22">
        <v>1216111</v>
      </c>
      <c r="HI108" s="24">
        <v>41186</v>
      </c>
      <c r="HJ108" s="34">
        <v>3952977</v>
      </c>
      <c r="HN108" s="49">
        <f t="shared" si="1"/>
        <v>2918318</v>
      </c>
    </row>
    <row r="109" spans="2:222" x14ac:dyDescent="0.2">
      <c r="B109" s="20" t="s">
        <v>681</v>
      </c>
      <c r="C109" s="36">
        <v>15972641</v>
      </c>
      <c r="D109" s="24">
        <v>88763</v>
      </c>
      <c r="E109" s="37">
        <v>16764695</v>
      </c>
      <c r="F109" s="36">
        <v>16683775</v>
      </c>
      <c r="G109" s="24">
        <v>91200</v>
      </c>
      <c r="H109" s="37">
        <v>17138023</v>
      </c>
      <c r="I109" s="36">
        <v>20290206</v>
      </c>
      <c r="J109" s="25">
        <v>115064</v>
      </c>
      <c r="K109" s="37">
        <v>16896339</v>
      </c>
      <c r="L109" s="36">
        <v>15730148</v>
      </c>
      <c r="M109" s="24">
        <v>89066</v>
      </c>
      <c r="N109" s="37">
        <v>16996622</v>
      </c>
      <c r="O109" s="36">
        <v>16827776</v>
      </c>
      <c r="P109" s="24">
        <v>94793</v>
      </c>
      <c r="Q109" s="37">
        <v>16940048</v>
      </c>
      <c r="R109" s="36">
        <v>18627166</v>
      </c>
      <c r="S109" s="25">
        <v>104091</v>
      </c>
      <c r="T109" s="37">
        <v>17108561</v>
      </c>
      <c r="U109" s="36">
        <v>15495156</v>
      </c>
      <c r="V109" s="24">
        <v>80824</v>
      </c>
      <c r="W109" s="37">
        <v>16892584</v>
      </c>
      <c r="X109" s="36">
        <v>14634932</v>
      </c>
      <c r="Y109" s="24">
        <v>82586</v>
      </c>
      <c r="Z109" s="37">
        <v>15420954</v>
      </c>
      <c r="AA109" s="36">
        <v>17138430</v>
      </c>
      <c r="AB109" s="24">
        <v>96929</v>
      </c>
      <c r="AC109" s="37">
        <v>17143893</v>
      </c>
      <c r="AD109" s="36">
        <v>13770331</v>
      </c>
      <c r="AE109" s="24">
        <v>75223</v>
      </c>
      <c r="AF109" s="37">
        <v>15331537</v>
      </c>
      <c r="AG109" s="36">
        <v>16478760</v>
      </c>
      <c r="AH109" s="24">
        <v>97272</v>
      </c>
      <c r="AI109" s="37">
        <v>16416759</v>
      </c>
      <c r="AJ109" s="36">
        <v>19274075</v>
      </c>
      <c r="AK109" s="25">
        <v>128941</v>
      </c>
      <c r="AL109" s="37">
        <v>18008913</v>
      </c>
      <c r="AM109" s="36">
        <v>14212244</v>
      </c>
      <c r="AN109" s="24">
        <v>96297</v>
      </c>
      <c r="AO109" s="37">
        <v>17167108</v>
      </c>
      <c r="AP109" s="36">
        <v>16499223</v>
      </c>
      <c r="AQ109" s="25">
        <v>118351</v>
      </c>
      <c r="AR109" s="37">
        <v>18242777</v>
      </c>
      <c r="AS109" s="36">
        <v>15827192</v>
      </c>
      <c r="AT109" s="25">
        <v>120628</v>
      </c>
      <c r="AU109" s="37">
        <v>17428827</v>
      </c>
      <c r="AV109" s="36">
        <v>12646426</v>
      </c>
      <c r="AW109" s="24">
        <v>95742</v>
      </c>
      <c r="AX109" s="37">
        <v>17324807</v>
      </c>
      <c r="AY109" s="36">
        <v>14022373</v>
      </c>
      <c r="AZ109" s="24">
        <v>95596</v>
      </c>
      <c r="BA109" s="37">
        <v>17836781</v>
      </c>
      <c r="BB109" s="36">
        <v>17253096</v>
      </c>
      <c r="BC109" s="25">
        <v>120272</v>
      </c>
      <c r="BD109" s="37">
        <v>18494500</v>
      </c>
      <c r="BE109" s="36">
        <v>13714448</v>
      </c>
      <c r="BF109" s="24">
        <v>93247</v>
      </c>
      <c r="BG109" s="37">
        <v>18553467</v>
      </c>
      <c r="BH109" s="36">
        <v>15512308</v>
      </c>
      <c r="BI109" s="25">
        <v>107742</v>
      </c>
      <c r="BJ109" s="37">
        <v>18169732</v>
      </c>
      <c r="BK109" s="36">
        <v>16837181</v>
      </c>
      <c r="BL109" s="25">
        <v>122230</v>
      </c>
      <c r="BM109" s="37">
        <v>19510420</v>
      </c>
      <c r="BN109" s="36">
        <v>13321601</v>
      </c>
      <c r="BO109" s="24">
        <v>98420</v>
      </c>
      <c r="BP109" s="37">
        <v>18504550</v>
      </c>
      <c r="BQ109" s="36">
        <v>13500035</v>
      </c>
      <c r="BR109" s="25">
        <v>107307</v>
      </c>
      <c r="BS109" s="37">
        <v>19329953</v>
      </c>
      <c r="BT109" s="36">
        <v>15087743</v>
      </c>
      <c r="BU109" s="25">
        <v>125892</v>
      </c>
      <c r="BV109" s="37">
        <v>18740058</v>
      </c>
      <c r="BW109" s="36">
        <v>11111756</v>
      </c>
      <c r="BX109" s="24">
        <v>99135</v>
      </c>
      <c r="BY109" s="37">
        <v>18886464</v>
      </c>
      <c r="BZ109" s="36">
        <v>12943962</v>
      </c>
      <c r="CA109" s="25">
        <v>103435</v>
      </c>
      <c r="CB109" s="37">
        <v>20054865</v>
      </c>
      <c r="CC109" s="36">
        <v>16298009</v>
      </c>
      <c r="CD109" s="25">
        <v>127062</v>
      </c>
      <c r="CE109" s="37">
        <v>17536374</v>
      </c>
      <c r="CF109" s="36">
        <v>12280400</v>
      </c>
      <c r="CG109" s="24">
        <v>97391</v>
      </c>
      <c r="CH109" s="37">
        <v>18833182</v>
      </c>
      <c r="CI109" s="36">
        <v>12590660</v>
      </c>
      <c r="CJ109" s="25">
        <v>100569</v>
      </c>
      <c r="CK109" s="37">
        <v>17039705</v>
      </c>
      <c r="CL109" s="36">
        <v>18375480</v>
      </c>
      <c r="CM109" s="25">
        <v>124256</v>
      </c>
      <c r="CN109" s="37">
        <v>16355351</v>
      </c>
      <c r="CO109" s="36">
        <v>12193222</v>
      </c>
      <c r="CP109" s="24">
        <v>93932</v>
      </c>
      <c r="CQ109" s="37">
        <v>14623771</v>
      </c>
      <c r="CR109" s="36">
        <v>12025468</v>
      </c>
      <c r="CS109" s="24">
        <v>92273</v>
      </c>
      <c r="CT109" s="37">
        <v>12486456</v>
      </c>
      <c r="CU109" s="36">
        <v>13068600</v>
      </c>
      <c r="CV109" s="25">
        <v>113037</v>
      </c>
      <c r="CW109" s="37">
        <v>13478279</v>
      </c>
      <c r="CX109" s="36">
        <v>10383660</v>
      </c>
      <c r="CY109" s="24">
        <v>86036</v>
      </c>
      <c r="CZ109" s="37">
        <v>13208506</v>
      </c>
      <c r="DA109" s="36">
        <v>12230468</v>
      </c>
      <c r="DB109" s="24">
        <v>89310</v>
      </c>
      <c r="DC109" s="37">
        <v>13339300</v>
      </c>
      <c r="DD109" s="36">
        <v>15546649</v>
      </c>
      <c r="DE109" s="25">
        <v>106896</v>
      </c>
      <c r="DF109" s="37">
        <v>13165763</v>
      </c>
      <c r="DG109" s="36">
        <v>13191735</v>
      </c>
      <c r="DH109" s="24">
        <v>88176</v>
      </c>
      <c r="DI109" s="37">
        <v>12686019</v>
      </c>
      <c r="DJ109" s="36">
        <v>12669714</v>
      </c>
      <c r="DK109" s="24">
        <v>85325</v>
      </c>
      <c r="DL109" s="37">
        <v>12345273</v>
      </c>
      <c r="DM109" s="22">
        <v>7157834</v>
      </c>
      <c r="DN109" s="24">
        <v>43733</v>
      </c>
      <c r="DO109" s="34">
        <v>8364580</v>
      </c>
      <c r="DP109" s="22">
        <v>3546981</v>
      </c>
      <c r="DQ109" s="24">
        <v>17138</v>
      </c>
      <c r="DR109" s="34">
        <v>4994279</v>
      </c>
      <c r="DS109" s="22">
        <v>5022115</v>
      </c>
      <c r="DT109" s="24">
        <v>35548</v>
      </c>
      <c r="DU109" s="34">
        <v>4405532</v>
      </c>
      <c r="DV109" s="22">
        <v>4135665</v>
      </c>
      <c r="DW109" s="24">
        <v>34262</v>
      </c>
      <c r="DX109" s="34">
        <v>4902668</v>
      </c>
      <c r="DY109" s="22">
        <v>3904366</v>
      </c>
      <c r="DZ109" s="24">
        <v>26510</v>
      </c>
      <c r="EA109" s="34">
        <v>4437391</v>
      </c>
      <c r="EB109" s="22">
        <v>2832469</v>
      </c>
      <c r="EC109" s="24">
        <v>26445</v>
      </c>
      <c r="ED109" s="34">
        <v>3772437</v>
      </c>
      <c r="EE109" s="22">
        <v>3379310</v>
      </c>
      <c r="EF109" s="24">
        <v>26002</v>
      </c>
      <c r="EG109" s="34">
        <v>2991563</v>
      </c>
      <c r="EH109" s="22">
        <v>3141122</v>
      </c>
      <c r="EI109" s="24">
        <v>26189</v>
      </c>
      <c r="EJ109" s="34">
        <v>3887559</v>
      </c>
      <c r="EK109" s="22">
        <v>4622810</v>
      </c>
      <c r="EL109" s="24">
        <v>29955</v>
      </c>
      <c r="EM109" s="34">
        <v>4441033</v>
      </c>
      <c r="EN109" s="22">
        <v>5217562</v>
      </c>
      <c r="EO109" s="24">
        <v>43644</v>
      </c>
      <c r="EP109" s="34">
        <v>4903123</v>
      </c>
      <c r="EQ109" s="22">
        <v>4537459</v>
      </c>
      <c r="ER109" s="24">
        <v>26479</v>
      </c>
      <c r="ES109" s="34">
        <v>3970243</v>
      </c>
      <c r="ET109" s="22">
        <v>4402964</v>
      </c>
      <c r="EU109" s="24">
        <v>26656</v>
      </c>
      <c r="EV109" s="34">
        <v>3651066</v>
      </c>
      <c r="EW109" s="22">
        <v>5653671</v>
      </c>
      <c r="EX109" s="24">
        <v>34034</v>
      </c>
      <c r="EY109" s="34">
        <v>3820645</v>
      </c>
      <c r="EZ109" s="22">
        <v>3131527</v>
      </c>
      <c r="FA109" s="24">
        <v>25716</v>
      </c>
      <c r="FB109" s="34">
        <v>3641482</v>
      </c>
      <c r="FC109" s="22">
        <v>3128811</v>
      </c>
      <c r="FD109" s="24">
        <v>27590</v>
      </c>
      <c r="FE109" s="34">
        <v>3390774</v>
      </c>
      <c r="FF109" s="22">
        <v>4235895</v>
      </c>
      <c r="FG109" s="24">
        <v>31559</v>
      </c>
      <c r="FH109" s="34">
        <v>4011274</v>
      </c>
      <c r="FI109" s="22">
        <v>3378175</v>
      </c>
      <c r="FJ109" s="24">
        <v>26254</v>
      </c>
      <c r="FK109" s="34">
        <v>3417925</v>
      </c>
      <c r="FL109" s="22">
        <v>2838504</v>
      </c>
      <c r="FM109" s="24">
        <v>28115</v>
      </c>
      <c r="FN109" s="34">
        <v>3187785</v>
      </c>
      <c r="FO109" s="22">
        <v>2921943</v>
      </c>
      <c r="FP109" s="24">
        <v>34602</v>
      </c>
      <c r="FQ109" s="34">
        <v>3586202</v>
      </c>
      <c r="FR109" s="22">
        <v>2949489</v>
      </c>
      <c r="FS109" s="24">
        <v>27285</v>
      </c>
      <c r="FT109" s="34">
        <v>3349185</v>
      </c>
      <c r="FU109" s="22">
        <v>2561818</v>
      </c>
      <c r="FV109" s="24">
        <v>27073</v>
      </c>
      <c r="FW109" s="34">
        <v>3336825</v>
      </c>
      <c r="FX109" s="22">
        <v>2393577</v>
      </c>
      <c r="FY109" s="24">
        <v>33251</v>
      </c>
      <c r="FZ109" s="34">
        <v>3352307</v>
      </c>
      <c r="GA109" s="22">
        <v>2687061</v>
      </c>
      <c r="GB109" s="24">
        <v>29563</v>
      </c>
      <c r="GC109" s="34">
        <v>3453409</v>
      </c>
      <c r="GD109" s="22">
        <v>2367750</v>
      </c>
      <c r="GE109" s="24">
        <v>31551</v>
      </c>
      <c r="GF109" s="34">
        <v>3423356</v>
      </c>
      <c r="GG109" s="22">
        <v>3394306</v>
      </c>
      <c r="GH109" s="24">
        <v>31947</v>
      </c>
      <c r="GI109" s="34">
        <v>3317973</v>
      </c>
      <c r="GJ109" s="22">
        <v>3932029</v>
      </c>
      <c r="GK109" s="24">
        <v>23422</v>
      </c>
      <c r="GL109" s="34">
        <v>3421397</v>
      </c>
      <c r="GM109" s="22">
        <v>3650229</v>
      </c>
      <c r="GN109" s="24">
        <v>22144</v>
      </c>
      <c r="GO109" s="34">
        <v>2962150</v>
      </c>
      <c r="GP109" s="22">
        <v>3865098</v>
      </c>
      <c r="GQ109" s="24">
        <v>36714</v>
      </c>
      <c r="GR109" s="34">
        <v>2795562</v>
      </c>
      <c r="GS109" s="22">
        <v>2516512</v>
      </c>
      <c r="GT109" s="24">
        <v>28696</v>
      </c>
      <c r="GU109" s="34">
        <v>2393569</v>
      </c>
      <c r="GV109" s="22">
        <v>1078610</v>
      </c>
      <c r="GW109" s="24">
        <v>19946</v>
      </c>
      <c r="GX109" s="34">
        <v>1350345</v>
      </c>
      <c r="GY109" s="22">
        <v>2526042</v>
      </c>
      <c r="GZ109" s="24">
        <v>28825</v>
      </c>
      <c r="HA109" s="34">
        <v>3065396</v>
      </c>
      <c r="HB109" s="26">
        <v>847287</v>
      </c>
      <c r="HC109" s="24">
        <v>14831</v>
      </c>
      <c r="HD109" s="34">
        <v>1311410</v>
      </c>
      <c r="HE109" s="26">
        <v>489609</v>
      </c>
      <c r="HF109" s="24">
        <v>12507</v>
      </c>
      <c r="HG109" s="25">
        <v>720134</v>
      </c>
      <c r="HH109" s="22">
        <v>1190369</v>
      </c>
      <c r="HI109" s="24">
        <v>17589</v>
      </c>
      <c r="HJ109" s="34">
        <v>1389518</v>
      </c>
      <c r="HN109" s="49">
        <f t="shared" si="1"/>
        <v>2527265</v>
      </c>
    </row>
    <row r="110" spans="2:222" x14ac:dyDescent="0.2">
      <c r="B110" s="20" t="s">
        <v>1002</v>
      </c>
      <c r="C110" s="26">
        <v>122888</v>
      </c>
      <c r="D110" s="24">
        <v>13748</v>
      </c>
      <c r="E110" s="24">
        <v>14886</v>
      </c>
      <c r="F110" s="26">
        <v>115416</v>
      </c>
      <c r="G110" s="24">
        <v>13257</v>
      </c>
      <c r="H110" s="24">
        <v>11686</v>
      </c>
      <c r="I110" s="26">
        <v>141306</v>
      </c>
      <c r="J110" s="24">
        <v>16376</v>
      </c>
      <c r="K110" s="24">
        <v>10699</v>
      </c>
      <c r="L110" s="26">
        <v>118045</v>
      </c>
      <c r="M110" s="24">
        <v>13783</v>
      </c>
      <c r="N110" s="24">
        <v>16040</v>
      </c>
      <c r="O110" s="26">
        <v>106053</v>
      </c>
      <c r="P110" s="24">
        <v>12380</v>
      </c>
      <c r="Q110" s="24">
        <v>11240</v>
      </c>
      <c r="R110" s="26">
        <v>145293</v>
      </c>
      <c r="S110" s="24">
        <v>16668</v>
      </c>
      <c r="T110" s="23">
        <v>7472</v>
      </c>
      <c r="U110" s="26">
        <v>226473</v>
      </c>
      <c r="V110" s="24">
        <v>22529</v>
      </c>
      <c r="W110" s="24">
        <v>21644</v>
      </c>
      <c r="X110" s="26">
        <v>146350</v>
      </c>
      <c r="Y110" s="24">
        <v>16077</v>
      </c>
      <c r="Z110" s="24">
        <v>31202</v>
      </c>
      <c r="AA110" s="26">
        <v>212375</v>
      </c>
      <c r="AB110" s="24">
        <v>22899</v>
      </c>
      <c r="AC110" s="24">
        <v>16024</v>
      </c>
      <c r="AD110" s="26">
        <v>177679</v>
      </c>
      <c r="AE110" s="24">
        <v>18884</v>
      </c>
      <c r="AF110" s="24">
        <v>24600</v>
      </c>
      <c r="AG110" s="26">
        <v>202592</v>
      </c>
      <c r="AH110" s="24">
        <v>21632</v>
      </c>
      <c r="AI110" s="24">
        <v>21106</v>
      </c>
      <c r="AJ110" s="26">
        <v>251999</v>
      </c>
      <c r="AK110" s="24">
        <v>25403</v>
      </c>
      <c r="AL110" s="24">
        <v>16576</v>
      </c>
      <c r="AM110" s="26">
        <v>158687</v>
      </c>
      <c r="AN110" s="24">
        <v>16077</v>
      </c>
      <c r="AO110" s="24">
        <v>49397</v>
      </c>
      <c r="AP110" s="26">
        <v>234127</v>
      </c>
      <c r="AQ110" s="24">
        <v>23805</v>
      </c>
      <c r="AR110" s="24">
        <v>23508</v>
      </c>
      <c r="AS110" s="26">
        <v>219858</v>
      </c>
      <c r="AT110" s="24">
        <v>22668</v>
      </c>
      <c r="AU110" s="24">
        <v>25039</v>
      </c>
      <c r="AV110" s="26">
        <v>192178</v>
      </c>
      <c r="AW110" s="24">
        <v>19744</v>
      </c>
      <c r="AX110" s="24">
        <v>41150</v>
      </c>
      <c r="AY110" s="26">
        <v>173378</v>
      </c>
      <c r="AZ110" s="24">
        <v>18349</v>
      </c>
      <c r="BA110" s="24">
        <v>17534</v>
      </c>
      <c r="BB110" s="26">
        <v>289818</v>
      </c>
      <c r="BC110" s="24">
        <v>30063</v>
      </c>
      <c r="BD110" s="24">
        <v>16019</v>
      </c>
      <c r="BE110" s="26">
        <v>196465</v>
      </c>
      <c r="BF110" s="24">
        <v>20021</v>
      </c>
      <c r="BG110" s="24">
        <v>10396</v>
      </c>
      <c r="BH110" s="26">
        <v>199160</v>
      </c>
      <c r="BI110" s="24">
        <v>21088</v>
      </c>
      <c r="BJ110" s="24">
        <v>15955</v>
      </c>
      <c r="BK110" s="26">
        <v>227477</v>
      </c>
      <c r="BL110" s="24">
        <v>24740</v>
      </c>
      <c r="BM110" s="24">
        <v>11238</v>
      </c>
      <c r="BN110" s="26">
        <v>220059</v>
      </c>
      <c r="BO110" s="24">
        <v>23533</v>
      </c>
      <c r="BP110" s="24">
        <v>19393</v>
      </c>
      <c r="BQ110" s="26">
        <v>208604</v>
      </c>
      <c r="BR110" s="24">
        <v>22290</v>
      </c>
      <c r="BS110" s="24">
        <v>34265</v>
      </c>
      <c r="BT110" s="26">
        <v>262947</v>
      </c>
      <c r="BU110" s="24">
        <v>27930</v>
      </c>
      <c r="BV110" s="24">
        <v>11380</v>
      </c>
      <c r="BW110" s="26">
        <v>228405</v>
      </c>
      <c r="BX110" s="24">
        <v>23249</v>
      </c>
      <c r="BY110" s="24">
        <v>13394</v>
      </c>
      <c r="BZ110" s="26">
        <v>221450</v>
      </c>
      <c r="CA110" s="24">
        <v>22785</v>
      </c>
      <c r="CB110" s="24">
        <v>24979</v>
      </c>
      <c r="CC110" s="26">
        <v>281924</v>
      </c>
      <c r="CD110" s="24">
        <v>27419</v>
      </c>
      <c r="CE110" s="24">
        <v>21246</v>
      </c>
      <c r="CF110" s="26">
        <v>191084</v>
      </c>
      <c r="CG110" s="24">
        <v>19232</v>
      </c>
      <c r="CH110" s="24">
        <v>27276</v>
      </c>
      <c r="CI110" s="26">
        <v>222575</v>
      </c>
      <c r="CJ110" s="24">
        <v>22433</v>
      </c>
      <c r="CK110" s="24">
        <v>24250</v>
      </c>
      <c r="CL110" s="26">
        <v>237052</v>
      </c>
      <c r="CM110" s="24">
        <v>23458</v>
      </c>
      <c r="CN110" s="24">
        <v>18331</v>
      </c>
      <c r="CO110" s="26">
        <v>184022</v>
      </c>
      <c r="CP110" s="24">
        <v>18512</v>
      </c>
      <c r="CQ110" s="24">
        <v>20540</v>
      </c>
      <c r="CR110" s="26">
        <v>179346</v>
      </c>
      <c r="CS110" s="24">
        <v>17651</v>
      </c>
      <c r="CT110" s="24">
        <v>25692</v>
      </c>
      <c r="CU110" s="26">
        <v>199917</v>
      </c>
      <c r="CV110" s="24">
        <v>19888</v>
      </c>
      <c r="CW110" s="24">
        <v>16205</v>
      </c>
      <c r="CX110" s="26">
        <v>172614</v>
      </c>
      <c r="CY110" s="24">
        <v>16203</v>
      </c>
      <c r="CZ110" s="24">
        <v>12597</v>
      </c>
      <c r="DA110" s="26">
        <v>188110</v>
      </c>
      <c r="DB110" s="24">
        <v>16739</v>
      </c>
      <c r="DC110" s="24">
        <v>17341</v>
      </c>
      <c r="DD110" s="26">
        <v>234364</v>
      </c>
      <c r="DE110" s="24">
        <v>19735</v>
      </c>
      <c r="DF110" s="24">
        <v>22354</v>
      </c>
      <c r="DG110" s="26">
        <v>228969</v>
      </c>
      <c r="DH110" s="24">
        <v>18398</v>
      </c>
      <c r="DI110" s="24">
        <v>25123</v>
      </c>
      <c r="DJ110" s="26">
        <v>227486</v>
      </c>
      <c r="DK110" s="24">
        <v>18166</v>
      </c>
      <c r="DL110" s="24">
        <v>14274</v>
      </c>
      <c r="DM110" s="26">
        <v>280459</v>
      </c>
      <c r="DN110" s="24">
        <v>22070</v>
      </c>
      <c r="DO110" s="24">
        <v>18363</v>
      </c>
      <c r="DP110" s="26">
        <v>199662</v>
      </c>
      <c r="DQ110" s="24">
        <v>16213</v>
      </c>
      <c r="DR110" s="24">
        <v>15986</v>
      </c>
      <c r="DS110" s="26">
        <v>191771</v>
      </c>
      <c r="DT110" s="24">
        <v>15163</v>
      </c>
      <c r="DU110" s="24">
        <v>16129</v>
      </c>
      <c r="DV110" s="26">
        <v>250855</v>
      </c>
      <c r="DW110" s="24">
        <v>20636</v>
      </c>
      <c r="DX110" s="24">
        <v>21005</v>
      </c>
      <c r="DY110" s="26">
        <v>233037</v>
      </c>
      <c r="DZ110" s="24">
        <v>18049</v>
      </c>
      <c r="EA110" s="24">
        <v>20050</v>
      </c>
      <c r="EB110" s="26">
        <v>206987</v>
      </c>
      <c r="EC110" s="24">
        <v>16300</v>
      </c>
      <c r="ED110" s="24">
        <v>18446</v>
      </c>
      <c r="EE110" s="26">
        <v>263067</v>
      </c>
      <c r="EF110" s="24">
        <v>22196</v>
      </c>
      <c r="EG110" s="24">
        <v>16190</v>
      </c>
      <c r="EH110" s="26">
        <v>235028</v>
      </c>
      <c r="EI110" s="24">
        <v>18881</v>
      </c>
      <c r="EJ110" s="24">
        <v>13389</v>
      </c>
      <c r="EK110" s="26">
        <v>245809</v>
      </c>
      <c r="EL110" s="24">
        <v>19315</v>
      </c>
      <c r="EM110" s="24">
        <v>16963</v>
      </c>
      <c r="EN110" s="26">
        <v>349297</v>
      </c>
      <c r="EO110" s="24">
        <v>24999</v>
      </c>
      <c r="EP110" s="24">
        <v>12995</v>
      </c>
      <c r="EQ110" s="26">
        <v>237113</v>
      </c>
      <c r="ER110" s="24">
        <v>16865</v>
      </c>
      <c r="ES110" s="24">
        <v>13952</v>
      </c>
      <c r="ET110" s="26">
        <v>282738</v>
      </c>
      <c r="EU110" s="24">
        <v>19750</v>
      </c>
      <c r="EV110" s="24">
        <v>25036</v>
      </c>
      <c r="EW110" s="26">
        <v>330618</v>
      </c>
      <c r="EX110" s="24">
        <v>23399</v>
      </c>
      <c r="EY110" s="24">
        <v>30111</v>
      </c>
      <c r="EZ110" s="26">
        <v>300324</v>
      </c>
      <c r="FA110" s="24">
        <v>19477</v>
      </c>
      <c r="FB110" s="24">
        <v>39274</v>
      </c>
      <c r="FC110" s="26">
        <v>264424</v>
      </c>
      <c r="FD110" s="24">
        <v>17592</v>
      </c>
      <c r="FE110" s="24">
        <v>44613</v>
      </c>
      <c r="FF110" s="26">
        <v>333553</v>
      </c>
      <c r="FG110" s="24">
        <v>22789</v>
      </c>
      <c r="FH110" s="24">
        <v>54827</v>
      </c>
      <c r="FI110" s="26">
        <v>320141</v>
      </c>
      <c r="FJ110" s="24">
        <v>20250</v>
      </c>
      <c r="FK110" s="24">
        <v>47059</v>
      </c>
      <c r="FL110" s="26">
        <v>623236</v>
      </c>
      <c r="FM110" s="24">
        <v>21616</v>
      </c>
      <c r="FN110" s="24">
        <v>18866</v>
      </c>
      <c r="FO110" s="26">
        <v>896337</v>
      </c>
      <c r="FP110" s="24">
        <v>18876</v>
      </c>
      <c r="FQ110" s="24">
        <v>19363</v>
      </c>
      <c r="FR110" s="26">
        <v>712399</v>
      </c>
      <c r="FS110" s="24">
        <v>12711</v>
      </c>
      <c r="FT110" s="24">
        <v>14664</v>
      </c>
      <c r="FU110" s="26">
        <v>634764</v>
      </c>
      <c r="FV110" s="24">
        <v>10214</v>
      </c>
      <c r="FW110" s="23">
        <v>8887</v>
      </c>
      <c r="FX110" s="26">
        <v>914708</v>
      </c>
      <c r="FY110" s="24">
        <v>14853</v>
      </c>
      <c r="FZ110" s="24">
        <v>27700</v>
      </c>
      <c r="GA110" s="26">
        <v>676744</v>
      </c>
      <c r="GB110" s="24">
        <v>10833</v>
      </c>
      <c r="GC110" s="24">
        <v>16298</v>
      </c>
      <c r="GD110" s="26">
        <v>683804</v>
      </c>
      <c r="GE110" s="24">
        <v>10937</v>
      </c>
      <c r="GF110" s="24">
        <v>21316</v>
      </c>
      <c r="GG110" s="26">
        <v>859579</v>
      </c>
      <c r="GH110" s="24">
        <v>13921</v>
      </c>
      <c r="GI110" s="24">
        <v>26806</v>
      </c>
      <c r="GJ110" s="26">
        <v>656719</v>
      </c>
      <c r="GK110" s="24">
        <v>10652</v>
      </c>
      <c r="GL110" s="24">
        <v>20286</v>
      </c>
      <c r="GM110" s="26">
        <v>678600</v>
      </c>
      <c r="GN110" s="24">
        <v>10882</v>
      </c>
      <c r="GO110" s="24">
        <v>19855</v>
      </c>
      <c r="GP110" s="26">
        <v>839232</v>
      </c>
      <c r="GQ110" s="24">
        <v>13587</v>
      </c>
      <c r="GR110" s="24">
        <v>16471</v>
      </c>
      <c r="GS110" s="26">
        <v>734180</v>
      </c>
      <c r="GT110" s="24">
        <v>11848</v>
      </c>
      <c r="GU110" s="24">
        <v>21031</v>
      </c>
      <c r="GV110" s="26">
        <v>686768</v>
      </c>
      <c r="GW110" s="24">
        <v>11157</v>
      </c>
      <c r="GX110" s="24">
        <v>17332</v>
      </c>
      <c r="GY110" s="26">
        <v>812838</v>
      </c>
      <c r="GZ110" s="24">
        <v>13233</v>
      </c>
      <c r="HA110" s="24">
        <v>17106</v>
      </c>
      <c r="HB110" s="26">
        <v>649232</v>
      </c>
      <c r="HC110" s="24">
        <v>10585</v>
      </c>
      <c r="HD110" s="24">
        <v>17236</v>
      </c>
      <c r="HE110" s="26">
        <v>856860</v>
      </c>
      <c r="HF110" s="24">
        <v>10990</v>
      </c>
      <c r="HG110" s="24">
        <v>16308</v>
      </c>
      <c r="HH110" s="22">
        <v>1098378</v>
      </c>
      <c r="HI110" s="24">
        <v>12165</v>
      </c>
      <c r="HJ110" s="23">
        <v>8813</v>
      </c>
      <c r="HN110" s="49">
        <f t="shared" si="1"/>
        <v>2604470</v>
      </c>
    </row>
    <row r="111" spans="2:222" x14ac:dyDescent="0.2">
      <c r="B111" s="20" t="s">
        <v>901</v>
      </c>
      <c r="C111" s="26">
        <v>194747</v>
      </c>
      <c r="D111" s="23">
        <v>3056</v>
      </c>
      <c r="E111" s="24">
        <v>48224</v>
      </c>
      <c r="F111" s="26">
        <v>225822</v>
      </c>
      <c r="G111" s="23">
        <v>3452</v>
      </c>
      <c r="H111" s="24">
        <v>44644</v>
      </c>
      <c r="I111" s="26">
        <v>291810</v>
      </c>
      <c r="J111" s="23">
        <v>4524</v>
      </c>
      <c r="K111" s="24">
        <v>56022</v>
      </c>
      <c r="L111" s="26">
        <v>284908</v>
      </c>
      <c r="M111" s="23">
        <v>3871</v>
      </c>
      <c r="N111" s="24">
        <v>47317</v>
      </c>
      <c r="O111" s="26">
        <v>250134</v>
      </c>
      <c r="P111" s="23">
        <v>3453</v>
      </c>
      <c r="Q111" s="24">
        <v>39640</v>
      </c>
      <c r="R111" s="26">
        <v>297965</v>
      </c>
      <c r="S111" s="23">
        <v>4080</v>
      </c>
      <c r="T111" s="24">
        <v>40164</v>
      </c>
      <c r="U111" s="26">
        <v>222478</v>
      </c>
      <c r="V111" s="23">
        <v>3120</v>
      </c>
      <c r="W111" s="24">
        <v>31380</v>
      </c>
      <c r="X111" s="26">
        <v>192248</v>
      </c>
      <c r="Y111" s="23">
        <v>2621</v>
      </c>
      <c r="Z111" s="24">
        <v>28457</v>
      </c>
      <c r="AA111" s="26">
        <v>264368</v>
      </c>
      <c r="AB111" s="23">
        <v>3637</v>
      </c>
      <c r="AC111" s="24">
        <v>30604</v>
      </c>
      <c r="AD111" s="26">
        <v>245860</v>
      </c>
      <c r="AE111" s="23">
        <v>3379</v>
      </c>
      <c r="AF111" s="24">
        <v>36405</v>
      </c>
      <c r="AG111" s="26">
        <v>232039</v>
      </c>
      <c r="AH111" s="23">
        <v>3144</v>
      </c>
      <c r="AI111" s="24">
        <v>33543</v>
      </c>
      <c r="AJ111" s="26">
        <v>285247</v>
      </c>
      <c r="AK111" s="23">
        <v>3869</v>
      </c>
      <c r="AL111" s="24">
        <v>38795</v>
      </c>
      <c r="AM111" s="26">
        <v>220568</v>
      </c>
      <c r="AN111" s="23">
        <v>2923</v>
      </c>
      <c r="AO111" s="24">
        <v>35433</v>
      </c>
      <c r="AP111" s="26">
        <v>227667</v>
      </c>
      <c r="AQ111" s="23">
        <v>3056</v>
      </c>
      <c r="AR111" s="24">
        <v>35717</v>
      </c>
      <c r="AS111" s="26">
        <v>289206</v>
      </c>
      <c r="AT111" s="23">
        <v>3831</v>
      </c>
      <c r="AU111" s="24">
        <v>38390</v>
      </c>
      <c r="AV111" s="26">
        <v>268729</v>
      </c>
      <c r="AW111" s="23">
        <v>3418</v>
      </c>
      <c r="AX111" s="24">
        <v>32960</v>
      </c>
      <c r="AY111" s="26">
        <v>232250</v>
      </c>
      <c r="AZ111" s="23">
        <v>3019</v>
      </c>
      <c r="BA111" s="24">
        <v>30240</v>
      </c>
      <c r="BB111" s="26">
        <v>279724</v>
      </c>
      <c r="BC111" s="23">
        <v>3650</v>
      </c>
      <c r="BD111" s="24">
        <v>28710</v>
      </c>
      <c r="BE111" s="26">
        <v>223352</v>
      </c>
      <c r="BF111" s="23">
        <v>2873</v>
      </c>
      <c r="BG111" s="24">
        <v>28508</v>
      </c>
      <c r="BH111" s="26">
        <v>253376</v>
      </c>
      <c r="BI111" s="23">
        <v>3155</v>
      </c>
      <c r="BJ111" s="24">
        <v>34488</v>
      </c>
      <c r="BK111" s="26">
        <v>272320</v>
      </c>
      <c r="BL111" s="23">
        <v>3527</v>
      </c>
      <c r="BM111" s="24">
        <v>24270</v>
      </c>
      <c r="BN111" s="26">
        <v>235339</v>
      </c>
      <c r="BO111" s="23">
        <v>3001</v>
      </c>
      <c r="BP111" s="24">
        <v>25442</v>
      </c>
      <c r="BQ111" s="26">
        <v>228621</v>
      </c>
      <c r="BR111" s="23">
        <v>2888</v>
      </c>
      <c r="BS111" s="24">
        <v>28205</v>
      </c>
      <c r="BT111" s="26">
        <v>283639</v>
      </c>
      <c r="BU111" s="23">
        <v>3541</v>
      </c>
      <c r="BV111" s="24">
        <v>27679</v>
      </c>
      <c r="BW111" s="26">
        <v>238200</v>
      </c>
      <c r="BX111" s="23">
        <v>3144</v>
      </c>
      <c r="BY111" s="24">
        <v>23482</v>
      </c>
      <c r="BZ111" s="26">
        <v>198873</v>
      </c>
      <c r="CA111" s="23">
        <v>2683</v>
      </c>
      <c r="CB111" s="24">
        <v>30300</v>
      </c>
      <c r="CC111" s="26">
        <v>253025</v>
      </c>
      <c r="CD111" s="23">
        <v>3443</v>
      </c>
      <c r="CE111" s="24">
        <v>21794</v>
      </c>
      <c r="CF111" s="26">
        <v>220769</v>
      </c>
      <c r="CG111" s="23">
        <v>3085</v>
      </c>
      <c r="CH111" s="24">
        <v>31856</v>
      </c>
      <c r="CI111" s="26">
        <v>201517</v>
      </c>
      <c r="CJ111" s="23">
        <v>2864</v>
      </c>
      <c r="CK111" s="24">
        <v>28119</v>
      </c>
      <c r="CL111" s="26">
        <v>232701</v>
      </c>
      <c r="CM111" s="23">
        <v>3247</v>
      </c>
      <c r="CN111" s="24">
        <v>24938</v>
      </c>
      <c r="CO111" s="26">
        <v>197010</v>
      </c>
      <c r="CP111" s="23">
        <v>2897</v>
      </c>
      <c r="CQ111" s="24">
        <v>22944</v>
      </c>
      <c r="CR111" s="26">
        <v>216175</v>
      </c>
      <c r="CS111" s="23">
        <v>3083</v>
      </c>
      <c r="CT111" s="24">
        <v>27212</v>
      </c>
      <c r="CU111" s="26">
        <v>266133</v>
      </c>
      <c r="CV111" s="23">
        <v>3716</v>
      </c>
      <c r="CW111" s="24">
        <v>25553</v>
      </c>
      <c r="CX111" s="26">
        <v>224027</v>
      </c>
      <c r="CY111" s="23">
        <v>3171</v>
      </c>
      <c r="CZ111" s="24">
        <v>24189</v>
      </c>
      <c r="DA111" s="26">
        <v>212660</v>
      </c>
      <c r="DB111" s="23">
        <v>3037</v>
      </c>
      <c r="DC111" s="24">
        <v>37680</v>
      </c>
      <c r="DD111" s="26">
        <v>281190</v>
      </c>
      <c r="DE111" s="23">
        <v>3870</v>
      </c>
      <c r="DF111" s="24">
        <v>37966</v>
      </c>
      <c r="DG111" s="26">
        <v>207497</v>
      </c>
      <c r="DH111" s="23">
        <v>2811</v>
      </c>
      <c r="DI111" s="24">
        <v>27680</v>
      </c>
      <c r="DJ111" s="26">
        <v>224052</v>
      </c>
      <c r="DK111" s="23">
        <v>3039</v>
      </c>
      <c r="DL111" s="24">
        <v>30069</v>
      </c>
      <c r="DM111" s="26">
        <v>268819</v>
      </c>
      <c r="DN111" s="23">
        <v>3790</v>
      </c>
      <c r="DO111" s="24">
        <v>22057</v>
      </c>
      <c r="DP111" s="26">
        <v>228816</v>
      </c>
      <c r="DQ111" s="23">
        <v>3134</v>
      </c>
      <c r="DR111" s="24">
        <v>34063</v>
      </c>
      <c r="DS111" s="26">
        <v>220092</v>
      </c>
      <c r="DT111" s="23">
        <v>3196</v>
      </c>
      <c r="DU111" s="24">
        <v>27238</v>
      </c>
      <c r="DV111" s="26">
        <v>218713</v>
      </c>
      <c r="DW111" s="23">
        <v>2993</v>
      </c>
      <c r="DX111" s="24">
        <v>22466</v>
      </c>
      <c r="DY111" s="26">
        <v>173548</v>
      </c>
      <c r="DZ111" s="23">
        <v>2486</v>
      </c>
      <c r="EA111" s="24">
        <v>31689</v>
      </c>
      <c r="EB111" s="26">
        <v>198414</v>
      </c>
      <c r="EC111" s="23">
        <v>2796</v>
      </c>
      <c r="ED111" s="24">
        <v>33351</v>
      </c>
      <c r="EE111" s="26">
        <v>274815</v>
      </c>
      <c r="EF111" s="23">
        <v>3865</v>
      </c>
      <c r="EG111" s="24">
        <v>30989</v>
      </c>
      <c r="EH111" s="26">
        <v>219588</v>
      </c>
      <c r="EI111" s="23">
        <v>3091</v>
      </c>
      <c r="EJ111" s="24">
        <v>34913</v>
      </c>
      <c r="EK111" s="26">
        <v>227318</v>
      </c>
      <c r="EL111" s="23">
        <v>2944</v>
      </c>
      <c r="EM111" s="24">
        <v>36949</v>
      </c>
      <c r="EN111" s="26">
        <v>294430</v>
      </c>
      <c r="EO111" s="23">
        <v>3760</v>
      </c>
      <c r="EP111" s="24">
        <v>34837</v>
      </c>
      <c r="EQ111" s="26">
        <v>241922</v>
      </c>
      <c r="ER111" s="23">
        <v>3042</v>
      </c>
      <c r="ES111" s="24">
        <v>39380</v>
      </c>
      <c r="ET111" s="26">
        <v>266041</v>
      </c>
      <c r="EU111" s="23">
        <v>3273</v>
      </c>
      <c r="EV111" s="24">
        <v>44016</v>
      </c>
      <c r="EW111" s="26">
        <v>342567</v>
      </c>
      <c r="EX111" s="23">
        <v>4240</v>
      </c>
      <c r="EY111" s="24">
        <v>44544</v>
      </c>
      <c r="EZ111" s="26">
        <v>250019</v>
      </c>
      <c r="FA111" s="23">
        <v>3136</v>
      </c>
      <c r="FB111" s="24">
        <v>44527</v>
      </c>
      <c r="FC111" s="26">
        <v>259972</v>
      </c>
      <c r="FD111" s="23">
        <v>3120</v>
      </c>
      <c r="FE111" s="24">
        <v>38663</v>
      </c>
      <c r="FF111" s="26">
        <v>280768</v>
      </c>
      <c r="FG111" s="23">
        <v>3450</v>
      </c>
      <c r="FH111" s="24">
        <v>33387</v>
      </c>
      <c r="FI111" s="26">
        <v>269970</v>
      </c>
      <c r="FJ111" s="23">
        <v>3195</v>
      </c>
      <c r="FK111" s="24">
        <v>38823</v>
      </c>
      <c r="FL111" s="26">
        <v>239007</v>
      </c>
      <c r="FM111" s="23">
        <v>2925</v>
      </c>
      <c r="FN111" s="24">
        <v>32501</v>
      </c>
      <c r="FO111" s="26">
        <v>311354</v>
      </c>
      <c r="FP111" s="23">
        <v>3616</v>
      </c>
      <c r="FQ111" s="24">
        <v>35250</v>
      </c>
      <c r="FR111" s="26">
        <v>295630</v>
      </c>
      <c r="FS111" s="23">
        <v>2744</v>
      </c>
      <c r="FT111" s="24">
        <v>29544</v>
      </c>
      <c r="FU111" s="26">
        <v>315562</v>
      </c>
      <c r="FV111" s="23">
        <v>2727</v>
      </c>
      <c r="FW111" s="24">
        <v>26440</v>
      </c>
      <c r="FX111" s="26">
        <v>524835</v>
      </c>
      <c r="FY111" s="23">
        <v>3238</v>
      </c>
      <c r="FZ111" s="24">
        <v>31540</v>
      </c>
      <c r="GA111" s="26">
        <v>490389</v>
      </c>
      <c r="GB111" s="23">
        <v>2407</v>
      </c>
      <c r="GC111" s="24">
        <v>29761</v>
      </c>
      <c r="GD111" s="26">
        <v>550394</v>
      </c>
      <c r="GE111" s="23">
        <v>2695</v>
      </c>
      <c r="GF111" s="24">
        <v>29736</v>
      </c>
      <c r="GG111" s="26">
        <v>690841</v>
      </c>
      <c r="GH111" s="23">
        <v>3415</v>
      </c>
      <c r="GI111" s="24">
        <v>33878</v>
      </c>
      <c r="GJ111" s="26">
        <v>566694</v>
      </c>
      <c r="GK111" s="23">
        <v>2711</v>
      </c>
      <c r="GL111" s="24">
        <v>34913</v>
      </c>
      <c r="GM111" s="26">
        <v>600886</v>
      </c>
      <c r="GN111" s="23">
        <v>2519</v>
      </c>
      <c r="GO111" s="24">
        <v>29980</v>
      </c>
      <c r="GP111" s="26">
        <v>934173</v>
      </c>
      <c r="GQ111" s="23">
        <v>3105</v>
      </c>
      <c r="GR111" s="24">
        <v>24426</v>
      </c>
      <c r="GS111" s="26">
        <v>902203</v>
      </c>
      <c r="GT111" s="23">
        <v>2151</v>
      </c>
      <c r="GU111" s="24">
        <v>24761</v>
      </c>
      <c r="GV111" s="26">
        <v>933404</v>
      </c>
      <c r="GW111" s="23">
        <v>1988</v>
      </c>
      <c r="GX111" s="24">
        <v>23525</v>
      </c>
      <c r="GY111" s="22">
        <v>1352825</v>
      </c>
      <c r="GZ111" s="23">
        <v>2792</v>
      </c>
      <c r="HA111" s="24">
        <v>27438</v>
      </c>
      <c r="HB111" s="26">
        <v>966436</v>
      </c>
      <c r="HC111" s="23">
        <v>2021</v>
      </c>
      <c r="HD111" s="24">
        <v>22592</v>
      </c>
      <c r="HE111" s="26">
        <v>951285</v>
      </c>
      <c r="HF111" s="23">
        <v>2090</v>
      </c>
      <c r="HG111" s="24">
        <v>24488</v>
      </c>
      <c r="HH111" s="22">
        <v>1083880</v>
      </c>
      <c r="HI111" s="23">
        <v>2434</v>
      </c>
      <c r="HJ111" s="24">
        <v>24382</v>
      </c>
      <c r="HN111" s="49">
        <f t="shared" si="1"/>
        <v>3001601</v>
      </c>
    </row>
    <row r="112" spans="2:222" x14ac:dyDescent="0.2">
      <c r="B112" s="20" t="s">
        <v>981</v>
      </c>
      <c r="C112" s="28">
        <v>74430</v>
      </c>
      <c r="D112" s="23">
        <v>2027</v>
      </c>
      <c r="E112" s="24">
        <v>38321</v>
      </c>
      <c r="F112" s="28">
        <v>55569</v>
      </c>
      <c r="G112" s="23">
        <v>1902</v>
      </c>
      <c r="H112" s="24">
        <v>43907</v>
      </c>
      <c r="I112" s="28">
        <v>79678</v>
      </c>
      <c r="J112" s="23">
        <v>3588</v>
      </c>
      <c r="K112" s="24">
        <v>45218</v>
      </c>
      <c r="L112" s="28">
        <v>42814</v>
      </c>
      <c r="M112" s="23">
        <v>2016</v>
      </c>
      <c r="N112" s="24">
        <v>47287</v>
      </c>
      <c r="O112" s="28">
        <v>34091</v>
      </c>
      <c r="P112" s="23">
        <v>1491</v>
      </c>
      <c r="Q112" s="24">
        <v>43885</v>
      </c>
      <c r="R112" s="28">
        <v>83621</v>
      </c>
      <c r="S112" s="23">
        <v>3913</v>
      </c>
      <c r="T112" s="24">
        <v>48440</v>
      </c>
      <c r="U112" s="28">
        <v>72687</v>
      </c>
      <c r="V112" s="23">
        <v>3007</v>
      </c>
      <c r="W112" s="24">
        <v>54460</v>
      </c>
      <c r="X112" s="28">
        <v>42089</v>
      </c>
      <c r="Y112" s="23">
        <v>2055</v>
      </c>
      <c r="Z112" s="24">
        <v>45798</v>
      </c>
      <c r="AA112" s="28">
        <v>61963</v>
      </c>
      <c r="AB112" s="23">
        <v>3101</v>
      </c>
      <c r="AC112" s="24">
        <v>50020</v>
      </c>
      <c r="AD112" s="28">
        <v>57551</v>
      </c>
      <c r="AE112" s="23">
        <v>2186</v>
      </c>
      <c r="AF112" s="24">
        <v>43262</v>
      </c>
      <c r="AG112" s="28">
        <v>56484</v>
      </c>
      <c r="AH112" s="23">
        <v>2291</v>
      </c>
      <c r="AI112" s="24">
        <v>46394</v>
      </c>
      <c r="AJ112" s="28">
        <v>75295</v>
      </c>
      <c r="AK112" s="23">
        <v>3231</v>
      </c>
      <c r="AL112" s="24">
        <v>46049</v>
      </c>
      <c r="AM112" s="28">
        <v>85350</v>
      </c>
      <c r="AN112" s="23">
        <v>2489</v>
      </c>
      <c r="AO112" s="24">
        <v>47741</v>
      </c>
      <c r="AP112" s="28">
        <v>50700</v>
      </c>
      <c r="AQ112" s="23">
        <v>1996</v>
      </c>
      <c r="AR112" s="24">
        <v>53930</v>
      </c>
      <c r="AS112" s="28">
        <v>64434</v>
      </c>
      <c r="AT112" s="23">
        <v>2752</v>
      </c>
      <c r="AU112" s="24">
        <v>49268</v>
      </c>
      <c r="AV112" s="28">
        <v>61118</v>
      </c>
      <c r="AW112" s="23">
        <v>2375</v>
      </c>
      <c r="AX112" s="24">
        <v>46238</v>
      </c>
      <c r="AY112" s="28">
        <v>62635</v>
      </c>
      <c r="AZ112" s="23">
        <v>2122</v>
      </c>
      <c r="BA112" s="24">
        <v>45994</v>
      </c>
      <c r="BB112" s="28">
        <v>67882</v>
      </c>
      <c r="BC112" s="23">
        <v>2228</v>
      </c>
      <c r="BD112" s="24">
        <v>42435</v>
      </c>
      <c r="BE112" s="30">
        <v>6775</v>
      </c>
      <c r="BF112" s="27">
        <v>306</v>
      </c>
      <c r="BG112" s="24">
        <v>44806</v>
      </c>
      <c r="BH112" s="30">
        <v>5298</v>
      </c>
      <c r="BI112" s="27">
        <v>221</v>
      </c>
      <c r="BJ112" s="24">
        <v>40303</v>
      </c>
      <c r="BK112" s="30">
        <v>6581</v>
      </c>
      <c r="BL112" s="27">
        <v>286</v>
      </c>
      <c r="BM112" s="24">
        <v>41202</v>
      </c>
      <c r="BN112" s="28">
        <v>35712</v>
      </c>
      <c r="BO112" s="27">
        <v>972</v>
      </c>
      <c r="BP112" s="25">
        <v>127869</v>
      </c>
      <c r="BQ112" s="26">
        <v>118254</v>
      </c>
      <c r="BR112" s="23">
        <v>4486</v>
      </c>
      <c r="BS112" s="25">
        <v>449516</v>
      </c>
      <c r="BT112" s="28">
        <v>83605</v>
      </c>
      <c r="BU112" s="23">
        <v>2899</v>
      </c>
      <c r="BV112" s="25">
        <v>208129</v>
      </c>
      <c r="BW112" s="30">
        <v>8567</v>
      </c>
      <c r="BX112" s="27">
        <v>358</v>
      </c>
      <c r="BY112" s="24">
        <v>33121</v>
      </c>
      <c r="BZ112" s="30">
        <v>9587</v>
      </c>
      <c r="CA112" s="27">
        <v>402</v>
      </c>
      <c r="CB112" s="24">
        <v>28114</v>
      </c>
      <c r="CC112" s="28">
        <v>10844</v>
      </c>
      <c r="CD112" s="27">
        <v>489</v>
      </c>
      <c r="CE112" s="24">
        <v>26107</v>
      </c>
      <c r="CF112" s="28">
        <v>10199</v>
      </c>
      <c r="CG112" s="27">
        <v>333</v>
      </c>
      <c r="CH112" s="24">
        <v>30472</v>
      </c>
      <c r="CI112" s="30">
        <v>2320</v>
      </c>
      <c r="CJ112" s="29">
        <v>60</v>
      </c>
      <c r="CK112" s="24">
        <v>26271</v>
      </c>
      <c r="CL112" s="32">
        <v>467</v>
      </c>
      <c r="CM112" s="29">
        <v>22</v>
      </c>
      <c r="CN112" s="24">
        <v>18379</v>
      </c>
      <c r="CO112" s="30">
        <v>1087</v>
      </c>
      <c r="CP112" s="29">
        <v>43</v>
      </c>
      <c r="CQ112" s="24">
        <v>16031</v>
      </c>
      <c r="CR112" s="32">
        <v>243</v>
      </c>
      <c r="CS112" s="29">
        <v>11</v>
      </c>
      <c r="CT112" s="24">
        <v>13370</v>
      </c>
      <c r="CU112" s="32">
        <v>305</v>
      </c>
      <c r="CV112" s="29">
        <v>15</v>
      </c>
      <c r="CW112" s="24">
        <v>10342</v>
      </c>
      <c r="CX112" s="32">
        <v>156</v>
      </c>
      <c r="CY112" s="31">
        <v>6</v>
      </c>
      <c r="CZ112" s="24">
        <v>10238</v>
      </c>
      <c r="DA112" s="33">
        <v>16</v>
      </c>
      <c r="DB112" s="31">
        <v>1</v>
      </c>
      <c r="DC112" s="24">
        <v>10246</v>
      </c>
      <c r="DD112" s="33">
        <v>34</v>
      </c>
      <c r="DE112" s="31">
        <v>1</v>
      </c>
      <c r="DF112" s="24">
        <v>10681</v>
      </c>
      <c r="DG112" s="33">
        <v>35</v>
      </c>
      <c r="DH112" s="31">
        <v>1</v>
      </c>
      <c r="DI112" s="23">
        <v>9413</v>
      </c>
      <c r="DJ112" s="33">
        <v>35</v>
      </c>
      <c r="DK112" s="31">
        <v>1</v>
      </c>
      <c r="DL112" s="24">
        <v>10454</v>
      </c>
      <c r="DM112" s="21"/>
      <c r="DN112" s="21"/>
      <c r="DO112" s="23">
        <v>8784</v>
      </c>
      <c r="DP112" s="33">
        <v>35</v>
      </c>
      <c r="DQ112" s="31">
        <v>1</v>
      </c>
      <c r="DR112" s="23">
        <v>8839</v>
      </c>
      <c r="DS112" s="21"/>
      <c r="DT112" s="21"/>
      <c r="DU112" s="23">
        <v>7526</v>
      </c>
      <c r="DV112" s="21"/>
      <c r="DW112" s="21"/>
      <c r="DX112" s="23">
        <v>7053</v>
      </c>
      <c r="DY112" s="21"/>
      <c r="DZ112" s="21"/>
      <c r="EA112" s="23">
        <v>6459</v>
      </c>
      <c r="EB112" s="21"/>
      <c r="EC112" s="21"/>
      <c r="ED112" s="23">
        <v>3259</v>
      </c>
      <c r="EE112" s="21"/>
      <c r="EF112" s="21"/>
      <c r="EG112" s="23">
        <v>3245</v>
      </c>
      <c r="EH112" s="21"/>
      <c r="EI112" s="21"/>
      <c r="EJ112" s="23">
        <v>1291</v>
      </c>
      <c r="EK112" s="21"/>
      <c r="EL112" s="21"/>
      <c r="EM112" s="23">
        <v>1129</v>
      </c>
      <c r="EN112" s="21"/>
      <c r="EO112" s="21"/>
      <c r="EP112" s="27">
        <v>691</v>
      </c>
      <c r="EQ112" s="21"/>
      <c r="ER112" s="21"/>
      <c r="ES112" s="27">
        <v>418</v>
      </c>
      <c r="ET112" s="21"/>
      <c r="EU112" s="21"/>
      <c r="EV112" s="27">
        <v>639</v>
      </c>
      <c r="EW112" s="21"/>
      <c r="EX112" s="21"/>
      <c r="EY112" s="27">
        <v>881</v>
      </c>
      <c r="EZ112" s="21"/>
      <c r="FA112" s="21"/>
      <c r="FB112" s="23">
        <v>1330</v>
      </c>
      <c r="FC112" s="21"/>
      <c r="FD112" s="21"/>
      <c r="FE112" s="27">
        <v>557</v>
      </c>
      <c r="FF112" s="21"/>
      <c r="FG112" s="21"/>
      <c r="FH112" s="27">
        <v>447</v>
      </c>
      <c r="FI112" s="21"/>
      <c r="FJ112" s="21"/>
      <c r="FK112" s="27">
        <v>729</v>
      </c>
      <c r="FL112" s="33">
        <v>25</v>
      </c>
      <c r="FM112" s="31">
        <v>1</v>
      </c>
      <c r="FN112" s="27">
        <v>739</v>
      </c>
      <c r="FO112" s="21"/>
      <c r="FP112" s="21"/>
      <c r="FQ112" s="27">
        <v>347</v>
      </c>
      <c r="FR112" s="21"/>
      <c r="FS112" s="21"/>
      <c r="FT112" s="23">
        <v>1076</v>
      </c>
      <c r="FU112" s="21"/>
      <c r="FV112" s="21"/>
      <c r="FW112" s="27">
        <v>361</v>
      </c>
      <c r="FX112" s="21"/>
      <c r="FY112" s="21"/>
      <c r="FZ112" s="27">
        <v>801</v>
      </c>
      <c r="GA112" s="21"/>
      <c r="GB112" s="21"/>
      <c r="GC112" s="27">
        <v>265</v>
      </c>
      <c r="GD112" s="21"/>
      <c r="GE112" s="21"/>
      <c r="GF112" s="29">
        <v>79</v>
      </c>
      <c r="GG112" s="21"/>
      <c r="GH112" s="21"/>
      <c r="GI112" s="29">
        <v>34</v>
      </c>
      <c r="GJ112" s="21"/>
      <c r="GK112" s="21"/>
      <c r="GL112" s="29">
        <v>36</v>
      </c>
      <c r="GM112" s="21"/>
      <c r="GN112" s="21"/>
      <c r="GO112" s="27">
        <v>137</v>
      </c>
      <c r="GP112" s="21"/>
      <c r="GQ112" s="21"/>
      <c r="GR112" s="21"/>
      <c r="GS112" s="21"/>
      <c r="GT112" s="21"/>
      <c r="GU112" s="27">
        <v>121</v>
      </c>
      <c r="GV112" s="21"/>
      <c r="GW112" s="21"/>
      <c r="GX112" s="27">
        <v>182</v>
      </c>
      <c r="GY112" s="28">
        <v>50323</v>
      </c>
      <c r="GZ112" s="27">
        <v>126</v>
      </c>
      <c r="HA112" s="23">
        <v>1005</v>
      </c>
      <c r="HB112" s="26">
        <v>570640</v>
      </c>
      <c r="HC112" s="23">
        <v>1552</v>
      </c>
      <c r="HD112" s="24">
        <v>30378</v>
      </c>
      <c r="HE112" s="26">
        <v>757728</v>
      </c>
      <c r="HF112" s="23">
        <v>2105</v>
      </c>
      <c r="HG112" s="25">
        <v>111965</v>
      </c>
      <c r="HH112" s="22">
        <v>1071301</v>
      </c>
      <c r="HI112" s="23">
        <v>3088</v>
      </c>
      <c r="HJ112" s="25">
        <v>156363</v>
      </c>
      <c r="HN112" s="49">
        <f t="shared" si="1"/>
        <v>2399669</v>
      </c>
    </row>
    <row r="113" spans="2:222" x14ac:dyDescent="0.2">
      <c r="B113" s="20" t="s">
        <v>498</v>
      </c>
      <c r="C113" s="22">
        <v>3883230</v>
      </c>
      <c r="D113" s="24">
        <v>72623</v>
      </c>
      <c r="E113" s="34">
        <v>9525863</v>
      </c>
      <c r="F113" s="22">
        <v>3944808</v>
      </c>
      <c r="G113" s="24">
        <v>73319</v>
      </c>
      <c r="H113" s="34">
        <v>9710110</v>
      </c>
      <c r="I113" s="22">
        <v>4796526</v>
      </c>
      <c r="J113" s="24">
        <v>91300</v>
      </c>
      <c r="K113" s="34">
        <v>9515490</v>
      </c>
      <c r="L113" s="22">
        <v>3909607</v>
      </c>
      <c r="M113" s="24">
        <v>73834</v>
      </c>
      <c r="N113" s="34">
        <v>9529277</v>
      </c>
      <c r="O113" s="22">
        <v>3847270</v>
      </c>
      <c r="P113" s="24">
        <v>72395</v>
      </c>
      <c r="Q113" s="34">
        <v>9771914</v>
      </c>
      <c r="R113" s="22">
        <v>4881059</v>
      </c>
      <c r="S113" s="24">
        <v>88401</v>
      </c>
      <c r="T113" s="37">
        <v>10123331</v>
      </c>
      <c r="U113" s="22">
        <v>4406623</v>
      </c>
      <c r="V113" s="24">
        <v>75593</v>
      </c>
      <c r="W113" s="34">
        <v>9926777</v>
      </c>
      <c r="X113" s="22">
        <v>4326035</v>
      </c>
      <c r="Y113" s="24">
        <v>71214</v>
      </c>
      <c r="Z113" s="34">
        <v>9066405</v>
      </c>
      <c r="AA113" s="22">
        <v>5410933</v>
      </c>
      <c r="AB113" s="24">
        <v>89033</v>
      </c>
      <c r="AC113" s="37">
        <v>10256644</v>
      </c>
      <c r="AD113" s="22">
        <v>4314508</v>
      </c>
      <c r="AE113" s="24">
        <v>71216</v>
      </c>
      <c r="AF113" s="34">
        <v>9486585</v>
      </c>
      <c r="AG113" s="22">
        <v>4470937</v>
      </c>
      <c r="AH113" s="24">
        <v>74440</v>
      </c>
      <c r="AI113" s="34">
        <v>9812706</v>
      </c>
      <c r="AJ113" s="22">
        <v>5320390</v>
      </c>
      <c r="AK113" s="24">
        <v>88201</v>
      </c>
      <c r="AL113" s="34">
        <v>9855742</v>
      </c>
      <c r="AM113" s="22">
        <v>4043546</v>
      </c>
      <c r="AN113" s="24">
        <v>66257</v>
      </c>
      <c r="AO113" s="34">
        <v>9249375</v>
      </c>
      <c r="AP113" s="22">
        <v>4121702</v>
      </c>
      <c r="AQ113" s="24">
        <v>68091</v>
      </c>
      <c r="AR113" s="34">
        <v>9856841</v>
      </c>
      <c r="AS113" s="22">
        <v>4900032</v>
      </c>
      <c r="AT113" s="24">
        <v>81133</v>
      </c>
      <c r="AU113" s="34">
        <v>9151894</v>
      </c>
      <c r="AV113" s="22">
        <v>3824081</v>
      </c>
      <c r="AW113" s="24">
        <v>62800</v>
      </c>
      <c r="AX113" s="34">
        <v>8879599</v>
      </c>
      <c r="AY113" s="22">
        <v>3545733</v>
      </c>
      <c r="AZ113" s="24">
        <v>57331</v>
      </c>
      <c r="BA113" s="34">
        <v>8327017</v>
      </c>
      <c r="BB113" s="22">
        <v>4599975</v>
      </c>
      <c r="BC113" s="24">
        <v>73945</v>
      </c>
      <c r="BD113" s="34">
        <v>8471215</v>
      </c>
      <c r="BE113" s="22">
        <v>3519017</v>
      </c>
      <c r="BF113" s="24">
        <v>57348</v>
      </c>
      <c r="BG113" s="34">
        <v>8030523</v>
      </c>
      <c r="BH113" s="22">
        <v>3461465</v>
      </c>
      <c r="BI113" s="24">
        <v>56053</v>
      </c>
      <c r="BJ113" s="34">
        <v>7379839</v>
      </c>
      <c r="BK113" s="22">
        <v>4187236</v>
      </c>
      <c r="BL113" s="24">
        <v>68644</v>
      </c>
      <c r="BM113" s="34">
        <v>7797813</v>
      </c>
      <c r="BN113" s="22">
        <v>3298899</v>
      </c>
      <c r="BO113" s="24">
        <v>54092</v>
      </c>
      <c r="BP113" s="34">
        <v>7497006</v>
      </c>
      <c r="BQ113" s="22">
        <v>3333092</v>
      </c>
      <c r="BR113" s="24">
        <v>53720</v>
      </c>
      <c r="BS113" s="34">
        <v>7683246</v>
      </c>
      <c r="BT113" s="22">
        <v>4029964</v>
      </c>
      <c r="BU113" s="24">
        <v>63856</v>
      </c>
      <c r="BV113" s="34">
        <v>7197271</v>
      </c>
      <c r="BW113" s="22">
        <v>3187755</v>
      </c>
      <c r="BX113" s="24">
        <v>51032</v>
      </c>
      <c r="BY113" s="34">
        <v>7200825</v>
      </c>
      <c r="BZ113" s="22">
        <v>3131728</v>
      </c>
      <c r="CA113" s="24">
        <v>50471</v>
      </c>
      <c r="CB113" s="34">
        <v>7218744</v>
      </c>
      <c r="CC113" s="22">
        <v>3805244</v>
      </c>
      <c r="CD113" s="24">
        <v>60925</v>
      </c>
      <c r="CE113" s="34">
        <v>6592207</v>
      </c>
      <c r="CF113" s="22">
        <v>2773666</v>
      </c>
      <c r="CG113" s="24">
        <v>45856</v>
      </c>
      <c r="CH113" s="34">
        <v>7012095</v>
      </c>
      <c r="CI113" s="22">
        <v>2650998</v>
      </c>
      <c r="CJ113" s="24">
        <v>44878</v>
      </c>
      <c r="CK113" s="34">
        <v>6529108</v>
      </c>
      <c r="CL113" s="22">
        <v>3326590</v>
      </c>
      <c r="CM113" s="24">
        <v>56016</v>
      </c>
      <c r="CN113" s="34">
        <v>6564065</v>
      </c>
      <c r="CO113" s="22">
        <v>2895261</v>
      </c>
      <c r="CP113" s="24">
        <v>47709</v>
      </c>
      <c r="CQ113" s="34">
        <v>6770802</v>
      </c>
      <c r="CR113" s="22">
        <v>2757279</v>
      </c>
      <c r="CS113" s="24">
        <v>45976</v>
      </c>
      <c r="CT113" s="34">
        <v>5914354</v>
      </c>
      <c r="CU113" s="22">
        <v>3360111</v>
      </c>
      <c r="CV113" s="24">
        <v>56541</v>
      </c>
      <c r="CW113" s="34">
        <v>6336272</v>
      </c>
      <c r="CX113" s="22">
        <v>2605715</v>
      </c>
      <c r="CY113" s="24">
        <v>44944</v>
      </c>
      <c r="CZ113" s="34">
        <v>6415366</v>
      </c>
      <c r="DA113" s="22">
        <v>2560700</v>
      </c>
      <c r="DB113" s="24">
        <v>44237</v>
      </c>
      <c r="DC113" s="34">
        <v>6374027</v>
      </c>
      <c r="DD113" s="22">
        <v>3042064</v>
      </c>
      <c r="DE113" s="24">
        <v>53520</v>
      </c>
      <c r="DF113" s="34">
        <v>6081718</v>
      </c>
      <c r="DG113" s="22">
        <v>2452585</v>
      </c>
      <c r="DH113" s="24">
        <v>43540</v>
      </c>
      <c r="DI113" s="34">
        <v>6193369</v>
      </c>
      <c r="DJ113" s="22">
        <v>2456412</v>
      </c>
      <c r="DK113" s="24">
        <v>44086</v>
      </c>
      <c r="DL113" s="34">
        <v>6066708</v>
      </c>
      <c r="DM113" s="22">
        <v>3062072</v>
      </c>
      <c r="DN113" s="24">
        <v>54760</v>
      </c>
      <c r="DO113" s="34">
        <v>5889311</v>
      </c>
      <c r="DP113" s="22">
        <v>2363058</v>
      </c>
      <c r="DQ113" s="24">
        <v>42985</v>
      </c>
      <c r="DR113" s="34">
        <v>6130149</v>
      </c>
      <c r="DS113" s="22">
        <v>2462873</v>
      </c>
      <c r="DT113" s="24">
        <v>44780</v>
      </c>
      <c r="DU113" s="34">
        <v>5721890</v>
      </c>
      <c r="DV113" s="22">
        <v>3040978</v>
      </c>
      <c r="DW113" s="24">
        <v>56579</v>
      </c>
      <c r="DX113" s="34">
        <v>6312458</v>
      </c>
      <c r="DY113" s="22">
        <v>2397788</v>
      </c>
      <c r="DZ113" s="24">
        <v>43816</v>
      </c>
      <c r="EA113" s="34">
        <v>6167200</v>
      </c>
      <c r="EB113" s="22">
        <v>2308232</v>
      </c>
      <c r="EC113" s="24">
        <v>41851</v>
      </c>
      <c r="ED113" s="34">
        <v>5393989</v>
      </c>
      <c r="EE113" s="22">
        <v>2748771</v>
      </c>
      <c r="EF113" s="24">
        <v>49838</v>
      </c>
      <c r="EG113" s="34">
        <v>5836129</v>
      </c>
      <c r="EH113" s="22">
        <v>1887750</v>
      </c>
      <c r="EI113" s="24">
        <v>37073</v>
      </c>
      <c r="EJ113" s="34">
        <v>5805117</v>
      </c>
      <c r="EK113" s="22">
        <v>1645499</v>
      </c>
      <c r="EL113" s="24">
        <v>31819</v>
      </c>
      <c r="EM113" s="34">
        <v>5435360</v>
      </c>
      <c r="EN113" s="22">
        <v>2509814</v>
      </c>
      <c r="EO113" s="24">
        <v>50364</v>
      </c>
      <c r="EP113" s="34">
        <v>5340528</v>
      </c>
      <c r="EQ113" s="22">
        <v>1988568</v>
      </c>
      <c r="ER113" s="24">
        <v>40721</v>
      </c>
      <c r="ES113" s="34">
        <v>5672269</v>
      </c>
      <c r="ET113" s="22">
        <v>1935461</v>
      </c>
      <c r="EU113" s="24">
        <v>39608</v>
      </c>
      <c r="EV113" s="34">
        <v>5328009</v>
      </c>
      <c r="EW113" s="22">
        <v>2443790</v>
      </c>
      <c r="EX113" s="24">
        <v>49938</v>
      </c>
      <c r="EY113" s="34">
        <v>5368212</v>
      </c>
      <c r="EZ113" s="22">
        <v>1985707</v>
      </c>
      <c r="FA113" s="24">
        <v>41447</v>
      </c>
      <c r="FB113" s="34">
        <v>5596720</v>
      </c>
      <c r="FC113" s="22">
        <v>1904132</v>
      </c>
      <c r="FD113" s="24">
        <v>39628</v>
      </c>
      <c r="FE113" s="34">
        <v>5112012</v>
      </c>
      <c r="FF113" s="22">
        <v>2241384</v>
      </c>
      <c r="FG113" s="24">
        <v>46252</v>
      </c>
      <c r="FH113" s="34">
        <v>5551691</v>
      </c>
      <c r="FI113" s="22">
        <v>2031516</v>
      </c>
      <c r="FJ113" s="24">
        <v>40805</v>
      </c>
      <c r="FK113" s="34">
        <v>5190385</v>
      </c>
      <c r="FL113" s="22">
        <v>2192444</v>
      </c>
      <c r="FM113" s="24">
        <v>46753</v>
      </c>
      <c r="FN113" s="34">
        <v>4661410</v>
      </c>
      <c r="FO113" s="22">
        <v>2313459</v>
      </c>
      <c r="FP113" s="24">
        <v>49854</v>
      </c>
      <c r="FQ113" s="34">
        <v>5199726</v>
      </c>
      <c r="FR113" s="22">
        <v>1694188</v>
      </c>
      <c r="FS113" s="24">
        <v>35972</v>
      </c>
      <c r="FT113" s="34">
        <v>5015882</v>
      </c>
      <c r="FU113" s="22">
        <v>1116308</v>
      </c>
      <c r="FV113" s="24">
        <v>19537</v>
      </c>
      <c r="FW113" s="34">
        <v>4397674</v>
      </c>
      <c r="FX113" s="22">
        <v>1499160</v>
      </c>
      <c r="FY113" s="24">
        <v>26232</v>
      </c>
      <c r="FZ113" s="34">
        <v>3827710</v>
      </c>
      <c r="GA113" s="22">
        <v>1142895</v>
      </c>
      <c r="GB113" s="24">
        <v>21758</v>
      </c>
      <c r="GC113" s="34">
        <v>3501192</v>
      </c>
      <c r="GD113" s="22">
        <v>1097177</v>
      </c>
      <c r="GE113" s="24">
        <v>21317</v>
      </c>
      <c r="GF113" s="34">
        <v>3141367</v>
      </c>
      <c r="GG113" s="22">
        <v>1346620</v>
      </c>
      <c r="GH113" s="24">
        <v>25971</v>
      </c>
      <c r="GI113" s="34">
        <v>2903434</v>
      </c>
      <c r="GJ113" s="22">
        <v>1097255</v>
      </c>
      <c r="GK113" s="24">
        <v>21605</v>
      </c>
      <c r="GL113" s="34">
        <v>2979418</v>
      </c>
      <c r="GM113" s="26">
        <v>962590</v>
      </c>
      <c r="GN113" s="24">
        <v>18343</v>
      </c>
      <c r="GO113" s="34">
        <v>2783645</v>
      </c>
      <c r="GP113" s="22">
        <v>1479237</v>
      </c>
      <c r="GQ113" s="24">
        <v>27296</v>
      </c>
      <c r="GR113" s="34">
        <v>3012863</v>
      </c>
      <c r="GS113" s="22">
        <v>1065857</v>
      </c>
      <c r="GT113" s="24">
        <v>19058</v>
      </c>
      <c r="GU113" s="34">
        <v>2895045</v>
      </c>
      <c r="GV113" s="26">
        <v>998859</v>
      </c>
      <c r="GW113" s="24">
        <v>18250</v>
      </c>
      <c r="GX113" s="34">
        <v>2880367</v>
      </c>
      <c r="GY113" s="22">
        <v>1291609</v>
      </c>
      <c r="GZ113" s="24">
        <v>27027</v>
      </c>
      <c r="HA113" s="34">
        <v>2978390</v>
      </c>
      <c r="HB113" s="26">
        <v>868098</v>
      </c>
      <c r="HC113" s="24">
        <v>17474</v>
      </c>
      <c r="HD113" s="34">
        <v>2806423</v>
      </c>
      <c r="HE113" s="26">
        <v>852641</v>
      </c>
      <c r="HF113" s="24">
        <v>17414</v>
      </c>
      <c r="HG113" s="34">
        <v>2825747</v>
      </c>
      <c r="HH113" s="22">
        <v>1070275</v>
      </c>
      <c r="HI113" s="24">
        <v>21615</v>
      </c>
      <c r="HJ113" s="34">
        <v>2814329</v>
      </c>
      <c r="HN113" s="49">
        <f t="shared" si="1"/>
        <v>2791014</v>
      </c>
    </row>
    <row r="114" spans="2:222" x14ac:dyDescent="0.2">
      <c r="B114" s="20" t="s">
        <v>869</v>
      </c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  <c r="BK114" s="21"/>
      <c r="BL114" s="21"/>
      <c r="BM114" s="21"/>
      <c r="BN114" s="21"/>
      <c r="BO114" s="21"/>
      <c r="BP114" s="21"/>
      <c r="BQ114" s="21"/>
      <c r="BR114" s="21"/>
      <c r="BS114" s="21"/>
      <c r="BT114" s="21"/>
      <c r="BU114" s="21"/>
      <c r="BV114" s="21"/>
      <c r="BW114" s="21"/>
      <c r="BX114" s="21"/>
      <c r="BY114" s="21"/>
      <c r="BZ114" s="21"/>
      <c r="CA114" s="21"/>
      <c r="CB114" s="21"/>
      <c r="CC114" s="21"/>
      <c r="CD114" s="21"/>
      <c r="CE114" s="21"/>
      <c r="CF114" s="21"/>
      <c r="CG114" s="21"/>
      <c r="CH114" s="21"/>
      <c r="CI114" s="21"/>
      <c r="CJ114" s="21"/>
      <c r="CK114" s="21"/>
      <c r="CL114" s="21"/>
      <c r="CM114" s="21"/>
      <c r="CN114" s="21"/>
      <c r="CO114" s="21"/>
      <c r="CP114" s="21"/>
      <c r="CQ114" s="21"/>
      <c r="CR114" s="21"/>
      <c r="CS114" s="21"/>
      <c r="CT114" s="21"/>
      <c r="CU114" s="21"/>
      <c r="CV114" s="21"/>
      <c r="CW114" s="21"/>
      <c r="CX114" s="21"/>
      <c r="CY114" s="21"/>
      <c r="CZ114" s="21"/>
      <c r="DA114" s="21"/>
      <c r="DB114" s="21"/>
      <c r="DC114" s="21"/>
      <c r="DD114" s="21"/>
      <c r="DE114" s="21"/>
      <c r="DF114" s="21"/>
      <c r="DG114" s="21"/>
      <c r="DH114" s="21"/>
      <c r="DI114" s="21"/>
      <c r="DJ114" s="21"/>
      <c r="DK114" s="21"/>
      <c r="DL114" s="21"/>
      <c r="DM114" s="21"/>
      <c r="DN114" s="21"/>
      <c r="DO114" s="21"/>
      <c r="DP114" s="21"/>
      <c r="DQ114" s="21"/>
      <c r="DR114" s="21"/>
      <c r="DS114" s="21"/>
      <c r="DT114" s="21"/>
      <c r="DU114" s="21"/>
      <c r="DV114" s="21"/>
      <c r="DW114" s="21"/>
      <c r="DX114" s="21"/>
      <c r="DY114" s="21"/>
      <c r="DZ114" s="21"/>
      <c r="EA114" s="21"/>
      <c r="EB114" s="21"/>
      <c r="EC114" s="21"/>
      <c r="ED114" s="21"/>
      <c r="EE114" s="21"/>
      <c r="EF114" s="21"/>
      <c r="EG114" s="21"/>
      <c r="EH114" s="21"/>
      <c r="EI114" s="21"/>
      <c r="EJ114" s="21"/>
      <c r="EK114" s="21"/>
      <c r="EL114" s="21"/>
      <c r="EM114" s="21"/>
      <c r="EN114" s="21"/>
      <c r="EO114" s="21"/>
      <c r="EP114" s="21"/>
      <c r="EQ114" s="21"/>
      <c r="ER114" s="21"/>
      <c r="ES114" s="21"/>
      <c r="ET114" s="21"/>
      <c r="EU114" s="21"/>
      <c r="EV114" s="21"/>
      <c r="EW114" s="21"/>
      <c r="EX114" s="21"/>
      <c r="EY114" s="21"/>
      <c r="EZ114" s="21"/>
      <c r="FA114" s="21"/>
      <c r="FB114" s="21"/>
      <c r="FC114" s="21"/>
      <c r="FD114" s="21"/>
      <c r="FE114" s="21"/>
      <c r="FF114" s="22">
        <v>1584161</v>
      </c>
      <c r="FG114" s="23">
        <v>2046</v>
      </c>
      <c r="FH114" s="24">
        <v>14303</v>
      </c>
      <c r="FI114" s="22">
        <v>2669667</v>
      </c>
      <c r="FJ114" s="23">
        <v>3337</v>
      </c>
      <c r="FK114" s="24">
        <v>33376</v>
      </c>
      <c r="FL114" s="22">
        <v>2771532</v>
      </c>
      <c r="FM114" s="23">
        <v>3487</v>
      </c>
      <c r="FN114" s="24">
        <v>42040</v>
      </c>
      <c r="FO114" s="22">
        <v>2943220</v>
      </c>
      <c r="FP114" s="23">
        <v>3612</v>
      </c>
      <c r="FQ114" s="24">
        <v>47589</v>
      </c>
      <c r="FR114" s="22">
        <v>2077596</v>
      </c>
      <c r="FS114" s="23">
        <v>2573</v>
      </c>
      <c r="FT114" s="24">
        <v>49001</v>
      </c>
      <c r="FU114" s="22">
        <v>2368155</v>
      </c>
      <c r="FV114" s="23">
        <v>3100</v>
      </c>
      <c r="FW114" s="24">
        <v>53769</v>
      </c>
      <c r="FX114" s="22">
        <v>1858446</v>
      </c>
      <c r="FY114" s="23">
        <v>2426</v>
      </c>
      <c r="FZ114" s="24">
        <v>43954</v>
      </c>
      <c r="GA114" s="22">
        <v>1283369</v>
      </c>
      <c r="GB114" s="23">
        <v>1742</v>
      </c>
      <c r="GC114" s="24">
        <v>41301</v>
      </c>
      <c r="GD114" s="22">
        <v>1422361</v>
      </c>
      <c r="GE114" s="23">
        <v>1863</v>
      </c>
      <c r="GF114" s="24">
        <v>47188</v>
      </c>
      <c r="GG114" s="22">
        <v>2639618</v>
      </c>
      <c r="GH114" s="23">
        <v>3432</v>
      </c>
      <c r="GI114" s="24">
        <v>59155</v>
      </c>
      <c r="GJ114" s="22">
        <v>2366771</v>
      </c>
      <c r="GK114" s="23">
        <v>3132</v>
      </c>
      <c r="GL114" s="24">
        <v>70636</v>
      </c>
      <c r="GM114" s="22">
        <v>2103799</v>
      </c>
      <c r="GN114" s="23">
        <v>2748</v>
      </c>
      <c r="GO114" s="24">
        <v>64187</v>
      </c>
      <c r="GP114" s="22">
        <v>2018846</v>
      </c>
      <c r="GQ114" s="23">
        <v>2630</v>
      </c>
      <c r="GR114" s="24">
        <v>63759</v>
      </c>
      <c r="GS114" s="22">
        <v>1216026</v>
      </c>
      <c r="GT114" s="23">
        <v>1578</v>
      </c>
      <c r="GU114" s="24">
        <v>47907</v>
      </c>
      <c r="GV114" s="22">
        <v>1464371</v>
      </c>
      <c r="GW114" s="23">
        <v>1860</v>
      </c>
      <c r="GX114" s="24">
        <v>52469</v>
      </c>
      <c r="GY114" s="22">
        <v>1660014</v>
      </c>
      <c r="GZ114" s="23">
        <v>2136</v>
      </c>
      <c r="HA114" s="24">
        <v>50181</v>
      </c>
      <c r="HB114" s="22">
        <v>1168938</v>
      </c>
      <c r="HC114" s="23">
        <v>1520</v>
      </c>
      <c r="HD114" s="24">
        <v>44562</v>
      </c>
      <c r="HE114" s="22">
        <v>1061603</v>
      </c>
      <c r="HF114" s="23">
        <v>1407</v>
      </c>
      <c r="HG114" s="24">
        <v>43290</v>
      </c>
      <c r="HH114" s="22">
        <v>1064598</v>
      </c>
      <c r="HI114" s="23">
        <v>1405</v>
      </c>
      <c r="HJ114" s="24">
        <v>40512</v>
      </c>
      <c r="HN114" s="49">
        <f t="shared" si="1"/>
        <v>3295139</v>
      </c>
    </row>
    <row r="115" spans="2:222" x14ac:dyDescent="0.2">
      <c r="B115" s="20" t="s">
        <v>406</v>
      </c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  <c r="BK115" s="21"/>
      <c r="BL115" s="21"/>
      <c r="BM115" s="21"/>
      <c r="BN115" s="21"/>
      <c r="BO115" s="21"/>
      <c r="BP115" s="21"/>
      <c r="BQ115" s="21"/>
      <c r="BR115" s="21"/>
      <c r="BS115" s="21"/>
      <c r="BT115" s="21"/>
      <c r="BU115" s="21"/>
      <c r="BV115" s="21"/>
      <c r="BW115" s="21"/>
      <c r="BX115" s="21"/>
      <c r="BY115" s="21"/>
      <c r="BZ115" s="21"/>
      <c r="CA115" s="21"/>
      <c r="CB115" s="21"/>
      <c r="CC115" s="21"/>
      <c r="CD115" s="21"/>
      <c r="CE115" s="21"/>
      <c r="CF115" s="21"/>
      <c r="CG115" s="21"/>
      <c r="CH115" s="21"/>
      <c r="CI115" s="21"/>
      <c r="CJ115" s="21"/>
      <c r="CK115" s="21"/>
      <c r="CL115" s="21"/>
      <c r="CM115" s="21"/>
      <c r="CN115" s="21"/>
      <c r="CO115" s="21"/>
      <c r="CP115" s="21"/>
      <c r="CQ115" s="21"/>
      <c r="CR115" s="21"/>
      <c r="CS115" s="21"/>
      <c r="CT115" s="21"/>
      <c r="CU115" s="21"/>
      <c r="CV115" s="21"/>
      <c r="CW115" s="21"/>
      <c r="CX115" s="21"/>
      <c r="CY115" s="21"/>
      <c r="CZ115" s="21"/>
      <c r="DA115" s="21"/>
      <c r="DB115" s="21"/>
      <c r="DC115" s="21"/>
      <c r="DD115" s="21"/>
      <c r="DE115" s="21"/>
      <c r="DF115" s="21"/>
      <c r="DG115" s="21"/>
      <c r="DH115" s="21"/>
      <c r="DI115" s="21"/>
      <c r="DJ115" s="21"/>
      <c r="DK115" s="21"/>
      <c r="DL115" s="21"/>
      <c r="DM115" s="21"/>
      <c r="DN115" s="21"/>
      <c r="DO115" s="21"/>
      <c r="DP115" s="21"/>
      <c r="DQ115" s="21"/>
      <c r="DR115" s="21"/>
      <c r="DS115" s="26">
        <v>232745</v>
      </c>
      <c r="DT115" s="27">
        <v>967</v>
      </c>
      <c r="DU115" s="23">
        <v>8096</v>
      </c>
      <c r="DV115" s="22">
        <v>1131596</v>
      </c>
      <c r="DW115" s="23">
        <v>5618</v>
      </c>
      <c r="DX115" s="25">
        <v>115633</v>
      </c>
      <c r="DY115" s="22">
        <v>1256386</v>
      </c>
      <c r="DZ115" s="23">
        <v>6417</v>
      </c>
      <c r="EA115" s="25">
        <v>269706</v>
      </c>
      <c r="EB115" s="22">
        <v>1160397</v>
      </c>
      <c r="EC115" s="23">
        <v>6096</v>
      </c>
      <c r="ED115" s="25">
        <v>313911</v>
      </c>
      <c r="EE115" s="22">
        <v>1441068</v>
      </c>
      <c r="EF115" s="23">
        <v>7817</v>
      </c>
      <c r="EG115" s="25">
        <v>408419</v>
      </c>
      <c r="EH115" s="22">
        <v>1189999</v>
      </c>
      <c r="EI115" s="23">
        <v>6388</v>
      </c>
      <c r="EJ115" s="25">
        <v>536417</v>
      </c>
      <c r="EK115" s="26">
        <v>955170</v>
      </c>
      <c r="EL115" s="23">
        <v>5281</v>
      </c>
      <c r="EM115" s="25">
        <v>459083</v>
      </c>
      <c r="EN115" s="22">
        <v>1184485</v>
      </c>
      <c r="EO115" s="23">
        <v>6860</v>
      </c>
      <c r="EP115" s="25">
        <v>469068</v>
      </c>
      <c r="EQ115" s="22">
        <v>1079438</v>
      </c>
      <c r="ER115" s="23">
        <v>6440</v>
      </c>
      <c r="ES115" s="25">
        <v>506236</v>
      </c>
      <c r="ET115" s="26">
        <v>941002</v>
      </c>
      <c r="EU115" s="23">
        <v>5844</v>
      </c>
      <c r="EV115" s="25">
        <v>465244</v>
      </c>
      <c r="EW115" s="22">
        <v>1168600</v>
      </c>
      <c r="EX115" s="23">
        <v>7777</v>
      </c>
      <c r="EY115" s="25">
        <v>492001</v>
      </c>
      <c r="EZ115" s="26">
        <v>905153</v>
      </c>
      <c r="FA115" s="23">
        <v>6104</v>
      </c>
      <c r="FB115" s="25">
        <v>516854</v>
      </c>
      <c r="FC115" s="26">
        <v>809195</v>
      </c>
      <c r="FD115" s="23">
        <v>5631</v>
      </c>
      <c r="FE115" s="25">
        <v>458092</v>
      </c>
      <c r="FF115" s="22">
        <v>1066740</v>
      </c>
      <c r="FG115" s="23">
        <v>7416</v>
      </c>
      <c r="FH115" s="25">
        <v>530831</v>
      </c>
      <c r="FI115" s="26">
        <v>847207</v>
      </c>
      <c r="FJ115" s="23">
        <v>5879</v>
      </c>
      <c r="FK115" s="25">
        <v>495780</v>
      </c>
      <c r="FL115" s="26">
        <v>750339</v>
      </c>
      <c r="FM115" s="23">
        <v>5260</v>
      </c>
      <c r="FN115" s="25">
        <v>428614</v>
      </c>
      <c r="FO115" s="26">
        <v>933679</v>
      </c>
      <c r="FP115" s="23">
        <v>6562</v>
      </c>
      <c r="FQ115" s="25">
        <v>469018</v>
      </c>
      <c r="FR115" s="26">
        <v>776611</v>
      </c>
      <c r="FS115" s="23">
        <v>5310</v>
      </c>
      <c r="FT115" s="25">
        <v>451194</v>
      </c>
      <c r="FU115" s="26">
        <v>772803</v>
      </c>
      <c r="FV115" s="23">
        <v>5482</v>
      </c>
      <c r="FW115" s="25">
        <v>448052</v>
      </c>
      <c r="FX115" s="26">
        <v>941538</v>
      </c>
      <c r="FY115" s="23">
        <v>7071</v>
      </c>
      <c r="FZ115" s="25">
        <v>475809</v>
      </c>
      <c r="GA115" s="26">
        <v>848535</v>
      </c>
      <c r="GB115" s="23">
        <v>6319</v>
      </c>
      <c r="GC115" s="25">
        <v>527565</v>
      </c>
      <c r="GD115" s="26">
        <v>930182</v>
      </c>
      <c r="GE115" s="23">
        <v>6988</v>
      </c>
      <c r="GF115" s="25">
        <v>544473</v>
      </c>
      <c r="GG115" s="22">
        <v>1243502</v>
      </c>
      <c r="GH115" s="23">
        <v>9420</v>
      </c>
      <c r="GI115" s="25">
        <v>582872</v>
      </c>
      <c r="GJ115" s="22">
        <v>1007649</v>
      </c>
      <c r="GK115" s="23">
        <v>7573</v>
      </c>
      <c r="GL115" s="25">
        <v>654499</v>
      </c>
      <c r="GM115" s="26">
        <v>921048</v>
      </c>
      <c r="GN115" s="23">
        <v>6922</v>
      </c>
      <c r="GO115" s="25">
        <v>625983</v>
      </c>
      <c r="GP115" s="22">
        <v>1160924</v>
      </c>
      <c r="GQ115" s="23">
        <v>8637</v>
      </c>
      <c r="GR115" s="25">
        <v>687558</v>
      </c>
      <c r="GS115" s="26">
        <v>900600</v>
      </c>
      <c r="GT115" s="23">
        <v>6841</v>
      </c>
      <c r="GU115" s="25">
        <v>599339</v>
      </c>
      <c r="GV115" s="26">
        <v>946972</v>
      </c>
      <c r="GW115" s="23">
        <v>7203</v>
      </c>
      <c r="GX115" s="25">
        <v>554425</v>
      </c>
      <c r="GY115" s="22">
        <v>1206140</v>
      </c>
      <c r="GZ115" s="23">
        <v>9267</v>
      </c>
      <c r="HA115" s="25">
        <v>654597</v>
      </c>
      <c r="HB115" s="26">
        <v>961041</v>
      </c>
      <c r="HC115" s="23">
        <v>7595</v>
      </c>
      <c r="HD115" s="25">
        <v>648916</v>
      </c>
      <c r="HE115" s="26">
        <v>867649</v>
      </c>
      <c r="HF115" s="23">
        <v>6808</v>
      </c>
      <c r="HG115" s="25">
        <v>615218</v>
      </c>
      <c r="HH115" s="22">
        <v>1059667</v>
      </c>
      <c r="HI115" s="23">
        <v>8529</v>
      </c>
      <c r="HJ115" s="25">
        <v>636419</v>
      </c>
      <c r="HN115" s="49">
        <f t="shared" si="1"/>
        <v>2888357</v>
      </c>
    </row>
    <row r="116" spans="2:222" x14ac:dyDescent="0.2">
      <c r="B116" s="20" t="s">
        <v>673</v>
      </c>
      <c r="C116" s="26">
        <v>471776</v>
      </c>
      <c r="D116" s="24">
        <v>10033</v>
      </c>
      <c r="E116" s="34">
        <v>1110056</v>
      </c>
      <c r="F116" s="26">
        <v>469093</v>
      </c>
      <c r="G116" s="24">
        <v>10107</v>
      </c>
      <c r="H116" s="34">
        <v>1091125</v>
      </c>
      <c r="I116" s="26">
        <v>584883</v>
      </c>
      <c r="J116" s="24">
        <v>12806</v>
      </c>
      <c r="K116" s="34">
        <v>1060394</v>
      </c>
      <c r="L116" s="26">
        <v>508543</v>
      </c>
      <c r="M116" s="24">
        <v>10324</v>
      </c>
      <c r="N116" s="34">
        <v>1029639</v>
      </c>
      <c r="O116" s="26">
        <v>514508</v>
      </c>
      <c r="P116" s="23">
        <v>9949</v>
      </c>
      <c r="Q116" s="34">
        <v>1041541</v>
      </c>
      <c r="R116" s="26">
        <v>653007</v>
      </c>
      <c r="S116" s="24">
        <v>11944</v>
      </c>
      <c r="T116" s="34">
        <v>1067872</v>
      </c>
      <c r="U116" s="26">
        <v>522582</v>
      </c>
      <c r="V116" s="23">
        <v>9713</v>
      </c>
      <c r="W116" s="34">
        <v>1005559</v>
      </c>
      <c r="X116" s="26">
        <v>482680</v>
      </c>
      <c r="Y116" s="23">
        <v>9733</v>
      </c>
      <c r="Z116" s="25">
        <v>944219</v>
      </c>
      <c r="AA116" s="26">
        <v>649767</v>
      </c>
      <c r="AB116" s="24">
        <v>12963</v>
      </c>
      <c r="AC116" s="34">
        <v>1125311</v>
      </c>
      <c r="AD116" s="26">
        <v>517895</v>
      </c>
      <c r="AE116" s="24">
        <v>10101</v>
      </c>
      <c r="AF116" s="34">
        <v>1004753</v>
      </c>
      <c r="AG116" s="26">
        <v>524341</v>
      </c>
      <c r="AH116" s="23">
        <v>9783</v>
      </c>
      <c r="AI116" s="34">
        <v>1057992</v>
      </c>
      <c r="AJ116" s="26">
        <v>665022</v>
      </c>
      <c r="AK116" s="24">
        <v>12447</v>
      </c>
      <c r="AL116" s="34">
        <v>1032363</v>
      </c>
      <c r="AM116" s="26">
        <v>570633</v>
      </c>
      <c r="AN116" s="23">
        <v>9819</v>
      </c>
      <c r="AO116" s="25">
        <v>981036</v>
      </c>
      <c r="AP116" s="26">
        <v>736555</v>
      </c>
      <c r="AQ116" s="24">
        <v>10163</v>
      </c>
      <c r="AR116" s="34">
        <v>1062358</v>
      </c>
      <c r="AS116" s="26">
        <v>906973</v>
      </c>
      <c r="AT116" s="24">
        <v>12077</v>
      </c>
      <c r="AU116" s="25">
        <v>979143</v>
      </c>
      <c r="AV116" s="26">
        <v>759612</v>
      </c>
      <c r="AW116" s="23">
        <v>9573</v>
      </c>
      <c r="AX116" s="25">
        <v>985880</v>
      </c>
      <c r="AY116" s="26">
        <v>733728</v>
      </c>
      <c r="AZ116" s="23">
        <v>9423</v>
      </c>
      <c r="BA116" s="25">
        <v>993433</v>
      </c>
      <c r="BB116" s="26">
        <v>966951</v>
      </c>
      <c r="BC116" s="24">
        <v>11932</v>
      </c>
      <c r="BD116" s="34">
        <v>1000618</v>
      </c>
      <c r="BE116" s="26">
        <v>699008</v>
      </c>
      <c r="BF116" s="23">
        <v>9126</v>
      </c>
      <c r="BG116" s="25">
        <v>979654</v>
      </c>
      <c r="BH116" s="26">
        <v>726927</v>
      </c>
      <c r="BI116" s="23">
        <v>9343</v>
      </c>
      <c r="BJ116" s="25">
        <v>953212</v>
      </c>
      <c r="BK116" s="26">
        <v>891186</v>
      </c>
      <c r="BL116" s="24">
        <v>11421</v>
      </c>
      <c r="BM116" s="34">
        <v>1022701</v>
      </c>
      <c r="BN116" s="26">
        <v>713878</v>
      </c>
      <c r="BO116" s="23">
        <v>9143</v>
      </c>
      <c r="BP116" s="25">
        <v>975595</v>
      </c>
      <c r="BQ116" s="26">
        <v>723950</v>
      </c>
      <c r="BR116" s="23">
        <v>9212</v>
      </c>
      <c r="BS116" s="34">
        <v>1009267</v>
      </c>
      <c r="BT116" s="26">
        <v>944379</v>
      </c>
      <c r="BU116" s="24">
        <v>11164</v>
      </c>
      <c r="BV116" s="25">
        <v>970250</v>
      </c>
      <c r="BW116" s="26">
        <v>998863</v>
      </c>
      <c r="BX116" s="23">
        <v>8982</v>
      </c>
      <c r="BY116" s="25">
        <v>968653</v>
      </c>
      <c r="BZ116" s="26">
        <v>933514</v>
      </c>
      <c r="CA116" s="23">
        <v>8910</v>
      </c>
      <c r="CB116" s="25">
        <v>998521</v>
      </c>
      <c r="CC116" s="22">
        <v>1231429</v>
      </c>
      <c r="CD116" s="24">
        <v>11217</v>
      </c>
      <c r="CE116" s="25">
        <v>893662</v>
      </c>
      <c r="CF116" s="26">
        <v>946016</v>
      </c>
      <c r="CG116" s="23">
        <v>9117</v>
      </c>
      <c r="CH116" s="34">
        <v>1009316</v>
      </c>
      <c r="CI116" s="22">
        <v>1037432</v>
      </c>
      <c r="CJ116" s="23">
        <v>8678</v>
      </c>
      <c r="CK116" s="25">
        <v>923295</v>
      </c>
      <c r="CL116" s="22">
        <v>1333347</v>
      </c>
      <c r="CM116" s="24">
        <v>11052</v>
      </c>
      <c r="CN116" s="25">
        <v>926920</v>
      </c>
      <c r="CO116" s="22">
        <v>1023036</v>
      </c>
      <c r="CP116" s="23">
        <v>8548</v>
      </c>
      <c r="CQ116" s="25">
        <v>942065</v>
      </c>
      <c r="CR116" s="26">
        <v>996076</v>
      </c>
      <c r="CS116" s="23">
        <v>8167</v>
      </c>
      <c r="CT116" s="25">
        <v>828145</v>
      </c>
      <c r="CU116" s="22">
        <v>1243054</v>
      </c>
      <c r="CV116" s="24">
        <v>10346</v>
      </c>
      <c r="CW116" s="25">
        <v>904649</v>
      </c>
      <c r="CX116" s="22">
        <v>1106455</v>
      </c>
      <c r="CY116" s="23">
        <v>7888</v>
      </c>
      <c r="CZ116" s="25">
        <v>917712</v>
      </c>
      <c r="DA116" s="22">
        <v>1028348</v>
      </c>
      <c r="DB116" s="23">
        <v>7208</v>
      </c>
      <c r="DC116" s="25">
        <v>900123</v>
      </c>
      <c r="DD116" s="22">
        <v>1252404</v>
      </c>
      <c r="DE116" s="23">
        <v>9550</v>
      </c>
      <c r="DF116" s="25">
        <v>835632</v>
      </c>
      <c r="DG116" s="22">
        <v>1130567</v>
      </c>
      <c r="DH116" s="23">
        <v>7570</v>
      </c>
      <c r="DI116" s="25">
        <v>849042</v>
      </c>
      <c r="DJ116" s="22">
        <v>1172804</v>
      </c>
      <c r="DK116" s="23">
        <v>8429</v>
      </c>
      <c r="DL116" s="25">
        <v>815296</v>
      </c>
      <c r="DM116" s="22">
        <v>1330624</v>
      </c>
      <c r="DN116" s="23">
        <v>8908</v>
      </c>
      <c r="DO116" s="25">
        <v>763664</v>
      </c>
      <c r="DP116" s="22">
        <v>1142332</v>
      </c>
      <c r="DQ116" s="23">
        <v>7764</v>
      </c>
      <c r="DR116" s="25">
        <v>805353</v>
      </c>
      <c r="DS116" s="22">
        <v>1025423</v>
      </c>
      <c r="DT116" s="23">
        <v>6919</v>
      </c>
      <c r="DU116" s="25">
        <v>718356</v>
      </c>
      <c r="DV116" s="22">
        <v>1245839</v>
      </c>
      <c r="DW116" s="23">
        <v>8218</v>
      </c>
      <c r="DX116" s="25">
        <v>745117</v>
      </c>
      <c r="DY116" s="22">
        <v>1040129</v>
      </c>
      <c r="DZ116" s="23">
        <v>7391</v>
      </c>
      <c r="EA116" s="25">
        <v>737593</v>
      </c>
      <c r="EB116" s="26">
        <v>841637</v>
      </c>
      <c r="EC116" s="23">
        <v>6255</v>
      </c>
      <c r="ED116" s="25">
        <v>659359</v>
      </c>
      <c r="EE116" s="26">
        <v>573633</v>
      </c>
      <c r="EF116" s="23">
        <v>7325</v>
      </c>
      <c r="EG116" s="25">
        <v>712172</v>
      </c>
      <c r="EH116" s="26">
        <v>830174</v>
      </c>
      <c r="EI116" s="23">
        <v>6568</v>
      </c>
      <c r="EJ116" s="25">
        <v>692390</v>
      </c>
      <c r="EK116" s="26">
        <v>976526</v>
      </c>
      <c r="EL116" s="23">
        <v>6831</v>
      </c>
      <c r="EM116" s="25">
        <v>697967</v>
      </c>
      <c r="EN116" s="26">
        <v>970209</v>
      </c>
      <c r="EO116" s="23">
        <v>6956</v>
      </c>
      <c r="EP116" s="25">
        <v>670620</v>
      </c>
      <c r="EQ116" s="26">
        <v>514150</v>
      </c>
      <c r="ER116" s="23">
        <v>4834</v>
      </c>
      <c r="ES116" s="25">
        <v>671529</v>
      </c>
      <c r="ET116" s="26">
        <v>949327</v>
      </c>
      <c r="EU116" s="23">
        <v>6019</v>
      </c>
      <c r="EV116" s="25">
        <v>620600</v>
      </c>
      <c r="EW116" s="22">
        <v>1092603</v>
      </c>
      <c r="EX116" s="23">
        <v>5481</v>
      </c>
      <c r="EY116" s="25">
        <v>571733</v>
      </c>
      <c r="EZ116" s="26">
        <v>785100</v>
      </c>
      <c r="FA116" s="23">
        <v>1859</v>
      </c>
      <c r="FB116" s="25">
        <v>499358</v>
      </c>
      <c r="FC116" s="26">
        <v>800474</v>
      </c>
      <c r="FD116" s="23">
        <v>1786</v>
      </c>
      <c r="FE116" s="25">
        <v>384033</v>
      </c>
      <c r="FF116" s="22">
        <v>1031382</v>
      </c>
      <c r="FG116" s="23">
        <v>2193</v>
      </c>
      <c r="FH116" s="25">
        <v>399226</v>
      </c>
      <c r="FI116" s="26">
        <v>850323</v>
      </c>
      <c r="FJ116" s="23">
        <v>1754</v>
      </c>
      <c r="FK116" s="25">
        <v>331410</v>
      </c>
      <c r="FL116" s="26">
        <v>741172</v>
      </c>
      <c r="FM116" s="23">
        <v>1523</v>
      </c>
      <c r="FN116" s="25">
        <v>255124</v>
      </c>
      <c r="FO116" s="22">
        <v>1319360</v>
      </c>
      <c r="FP116" s="23">
        <v>2566</v>
      </c>
      <c r="FQ116" s="25">
        <v>272462</v>
      </c>
      <c r="FR116" s="26">
        <v>713499</v>
      </c>
      <c r="FS116" s="23">
        <v>1373</v>
      </c>
      <c r="FT116" s="25">
        <v>242386</v>
      </c>
      <c r="FU116" s="26">
        <v>748927</v>
      </c>
      <c r="FV116" s="23">
        <v>1344</v>
      </c>
      <c r="FW116" s="25">
        <v>221370</v>
      </c>
      <c r="FX116" s="22">
        <v>1102430</v>
      </c>
      <c r="FY116" s="23">
        <v>1741</v>
      </c>
      <c r="FZ116" s="25">
        <v>224783</v>
      </c>
      <c r="GA116" s="26">
        <v>777777</v>
      </c>
      <c r="GB116" s="23">
        <v>1224</v>
      </c>
      <c r="GC116" s="25">
        <v>201458</v>
      </c>
      <c r="GD116" s="26">
        <v>755746</v>
      </c>
      <c r="GE116" s="23">
        <v>1182</v>
      </c>
      <c r="GF116" s="25">
        <v>189374</v>
      </c>
      <c r="GG116" s="22">
        <v>1322902</v>
      </c>
      <c r="GH116" s="23">
        <v>2023</v>
      </c>
      <c r="GI116" s="25">
        <v>176501</v>
      </c>
      <c r="GJ116" s="22">
        <v>1042788</v>
      </c>
      <c r="GK116" s="23">
        <v>1565</v>
      </c>
      <c r="GL116" s="25">
        <v>150723</v>
      </c>
      <c r="GM116" s="26">
        <v>826033</v>
      </c>
      <c r="GN116" s="23">
        <v>1261</v>
      </c>
      <c r="GO116" s="25">
        <v>132133</v>
      </c>
      <c r="GP116" s="22">
        <v>1170904</v>
      </c>
      <c r="GQ116" s="23">
        <v>1815</v>
      </c>
      <c r="GR116" s="25">
        <v>134800</v>
      </c>
      <c r="GS116" s="26">
        <v>862373</v>
      </c>
      <c r="GT116" s="23">
        <v>1346</v>
      </c>
      <c r="GU116" s="25">
        <v>153101</v>
      </c>
      <c r="GV116" s="26">
        <v>743321</v>
      </c>
      <c r="GW116" s="23">
        <v>1186</v>
      </c>
      <c r="GX116" s="25">
        <v>127676</v>
      </c>
      <c r="GY116" s="22">
        <v>1006091</v>
      </c>
      <c r="GZ116" s="23">
        <v>1636</v>
      </c>
      <c r="HA116" s="25">
        <v>140519</v>
      </c>
      <c r="HB116" s="26">
        <v>448584</v>
      </c>
      <c r="HC116" s="27">
        <v>767</v>
      </c>
      <c r="HD116" s="25">
        <v>126736</v>
      </c>
      <c r="HE116" s="26">
        <v>833205</v>
      </c>
      <c r="HF116" s="23">
        <v>1323</v>
      </c>
      <c r="HG116" s="25">
        <v>124490</v>
      </c>
      <c r="HH116" s="22">
        <v>1058606</v>
      </c>
      <c r="HI116" s="23">
        <v>1682</v>
      </c>
      <c r="HJ116" s="25">
        <v>138167</v>
      </c>
      <c r="HN116" s="49">
        <f t="shared" si="1"/>
        <v>2340395</v>
      </c>
    </row>
    <row r="117" spans="2:222" x14ac:dyDescent="0.2">
      <c r="B117" s="20" t="s">
        <v>935</v>
      </c>
      <c r="C117" s="26">
        <v>234669</v>
      </c>
      <c r="D117" s="24">
        <v>44071</v>
      </c>
      <c r="E117" s="34">
        <v>1282152</v>
      </c>
      <c r="F117" s="26">
        <v>247565</v>
      </c>
      <c r="G117" s="24">
        <v>46080</v>
      </c>
      <c r="H117" s="34">
        <v>1319756</v>
      </c>
      <c r="I117" s="26">
        <v>303498</v>
      </c>
      <c r="J117" s="24">
        <v>59905</v>
      </c>
      <c r="K117" s="34">
        <v>1269317</v>
      </c>
      <c r="L117" s="26">
        <v>249998</v>
      </c>
      <c r="M117" s="24">
        <v>48274</v>
      </c>
      <c r="N117" s="34">
        <v>1301030</v>
      </c>
      <c r="O117" s="26">
        <v>286354</v>
      </c>
      <c r="P117" s="24">
        <v>49212</v>
      </c>
      <c r="Q117" s="34">
        <v>1261925</v>
      </c>
      <c r="R117" s="26">
        <v>350692</v>
      </c>
      <c r="S117" s="24">
        <v>60444</v>
      </c>
      <c r="T117" s="34">
        <v>1315101</v>
      </c>
      <c r="U117" s="26">
        <v>239863</v>
      </c>
      <c r="V117" s="24">
        <v>47959</v>
      </c>
      <c r="W117" s="34">
        <v>1309918</v>
      </c>
      <c r="X117" s="26">
        <v>235306</v>
      </c>
      <c r="Y117" s="24">
        <v>48228</v>
      </c>
      <c r="Z117" s="34">
        <v>1163652</v>
      </c>
      <c r="AA117" s="26">
        <v>319329</v>
      </c>
      <c r="AB117" s="24">
        <v>60722</v>
      </c>
      <c r="AC117" s="34">
        <v>1319014</v>
      </c>
      <c r="AD117" s="26">
        <v>285957</v>
      </c>
      <c r="AE117" s="24">
        <v>50393</v>
      </c>
      <c r="AF117" s="34">
        <v>1265783</v>
      </c>
      <c r="AG117" s="26">
        <v>306541</v>
      </c>
      <c r="AH117" s="24">
        <v>50446</v>
      </c>
      <c r="AI117" s="34">
        <v>1292291</v>
      </c>
      <c r="AJ117" s="26">
        <v>469481</v>
      </c>
      <c r="AK117" s="24">
        <v>70383</v>
      </c>
      <c r="AL117" s="34">
        <v>1336214</v>
      </c>
      <c r="AM117" s="26">
        <v>335404</v>
      </c>
      <c r="AN117" s="24">
        <v>55839</v>
      </c>
      <c r="AO117" s="34">
        <v>1363683</v>
      </c>
      <c r="AP117" s="26">
        <v>248344</v>
      </c>
      <c r="AQ117" s="24">
        <v>42681</v>
      </c>
      <c r="AR117" s="34">
        <v>1389452</v>
      </c>
      <c r="AS117" s="26">
        <v>348445</v>
      </c>
      <c r="AT117" s="24">
        <v>60385</v>
      </c>
      <c r="AU117" s="34">
        <v>1245528</v>
      </c>
      <c r="AV117" s="26">
        <v>370232</v>
      </c>
      <c r="AW117" s="24">
        <v>55884</v>
      </c>
      <c r="AX117" s="34">
        <v>1363724</v>
      </c>
      <c r="AY117" s="26">
        <v>332622</v>
      </c>
      <c r="AZ117" s="24">
        <v>53240</v>
      </c>
      <c r="BA117" s="34">
        <v>1377849</v>
      </c>
      <c r="BB117" s="26">
        <v>467872</v>
      </c>
      <c r="BC117" s="24">
        <v>80981</v>
      </c>
      <c r="BD117" s="34">
        <v>1385449</v>
      </c>
      <c r="BE117" s="26">
        <v>233950</v>
      </c>
      <c r="BF117" s="24">
        <v>36382</v>
      </c>
      <c r="BG117" s="34">
        <v>1371767</v>
      </c>
      <c r="BH117" s="26">
        <v>301010</v>
      </c>
      <c r="BI117" s="24">
        <v>43866</v>
      </c>
      <c r="BJ117" s="34">
        <v>1209677</v>
      </c>
      <c r="BK117" s="26">
        <v>406396</v>
      </c>
      <c r="BL117" s="24">
        <v>72420</v>
      </c>
      <c r="BM117" s="34">
        <v>1339773</v>
      </c>
      <c r="BN117" s="26">
        <v>274290</v>
      </c>
      <c r="BO117" s="24">
        <v>49269</v>
      </c>
      <c r="BP117" s="34">
        <v>1331340</v>
      </c>
      <c r="BQ117" s="26">
        <v>281113</v>
      </c>
      <c r="BR117" s="24">
        <v>51655</v>
      </c>
      <c r="BS117" s="34">
        <v>1413177</v>
      </c>
      <c r="BT117" s="26">
        <v>238660</v>
      </c>
      <c r="BU117" s="24">
        <v>24010</v>
      </c>
      <c r="BV117" s="34">
        <v>1319897</v>
      </c>
      <c r="BW117" s="26">
        <v>169001</v>
      </c>
      <c r="BX117" s="23">
        <v>6441</v>
      </c>
      <c r="BY117" s="34">
        <v>1082476</v>
      </c>
      <c r="BZ117" s="28">
        <v>96792</v>
      </c>
      <c r="CA117" s="23">
        <v>3839</v>
      </c>
      <c r="CB117" s="25">
        <v>714497</v>
      </c>
      <c r="CC117" s="26">
        <v>284558</v>
      </c>
      <c r="CD117" s="24">
        <v>40373</v>
      </c>
      <c r="CE117" s="25">
        <v>449773</v>
      </c>
      <c r="CF117" s="26">
        <v>454814</v>
      </c>
      <c r="CG117" s="24">
        <v>57141</v>
      </c>
      <c r="CH117" s="25">
        <v>945193</v>
      </c>
      <c r="CI117" s="26">
        <v>235154</v>
      </c>
      <c r="CJ117" s="24">
        <v>28067</v>
      </c>
      <c r="CK117" s="34">
        <v>1031127</v>
      </c>
      <c r="CL117" s="26">
        <v>217736</v>
      </c>
      <c r="CM117" s="24">
        <v>23643</v>
      </c>
      <c r="CN117" s="25">
        <v>938404</v>
      </c>
      <c r="CO117" s="26">
        <v>149120</v>
      </c>
      <c r="CP117" s="24">
        <v>15509</v>
      </c>
      <c r="CQ117" s="25">
        <v>716990</v>
      </c>
      <c r="CR117" s="26">
        <v>144198</v>
      </c>
      <c r="CS117" s="24">
        <v>13979</v>
      </c>
      <c r="CT117" s="25">
        <v>499538</v>
      </c>
      <c r="CU117" s="26">
        <v>159606</v>
      </c>
      <c r="CV117" s="24">
        <v>19362</v>
      </c>
      <c r="CW117" s="25">
        <v>486587</v>
      </c>
      <c r="CX117" s="28">
        <v>85346</v>
      </c>
      <c r="CY117" s="24">
        <v>10612</v>
      </c>
      <c r="CZ117" s="25">
        <v>440500</v>
      </c>
      <c r="DA117" s="28">
        <v>35076</v>
      </c>
      <c r="DB117" s="23">
        <v>3940</v>
      </c>
      <c r="DC117" s="25">
        <v>284973</v>
      </c>
      <c r="DD117" s="28">
        <v>32585</v>
      </c>
      <c r="DE117" s="23">
        <v>3328</v>
      </c>
      <c r="DF117" s="25">
        <v>179888</v>
      </c>
      <c r="DG117" s="28">
        <v>20531</v>
      </c>
      <c r="DH117" s="23">
        <v>1789</v>
      </c>
      <c r="DI117" s="25">
        <v>147506</v>
      </c>
      <c r="DJ117" s="28">
        <v>14269</v>
      </c>
      <c r="DK117" s="23">
        <v>1065</v>
      </c>
      <c r="DL117" s="25">
        <v>120106</v>
      </c>
      <c r="DM117" s="30">
        <v>9881</v>
      </c>
      <c r="DN117" s="27">
        <v>516</v>
      </c>
      <c r="DO117" s="24">
        <v>94899</v>
      </c>
      <c r="DP117" s="30">
        <v>6207</v>
      </c>
      <c r="DQ117" s="27">
        <v>172</v>
      </c>
      <c r="DR117" s="24">
        <v>77950</v>
      </c>
      <c r="DS117" s="30">
        <v>2891</v>
      </c>
      <c r="DT117" s="27">
        <v>111</v>
      </c>
      <c r="DU117" s="24">
        <v>65990</v>
      </c>
      <c r="DV117" s="32">
        <v>777</v>
      </c>
      <c r="DW117" s="29">
        <v>60</v>
      </c>
      <c r="DX117" s="24">
        <v>56873</v>
      </c>
      <c r="DY117" s="32">
        <v>708</v>
      </c>
      <c r="DZ117" s="29">
        <v>26</v>
      </c>
      <c r="EA117" s="24">
        <v>50450</v>
      </c>
      <c r="EB117" s="32">
        <v>104</v>
      </c>
      <c r="EC117" s="31">
        <v>4</v>
      </c>
      <c r="ED117" s="24">
        <v>42315</v>
      </c>
      <c r="EE117" s="21"/>
      <c r="EF117" s="21"/>
      <c r="EG117" s="24">
        <v>35448</v>
      </c>
      <c r="EH117" s="33">
        <v>17</v>
      </c>
      <c r="EI117" s="31">
        <v>1</v>
      </c>
      <c r="EJ117" s="24">
        <v>34620</v>
      </c>
      <c r="EK117" s="33">
        <v>46</v>
      </c>
      <c r="EL117" s="31">
        <v>3</v>
      </c>
      <c r="EM117" s="24">
        <v>30818</v>
      </c>
      <c r="EN117" s="21"/>
      <c r="EO117" s="21"/>
      <c r="EP117" s="24">
        <v>28618</v>
      </c>
      <c r="EQ117" s="26">
        <v>162669</v>
      </c>
      <c r="ER117" s="23">
        <v>8307</v>
      </c>
      <c r="ES117" s="24">
        <v>57509</v>
      </c>
      <c r="ET117" s="26">
        <v>358014</v>
      </c>
      <c r="EU117" s="24">
        <v>21596</v>
      </c>
      <c r="EV117" s="25">
        <v>372006</v>
      </c>
      <c r="EW117" s="26">
        <v>623327</v>
      </c>
      <c r="EX117" s="24">
        <v>40383</v>
      </c>
      <c r="EY117" s="25">
        <v>702747</v>
      </c>
      <c r="EZ117" s="26">
        <v>537942</v>
      </c>
      <c r="FA117" s="24">
        <v>34715</v>
      </c>
      <c r="FB117" s="25">
        <v>966153</v>
      </c>
      <c r="FC117" s="26">
        <v>613120</v>
      </c>
      <c r="FD117" s="24">
        <v>41654</v>
      </c>
      <c r="FE117" s="34">
        <v>1032032</v>
      </c>
      <c r="FF117" s="26">
        <v>615433</v>
      </c>
      <c r="FG117" s="24">
        <v>41094</v>
      </c>
      <c r="FH117" s="34">
        <v>1174844</v>
      </c>
      <c r="FI117" s="26">
        <v>526310</v>
      </c>
      <c r="FJ117" s="24">
        <v>34853</v>
      </c>
      <c r="FK117" s="34">
        <v>1096237</v>
      </c>
      <c r="FL117" s="26">
        <v>510601</v>
      </c>
      <c r="FM117" s="24">
        <v>35493</v>
      </c>
      <c r="FN117" s="34">
        <v>1016179</v>
      </c>
      <c r="FO117" s="26">
        <v>517887</v>
      </c>
      <c r="FP117" s="24">
        <v>41833</v>
      </c>
      <c r="FQ117" s="34">
        <v>1403807</v>
      </c>
      <c r="FR117" s="26">
        <v>422238</v>
      </c>
      <c r="FS117" s="24">
        <v>36046</v>
      </c>
      <c r="FT117" s="34">
        <v>1533753</v>
      </c>
      <c r="FU117" s="26">
        <v>225067</v>
      </c>
      <c r="FV117" s="24">
        <v>20520</v>
      </c>
      <c r="FW117" s="34">
        <v>1548535</v>
      </c>
      <c r="FX117" s="26">
        <v>335597</v>
      </c>
      <c r="FY117" s="24">
        <v>32652</v>
      </c>
      <c r="FZ117" s="34">
        <v>1639146</v>
      </c>
      <c r="GA117" s="26">
        <v>322533</v>
      </c>
      <c r="GB117" s="24">
        <v>30527</v>
      </c>
      <c r="GC117" s="34">
        <v>1588273</v>
      </c>
      <c r="GD117" s="26">
        <v>398432</v>
      </c>
      <c r="GE117" s="24">
        <v>36317</v>
      </c>
      <c r="GF117" s="34">
        <v>1709865</v>
      </c>
      <c r="GG117" s="26">
        <v>410978</v>
      </c>
      <c r="GH117" s="24">
        <v>41946</v>
      </c>
      <c r="GI117" s="34">
        <v>1626876</v>
      </c>
      <c r="GJ117" s="26">
        <v>294746</v>
      </c>
      <c r="GK117" s="24">
        <v>34813</v>
      </c>
      <c r="GL117" s="34">
        <v>1838222</v>
      </c>
      <c r="GM117" s="26">
        <v>226628</v>
      </c>
      <c r="GN117" s="24">
        <v>26615</v>
      </c>
      <c r="GO117" s="34">
        <v>1604147</v>
      </c>
      <c r="GP117" s="26">
        <v>240200</v>
      </c>
      <c r="GQ117" s="24">
        <v>27178</v>
      </c>
      <c r="GR117" s="34">
        <v>1210677</v>
      </c>
      <c r="GS117" s="26">
        <v>380903</v>
      </c>
      <c r="GT117" s="24">
        <v>37685</v>
      </c>
      <c r="GU117" s="34">
        <v>1626590</v>
      </c>
      <c r="GV117" s="26">
        <v>405106</v>
      </c>
      <c r="GW117" s="24">
        <v>43472</v>
      </c>
      <c r="GX117" s="34">
        <v>1708829</v>
      </c>
      <c r="GY117" s="22">
        <v>1116830</v>
      </c>
      <c r="GZ117" s="25">
        <v>128721</v>
      </c>
      <c r="HA117" s="34">
        <v>2482399</v>
      </c>
      <c r="HB117" s="26">
        <v>866256</v>
      </c>
      <c r="HC117" s="24">
        <v>98812</v>
      </c>
      <c r="HD117" s="34">
        <v>2900861</v>
      </c>
      <c r="HE117" s="26">
        <v>880275</v>
      </c>
      <c r="HF117" s="25">
        <v>100055</v>
      </c>
      <c r="HG117" s="34">
        <v>3313648</v>
      </c>
      <c r="HH117" s="22">
        <v>1046208</v>
      </c>
      <c r="HI117" s="25">
        <v>119006</v>
      </c>
      <c r="HJ117" s="34">
        <v>3396179</v>
      </c>
      <c r="HN117" s="49">
        <f t="shared" si="1"/>
        <v>2792739</v>
      </c>
    </row>
    <row r="118" spans="2:222" x14ac:dyDescent="0.2">
      <c r="B118" s="20" t="s">
        <v>354</v>
      </c>
      <c r="C118" s="26">
        <v>358099</v>
      </c>
      <c r="D118" s="24">
        <v>52197</v>
      </c>
      <c r="E118" s="34">
        <v>5326055</v>
      </c>
      <c r="F118" s="26">
        <v>358323</v>
      </c>
      <c r="G118" s="24">
        <v>52436</v>
      </c>
      <c r="H118" s="34">
        <v>5454735</v>
      </c>
      <c r="I118" s="26">
        <v>432876</v>
      </c>
      <c r="J118" s="24">
        <v>64562</v>
      </c>
      <c r="K118" s="34">
        <v>5325625</v>
      </c>
      <c r="L118" s="26">
        <v>354293</v>
      </c>
      <c r="M118" s="24">
        <v>52587</v>
      </c>
      <c r="N118" s="34">
        <v>5413592</v>
      </c>
      <c r="O118" s="26">
        <v>348525</v>
      </c>
      <c r="P118" s="24">
        <v>51493</v>
      </c>
      <c r="Q118" s="34">
        <v>5400037</v>
      </c>
      <c r="R118" s="26">
        <v>437958</v>
      </c>
      <c r="S118" s="24">
        <v>65184</v>
      </c>
      <c r="T118" s="34">
        <v>5619948</v>
      </c>
      <c r="U118" s="26">
        <v>351583</v>
      </c>
      <c r="V118" s="24">
        <v>52226</v>
      </c>
      <c r="W118" s="34">
        <v>5464024</v>
      </c>
      <c r="X118" s="26">
        <v>342546</v>
      </c>
      <c r="Y118" s="24">
        <v>50835</v>
      </c>
      <c r="Z118" s="34">
        <v>4892280</v>
      </c>
      <c r="AA118" s="26">
        <v>437927</v>
      </c>
      <c r="AB118" s="24">
        <v>65276</v>
      </c>
      <c r="AC118" s="34">
        <v>5521467</v>
      </c>
      <c r="AD118" s="26">
        <v>370262</v>
      </c>
      <c r="AE118" s="24">
        <v>52666</v>
      </c>
      <c r="AF118" s="34">
        <v>5034918</v>
      </c>
      <c r="AG118" s="26">
        <v>355840</v>
      </c>
      <c r="AH118" s="24">
        <v>50865</v>
      </c>
      <c r="AI118" s="34">
        <v>5209375</v>
      </c>
      <c r="AJ118" s="26">
        <v>457749</v>
      </c>
      <c r="AK118" s="24">
        <v>64620</v>
      </c>
      <c r="AL118" s="34">
        <v>5267572</v>
      </c>
      <c r="AM118" s="26">
        <v>365609</v>
      </c>
      <c r="AN118" s="24">
        <v>51147</v>
      </c>
      <c r="AO118" s="34">
        <v>4885557</v>
      </c>
      <c r="AP118" s="26">
        <v>353860</v>
      </c>
      <c r="AQ118" s="24">
        <v>49963</v>
      </c>
      <c r="AR118" s="34">
        <v>4886293</v>
      </c>
      <c r="AS118" s="26">
        <v>436494</v>
      </c>
      <c r="AT118" s="24">
        <v>61362</v>
      </c>
      <c r="AU118" s="34">
        <v>4513794</v>
      </c>
      <c r="AV118" s="26">
        <v>373995</v>
      </c>
      <c r="AW118" s="24">
        <v>51472</v>
      </c>
      <c r="AX118" s="34">
        <v>4584398</v>
      </c>
      <c r="AY118" s="26">
        <v>376892</v>
      </c>
      <c r="AZ118" s="24">
        <v>51741</v>
      </c>
      <c r="BA118" s="34">
        <v>4528382</v>
      </c>
      <c r="BB118" s="26">
        <v>413204</v>
      </c>
      <c r="BC118" s="24">
        <v>52818</v>
      </c>
      <c r="BD118" s="34">
        <v>4649311</v>
      </c>
      <c r="BE118" s="26">
        <v>155632</v>
      </c>
      <c r="BF118" s="24">
        <v>15198</v>
      </c>
      <c r="BG118" s="34">
        <v>4705913</v>
      </c>
      <c r="BH118" s="26">
        <v>347440</v>
      </c>
      <c r="BI118" s="24">
        <v>38583</v>
      </c>
      <c r="BJ118" s="34">
        <v>3988464</v>
      </c>
      <c r="BK118" s="26">
        <v>540035</v>
      </c>
      <c r="BL118" s="24">
        <v>68375</v>
      </c>
      <c r="BM118" s="34">
        <v>5805363</v>
      </c>
      <c r="BN118" s="26">
        <v>334212</v>
      </c>
      <c r="BO118" s="24">
        <v>41160</v>
      </c>
      <c r="BP118" s="34">
        <v>5602425</v>
      </c>
      <c r="BQ118" s="26">
        <v>324047</v>
      </c>
      <c r="BR118" s="24">
        <v>38578</v>
      </c>
      <c r="BS118" s="34">
        <v>5859543</v>
      </c>
      <c r="BT118" s="26">
        <v>237803</v>
      </c>
      <c r="BU118" s="24">
        <v>32000</v>
      </c>
      <c r="BV118" s="34">
        <v>5414618</v>
      </c>
      <c r="BW118" s="26">
        <v>427234</v>
      </c>
      <c r="BX118" s="24">
        <v>55118</v>
      </c>
      <c r="BY118" s="34">
        <v>5385528</v>
      </c>
      <c r="BZ118" s="26">
        <v>359321</v>
      </c>
      <c r="CA118" s="24">
        <v>48031</v>
      </c>
      <c r="CB118" s="34">
        <v>5939850</v>
      </c>
      <c r="CC118" s="26">
        <v>473861</v>
      </c>
      <c r="CD118" s="24">
        <v>58436</v>
      </c>
      <c r="CE118" s="34">
        <v>5585618</v>
      </c>
      <c r="CF118" s="26">
        <v>376856</v>
      </c>
      <c r="CG118" s="24">
        <v>47688</v>
      </c>
      <c r="CH118" s="34">
        <v>6079586</v>
      </c>
      <c r="CI118" s="26">
        <v>352814</v>
      </c>
      <c r="CJ118" s="24">
        <v>45031</v>
      </c>
      <c r="CK118" s="34">
        <v>5733397</v>
      </c>
      <c r="CL118" s="26">
        <v>485358</v>
      </c>
      <c r="CM118" s="24">
        <v>61986</v>
      </c>
      <c r="CN118" s="34">
        <v>5990239</v>
      </c>
      <c r="CO118" s="26">
        <v>418403</v>
      </c>
      <c r="CP118" s="24">
        <v>53586</v>
      </c>
      <c r="CQ118" s="34">
        <v>5982155</v>
      </c>
      <c r="CR118" s="26">
        <v>396558</v>
      </c>
      <c r="CS118" s="24">
        <v>52683</v>
      </c>
      <c r="CT118" s="34">
        <v>5417152</v>
      </c>
      <c r="CU118" s="26">
        <v>528787</v>
      </c>
      <c r="CV118" s="24">
        <v>68722</v>
      </c>
      <c r="CW118" s="34">
        <v>5969283</v>
      </c>
      <c r="CX118" s="26">
        <v>405373</v>
      </c>
      <c r="CY118" s="24">
        <v>53481</v>
      </c>
      <c r="CZ118" s="34">
        <v>6099820</v>
      </c>
      <c r="DA118" s="26">
        <v>428884</v>
      </c>
      <c r="DB118" s="24">
        <v>55228</v>
      </c>
      <c r="DC118" s="34">
        <v>6133741</v>
      </c>
      <c r="DD118" s="26">
        <v>520552</v>
      </c>
      <c r="DE118" s="24">
        <v>67187</v>
      </c>
      <c r="DF118" s="34">
        <v>5937750</v>
      </c>
      <c r="DG118" s="26">
        <v>426805</v>
      </c>
      <c r="DH118" s="24">
        <v>55484</v>
      </c>
      <c r="DI118" s="34">
        <v>6272329</v>
      </c>
      <c r="DJ118" s="26">
        <v>457430</v>
      </c>
      <c r="DK118" s="24">
        <v>60476</v>
      </c>
      <c r="DL118" s="34">
        <v>6785005</v>
      </c>
      <c r="DM118" s="26">
        <v>592492</v>
      </c>
      <c r="DN118" s="24">
        <v>82022</v>
      </c>
      <c r="DO118" s="34">
        <v>6835588</v>
      </c>
      <c r="DP118" s="26">
        <v>465794</v>
      </c>
      <c r="DQ118" s="24">
        <v>66230</v>
      </c>
      <c r="DR118" s="34">
        <v>7465180</v>
      </c>
      <c r="DS118" s="26">
        <v>460111</v>
      </c>
      <c r="DT118" s="24">
        <v>65644</v>
      </c>
      <c r="DU118" s="34">
        <v>6926081</v>
      </c>
      <c r="DV118" s="26">
        <v>570754</v>
      </c>
      <c r="DW118" s="24">
        <v>80823</v>
      </c>
      <c r="DX118" s="34">
        <v>7246134</v>
      </c>
      <c r="DY118" s="26">
        <v>477084</v>
      </c>
      <c r="DZ118" s="24">
        <v>66022</v>
      </c>
      <c r="EA118" s="34">
        <v>7381886</v>
      </c>
      <c r="EB118" s="26">
        <v>465281</v>
      </c>
      <c r="EC118" s="24">
        <v>64568</v>
      </c>
      <c r="ED118" s="34">
        <v>6795750</v>
      </c>
      <c r="EE118" s="26">
        <v>584182</v>
      </c>
      <c r="EF118" s="24">
        <v>80941</v>
      </c>
      <c r="EG118" s="34">
        <v>7286027</v>
      </c>
      <c r="EH118" s="26">
        <v>560532</v>
      </c>
      <c r="EI118" s="24">
        <v>71624</v>
      </c>
      <c r="EJ118" s="34">
        <v>7189916</v>
      </c>
      <c r="EK118" s="22">
        <v>1235495</v>
      </c>
      <c r="EL118" s="24">
        <v>64470</v>
      </c>
      <c r="EM118" s="34">
        <v>7238934</v>
      </c>
      <c r="EN118" s="22">
        <v>1949062</v>
      </c>
      <c r="EO118" s="24">
        <v>69334</v>
      </c>
      <c r="EP118" s="34">
        <v>7015994</v>
      </c>
      <c r="EQ118" s="22">
        <v>1717439</v>
      </c>
      <c r="ER118" s="24">
        <v>50940</v>
      </c>
      <c r="ES118" s="34">
        <v>7055923</v>
      </c>
      <c r="ET118" s="22">
        <v>1556285</v>
      </c>
      <c r="EU118" s="24">
        <v>43887</v>
      </c>
      <c r="EV118" s="34">
        <v>6612498</v>
      </c>
      <c r="EW118" s="22">
        <v>1892274</v>
      </c>
      <c r="EX118" s="24">
        <v>53859</v>
      </c>
      <c r="EY118" s="34">
        <v>6445311</v>
      </c>
      <c r="EZ118" s="22">
        <v>1542181</v>
      </c>
      <c r="FA118" s="24">
        <v>44457</v>
      </c>
      <c r="FB118" s="34">
        <v>6411534</v>
      </c>
      <c r="FC118" s="22">
        <v>1496846</v>
      </c>
      <c r="FD118" s="24">
        <v>44049</v>
      </c>
      <c r="FE118" s="34">
        <v>5838510</v>
      </c>
      <c r="FF118" s="22">
        <v>1900154</v>
      </c>
      <c r="FG118" s="24">
        <v>55561</v>
      </c>
      <c r="FH118" s="34">
        <v>6475796</v>
      </c>
      <c r="FI118" s="22">
        <v>1606580</v>
      </c>
      <c r="FJ118" s="24">
        <v>45160</v>
      </c>
      <c r="FK118" s="34">
        <v>6073040</v>
      </c>
      <c r="FL118" s="22">
        <v>1659872</v>
      </c>
      <c r="FM118" s="24">
        <v>44904</v>
      </c>
      <c r="FN118" s="34">
        <v>5495739</v>
      </c>
      <c r="FO118" s="22">
        <v>1916390</v>
      </c>
      <c r="FP118" s="24">
        <v>55797</v>
      </c>
      <c r="FQ118" s="34">
        <v>6033186</v>
      </c>
      <c r="FR118" s="22">
        <v>1481224</v>
      </c>
      <c r="FS118" s="24">
        <v>42770</v>
      </c>
      <c r="FT118" s="34">
        <v>5827281</v>
      </c>
      <c r="FU118" s="22">
        <v>1605078</v>
      </c>
      <c r="FV118" s="24">
        <v>42837</v>
      </c>
      <c r="FW118" s="34">
        <v>5683671</v>
      </c>
      <c r="FX118" s="22">
        <v>1972812</v>
      </c>
      <c r="FY118" s="24">
        <v>52174</v>
      </c>
      <c r="FZ118" s="34">
        <v>5676532</v>
      </c>
      <c r="GA118" s="22">
        <v>1424973</v>
      </c>
      <c r="GB118" s="24">
        <v>39319</v>
      </c>
      <c r="GC118" s="34">
        <v>5648081</v>
      </c>
      <c r="GD118" s="22">
        <v>1335292</v>
      </c>
      <c r="GE118" s="24">
        <v>38882</v>
      </c>
      <c r="GF118" s="34">
        <v>5361239</v>
      </c>
      <c r="GG118" s="22">
        <v>1657417</v>
      </c>
      <c r="GH118" s="24">
        <v>48556</v>
      </c>
      <c r="GI118" s="34">
        <v>5156960</v>
      </c>
      <c r="GJ118" s="22">
        <v>1302705</v>
      </c>
      <c r="GK118" s="24">
        <v>39504</v>
      </c>
      <c r="GL118" s="34">
        <v>5340932</v>
      </c>
      <c r="GM118" s="22">
        <v>1293815</v>
      </c>
      <c r="GN118" s="24">
        <v>39003</v>
      </c>
      <c r="GO118" s="34">
        <v>5030068</v>
      </c>
      <c r="GP118" s="22">
        <v>1463128</v>
      </c>
      <c r="GQ118" s="24">
        <v>43834</v>
      </c>
      <c r="GR118" s="34">
        <v>5039172</v>
      </c>
      <c r="GS118" s="26">
        <v>994536</v>
      </c>
      <c r="GT118" s="24">
        <v>25824</v>
      </c>
      <c r="GU118" s="34">
        <v>3916868</v>
      </c>
      <c r="GV118" s="26">
        <v>529538</v>
      </c>
      <c r="GW118" s="24">
        <v>24065</v>
      </c>
      <c r="GX118" s="34">
        <v>3334705</v>
      </c>
      <c r="GY118" s="22">
        <v>1040968</v>
      </c>
      <c r="GZ118" s="24">
        <v>44753</v>
      </c>
      <c r="HA118" s="34">
        <v>4463390</v>
      </c>
      <c r="HB118" s="26">
        <v>744245</v>
      </c>
      <c r="HC118" s="24">
        <v>35787</v>
      </c>
      <c r="HD118" s="34">
        <v>4482839</v>
      </c>
      <c r="HE118" s="26">
        <v>594075</v>
      </c>
      <c r="HF118" s="24">
        <v>29327</v>
      </c>
      <c r="HG118" s="34">
        <v>4778835</v>
      </c>
      <c r="HH118" s="22">
        <v>1037330</v>
      </c>
      <c r="HI118" s="24">
        <v>48276</v>
      </c>
      <c r="HJ118" s="34">
        <v>4908594</v>
      </c>
      <c r="HN118" s="49">
        <f t="shared" si="1"/>
        <v>2375650</v>
      </c>
    </row>
    <row r="119" spans="2:222" x14ac:dyDescent="0.2">
      <c r="B119" s="20" t="s">
        <v>932</v>
      </c>
      <c r="C119" s="22">
        <v>1199066</v>
      </c>
      <c r="D119" s="24">
        <v>89117</v>
      </c>
      <c r="E119" s="34">
        <v>1291300</v>
      </c>
      <c r="F119" s="22">
        <v>1296929</v>
      </c>
      <c r="G119" s="24">
        <v>97682</v>
      </c>
      <c r="H119" s="34">
        <v>1321154</v>
      </c>
      <c r="I119" s="22">
        <v>1560707</v>
      </c>
      <c r="J119" s="25">
        <v>132089</v>
      </c>
      <c r="K119" s="34">
        <v>1333089</v>
      </c>
      <c r="L119" s="22">
        <v>1258326</v>
      </c>
      <c r="M119" s="25">
        <v>115439</v>
      </c>
      <c r="N119" s="34">
        <v>1373770</v>
      </c>
      <c r="O119" s="22">
        <v>1420835</v>
      </c>
      <c r="P119" s="25">
        <v>116308</v>
      </c>
      <c r="Q119" s="34">
        <v>1375197</v>
      </c>
      <c r="R119" s="22">
        <v>1358167</v>
      </c>
      <c r="S119" s="25">
        <v>129812</v>
      </c>
      <c r="T119" s="34">
        <v>1442151</v>
      </c>
      <c r="U119" s="22">
        <v>1320644</v>
      </c>
      <c r="V119" s="25">
        <v>116474</v>
      </c>
      <c r="W119" s="34">
        <v>1402008</v>
      </c>
      <c r="X119" s="22">
        <v>1864453</v>
      </c>
      <c r="Y119" s="25">
        <v>118008</v>
      </c>
      <c r="Z119" s="34">
        <v>1339215</v>
      </c>
      <c r="AA119" s="22">
        <v>2080001</v>
      </c>
      <c r="AB119" s="25">
        <v>144394</v>
      </c>
      <c r="AC119" s="34">
        <v>1538582</v>
      </c>
      <c r="AD119" s="22">
        <v>1716254</v>
      </c>
      <c r="AE119" s="25">
        <v>109437</v>
      </c>
      <c r="AF119" s="34">
        <v>1396814</v>
      </c>
      <c r="AG119" s="22">
        <v>1904192</v>
      </c>
      <c r="AH119" s="25">
        <v>117858</v>
      </c>
      <c r="AI119" s="34">
        <v>1450187</v>
      </c>
      <c r="AJ119" s="22">
        <v>2070545</v>
      </c>
      <c r="AK119" s="25">
        <v>133295</v>
      </c>
      <c r="AL119" s="34">
        <v>1455210</v>
      </c>
      <c r="AM119" s="22">
        <v>1518235</v>
      </c>
      <c r="AN119" s="24">
        <v>99090</v>
      </c>
      <c r="AO119" s="34">
        <v>1428672</v>
      </c>
      <c r="AP119" s="22">
        <v>1601842</v>
      </c>
      <c r="AQ119" s="25">
        <v>108856</v>
      </c>
      <c r="AR119" s="34">
        <v>1535746</v>
      </c>
      <c r="AS119" s="22">
        <v>2029387</v>
      </c>
      <c r="AT119" s="25">
        <v>137606</v>
      </c>
      <c r="AU119" s="34">
        <v>1473944</v>
      </c>
      <c r="AV119" s="22">
        <v>1387200</v>
      </c>
      <c r="AW119" s="25">
        <v>109206</v>
      </c>
      <c r="AX119" s="34">
        <v>1490861</v>
      </c>
      <c r="AY119" s="22">
        <v>1409652</v>
      </c>
      <c r="AZ119" s="25">
        <v>110400</v>
      </c>
      <c r="BA119" s="34">
        <v>1509226</v>
      </c>
      <c r="BB119" s="22">
        <v>1278410</v>
      </c>
      <c r="BC119" s="25">
        <v>105821</v>
      </c>
      <c r="BD119" s="34">
        <v>1517936</v>
      </c>
      <c r="BE119" s="22">
        <v>1495819</v>
      </c>
      <c r="BF119" s="25">
        <v>122296</v>
      </c>
      <c r="BG119" s="34">
        <v>1209484</v>
      </c>
      <c r="BH119" s="22">
        <v>1177116</v>
      </c>
      <c r="BI119" s="24">
        <v>98177</v>
      </c>
      <c r="BJ119" s="34">
        <v>1195781</v>
      </c>
      <c r="BK119" s="22">
        <v>1529023</v>
      </c>
      <c r="BL119" s="25">
        <v>128183</v>
      </c>
      <c r="BM119" s="34">
        <v>1288720</v>
      </c>
      <c r="BN119" s="22">
        <v>1097504</v>
      </c>
      <c r="BO119" s="25">
        <v>100621</v>
      </c>
      <c r="BP119" s="34">
        <v>1228896</v>
      </c>
      <c r="BQ119" s="22">
        <v>1216442</v>
      </c>
      <c r="BR119" s="25">
        <v>106779</v>
      </c>
      <c r="BS119" s="34">
        <v>1298475</v>
      </c>
      <c r="BT119" s="22">
        <v>1468630</v>
      </c>
      <c r="BU119" s="25">
        <v>124369</v>
      </c>
      <c r="BV119" s="34">
        <v>1274106</v>
      </c>
      <c r="BW119" s="22">
        <v>1307242</v>
      </c>
      <c r="BX119" s="25">
        <v>101607</v>
      </c>
      <c r="BY119" s="34">
        <v>1299424</v>
      </c>
      <c r="BZ119" s="22">
        <v>1292326</v>
      </c>
      <c r="CA119" s="25">
        <v>105461</v>
      </c>
      <c r="CB119" s="34">
        <v>1365771</v>
      </c>
      <c r="CC119" s="22">
        <v>1584839</v>
      </c>
      <c r="CD119" s="25">
        <v>136484</v>
      </c>
      <c r="CE119" s="34">
        <v>1255565</v>
      </c>
      <c r="CF119" s="22">
        <v>1038479</v>
      </c>
      <c r="CG119" s="25">
        <v>109925</v>
      </c>
      <c r="CH119" s="34">
        <v>1392274</v>
      </c>
      <c r="CI119" s="22">
        <v>1214014</v>
      </c>
      <c r="CJ119" s="25">
        <v>114413</v>
      </c>
      <c r="CK119" s="34">
        <v>1367234</v>
      </c>
      <c r="CL119" s="22">
        <v>1695010</v>
      </c>
      <c r="CM119" s="25">
        <v>144364</v>
      </c>
      <c r="CN119" s="34">
        <v>1369781</v>
      </c>
      <c r="CO119" s="22">
        <v>1197296</v>
      </c>
      <c r="CP119" s="25">
        <v>110948</v>
      </c>
      <c r="CQ119" s="34">
        <v>1396599</v>
      </c>
      <c r="CR119" s="22">
        <v>1057103</v>
      </c>
      <c r="CS119" s="25">
        <v>111298</v>
      </c>
      <c r="CT119" s="34">
        <v>1237506</v>
      </c>
      <c r="CU119" s="22">
        <v>1628745</v>
      </c>
      <c r="CV119" s="25">
        <v>154871</v>
      </c>
      <c r="CW119" s="34">
        <v>1353689</v>
      </c>
      <c r="CX119" s="22">
        <v>1423760</v>
      </c>
      <c r="CY119" s="25">
        <v>124262</v>
      </c>
      <c r="CZ119" s="34">
        <v>1378078</v>
      </c>
      <c r="DA119" s="22">
        <v>1531233</v>
      </c>
      <c r="DB119" s="25">
        <v>124356</v>
      </c>
      <c r="DC119" s="34">
        <v>1410789</v>
      </c>
      <c r="DD119" s="22">
        <v>1830558</v>
      </c>
      <c r="DE119" s="25">
        <v>142713</v>
      </c>
      <c r="DF119" s="34">
        <v>1320648</v>
      </c>
      <c r="DG119" s="26">
        <v>548642</v>
      </c>
      <c r="DH119" s="24">
        <v>71998</v>
      </c>
      <c r="DI119" s="34">
        <v>1268946</v>
      </c>
      <c r="DJ119" s="26">
        <v>445854</v>
      </c>
      <c r="DK119" s="24">
        <v>39766</v>
      </c>
      <c r="DL119" s="25">
        <v>751048</v>
      </c>
      <c r="DM119" s="22">
        <v>1180051</v>
      </c>
      <c r="DN119" s="25">
        <v>179587</v>
      </c>
      <c r="DO119" s="34">
        <v>1203693</v>
      </c>
      <c r="DP119" s="26">
        <v>849039</v>
      </c>
      <c r="DQ119" s="25">
        <v>119490</v>
      </c>
      <c r="DR119" s="34">
        <v>1386402</v>
      </c>
      <c r="DS119" s="22">
        <v>1005382</v>
      </c>
      <c r="DT119" s="25">
        <v>110407</v>
      </c>
      <c r="DU119" s="34">
        <v>1226735</v>
      </c>
      <c r="DV119" s="22">
        <v>1066870</v>
      </c>
      <c r="DW119" s="25">
        <v>137590</v>
      </c>
      <c r="DX119" s="34">
        <v>1248180</v>
      </c>
      <c r="DY119" s="26">
        <v>746378</v>
      </c>
      <c r="DZ119" s="25">
        <v>107282</v>
      </c>
      <c r="EA119" s="34">
        <v>1231339</v>
      </c>
      <c r="EB119" s="26">
        <v>833101</v>
      </c>
      <c r="EC119" s="25">
        <v>117523</v>
      </c>
      <c r="ED119" s="34">
        <v>1147463</v>
      </c>
      <c r="EE119" s="26">
        <v>933798</v>
      </c>
      <c r="EF119" s="25">
        <v>145341</v>
      </c>
      <c r="EG119" s="34">
        <v>1282087</v>
      </c>
      <c r="EH119" s="26">
        <v>669431</v>
      </c>
      <c r="EI119" s="25">
        <v>104537</v>
      </c>
      <c r="EJ119" s="34">
        <v>1235070</v>
      </c>
      <c r="EK119" s="26">
        <v>322612</v>
      </c>
      <c r="EL119" s="24">
        <v>48850</v>
      </c>
      <c r="EM119" s="34">
        <v>1104951</v>
      </c>
      <c r="EN119" s="26">
        <v>998510</v>
      </c>
      <c r="EO119" s="25">
        <v>156755</v>
      </c>
      <c r="EP119" s="34">
        <v>1040381</v>
      </c>
      <c r="EQ119" s="26">
        <v>770443</v>
      </c>
      <c r="ER119" s="25">
        <v>119356</v>
      </c>
      <c r="ES119" s="34">
        <v>1249812</v>
      </c>
      <c r="ET119" s="26">
        <v>757748</v>
      </c>
      <c r="EU119" s="25">
        <v>118553</v>
      </c>
      <c r="EV119" s="34">
        <v>1254536</v>
      </c>
      <c r="EW119" s="26">
        <v>996900</v>
      </c>
      <c r="EX119" s="25">
        <v>155817</v>
      </c>
      <c r="EY119" s="34">
        <v>1274957</v>
      </c>
      <c r="EZ119" s="26">
        <v>753168</v>
      </c>
      <c r="FA119" s="25">
        <v>119100</v>
      </c>
      <c r="FB119" s="34">
        <v>1356955</v>
      </c>
      <c r="FC119" s="26">
        <v>366309</v>
      </c>
      <c r="FD119" s="24">
        <v>56816</v>
      </c>
      <c r="FE119" s="34">
        <v>1112820</v>
      </c>
      <c r="FF119" s="26">
        <v>730137</v>
      </c>
      <c r="FG119" s="25">
        <v>114974</v>
      </c>
      <c r="FH119" s="25">
        <v>987830</v>
      </c>
      <c r="FI119" s="26">
        <v>583361</v>
      </c>
      <c r="FJ119" s="24">
        <v>89640</v>
      </c>
      <c r="FK119" s="25">
        <v>911779</v>
      </c>
      <c r="FL119" s="26">
        <v>737168</v>
      </c>
      <c r="FM119" s="25">
        <v>115063</v>
      </c>
      <c r="FN119" s="34">
        <v>1014086</v>
      </c>
      <c r="FO119" s="26">
        <v>979257</v>
      </c>
      <c r="FP119" s="25">
        <v>153738</v>
      </c>
      <c r="FQ119" s="34">
        <v>1259894</v>
      </c>
      <c r="FR119" s="26">
        <v>760401</v>
      </c>
      <c r="FS119" s="25">
        <v>118985</v>
      </c>
      <c r="FT119" s="34">
        <v>1261796</v>
      </c>
      <c r="FU119" s="26">
        <v>454490</v>
      </c>
      <c r="FV119" s="24">
        <v>70612</v>
      </c>
      <c r="FW119" s="25">
        <v>998630</v>
      </c>
      <c r="FX119" s="22">
        <v>1027281</v>
      </c>
      <c r="FY119" s="25">
        <v>162322</v>
      </c>
      <c r="FZ119" s="34">
        <v>1222955</v>
      </c>
      <c r="GA119" s="26">
        <v>786524</v>
      </c>
      <c r="GB119" s="25">
        <v>126078</v>
      </c>
      <c r="GC119" s="34">
        <v>1332237</v>
      </c>
      <c r="GD119" s="26">
        <v>789828</v>
      </c>
      <c r="GE119" s="25">
        <v>127376</v>
      </c>
      <c r="GF119" s="34">
        <v>1340159</v>
      </c>
      <c r="GG119" s="26">
        <v>973895</v>
      </c>
      <c r="GH119" s="25">
        <v>157590</v>
      </c>
      <c r="GI119" s="34">
        <v>1365166</v>
      </c>
      <c r="GJ119" s="26">
        <v>757719</v>
      </c>
      <c r="GK119" s="25">
        <v>123180</v>
      </c>
      <c r="GL119" s="34">
        <v>1417303</v>
      </c>
      <c r="GM119" s="26">
        <v>781100</v>
      </c>
      <c r="GN119" s="25">
        <v>126854</v>
      </c>
      <c r="GO119" s="34">
        <v>1361989</v>
      </c>
      <c r="GP119" s="22">
        <v>1019179</v>
      </c>
      <c r="GQ119" s="25">
        <v>165303</v>
      </c>
      <c r="GR119" s="34">
        <v>1498924</v>
      </c>
      <c r="GS119" s="26">
        <v>683478</v>
      </c>
      <c r="GT119" s="25">
        <v>111971</v>
      </c>
      <c r="GU119" s="34">
        <v>1362862</v>
      </c>
      <c r="GV119" s="26">
        <v>763745</v>
      </c>
      <c r="GW119" s="25">
        <v>125141</v>
      </c>
      <c r="GX119" s="34">
        <v>1342284</v>
      </c>
      <c r="GY119" s="26">
        <v>950122</v>
      </c>
      <c r="GZ119" s="25">
        <v>156435</v>
      </c>
      <c r="HA119" s="34">
        <v>1455685</v>
      </c>
      <c r="HB119" s="26">
        <v>773930</v>
      </c>
      <c r="HC119" s="25">
        <v>126872</v>
      </c>
      <c r="HD119" s="34">
        <v>1358263</v>
      </c>
      <c r="HE119" s="26">
        <v>823421</v>
      </c>
      <c r="HF119" s="25">
        <v>134173</v>
      </c>
      <c r="HG119" s="34">
        <v>1406924</v>
      </c>
      <c r="HH119" s="22">
        <v>1031269</v>
      </c>
      <c r="HI119" s="25">
        <v>167517</v>
      </c>
      <c r="HJ119" s="34">
        <v>1410139</v>
      </c>
      <c r="HN119" s="49">
        <f t="shared" si="1"/>
        <v>2628620</v>
      </c>
    </row>
    <row r="120" spans="2:222" x14ac:dyDescent="0.2">
      <c r="B120" s="20" t="s">
        <v>321</v>
      </c>
      <c r="C120" s="26">
        <v>117266</v>
      </c>
      <c r="D120" s="27">
        <v>323</v>
      </c>
      <c r="E120" s="21"/>
      <c r="F120" s="28">
        <v>87622</v>
      </c>
      <c r="G120" s="27">
        <v>279</v>
      </c>
      <c r="H120" s="21"/>
      <c r="I120" s="26">
        <v>143996</v>
      </c>
      <c r="J120" s="27">
        <v>444</v>
      </c>
      <c r="K120" s="21"/>
      <c r="L120" s="26">
        <v>141739</v>
      </c>
      <c r="M120" s="27">
        <v>452</v>
      </c>
      <c r="N120" s="21"/>
      <c r="O120" s="26">
        <v>142072</v>
      </c>
      <c r="P120" s="27">
        <v>464</v>
      </c>
      <c r="Q120" s="21"/>
      <c r="R120" s="26">
        <v>193730</v>
      </c>
      <c r="S120" s="27">
        <v>621</v>
      </c>
      <c r="T120" s="21"/>
      <c r="U120" s="26">
        <v>155331</v>
      </c>
      <c r="V120" s="27">
        <v>497</v>
      </c>
      <c r="W120" s="21"/>
      <c r="X120" s="26">
        <v>137257</v>
      </c>
      <c r="Y120" s="27">
        <v>446</v>
      </c>
      <c r="Z120" s="21"/>
      <c r="AA120" s="26">
        <v>151467</v>
      </c>
      <c r="AB120" s="27">
        <v>486</v>
      </c>
      <c r="AC120" s="21"/>
      <c r="AD120" s="26">
        <v>136788</v>
      </c>
      <c r="AE120" s="27">
        <v>426</v>
      </c>
      <c r="AF120" s="21"/>
      <c r="AG120" s="26">
        <v>116220</v>
      </c>
      <c r="AH120" s="27">
        <v>344</v>
      </c>
      <c r="AI120" s="21"/>
      <c r="AJ120" s="26">
        <v>156103</v>
      </c>
      <c r="AK120" s="27">
        <v>493</v>
      </c>
      <c r="AL120" s="21"/>
      <c r="AM120" s="26">
        <v>131065</v>
      </c>
      <c r="AN120" s="27">
        <v>407</v>
      </c>
      <c r="AO120" s="21"/>
      <c r="AP120" s="26">
        <v>104772</v>
      </c>
      <c r="AQ120" s="27">
        <v>333</v>
      </c>
      <c r="AR120" s="21"/>
      <c r="AS120" s="26">
        <v>159827</v>
      </c>
      <c r="AT120" s="27">
        <v>524</v>
      </c>
      <c r="AU120" s="21"/>
      <c r="AV120" s="26">
        <v>120999</v>
      </c>
      <c r="AW120" s="27">
        <v>391</v>
      </c>
      <c r="AX120" s="21"/>
      <c r="AY120" s="26">
        <v>163382</v>
      </c>
      <c r="AZ120" s="27">
        <v>513</v>
      </c>
      <c r="BA120" s="21"/>
      <c r="BB120" s="26">
        <v>287226</v>
      </c>
      <c r="BC120" s="27">
        <v>895</v>
      </c>
      <c r="BD120" s="21"/>
      <c r="BE120" s="26">
        <v>228964</v>
      </c>
      <c r="BF120" s="27">
        <v>703</v>
      </c>
      <c r="BG120" s="21"/>
      <c r="BH120" s="26">
        <v>254107</v>
      </c>
      <c r="BI120" s="27">
        <v>801</v>
      </c>
      <c r="BJ120" s="21"/>
      <c r="BK120" s="26">
        <v>253345</v>
      </c>
      <c r="BL120" s="27">
        <v>799</v>
      </c>
      <c r="BM120" s="21"/>
      <c r="BN120" s="26">
        <v>216604</v>
      </c>
      <c r="BO120" s="27">
        <v>681</v>
      </c>
      <c r="BP120" s="21"/>
      <c r="BQ120" s="26">
        <v>201251</v>
      </c>
      <c r="BR120" s="27">
        <v>640</v>
      </c>
      <c r="BS120" s="21"/>
      <c r="BT120" s="26">
        <v>200089</v>
      </c>
      <c r="BU120" s="27">
        <v>642</v>
      </c>
      <c r="BV120" s="21"/>
      <c r="BW120" s="26">
        <v>161474</v>
      </c>
      <c r="BX120" s="27">
        <v>529</v>
      </c>
      <c r="BY120" s="21"/>
      <c r="BZ120" s="26">
        <v>219774</v>
      </c>
      <c r="CA120" s="27">
        <v>695</v>
      </c>
      <c r="CB120" s="21"/>
      <c r="CC120" s="26">
        <v>190294</v>
      </c>
      <c r="CD120" s="27">
        <v>612</v>
      </c>
      <c r="CE120" s="21"/>
      <c r="CF120" s="28">
        <v>70517</v>
      </c>
      <c r="CG120" s="27">
        <v>232</v>
      </c>
      <c r="CH120" s="21"/>
      <c r="CI120" s="28">
        <v>77223</v>
      </c>
      <c r="CJ120" s="27">
        <v>242</v>
      </c>
      <c r="CK120" s="21"/>
      <c r="CL120" s="26">
        <v>104319</v>
      </c>
      <c r="CM120" s="27">
        <v>320</v>
      </c>
      <c r="CN120" s="21"/>
      <c r="CO120" s="28">
        <v>39201</v>
      </c>
      <c r="CP120" s="27">
        <v>115</v>
      </c>
      <c r="CQ120" s="21"/>
      <c r="CR120" s="26">
        <v>289870</v>
      </c>
      <c r="CS120" s="27">
        <v>982</v>
      </c>
      <c r="CT120" s="21"/>
      <c r="CU120" s="26">
        <v>230004</v>
      </c>
      <c r="CV120" s="27">
        <v>763</v>
      </c>
      <c r="CW120" s="21"/>
      <c r="CX120" s="26">
        <v>240498</v>
      </c>
      <c r="CY120" s="27">
        <v>744</v>
      </c>
      <c r="CZ120" s="21"/>
      <c r="DA120" s="26">
        <v>177674</v>
      </c>
      <c r="DB120" s="27">
        <v>519</v>
      </c>
      <c r="DC120" s="21"/>
      <c r="DD120" s="26">
        <v>212141</v>
      </c>
      <c r="DE120" s="27">
        <v>625</v>
      </c>
      <c r="DF120" s="21"/>
      <c r="DG120" s="28">
        <v>75295</v>
      </c>
      <c r="DH120" s="27">
        <v>225</v>
      </c>
      <c r="DI120" s="21"/>
      <c r="DJ120" s="30">
        <v>9767</v>
      </c>
      <c r="DK120" s="29">
        <v>29</v>
      </c>
      <c r="DL120" s="21"/>
      <c r="DM120" s="26">
        <v>389353</v>
      </c>
      <c r="DN120" s="23">
        <v>1170</v>
      </c>
      <c r="DO120" s="21"/>
      <c r="DP120" s="26">
        <v>226202</v>
      </c>
      <c r="DQ120" s="27">
        <v>691</v>
      </c>
      <c r="DR120" s="21"/>
      <c r="DS120" s="26">
        <v>236076</v>
      </c>
      <c r="DT120" s="27">
        <v>737</v>
      </c>
      <c r="DU120" s="21"/>
      <c r="DV120" s="26">
        <v>231351</v>
      </c>
      <c r="DW120" s="27">
        <v>667</v>
      </c>
      <c r="DX120" s="21"/>
      <c r="DY120" s="26">
        <v>185138</v>
      </c>
      <c r="DZ120" s="27">
        <v>540</v>
      </c>
      <c r="EA120" s="21"/>
      <c r="EB120" s="26">
        <v>258285</v>
      </c>
      <c r="EC120" s="27">
        <v>721</v>
      </c>
      <c r="ED120" s="21"/>
      <c r="EE120" s="26">
        <v>277443</v>
      </c>
      <c r="EF120" s="27">
        <v>784</v>
      </c>
      <c r="EG120" s="21"/>
      <c r="EH120" s="26">
        <v>200251</v>
      </c>
      <c r="EI120" s="27">
        <v>594</v>
      </c>
      <c r="EJ120" s="21"/>
      <c r="EK120" s="26">
        <v>170471</v>
      </c>
      <c r="EL120" s="27">
        <v>489</v>
      </c>
      <c r="EM120" s="21"/>
      <c r="EN120" s="26">
        <v>241096</v>
      </c>
      <c r="EO120" s="27">
        <v>717</v>
      </c>
      <c r="EP120" s="21"/>
      <c r="EQ120" s="26">
        <v>190481</v>
      </c>
      <c r="ER120" s="27">
        <v>564</v>
      </c>
      <c r="ES120" s="21"/>
      <c r="ET120" s="26">
        <v>218729</v>
      </c>
      <c r="EU120" s="27">
        <v>622</v>
      </c>
      <c r="EV120" s="21"/>
      <c r="EW120" s="26">
        <v>262307</v>
      </c>
      <c r="EX120" s="27">
        <v>763</v>
      </c>
      <c r="EY120" s="21"/>
      <c r="EZ120" s="26">
        <v>202625</v>
      </c>
      <c r="FA120" s="27">
        <v>591</v>
      </c>
      <c r="FB120" s="21"/>
      <c r="FC120" s="26">
        <v>303388</v>
      </c>
      <c r="FD120" s="27">
        <v>695</v>
      </c>
      <c r="FE120" s="21"/>
      <c r="FF120" s="26">
        <v>323537</v>
      </c>
      <c r="FG120" s="27">
        <v>691</v>
      </c>
      <c r="FH120" s="21"/>
      <c r="FI120" s="26">
        <v>661834</v>
      </c>
      <c r="FJ120" s="27">
        <v>736</v>
      </c>
      <c r="FK120" s="21"/>
      <c r="FL120" s="26">
        <v>923860</v>
      </c>
      <c r="FM120" s="27">
        <v>837</v>
      </c>
      <c r="FN120" s="21"/>
      <c r="FO120" s="22">
        <v>1117946</v>
      </c>
      <c r="FP120" s="27">
        <v>981</v>
      </c>
      <c r="FQ120" s="21"/>
      <c r="FR120" s="26">
        <v>631816</v>
      </c>
      <c r="FS120" s="27">
        <v>532</v>
      </c>
      <c r="FT120" s="21"/>
      <c r="FU120" s="26">
        <v>541644</v>
      </c>
      <c r="FV120" s="27">
        <v>514</v>
      </c>
      <c r="FW120" s="21"/>
      <c r="FX120" s="26">
        <v>742262</v>
      </c>
      <c r="FY120" s="27">
        <v>722</v>
      </c>
      <c r="FZ120" s="21"/>
      <c r="GA120" s="22">
        <v>1040600</v>
      </c>
      <c r="GB120" s="27">
        <v>676</v>
      </c>
      <c r="GC120" s="21"/>
      <c r="GD120" s="26">
        <v>735638</v>
      </c>
      <c r="GE120" s="27">
        <v>458</v>
      </c>
      <c r="GF120" s="21"/>
      <c r="GG120" s="22">
        <v>1044808</v>
      </c>
      <c r="GH120" s="27">
        <v>660</v>
      </c>
      <c r="GI120" s="21"/>
      <c r="GJ120" s="26">
        <v>931253</v>
      </c>
      <c r="GK120" s="27">
        <v>552</v>
      </c>
      <c r="GL120" s="21"/>
      <c r="GM120" s="22">
        <v>1279363</v>
      </c>
      <c r="GN120" s="27">
        <v>709</v>
      </c>
      <c r="GO120" s="21"/>
      <c r="GP120" s="22">
        <v>1211895</v>
      </c>
      <c r="GQ120" s="27">
        <v>696</v>
      </c>
      <c r="GR120" s="21"/>
      <c r="GS120" s="22">
        <v>1462880</v>
      </c>
      <c r="GT120" s="27">
        <v>505</v>
      </c>
      <c r="GU120" s="21"/>
      <c r="GV120" s="22">
        <v>2478584</v>
      </c>
      <c r="GW120" s="27">
        <v>699</v>
      </c>
      <c r="GX120" s="21"/>
      <c r="GY120" s="22">
        <v>2525825</v>
      </c>
      <c r="GZ120" s="27">
        <v>668</v>
      </c>
      <c r="HA120" s="21"/>
      <c r="HB120" s="22">
        <v>1116400</v>
      </c>
      <c r="HC120" s="27">
        <v>297</v>
      </c>
      <c r="HD120" s="21"/>
      <c r="HE120" s="22">
        <v>1010128</v>
      </c>
      <c r="HF120" s="27">
        <v>268</v>
      </c>
      <c r="HG120" s="21"/>
      <c r="HH120" s="22">
        <v>1017504</v>
      </c>
      <c r="HI120" s="27">
        <v>268</v>
      </c>
      <c r="HJ120" s="21"/>
      <c r="HN120" s="49">
        <f t="shared" si="1"/>
        <v>3144032</v>
      </c>
    </row>
    <row r="121" spans="2:222" x14ac:dyDescent="0.2">
      <c r="B121" s="20" t="s">
        <v>565</v>
      </c>
      <c r="C121" s="26">
        <v>909820</v>
      </c>
      <c r="D121" s="23">
        <v>1617</v>
      </c>
      <c r="E121" s="24">
        <v>16905</v>
      </c>
      <c r="F121" s="22">
        <v>1142410</v>
      </c>
      <c r="G121" s="23">
        <v>1796</v>
      </c>
      <c r="H121" s="24">
        <v>21844</v>
      </c>
      <c r="I121" s="22">
        <v>1959017</v>
      </c>
      <c r="J121" s="23">
        <v>3326</v>
      </c>
      <c r="K121" s="24">
        <v>22038</v>
      </c>
      <c r="L121" s="22">
        <v>1290394</v>
      </c>
      <c r="M121" s="23">
        <v>1983</v>
      </c>
      <c r="N121" s="24">
        <v>17312</v>
      </c>
      <c r="O121" s="22">
        <v>1078238</v>
      </c>
      <c r="P121" s="23">
        <v>1501</v>
      </c>
      <c r="Q121" s="24">
        <v>19806</v>
      </c>
      <c r="R121" s="22">
        <v>1390859</v>
      </c>
      <c r="S121" s="23">
        <v>1920</v>
      </c>
      <c r="T121" s="24">
        <v>20161</v>
      </c>
      <c r="U121" s="22">
        <v>1126017</v>
      </c>
      <c r="V121" s="23">
        <v>1466</v>
      </c>
      <c r="W121" s="24">
        <v>17719</v>
      </c>
      <c r="X121" s="22">
        <v>1183045</v>
      </c>
      <c r="Y121" s="23">
        <v>1409</v>
      </c>
      <c r="Z121" s="24">
        <v>19606</v>
      </c>
      <c r="AA121" s="22">
        <v>1398441</v>
      </c>
      <c r="AB121" s="23">
        <v>1612</v>
      </c>
      <c r="AC121" s="24">
        <v>21567</v>
      </c>
      <c r="AD121" s="22">
        <v>1222993</v>
      </c>
      <c r="AE121" s="23">
        <v>1426</v>
      </c>
      <c r="AF121" s="24">
        <v>17984</v>
      </c>
      <c r="AG121" s="22">
        <v>1120725</v>
      </c>
      <c r="AH121" s="23">
        <v>1343</v>
      </c>
      <c r="AI121" s="24">
        <v>19082</v>
      </c>
      <c r="AJ121" s="22">
        <v>1504578</v>
      </c>
      <c r="AK121" s="23">
        <v>1807</v>
      </c>
      <c r="AL121" s="24">
        <v>20478</v>
      </c>
      <c r="AM121" s="22">
        <v>1171914</v>
      </c>
      <c r="AN121" s="23">
        <v>1385</v>
      </c>
      <c r="AO121" s="24">
        <v>18410</v>
      </c>
      <c r="AP121" s="22">
        <v>1220046</v>
      </c>
      <c r="AQ121" s="23">
        <v>1469</v>
      </c>
      <c r="AR121" s="24">
        <v>20707</v>
      </c>
      <c r="AS121" s="22">
        <v>1607901</v>
      </c>
      <c r="AT121" s="23">
        <v>1972</v>
      </c>
      <c r="AU121" s="24">
        <v>17574</v>
      </c>
      <c r="AV121" s="22">
        <v>1219973</v>
      </c>
      <c r="AW121" s="23">
        <v>1829</v>
      </c>
      <c r="AX121" s="24">
        <v>17172</v>
      </c>
      <c r="AY121" s="22">
        <v>1186123</v>
      </c>
      <c r="AZ121" s="23">
        <v>1800</v>
      </c>
      <c r="BA121" s="24">
        <v>16584</v>
      </c>
      <c r="BB121" s="22">
        <v>1649881</v>
      </c>
      <c r="BC121" s="23">
        <v>2149</v>
      </c>
      <c r="BD121" s="24">
        <v>20177</v>
      </c>
      <c r="BE121" s="22">
        <v>1131464</v>
      </c>
      <c r="BF121" s="23">
        <v>2153</v>
      </c>
      <c r="BG121" s="24">
        <v>14777</v>
      </c>
      <c r="BH121" s="22">
        <v>1070219</v>
      </c>
      <c r="BI121" s="23">
        <v>1486</v>
      </c>
      <c r="BJ121" s="24">
        <v>17589</v>
      </c>
      <c r="BK121" s="22">
        <v>1328762</v>
      </c>
      <c r="BL121" s="23">
        <v>1746</v>
      </c>
      <c r="BM121" s="24">
        <v>17725</v>
      </c>
      <c r="BN121" s="22">
        <v>1026711</v>
      </c>
      <c r="BO121" s="23">
        <v>1638</v>
      </c>
      <c r="BP121" s="24">
        <v>16607</v>
      </c>
      <c r="BQ121" s="26">
        <v>326121</v>
      </c>
      <c r="BR121" s="23">
        <v>1326</v>
      </c>
      <c r="BS121" s="24">
        <v>16609</v>
      </c>
      <c r="BT121" s="22">
        <v>2171427</v>
      </c>
      <c r="BU121" s="23">
        <v>3165</v>
      </c>
      <c r="BV121" s="24">
        <v>15570</v>
      </c>
      <c r="BW121" s="22">
        <v>1124686</v>
      </c>
      <c r="BX121" s="23">
        <v>1535</v>
      </c>
      <c r="BY121" s="24">
        <v>16183</v>
      </c>
      <c r="BZ121" s="22">
        <v>1021831</v>
      </c>
      <c r="CA121" s="23">
        <v>1240</v>
      </c>
      <c r="CB121" s="24">
        <v>16376</v>
      </c>
      <c r="CC121" s="22">
        <v>1330032</v>
      </c>
      <c r="CD121" s="23">
        <v>1596</v>
      </c>
      <c r="CE121" s="24">
        <v>16053</v>
      </c>
      <c r="CF121" s="22">
        <v>1021548</v>
      </c>
      <c r="CG121" s="23">
        <v>1157</v>
      </c>
      <c r="CH121" s="24">
        <v>18686</v>
      </c>
      <c r="CI121" s="22">
        <v>1013605</v>
      </c>
      <c r="CJ121" s="23">
        <v>1265</v>
      </c>
      <c r="CK121" s="24">
        <v>19126</v>
      </c>
      <c r="CL121" s="22">
        <v>1409309</v>
      </c>
      <c r="CM121" s="23">
        <v>1766</v>
      </c>
      <c r="CN121" s="24">
        <v>20065</v>
      </c>
      <c r="CO121" s="22">
        <v>1077395</v>
      </c>
      <c r="CP121" s="23">
        <v>1316</v>
      </c>
      <c r="CQ121" s="24">
        <v>18909</v>
      </c>
      <c r="CR121" s="26">
        <v>888275</v>
      </c>
      <c r="CS121" s="23">
        <v>1566</v>
      </c>
      <c r="CT121" s="24">
        <v>16849</v>
      </c>
      <c r="CU121" s="26">
        <v>571992</v>
      </c>
      <c r="CV121" s="23">
        <v>1899</v>
      </c>
      <c r="CW121" s="24">
        <v>14872</v>
      </c>
      <c r="CX121" s="22">
        <v>1185261</v>
      </c>
      <c r="CY121" s="23">
        <v>2178</v>
      </c>
      <c r="CZ121" s="24">
        <v>17148</v>
      </c>
      <c r="DA121" s="22">
        <v>1067086</v>
      </c>
      <c r="DB121" s="23">
        <v>1810</v>
      </c>
      <c r="DC121" s="24">
        <v>19744</v>
      </c>
      <c r="DD121" s="22">
        <v>1204002</v>
      </c>
      <c r="DE121" s="23">
        <v>1557</v>
      </c>
      <c r="DF121" s="24">
        <v>15356</v>
      </c>
      <c r="DG121" s="26">
        <v>888633</v>
      </c>
      <c r="DH121" s="23">
        <v>1210</v>
      </c>
      <c r="DI121" s="24">
        <v>15795</v>
      </c>
      <c r="DJ121" s="22">
        <v>1102460</v>
      </c>
      <c r="DK121" s="23">
        <v>1295</v>
      </c>
      <c r="DL121" s="24">
        <v>17723</v>
      </c>
      <c r="DM121" s="22">
        <v>1364641</v>
      </c>
      <c r="DN121" s="23">
        <v>1783</v>
      </c>
      <c r="DO121" s="24">
        <v>14901</v>
      </c>
      <c r="DP121" s="22">
        <v>1098530</v>
      </c>
      <c r="DQ121" s="23">
        <v>1343</v>
      </c>
      <c r="DR121" s="24">
        <v>18308</v>
      </c>
      <c r="DS121" s="22">
        <v>1168793</v>
      </c>
      <c r="DT121" s="23">
        <v>1429</v>
      </c>
      <c r="DU121" s="24">
        <v>16885</v>
      </c>
      <c r="DV121" s="22">
        <v>1139174</v>
      </c>
      <c r="DW121" s="23">
        <v>1496</v>
      </c>
      <c r="DX121" s="24">
        <v>17107</v>
      </c>
      <c r="DY121" s="26">
        <v>590568</v>
      </c>
      <c r="DZ121" s="23">
        <v>1251</v>
      </c>
      <c r="EA121" s="24">
        <v>14763</v>
      </c>
      <c r="EB121" s="22">
        <v>1262449</v>
      </c>
      <c r="EC121" s="23">
        <v>2010</v>
      </c>
      <c r="ED121" s="24">
        <v>15064</v>
      </c>
      <c r="EE121" s="22">
        <v>1117287</v>
      </c>
      <c r="EF121" s="23">
        <v>1634</v>
      </c>
      <c r="EG121" s="24">
        <v>17015</v>
      </c>
      <c r="EH121" s="26">
        <v>739423</v>
      </c>
      <c r="EI121" s="23">
        <v>1392</v>
      </c>
      <c r="EJ121" s="24">
        <v>15285</v>
      </c>
      <c r="EK121" s="26">
        <v>984882</v>
      </c>
      <c r="EL121" s="23">
        <v>1405</v>
      </c>
      <c r="EM121" s="24">
        <v>15019</v>
      </c>
      <c r="EN121" s="22">
        <v>1128953</v>
      </c>
      <c r="EO121" s="23">
        <v>1630</v>
      </c>
      <c r="EP121" s="24">
        <v>16174</v>
      </c>
      <c r="EQ121" s="26">
        <v>988263</v>
      </c>
      <c r="ER121" s="23">
        <v>1400</v>
      </c>
      <c r="ES121" s="24">
        <v>18256</v>
      </c>
      <c r="ET121" s="26">
        <v>866582</v>
      </c>
      <c r="EU121" s="23">
        <v>1388</v>
      </c>
      <c r="EV121" s="24">
        <v>13605</v>
      </c>
      <c r="EW121" s="22">
        <v>1153437</v>
      </c>
      <c r="EX121" s="23">
        <v>1769</v>
      </c>
      <c r="EY121" s="24">
        <v>15300</v>
      </c>
      <c r="EZ121" s="26">
        <v>985548</v>
      </c>
      <c r="FA121" s="23">
        <v>1190</v>
      </c>
      <c r="FB121" s="24">
        <v>17184</v>
      </c>
      <c r="FC121" s="26">
        <v>874754</v>
      </c>
      <c r="FD121" s="23">
        <v>1130</v>
      </c>
      <c r="FE121" s="24">
        <v>13944</v>
      </c>
      <c r="FF121" s="22">
        <v>1076940</v>
      </c>
      <c r="FG121" s="23">
        <v>1248</v>
      </c>
      <c r="FH121" s="24">
        <v>17929</v>
      </c>
      <c r="FI121" s="26">
        <v>916113</v>
      </c>
      <c r="FJ121" s="23">
        <v>1113</v>
      </c>
      <c r="FK121" s="24">
        <v>12398</v>
      </c>
      <c r="FL121" s="26">
        <v>761447</v>
      </c>
      <c r="FM121" s="23">
        <v>1111</v>
      </c>
      <c r="FN121" s="24">
        <v>13307</v>
      </c>
      <c r="FO121" s="26">
        <v>993707</v>
      </c>
      <c r="FP121" s="23">
        <v>1297</v>
      </c>
      <c r="FQ121" s="24">
        <v>14675</v>
      </c>
      <c r="FR121" s="26">
        <v>944388</v>
      </c>
      <c r="FS121" s="23">
        <v>1306</v>
      </c>
      <c r="FT121" s="24">
        <v>13120</v>
      </c>
      <c r="FU121" s="22">
        <v>1154861</v>
      </c>
      <c r="FV121" s="23">
        <v>1322</v>
      </c>
      <c r="FW121" s="24">
        <v>14327</v>
      </c>
      <c r="FX121" s="22">
        <v>1147040</v>
      </c>
      <c r="FY121" s="23">
        <v>1396</v>
      </c>
      <c r="FZ121" s="24">
        <v>20819</v>
      </c>
      <c r="GA121" s="26">
        <v>903103</v>
      </c>
      <c r="GB121" s="23">
        <v>1138</v>
      </c>
      <c r="GC121" s="24">
        <v>11643</v>
      </c>
      <c r="GD121" s="26">
        <v>813688</v>
      </c>
      <c r="GE121" s="27">
        <v>951</v>
      </c>
      <c r="GF121" s="24">
        <v>10115</v>
      </c>
      <c r="GG121" s="22">
        <v>1116509</v>
      </c>
      <c r="GH121" s="23">
        <v>1334</v>
      </c>
      <c r="GI121" s="24">
        <v>14492</v>
      </c>
      <c r="GJ121" s="26">
        <v>863087</v>
      </c>
      <c r="GK121" s="27">
        <v>878</v>
      </c>
      <c r="GL121" s="24">
        <v>11841</v>
      </c>
      <c r="GM121" s="26">
        <v>880526</v>
      </c>
      <c r="GN121" s="23">
        <v>1007</v>
      </c>
      <c r="GO121" s="24">
        <v>11875</v>
      </c>
      <c r="GP121" s="26">
        <v>961622</v>
      </c>
      <c r="GQ121" s="23">
        <v>1339</v>
      </c>
      <c r="GR121" s="24">
        <v>13865</v>
      </c>
      <c r="GS121" s="26">
        <v>885036</v>
      </c>
      <c r="GT121" s="23">
        <v>1181</v>
      </c>
      <c r="GU121" s="24">
        <v>12788</v>
      </c>
      <c r="GV121" s="26">
        <v>902153</v>
      </c>
      <c r="GW121" s="23">
        <v>1227</v>
      </c>
      <c r="GX121" s="24">
        <v>12917</v>
      </c>
      <c r="GY121" s="26">
        <v>966330</v>
      </c>
      <c r="GZ121" s="23">
        <v>1323</v>
      </c>
      <c r="HA121" s="24">
        <v>12973</v>
      </c>
      <c r="HB121" s="26">
        <v>792715</v>
      </c>
      <c r="HC121" s="23">
        <v>1096</v>
      </c>
      <c r="HD121" s="24">
        <v>16297</v>
      </c>
      <c r="HE121" s="26">
        <v>898604</v>
      </c>
      <c r="HF121" s="23">
        <v>1163</v>
      </c>
      <c r="HG121" s="24">
        <v>13771</v>
      </c>
      <c r="HH121" s="22">
        <v>1009970</v>
      </c>
      <c r="HI121" s="23">
        <v>1429</v>
      </c>
      <c r="HJ121" s="24">
        <v>13691</v>
      </c>
      <c r="HN121" s="49">
        <f t="shared" si="1"/>
        <v>2701289</v>
      </c>
    </row>
    <row r="122" spans="2:222" x14ac:dyDescent="0.2">
      <c r="B122" s="20" t="s">
        <v>490</v>
      </c>
      <c r="C122" s="26">
        <v>297876</v>
      </c>
      <c r="D122" s="24">
        <v>69319</v>
      </c>
      <c r="E122" s="34">
        <v>8679970</v>
      </c>
      <c r="F122" s="26">
        <v>304906</v>
      </c>
      <c r="G122" s="24">
        <v>72026</v>
      </c>
      <c r="H122" s="34">
        <v>8075858</v>
      </c>
      <c r="I122" s="26">
        <v>386543</v>
      </c>
      <c r="J122" s="24">
        <v>93650</v>
      </c>
      <c r="K122" s="34">
        <v>7847533</v>
      </c>
      <c r="L122" s="26">
        <v>309098</v>
      </c>
      <c r="M122" s="24">
        <v>75703</v>
      </c>
      <c r="N122" s="34">
        <v>7585676</v>
      </c>
      <c r="O122" s="26">
        <v>302985</v>
      </c>
      <c r="P122" s="24">
        <v>72738</v>
      </c>
      <c r="Q122" s="34">
        <v>7476552</v>
      </c>
      <c r="R122" s="26">
        <v>373252</v>
      </c>
      <c r="S122" s="24">
        <v>91404</v>
      </c>
      <c r="T122" s="34">
        <v>7754281</v>
      </c>
      <c r="U122" s="26">
        <v>295211</v>
      </c>
      <c r="V122" s="24">
        <v>70740</v>
      </c>
      <c r="W122" s="34">
        <v>7380795</v>
      </c>
      <c r="X122" s="26">
        <v>295295</v>
      </c>
      <c r="Y122" s="24">
        <v>71656</v>
      </c>
      <c r="Z122" s="34">
        <v>6741385</v>
      </c>
      <c r="AA122" s="26">
        <v>382381</v>
      </c>
      <c r="AB122" s="24">
        <v>92939</v>
      </c>
      <c r="AC122" s="34">
        <v>7842721</v>
      </c>
      <c r="AD122" s="26">
        <v>312770</v>
      </c>
      <c r="AE122" s="24">
        <v>75085</v>
      </c>
      <c r="AF122" s="34">
        <v>7200396</v>
      </c>
      <c r="AG122" s="26">
        <v>303336</v>
      </c>
      <c r="AH122" s="24">
        <v>72755</v>
      </c>
      <c r="AI122" s="34">
        <v>7413996</v>
      </c>
      <c r="AJ122" s="26">
        <v>376984</v>
      </c>
      <c r="AK122" s="24">
        <v>90990</v>
      </c>
      <c r="AL122" s="34">
        <v>7573447</v>
      </c>
      <c r="AM122" s="26">
        <v>298868</v>
      </c>
      <c r="AN122" s="24">
        <v>72585</v>
      </c>
      <c r="AO122" s="34">
        <v>7236638</v>
      </c>
      <c r="AP122" s="26">
        <v>302578</v>
      </c>
      <c r="AQ122" s="24">
        <v>75234</v>
      </c>
      <c r="AR122" s="34">
        <v>8033151</v>
      </c>
      <c r="AS122" s="26">
        <v>384339</v>
      </c>
      <c r="AT122" s="24">
        <v>92464</v>
      </c>
      <c r="AU122" s="34">
        <v>7531484</v>
      </c>
      <c r="AV122" s="26">
        <v>315846</v>
      </c>
      <c r="AW122" s="24">
        <v>78228</v>
      </c>
      <c r="AX122" s="34">
        <v>7663225</v>
      </c>
      <c r="AY122" s="26">
        <v>324486</v>
      </c>
      <c r="AZ122" s="24">
        <v>76249</v>
      </c>
      <c r="BA122" s="34">
        <v>7804850</v>
      </c>
      <c r="BB122" s="26">
        <v>432209</v>
      </c>
      <c r="BC122" s="24">
        <v>97543</v>
      </c>
      <c r="BD122" s="34">
        <v>8076362</v>
      </c>
      <c r="BE122" s="26">
        <v>292337</v>
      </c>
      <c r="BF122" s="24">
        <v>74324</v>
      </c>
      <c r="BG122" s="34">
        <v>7586386</v>
      </c>
      <c r="BH122" s="26">
        <v>308762</v>
      </c>
      <c r="BI122" s="24">
        <v>77770</v>
      </c>
      <c r="BJ122" s="34">
        <v>7220916</v>
      </c>
      <c r="BK122" s="26">
        <v>364810</v>
      </c>
      <c r="BL122" s="24">
        <v>91609</v>
      </c>
      <c r="BM122" s="34">
        <v>7698410</v>
      </c>
      <c r="BN122" s="26">
        <v>291491</v>
      </c>
      <c r="BO122" s="24">
        <v>71893</v>
      </c>
      <c r="BP122" s="34">
        <v>7290723</v>
      </c>
      <c r="BQ122" s="26">
        <v>300498</v>
      </c>
      <c r="BR122" s="24">
        <v>74410</v>
      </c>
      <c r="BS122" s="34">
        <v>7814312</v>
      </c>
      <c r="BT122" s="26">
        <v>397063</v>
      </c>
      <c r="BU122" s="25">
        <v>101225</v>
      </c>
      <c r="BV122" s="34">
        <v>7835998</v>
      </c>
      <c r="BW122" s="26">
        <v>310203</v>
      </c>
      <c r="BX122" s="24">
        <v>78322</v>
      </c>
      <c r="BY122" s="34">
        <v>8182616</v>
      </c>
      <c r="BZ122" s="26">
        <v>315181</v>
      </c>
      <c r="CA122" s="24">
        <v>77547</v>
      </c>
      <c r="CB122" s="34">
        <v>8400496</v>
      </c>
      <c r="CC122" s="26">
        <v>404941</v>
      </c>
      <c r="CD122" s="24">
        <v>97920</v>
      </c>
      <c r="CE122" s="34">
        <v>7523331</v>
      </c>
      <c r="CF122" s="26">
        <v>386314</v>
      </c>
      <c r="CG122" s="24">
        <v>91592</v>
      </c>
      <c r="CH122" s="34">
        <v>8802998</v>
      </c>
      <c r="CI122" s="26">
        <v>312272</v>
      </c>
      <c r="CJ122" s="24">
        <v>80757</v>
      </c>
      <c r="CK122" s="34">
        <v>8551300</v>
      </c>
      <c r="CL122" s="26">
        <v>396101</v>
      </c>
      <c r="CM122" s="25">
        <v>104640</v>
      </c>
      <c r="CN122" s="34">
        <v>8713063</v>
      </c>
      <c r="CO122" s="26">
        <v>313230</v>
      </c>
      <c r="CP122" s="24">
        <v>78637</v>
      </c>
      <c r="CQ122" s="34">
        <v>8888274</v>
      </c>
      <c r="CR122" s="26">
        <v>345346</v>
      </c>
      <c r="CS122" s="24">
        <v>76366</v>
      </c>
      <c r="CT122" s="34">
        <v>7834151</v>
      </c>
      <c r="CU122" s="26">
        <v>418830</v>
      </c>
      <c r="CV122" s="24">
        <v>99846</v>
      </c>
      <c r="CW122" s="34">
        <v>8391076</v>
      </c>
      <c r="CX122" s="26">
        <v>330527</v>
      </c>
      <c r="CY122" s="24">
        <v>77329</v>
      </c>
      <c r="CZ122" s="34">
        <v>8637028</v>
      </c>
      <c r="DA122" s="26">
        <v>347952</v>
      </c>
      <c r="DB122" s="24">
        <v>80879</v>
      </c>
      <c r="DC122" s="34">
        <v>8761517</v>
      </c>
      <c r="DD122" s="26">
        <v>422930</v>
      </c>
      <c r="DE122" s="24">
        <v>96515</v>
      </c>
      <c r="DF122" s="34">
        <v>8209572</v>
      </c>
      <c r="DG122" s="26">
        <v>495364</v>
      </c>
      <c r="DH122" s="24">
        <v>89200</v>
      </c>
      <c r="DI122" s="34">
        <v>9400168</v>
      </c>
      <c r="DJ122" s="26">
        <v>541971</v>
      </c>
      <c r="DK122" s="24">
        <v>92588</v>
      </c>
      <c r="DL122" s="37">
        <v>10677247</v>
      </c>
      <c r="DM122" s="26">
        <v>702773</v>
      </c>
      <c r="DN122" s="25">
        <v>123132</v>
      </c>
      <c r="DO122" s="37">
        <v>10971323</v>
      </c>
      <c r="DP122" s="26">
        <v>607854</v>
      </c>
      <c r="DQ122" s="25">
        <v>109331</v>
      </c>
      <c r="DR122" s="37">
        <v>12359170</v>
      </c>
      <c r="DS122" s="26">
        <v>632021</v>
      </c>
      <c r="DT122" s="25">
        <v>117121</v>
      </c>
      <c r="DU122" s="37">
        <v>12556742</v>
      </c>
      <c r="DV122" s="26">
        <v>754438</v>
      </c>
      <c r="DW122" s="25">
        <v>140725</v>
      </c>
      <c r="DX122" s="37">
        <v>14152657</v>
      </c>
      <c r="DY122" s="26">
        <v>639357</v>
      </c>
      <c r="DZ122" s="25">
        <v>116751</v>
      </c>
      <c r="EA122" s="37">
        <v>14115505</v>
      </c>
      <c r="EB122" s="26">
        <v>680705</v>
      </c>
      <c r="EC122" s="25">
        <v>126641</v>
      </c>
      <c r="ED122" s="37">
        <v>14206886</v>
      </c>
      <c r="EE122" s="26">
        <v>915489</v>
      </c>
      <c r="EF122" s="25">
        <v>173654</v>
      </c>
      <c r="EG122" s="37">
        <v>16615621</v>
      </c>
      <c r="EH122" s="26">
        <v>648940</v>
      </c>
      <c r="EI122" s="25">
        <v>115457</v>
      </c>
      <c r="EJ122" s="37">
        <v>17301695</v>
      </c>
      <c r="EK122" s="26">
        <v>660622</v>
      </c>
      <c r="EL122" s="25">
        <v>112761</v>
      </c>
      <c r="EM122" s="37">
        <v>16583418</v>
      </c>
      <c r="EN122" s="26">
        <v>817595</v>
      </c>
      <c r="EO122" s="25">
        <v>150634</v>
      </c>
      <c r="EP122" s="37">
        <v>17313996</v>
      </c>
      <c r="EQ122" s="26">
        <v>470688</v>
      </c>
      <c r="ER122" s="24">
        <v>88521</v>
      </c>
      <c r="ES122" s="37">
        <v>16100074</v>
      </c>
      <c r="ET122" s="26">
        <v>485237</v>
      </c>
      <c r="EU122" s="24">
        <v>92680</v>
      </c>
      <c r="EV122" s="37">
        <v>13731081</v>
      </c>
      <c r="EW122" s="26">
        <v>745819</v>
      </c>
      <c r="EX122" s="25">
        <v>149422</v>
      </c>
      <c r="EY122" s="37">
        <v>15329712</v>
      </c>
      <c r="EZ122" s="26">
        <v>641123</v>
      </c>
      <c r="FA122" s="25">
        <v>133922</v>
      </c>
      <c r="FB122" s="37">
        <v>17703141</v>
      </c>
      <c r="FC122" s="26">
        <v>632100</v>
      </c>
      <c r="FD122" s="25">
        <v>135935</v>
      </c>
      <c r="FE122" s="37">
        <v>16976988</v>
      </c>
      <c r="FF122" s="26">
        <v>817336</v>
      </c>
      <c r="FG122" s="25">
        <v>170759</v>
      </c>
      <c r="FH122" s="37">
        <v>19612191</v>
      </c>
      <c r="FI122" s="26">
        <v>660483</v>
      </c>
      <c r="FJ122" s="25">
        <v>138889</v>
      </c>
      <c r="FK122" s="37">
        <v>18581571</v>
      </c>
      <c r="FL122" s="26">
        <v>653878</v>
      </c>
      <c r="FM122" s="25">
        <v>138273</v>
      </c>
      <c r="FN122" s="37">
        <v>17327067</v>
      </c>
      <c r="FO122" s="26">
        <v>850091</v>
      </c>
      <c r="FP122" s="25">
        <v>183246</v>
      </c>
      <c r="FQ122" s="37">
        <v>19860861</v>
      </c>
      <c r="FR122" s="26">
        <v>671101</v>
      </c>
      <c r="FS122" s="25">
        <v>146975</v>
      </c>
      <c r="FT122" s="37">
        <v>19649024</v>
      </c>
      <c r="FU122" s="26">
        <v>680282</v>
      </c>
      <c r="FV122" s="25">
        <v>145939</v>
      </c>
      <c r="FW122" s="37">
        <v>19361961</v>
      </c>
      <c r="FX122" s="26">
        <v>877266</v>
      </c>
      <c r="FY122" s="25">
        <v>186605</v>
      </c>
      <c r="FZ122" s="37">
        <v>20112818</v>
      </c>
      <c r="GA122" s="26">
        <v>770847</v>
      </c>
      <c r="GB122" s="25">
        <v>161543</v>
      </c>
      <c r="GC122" s="37">
        <v>20449570</v>
      </c>
      <c r="GD122" s="26">
        <v>732963</v>
      </c>
      <c r="GE122" s="25">
        <v>155429</v>
      </c>
      <c r="GF122" s="37">
        <v>20575729</v>
      </c>
      <c r="GG122" s="26">
        <v>968940</v>
      </c>
      <c r="GH122" s="25">
        <v>198536</v>
      </c>
      <c r="GI122" s="37">
        <v>20785543</v>
      </c>
      <c r="GJ122" s="26">
        <v>775282</v>
      </c>
      <c r="GK122" s="25">
        <v>159189</v>
      </c>
      <c r="GL122" s="37">
        <v>21780301</v>
      </c>
      <c r="GM122" s="26">
        <v>789206</v>
      </c>
      <c r="GN122" s="25">
        <v>163304</v>
      </c>
      <c r="GO122" s="37">
        <v>21059617</v>
      </c>
      <c r="GP122" s="26">
        <v>997467</v>
      </c>
      <c r="GQ122" s="25">
        <v>203410</v>
      </c>
      <c r="GR122" s="37">
        <v>22845916</v>
      </c>
      <c r="GS122" s="26">
        <v>795083</v>
      </c>
      <c r="GT122" s="25">
        <v>159934</v>
      </c>
      <c r="GU122" s="37">
        <v>21460382</v>
      </c>
      <c r="GV122" s="26">
        <v>786973</v>
      </c>
      <c r="GW122" s="25">
        <v>161260</v>
      </c>
      <c r="GX122" s="37">
        <v>21558399</v>
      </c>
      <c r="GY122" s="26">
        <v>978061</v>
      </c>
      <c r="GZ122" s="25">
        <v>205698</v>
      </c>
      <c r="HA122" s="37">
        <v>23286699</v>
      </c>
      <c r="HB122" s="26">
        <v>776226</v>
      </c>
      <c r="HC122" s="25">
        <v>169252</v>
      </c>
      <c r="HD122" s="37">
        <v>22191488</v>
      </c>
      <c r="HE122" s="26">
        <v>826997</v>
      </c>
      <c r="HF122" s="25">
        <v>176613</v>
      </c>
      <c r="HG122" s="37">
        <v>23158337</v>
      </c>
      <c r="HH122" s="26">
        <v>991146</v>
      </c>
      <c r="HI122" s="25">
        <v>210753</v>
      </c>
      <c r="HJ122" s="37">
        <v>23272269</v>
      </c>
      <c r="HN122" s="49">
        <f t="shared" si="1"/>
        <v>2594369</v>
      </c>
    </row>
    <row r="123" spans="2:222" x14ac:dyDescent="0.2">
      <c r="B123" s="20" t="s">
        <v>552</v>
      </c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4">
        <v>10657</v>
      </c>
      <c r="BK123" s="39">
        <v>130536416</v>
      </c>
      <c r="BL123" s="25">
        <v>433972</v>
      </c>
      <c r="BM123" s="37">
        <v>39547180</v>
      </c>
      <c r="BN123" s="36">
        <v>47726119</v>
      </c>
      <c r="BO123" s="25">
        <v>164908</v>
      </c>
      <c r="BP123" s="37">
        <v>29522178</v>
      </c>
      <c r="BQ123" s="36">
        <v>47857442</v>
      </c>
      <c r="BR123" s="25">
        <v>175940</v>
      </c>
      <c r="BS123" s="37">
        <v>28205702</v>
      </c>
      <c r="BT123" s="36">
        <v>62629848</v>
      </c>
      <c r="BU123" s="25">
        <v>238257</v>
      </c>
      <c r="BV123" s="37">
        <v>27844091</v>
      </c>
      <c r="BW123" s="36">
        <v>47590766</v>
      </c>
      <c r="BX123" s="25">
        <v>182540</v>
      </c>
      <c r="BY123" s="37">
        <v>28592263</v>
      </c>
      <c r="BZ123" s="36">
        <v>47370840</v>
      </c>
      <c r="CA123" s="25">
        <v>175161</v>
      </c>
      <c r="CB123" s="37">
        <v>29382826</v>
      </c>
      <c r="CC123" s="36">
        <v>40449845</v>
      </c>
      <c r="CD123" s="25">
        <v>209003</v>
      </c>
      <c r="CE123" s="37">
        <v>25968108</v>
      </c>
      <c r="CF123" s="22">
        <v>8543162</v>
      </c>
      <c r="CG123" s="25">
        <v>164336</v>
      </c>
      <c r="CH123" s="37">
        <v>25120325</v>
      </c>
      <c r="CI123" s="22">
        <v>5210746</v>
      </c>
      <c r="CJ123" s="25">
        <v>167302</v>
      </c>
      <c r="CK123" s="37">
        <v>23638438</v>
      </c>
      <c r="CL123" s="22">
        <v>6576049</v>
      </c>
      <c r="CM123" s="25">
        <v>224273</v>
      </c>
      <c r="CN123" s="37">
        <v>23830935</v>
      </c>
      <c r="CO123" s="22">
        <v>5278743</v>
      </c>
      <c r="CP123" s="25">
        <v>190367</v>
      </c>
      <c r="CQ123" s="37">
        <v>25299383</v>
      </c>
      <c r="CR123" s="22">
        <v>3736577</v>
      </c>
      <c r="CS123" s="25">
        <v>130186</v>
      </c>
      <c r="CT123" s="37">
        <v>19586134</v>
      </c>
      <c r="CU123" s="22">
        <v>3696467</v>
      </c>
      <c r="CV123" s="25">
        <v>110914</v>
      </c>
      <c r="CW123" s="37">
        <v>13686070</v>
      </c>
      <c r="CX123" s="22">
        <v>3095665</v>
      </c>
      <c r="CY123" s="24">
        <v>87761</v>
      </c>
      <c r="CZ123" s="37">
        <v>12828051</v>
      </c>
      <c r="DA123" s="22">
        <v>3579912</v>
      </c>
      <c r="DB123" s="24">
        <v>98223</v>
      </c>
      <c r="DC123" s="37">
        <v>13293824</v>
      </c>
      <c r="DD123" s="22">
        <v>3821408</v>
      </c>
      <c r="DE123" s="25">
        <v>107410</v>
      </c>
      <c r="DF123" s="37">
        <v>10915780</v>
      </c>
      <c r="DG123" s="22">
        <v>2917012</v>
      </c>
      <c r="DH123" s="24">
        <v>74097</v>
      </c>
      <c r="DI123" s="37">
        <v>11470981</v>
      </c>
      <c r="DJ123" s="22">
        <v>1819310</v>
      </c>
      <c r="DK123" s="24">
        <v>64646</v>
      </c>
      <c r="DL123" s="34">
        <v>7308289</v>
      </c>
      <c r="DM123" s="22">
        <v>1725277</v>
      </c>
      <c r="DN123" s="24">
        <v>80194</v>
      </c>
      <c r="DO123" s="34">
        <v>6128652</v>
      </c>
      <c r="DP123" s="22">
        <v>1182304</v>
      </c>
      <c r="DQ123" s="24">
        <v>61520</v>
      </c>
      <c r="DR123" s="34">
        <v>6644972</v>
      </c>
      <c r="DS123" s="22">
        <v>1156782</v>
      </c>
      <c r="DT123" s="24">
        <v>65095</v>
      </c>
      <c r="DU123" s="34">
        <v>6146084</v>
      </c>
      <c r="DV123" s="22">
        <v>1202638</v>
      </c>
      <c r="DW123" s="24">
        <v>76026</v>
      </c>
      <c r="DX123" s="34">
        <v>6223036</v>
      </c>
      <c r="DY123" s="22">
        <v>1024209</v>
      </c>
      <c r="DZ123" s="24">
        <v>62745</v>
      </c>
      <c r="EA123" s="34">
        <v>6042932</v>
      </c>
      <c r="EB123" s="26">
        <v>948333</v>
      </c>
      <c r="EC123" s="24">
        <v>61304</v>
      </c>
      <c r="ED123" s="34">
        <v>5484729</v>
      </c>
      <c r="EE123" s="22">
        <v>1165777</v>
      </c>
      <c r="EF123" s="24">
        <v>77425</v>
      </c>
      <c r="EG123" s="34">
        <v>5961218</v>
      </c>
      <c r="EH123" s="26">
        <v>984213</v>
      </c>
      <c r="EI123" s="24">
        <v>58984</v>
      </c>
      <c r="EJ123" s="34">
        <v>5663744</v>
      </c>
      <c r="EK123" s="26">
        <v>918507</v>
      </c>
      <c r="EL123" s="24">
        <v>57621</v>
      </c>
      <c r="EM123" s="34">
        <v>5736226</v>
      </c>
      <c r="EN123" s="22">
        <v>1224321</v>
      </c>
      <c r="EO123" s="24">
        <v>73477</v>
      </c>
      <c r="EP123" s="34">
        <v>6055725</v>
      </c>
      <c r="EQ123" s="22">
        <v>1042354</v>
      </c>
      <c r="ER123" s="24">
        <v>55159</v>
      </c>
      <c r="ES123" s="34">
        <v>6291367</v>
      </c>
      <c r="ET123" s="26">
        <v>985445</v>
      </c>
      <c r="EU123" s="24">
        <v>56620</v>
      </c>
      <c r="EV123" s="34">
        <v>6198631</v>
      </c>
      <c r="EW123" s="22">
        <v>1213059</v>
      </c>
      <c r="EX123" s="24">
        <v>69974</v>
      </c>
      <c r="EY123" s="34">
        <v>6344961</v>
      </c>
      <c r="EZ123" s="22">
        <v>1017523</v>
      </c>
      <c r="FA123" s="24">
        <v>58754</v>
      </c>
      <c r="FB123" s="34">
        <v>6634295</v>
      </c>
      <c r="FC123" s="22">
        <v>1007039</v>
      </c>
      <c r="FD123" s="24">
        <v>57024</v>
      </c>
      <c r="FE123" s="34">
        <v>6070745</v>
      </c>
      <c r="FF123" s="22">
        <v>1307249</v>
      </c>
      <c r="FG123" s="24">
        <v>71899</v>
      </c>
      <c r="FH123" s="34">
        <v>6888999</v>
      </c>
      <c r="FI123" s="22">
        <v>1363293</v>
      </c>
      <c r="FJ123" s="24">
        <v>58858</v>
      </c>
      <c r="FK123" s="34">
        <v>6765589</v>
      </c>
      <c r="FL123" s="22">
        <v>1706850</v>
      </c>
      <c r="FM123" s="24">
        <v>50600</v>
      </c>
      <c r="FN123" s="34">
        <v>5545509</v>
      </c>
      <c r="FO123" s="22">
        <v>2147507</v>
      </c>
      <c r="FP123" s="24">
        <v>64464</v>
      </c>
      <c r="FQ123" s="34">
        <v>6027476</v>
      </c>
      <c r="FR123" s="22">
        <v>1717948</v>
      </c>
      <c r="FS123" s="24">
        <v>54035</v>
      </c>
      <c r="FT123" s="34">
        <v>6160451</v>
      </c>
      <c r="FU123" s="22">
        <v>1440952</v>
      </c>
      <c r="FV123" s="24">
        <v>55348</v>
      </c>
      <c r="FW123" s="34">
        <v>6177023</v>
      </c>
      <c r="FX123" s="22">
        <v>1653414</v>
      </c>
      <c r="FY123" s="24">
        <v>75540</v>
      </c>
      <c r="FZ123" s="34">
        <v>6787314</v>
      </c>
      <c r="GA123" s="22">
        <v>1028795</v>
      </c>
      <c r="GB123" s="24">
        <v>58293</v>
      </c>
      <c r="GC123" s="34">
        <v>6488903</v>
      </c>
      <c r="GD123" s="26">
        <v>954091</v>
      </c>
      <c r="GE123" s="24">
        <v>57035</v>
      </c>
      <c r="GF123" s="34">
        <v>6251271</v>
      </c>
      <c r="GG123" s="22">
        <v>1180651</v>
      </c>
      <c r="GH123" s="24">
        <v>69514</v>
      </c>
      <c r="GI123" s="34">
        <v>5861875</v>
      </c>
      <c r="GJ123" s="26">
        <v>867069</v>
      </c>
      <c r="GK123" s="24">
        <v>57545</v>
      </c>
      <c r="GL123" s="34">
        <v>5950987</v>
      </c>
      <c r="GM123" s="26">
        <v>925123</v>
      </c>
      <c r="GN123" s="24">
        <v>58462</v>
      </c>
      <c r="GO123" s="34">
        <v>6026228</v>
      </c>
      <c r="GP123" s="22">
        <v>1153024</v>
      </c>
      <c r="GQ123" s="24">
        <v>73261</v>
      </c>
      <c r="GR123" s="34">
        <v>6533659</v>
      </c>
      <c r="GS123" s="26">
        <v>980997</v>
      </c>
      <c r="GT123" s="24">
        <v>60941</v>
      </c>
      <c r="GU123" s="34">
        <v>6381667</v>
      </c>
      <c r="GV123" s="26">
        <v>952946</v>
      </c>
      <c r="GW123" s="24">
        <v>59650</v>
      </c>
      <c r="GX123" s="34">
        <v>6563473</v>
      </c>
      <c r="GY123" s="22">
        <v>1162655</v>
      </c>
      <c r="GZ123" s="24">
        <v>74194</v>
      </c>
      <c r="HA123" s="34">
        <v>6902435</v>
      </c>
      <c r="HB123" s="26">
        <v>794590</v>
      </c>
      <c r="HC123" s="24">
        <v>42137</v>
      </c>
      <c r="HD123" s="34">
        <v>5999337</v>
      </c>
      <c r="HE123" s="26">
        <v>829896</v>
      </c>
      <c r="HF123" s="24">
        <v>46210</v>
      </c>
      <c r="HG123" s="34">
        <v>5559965</v>
      </c>
      <c r="HH123" s="26">
        <v>987349</v>
      </c>
      <c r="HI123" s="24">
        <v>52390</v>
      </c>
      <c r="HJ123" s="34">
        <v>5550817</v>
      </c>
      <c r="HN123" s="49">
        <f t="shared" si="1"/>
        <v>2611835</v>
      </c>
    </row>
    <row r="124" spans="2:222" x14ac:dyDescent="0.2">
      <c r="B124" s="20" t="s">
        <v>686</v>
      </c>
      <c r="C124" s="26">
        <v>508640</v>
      </c>
      <c r="D124" s="23">
        <v>6426</v>
      </c>
      <c r="E124" s="24">
        <v>46133</v>
      </c>
      <c r="F124" s="26">
        <v>561534</v>
      </c>
      <c r="G124" s="23">
        <v>7075</v>
      </c>
      <c r="H124" s="24">
        <v>52931</v>
      </c>
      <c r="I124" s="26">
        <v>759590</v>
      </c>
      <c r="J124" s="23">
        <v>9618</v>
      </c>
      <c r="K124" s="24">
        <v>59086</v>
      </c>
      <c r="L124" s="26">
        <v>680636</v>
      </c>
      <c r="M124" s="23">
        <v>8624</v>
      </c>
      <c r="N124" s="24">
        <v>63117</v>
      </c>
      <c r="O124" s="26">
        <v>722769</v>
      </c>
      <c r="P124" s="23">
        <v>9150</v>
      </c>
      <c r="Q124" s="24">
        <v>67105</v>
      </c>
      <c r="R124" s="22">
        <v>1031126</v>
      </c>
      <c r="S124" s="24">
        <v>13130</v>
      </c>
      <c r="T124" s="24">
        <v>75260</v>
      </c>
      <c r="U124" s="26">
        <v>914764</v>
      </c>
      <c r="V124" s="24">
        <v>11561</v>
      </c>
      <c r="W124" s="24">
        <v>70560</v>
      </c>
      <c r="X124" s="22">
        <v>1020181</v>
      </c>
      <c r="Y124" s="24">
        <v>12945</v>
      </c>
      <c r="Z124" s="24">
        <v>74145</v>
      </c>
      <c r="AA124" s="22">
        <v>1216179</v>
      </c>
      <c r="AB124" s="24">
        <v>15600</v>
      </c>
      <c r="AC124" s="24">
        <v>67237</v>
      </c>
      <c r="AD124" s="26">
        <v>772855</v>
      </c>
      <c r="AE124" s="23">
        <v>9876</v>
      </c>
      <c r="AF124" s="24">
        <v>61010</v>
      </c>
      <c r="AG124" s="26">
        <v>673093</v>
      </c>
      <c r="AH124" s="23">
        <v>8602</v>
      </c>
      <c r="AI124" s="24">
        <v>50078</v>
      </c>
      <c r="AJ124" s="26">
        <v>951706</v>
      </c>
      <c r="AK124" s="24">
        <v>12130</v>
      </c>
      <c r="AL124" s="24">
        <v>59135</v>
      </c>
      <c r="AM124" s="26">
        <v>641465</v>
      </c>
      <c r="AN124" s="23">
        <v>8139</v>
      </c>
      <c r="AO124" s="24">
        <v>49212</v>
      </c>
      <c r="AP124" s="26">
        <v>658584</v>
      </c>
      <c r="AQ124" s="23">
        <v>8339</v>
      </c>
      <c r="AR124" s="24">
        <v>59187</v>
      </c>
      <c r="AS124" s="26">
        <v>909802</v>
      </c>
      <c r="AT124" s="24">
        <v>11511</v>
      </c>
      <c r="AU124" s="24">
        <v>64619</v>
      </c>
      <c r="AV124" s="26">
        <v>840794</v>
      </c>
      <c r="AW124" s="24">
        <v>10586</v>
      </c>
      <c r="AX124" s="24">
        <v>75894</v>
      </c>
      <c r="AY124" s="26">
        <v>859748</v>
      </c>
      <c r="AZ124" s="24">
        <v>10755</v>
      </c>
      <c r="BA124" s="24">
        <v>79835</v>
      </c>
      <c r="BB124" s="22">
        <v>1080147</v>
      </c>
      <c r="BC124" s="24">
        <v>13591</v>
      </c>
      <c r="BD124" s="24">
        <v>86103</v>
      </c>
      <c r="BE124" s="26">
        <v>951196</v>
      </c>
      <c r="BF124" s="24">
        <v>11931</v>
      </c>
      <c r="BG124" s="24">
        <v>80699</v>
      </c>
      <c r="BH124" s="26">
        <v>986040</v>
      </c>
      <c r="BI124" s="24">
        <v>12404</v>
      </c>
      <c r="BJ124" s="24">
        <v>81829</v>
      </c>
      <c r="BK124" s="26">
        <v>833280</v>
      </c>
      <c r="BL124" s="24">
        <v>10503</v>
      </c>
      <c r="BM124" s="24">
        <v>78410</v>
      </c>
      <c r="BN124" s="28">
        <v>90587</v>
      </c>
      <c r="BO124" s="23">
        <v>1143</v>
      </c>
      <c r="BP124" s="24">
        <v>46405</v>
      </c>
      <c r="BQ124" s="28">
        <v>11830</v>
      </c>
      <c r="BR124" s="27">
        <v>141</v>
      </c>
      <c r="BS124" s="24">
        <v>27269</v>
      </c>
      <c r="BT124" s="26">
        <v>118971</v>
      </c>
      <c r="BU124" s="27">
        <v>818</v>
      </c>
      <c r="BV124" s="24">
        <v>23697</v>
      </c>
      <c r="BW124" s="26">
        <v>381166</v>
      </c>
      <c r="BX124" s="23">
        <v>2725</v>
      </c>
      <c r="BY124" s="24">
        <v>41819</v>
      </c>
      <c r="BZ124" s="26">
        <v>523419</v>
      </c>
      <c r="CA124" s="23">
        <v>4151</v>
      </c>
      <c r="CB124" s="24">
        <v>83898</v>
      </c>
      <c r="CC124" s="26">
        <v>668863</v>
      </c>
      <c r="CD124" s="23">
        <v>5875</v>
      </c>
      <c r="CE124" s="24">
        <v>66406</v>
      </c>
      <c r="CF124" s="26">
        <v>526451</v>
      </c>
      <c r="CG124" s="23">
        <v>4317</v>
      </c>
      <c r="CH124" s="24">
        <v>73636</v>
      </c>
      <c r="CI124" s="26">
        <v>353449</v>
      </c>
      <c r="CJ124" s="23">
        <v>2627</v>
      </c>
      <c r="CK124" s="24">
        <v>66764</v>
      </c>
      <c r="CL124" s="26">
        <v>715787</v>
      </c>
      <c r="CM124" s="23">
        <v>5573</v>
      </c>
      <c r="CN124" s="24">
        <v>66825</v>
      </c>
      <c r="CO124" s="26">
        <v>867147</v>
      </c>
      <c r="CP124" s="23">
        <v>6759</v>
      </c>
      <c r="CQ124" s="24">
        <v>68382</v>
      </c>
      <c r="CR124" s="22">
        <v>1486853</v>
      </c>
      <c r="CS124" s="24">
        <v>11397</v>
      </c>
      <c r="CT124" s="24">
        <v>52399</v>
      </c>
      <c r="CU124" s="26">
        <v>938207</v>
      </c>
      <c r="CV124" s="23">
        <v>7226</v>
      </c>
      <c r="CW124" s="24">
        <v>70853</v>
      </c>
      <c r="CX124" s="22">
        <v>1152933</v>
      </c>
      <c r="CY124" s="24">
        <v>67034</v>
      </c>
      <c r="CZ124" s="25">
        <v>163656</v>
      </c>
      <c r="DA124" s="22">
        <v>2313947</v>
      </c>
      <c r="DB124" s="25">
        <v>240827</v>
      </c>
      <c r="DC124" s="25">
        <v>525688</v>
      </c>
      <c r="DD124" s="22">
        <v>2489606</v>
      </c>
      <c r="DE124" s="25">
        <v>236714</v>
      </c>
      <c r="DF124" s="25">
        <v>634825</v>
      </c>
      <c r="DG124" s="22">
        <v>1871882</v>
      </c>
      <c r="DH124" s="25">
        <v>164255</v>
      </c>
      <c r="DI124" s="25">
        <v>714672</v>
      </c>
      <c r="DJ124" s="22">
        <v>1827928</v>
      </c>
      <c r="DK124" s="25">
        <v>163024</v>
      </c>
      <c r="DL124" s="25">
        <v>789749</v>
      </c>
      <c r="DM124" s="22">
        <v>2379740</v>
      </c>
      <c r="DN124" s="25">
        <v>210376</v>
      </c>
      <c r="DO124" s="25">
        <v>850359</v>
      </c>
      <c r="DP124" s="22">
        <v>1558810</v>
      </c>
      <c r="DQ124" s="24">
        <v>97437</v>
      </c>
      <c r="DR124" s="25">
        <v>881780</v>
      </c>
      <c r="DS124" s="22">
        <v>1253688</v>
      </c>
      <c r="DT124" s="24">
        <v>17206</v>
      </c>
      <c r="DU124" s="25">
        <v>666912</v>
      </c>
      <c r="DV124" s="22">
        <v>1813119</v>
      </c>
      <c r="DW124" s="24">
        <v>34419</v>
      </c>
      <c r="DX124" s="25">
        <v>745324</v>
      </c>
      <c r="DY124" s="22">
        <v>1376627</v>
      </c>
      <c r="DZ124" s="24">
        <v>19900</v>
      </c>
      <c r="EA124" s="25">
        <v>521134</v>
      </c>
      <c r="EB124" s="22">
        <v>1153601</v>
      </c>
      <c r="EC124" s="24">
        <v>17899</v>
      </c>
      <c r="ED124" s="25">
        <v>444570</v>
      </c>
      <c r="EE124" s="22">
        <v>1383947</v>
      </c>
      <c r="EF124" s="24">
        <v>20446</v>
      </c>
      <c r="EG124" s="25">
        <v>523715</v>
      </c>
      <c r="EH124" s="22">
        <v>1036470</v>
      </c>
      <c r="EI124" s="24">
        <v>14862</v>
      </c>
      <c r="EJ124" s="25">
        <v>524430</v>
      </c>
      <c r="EK124" s="26">
        <v>932077</v>
      </c>
      <c r="EL124" s="24">
        <v>13738</v>
      </c>
      <c r="EM124" s="25">
        <v>512603</v>
      </c>
      <c r="EN124" s="22">
        <v>1043811</v>
      </c>
      <c r="EO124" s="24">
        <v>14976</v>
      </c>
      <c r="EP124" s="25">
        <v>437839</v>
      </c>
      <c r="EQ124" s="26">
        <v>727888</v>
      </c>
      <c r="ER124" s="23">
        <v>9606</v>
      </c>
      <c r="ES124" s="25">
        <v>445510</v>
      </c>
      <c r="ET124" s="26">
        <v>706538</v>
      </c>
      <c r="EU124" s="23">
        <v>9346</v>
      </c>
      <c r="EV124" s="25">
        <v>440933</v>
      </c>
      <c r="EW124" s="26">
        <v>858651</v>
      </c>
      <c r="EX124" s="24">
        <v>13043</v>
      </c>
      <c r="EY124" s="25">
        <v>498796</v>
      </c>
      <c r="EZ124" s="26">
        <v>514134</v>
      </c>
      <c r="FA124" s="23">
        <v>8492</v>
      </c>
      <c r="FB124" s="25">
        <v>529623</v>
      </c>
      <c r="FC124" s="26">
        <v>439092</v>
      </c>
      <c r="FD124" s="23">
        <v>8153</v>
      </c>
      <c r="FE124" s="25">
        <v>481138</v>
      </c>
      <c r="FF124" s="26">
        <v>658955</v>
      </c>
      <c r="FG124" s="24">
        <v>12357</v>
      </c>
      <c r="FH124" s="25">
        <v>638726</v>
      </c>
      <c r="FI124" s="26">
        <v>466600</v>
      </c>
      <c r="FJ124" s="23">
        <v>8880</v>
      </c>
      <c r="FK124" s="25">
        <v>584343</v>
      </c>
      <c r="FL124" s="26">
        <v>435992</v>
      </c>
      <c r="FM124" s="23">
        <v>9127</v>
      </c>
      <c r="FN124" s="25">
        <v>480906</v>
      </c>
      <c r="FO124" s="26">
        <v>878795</v>
      </c>
      <c r="FP124" s="24">
        <v>13336</v>
      </c>
      <c r="FQ124" s="25">
        <v>502703</v>
      </c>
      <c r="FR124" s="26">
        <v>679271</v>
      </c>
      <c r="FS124" s="24">
        <v>10036</v>
      </c>
      <c r="FT124" s="25">
        <v>473011</v>
      </c>
      <c r="FU124" s="26">
        <v>829179</v>
      </c>
      <c r="FV124" s="24">
        <v>13905</v>
      </c>
      <c r="FW124" s="25">
        <v>499531</v>
      </c>
      <c r="FX124" s="26">
        <v>840147</v>
      </c>
      <c r="FY124" s="24">
        <v>12153</v>
      </c>
      <c r="FZ124" s="25">
        <v>459288</v>
      </c>
      <c r="GA124" s="26">
        <v>874351</v>
      </c>
      <c r="GB124" s="23">
        <v>9988</v>
      </c>
      <c r="GC124" s="25">
        <v>378944</v>
      </c>
      <c r="GD124" s="26">
        <v>957883</v>
      </c>
      <c r="GE124" s="24">
        <v>10691</v>
      </c>
      <c r="GF124" s="25">
        <v>315729</v>
      </c>
      <c r="GG124" s="22">
        <v>1385334</v>
      </c>
      <c r="GH124" s="24">
        <v>17572</v>
      </c>
      <c r="GI124" s="25">
        <v>467794</v>
      </c>
      <c r="GJ124" s="26">
        <v>898864</v>
      </c>
      <c r="GK124" s="24">
        <v>11748</v>
      </c>
      <c r="GL124" s="25">
        <v>414792</v>
      </c>
      <c r="GM124" s="22">
        <v>1136395</v>
      </c>
      <c r="GN124" s="24">
        <v>13344</v>
      </c>
      <c r="GO124" s="25">
        <v>400646</v>
      </c>
      <c r="GP124" s="22">
        <v>1319850</v>
      </c>
      <c r="GQ124" s="24">
        <v>15757</v>
      </c>
      <c r="GR124" s="25">
        <v>491521</v>
      </c>
      <c r="GS124" s="22">
        <v>1121550</v>
      </c>
      <c r="GT124" s="24">
        <v>12883</v>
      </c>
      <c r="GU124" s="25">
        <v>437817</v>
      </c>
      <c r="GV124" s="26">
        <v>907642</v>
      </c>
      <c r="GW124" s="24">
        <v>11265</v>
      </c>
      <c r="GX124" s="25">
        <v>413147</v>
      </c>
      <c r="GY124" s="22">
        <v>1202971</v>
      </c>
      <c r="GZ124" s="24">
        <v>14289</v>
      </c>
      <c r="HA124" s="25">
        <v>398376</v>
      </c>
      <c r="HB124" s="26">
        <v>786180</v>
      </c>
      <c r="HC124" s="23">
        <v>9938</v>
      </c>
      <c r="HD124" s="25">
        <v>343136</v>
      </c>
      <c r="HE124" s="26">
        <v>858527</v>
      </c>
      <c r="HF124" s="24">
        <v>11500</v>
      </c>
      <c r="HG124" s="25">
        <v>380671</v>
      </c>
      <c r="HH124" s="26">
        <v>972042</v>
      </c>
      <c r="HI124" s="24">
        <v>14882</v>
      </c>
      <c r="HJ124" s="25">
        <v>449205</v>
      </c>
      <c r="HN124" s="49">
        <f t="shared" si="1"/>
        <v>2616749</v>
      </c>
    </row>
    <row r="125" spans="2:222" x14ac:dyDescent="0.2">
      <c r="B125" s="20" t="s">
        <v>785</v>
      </c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  <c r="BK125" s="21"/>
      <c r="BL125" s="21"/>
      <c r="BM125" s="21"/>
      <c r="BN125" s="21"/>
      <c r="BO125" s="21"/>
      <c r="BP125" s="21"/>
      <c r="BQ125" s="21"/>
      <c r="BR125" s="21"/>
      <c r="BS125" s="21"/>
      <c r="BT125" s="21"/>
      <c r="BU125" s="21"/>
      <c r="BV125" s="21"/>
      <c r="BW125" s="21"/>
      <c r="BX125" s="21"/>
      <c r="BY125" s="21"/>
      <c r="BZ125" s="21"/>
      <c r="CA125" s="21"/>
      <c r="CB125" s="21"/>
      <c r="CC125" s="21"/>
      <c r="CD125" s="21"/>
      <c r="CE125" s="21"/>
      <c r="CF125" s="21"/>
      <c r="CG125" s="21"/>
      <c r="CH125" s="21"/>
      <c r="CI125" s="21"/>
      <c r="CJ125" s="21"/>
      <c r="CK125" s="21"/>
      <c r="CL125" s="21"/>
      <c r="CM125" s="21"/>
      <c r="CN125" s="21"/>
      <c r="CO125" s="21"/>
      <c r="CP125" s="21"/>
      <c r="CQ125" s="21"/>
      <c r="CR125" s="21"/>
      <c r="CS125" s="21"/>
      <c r="CT125" s="21"/>
      <c r="CU125" s="21"/>
      <c r="CV125" s="21"/>
      <c r="CW125" s="21"/>
      <c r="CX125" s="21"/>
      <c r="CY125" s="21"/>
      <c r="CZ125" s="21"/>
      <c r="DA125" s="21"/>
      <c r="DB125" s="21"/>
      <c r="DC125" s="21"/>
      <c r="DD125" s="21"/>
      <c r="DE125" s="21"/>
      <c r="DF125" s="21"/>
      <c r="DG125" s="21"/>
      <c r="DH125" s="21"/>
      <c r="DI125" s="21"/>
      <c r="DJ125" s="21"/>
      <c r="DK125" s="21"/>
      <c r="DL125" s="21"/>
      <c r="DM125" s="21"/>
      <c r="DN125" s="21"/>
      <c r="DO125" s="21"/>
      <c r="DP125" s="21"/>
      <c r="DQ125" s="21"/>
      <c r="DR125" s="21"/>
      <c r="DS125" s="21"/>
      <c r="DT125" s="21"/>
      <c r="DU125" s="21"/>
      <c r="DV125" s="21"/>
      <c r="DW125" s="21"/>
      <c r="DX125" s="21"/>
      <c r="DY125" s="21"/>
      <c r="DZ125" s="21"/>
      <c r="EA125" s="21"/>
      <c r="EB125" s="21"/>
      <c r="EC125" s="21"/>
      <c r="ED125" s="21"/>
      <c r="EE125" s="26">
        <v>139894</v>
      </c>
      <c r="EF125" s="27">
        <v>774</v>
      </c>
      <c r="EG125" s="29">
        <v>32</v>
      </c>
      <c r="EH125" s="26">
        <v>399105</v>
      </c>
      <c r="EI125" s="23">
        <v>2417</v>
      </c>
      <c r="EJ125" s="29">
        <v>36</v>
      </c>
      <c r="EK125" s="26">
        <v>321326</v>
      </c>
      <c r="EL125" s="23">
        <v>2455</v>
      </c>
      <c r="EM125" s="29">
        <v>95</v>
      </c>
      <c r="EN125" s="26">
        <v>782283</v>
      </c>
      <c r="EO125" s="23">
        <v>7680</v>
      </c>
      <c r="EP125" s="27">
        <v>192</v>
      </c>
      <c r="EQ125" s="22">
        <v>1287076</v>
      </c>
      <c r="ER125" s="24">
        <v>10759</v>
      </c>
      <c r="ES125" s="27">
        <v>291</v>
      </c>
      <c r="ET125" s="26">
        <v>966440</v>
      </c>
      <c r="EU125" s="23">
        <v>8371</v>
      </c>
      <c r="EV125" s="27">
        <v>199</v>
      </c>
      <c r="EW125" s="26">
        <v>760483</v>
      </c>
      <c r="EX125" s="23">
        <v>7875</v>
      </c>
      <c r="EY125" s="27">
        <v>273</v>
      </c>
      <c r="EZ125" s="26">
        <v>513987</v>
      </c>
      <c r="FA125" s="23">
        <v>5541</v>
      </c>
      <c r="FB125" s="27">
        <v>239</v>
      </c>
      <c r="FC125" s="26">
        <v>505653</v>
      </c>
      <c r="FD125" s="23">
        <v>6602</v>
      </c>
      <c r="FE125" s="27">
        <v>280</v>
      </c>
      <c r="FF125" s="26">
        <v>591243</v>
      </c>
      <c r="FG125" s="23">
        <v>4609</v>
      </c>
      <c r="FH125" s="27">
        <v>217</v>
      </c>
      <c r="FI125" s="26">
        <v>709350</v>
      </c>
      <c r="FJ125" s="23">
        <v>6892</v>
      </c>
      <c r="FK125" s="27">
        <v>168</v>
      </c>
      <c r="FL125" s="26">
        <v>701898</v>
      </c>
      <c r="FM125" s="23">
        <v>5719</v>
      </c>
      <c r="FN125" s="27">
        <v>225</v>
      </c>
      <c r="FO125" s="26">
        <v>681775</v>
      </c>
      <c r="FP125" s="23">
        <v>5427</v>
      </c>
      <c r="FQ125" s="27">
        <v>241</v>
      </c>
      <c r="FR125" s="26">
        <v>501273</v>
      </c>
      <c r="FS125" s="23">
        <v>4684</v>
      </c>
      <c r="FT125" s="27">
        <v>153</v>
      </c>
      <c r="FU125" s="26">
        <v>482993</v>
      </c>
      <c r="FV125" s="23">
        <v>4054</v>
      </c>
      <c r="FW125" s="27">
        <v>156</v>
      </c>
      <c r="FX125" s="26">
        <v>596500</v>
      </c>
      <c r="FY125" s="23">
        <v>4872</v>
      </c>
      <c r="FZ125" s="27">
        <v>129</v>
      </c>
      <c r="GA125" s="26">
        <v>584355</v>
      </c>
      <c r="GB125" s="23">
        <v>4777</v>
      </c>
      <c r="GC125" s="27">
        <v>125</v>
      </c>
      <c r="GD125" s="26">
        <v>742700</v>
      </c>
      <c r="GE125" s="23">
        <v>5987</v>
      </c>
      <c r="GF125" s="27">
        <v>223</v>
      </c>
      <c r="GG125" s="22">
        <v>1166813</v>
      </c>
      <c r="GH125" s="23">
        <v>9365</v>
      </c>
      <c r="GI125" s="27">
        <v>159</v>
      </c>
      <c r="GJ125" s="26">
        <v>982474</v>
      </c>
      <c r="GK125" s="23">
        <v>8095</v>
      </c>
      <c r="GL125" s="27">
        <v>184</v>
      </c>
      <c r="GM125" s="26">
        <v>742755</v>
      </c>
      <c r="GN125" s="23">
        <v>6023</v>
      </c>
      <c r="GO125" s="27">
        <v>116</v>
      </c>
      <c r="GP125" s="26">
        <v>600601</v>
      </c>
      <c r="GQ125" s="23">
        <v>4813</v>
      </c>
      <c r="GR125" s="27">
        <v>173</v>
      </c>
      <c r="GS125" s="26">
        <v>543459</v>
      </c>
      <c r="GT125" s="23">
        <v>4396</v>
      </c>
      <c r="GU125" s="27">
        <v>116</v>
      </c>
      <c r="GV125" s="26">
        <v>653272</v>
      </c>
      <c r="GW125" s="23">
        <v>5222</v>
      </c>
      <c r="GX125" s="27">
        <v>210</v>
      </c>
      <c r="GY125" s="26">
        <v>916793</v>
      </c>
      <c r="GZ125" s="23">
        <v>7430</v>
      </c>
      <c r="HA125" s="27">
        <v>270</v>
      </c>
      <c r="HB125" s="26">
        <v>740921</v>
      </c>
      <c r="HC125" s="23">
        <v>5961</v>
      </c>
      <c r="HD125" s="27">
        <v>275</v>
      </c>
      <c r="HE125" s="26">
        <v>885810</v>
      </c>
      <c r="HF125" s="23">
        <v>7297</v>
      </c>
      <c r="HG125" s="27">
        <v>275</v>
      </c>
      <c r="HH125" s="26">
        <v>964943</v>
      </c>
      <c r="HI125" s="23">
        <v>7760</v>
      </c>
      <c r="HJ125" s="27">
        <v>574</v>
      </c>
      <c r="HN125" s="49">
        <f t="shared" si="1"/>
        <v>2591674</v>
      </c>
    </row>
    <row r="126" spans="2:222" x14ac:dyDescent="0.2">
      <c r="B126" s="20" t="s">
        <v>475</v>
      </c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  <c r="BK126" s="21"/>
      <c r="BL126" s="21"/>
      <c r="BM126" s="21"/>
      <c r="BN126" s="21"/>
      <c r="BO126" s="21"/>
      <c r="BP126" s="21"/>
      <c r="BQ126" s="21"/>
      <c r="BR126" s="21"/>
      <c r="BS126" s="21"/>
      <c r="BT126" s="21"/>
      <c r="BU126" s="21"/>
      <c r="BV126" s="21"/>
      <c r="BW126" s="26">
        <v>981693</v>
      </c>
      <c r="BX126" s="23">
        <v>7623</v>
      </c>
      <c r="BY126" s="34">
        <v>1050939</v>
      </c>
      <c r="BZ126" s="22">
        <v>1045227</v>
      </c>
      <c r="CA126" s="23">
        <v>7348</v>
      </c>
      <c r="CB126" s="34">
        <v>1393114</v>
      </c>
      <c r="CC126" s="22">
        <v>1520535</v>
      </c>
      <c r="CD126" s="23">
        <v>8836</v>
      </c>
      <c r="CE126" s="34">
        <v>1501190</v>
      </c>
      <c r="CF126" s="22">
        <v>1359019</v>
      </c>
      <c r="CG126" s="23">
        <v>8152</v>
      </c>
      <c r="CH126" s="34">
        <v>1605138</v>
      </c>
      <c r="CI126" s="22">
        <v>1426009</v>
      </c>
      <c r="CJ126" s="23">
        <v>8423</v>
      </c>
      <c r="CK126" s="34">
        <v>1638075</v>
      </c>
      <c r="CL126" s="22">
        <v>1800510</v>
      </c>
      <c r="CM126" s="24">
        <v>10435</v>
      </c>
      <c r="CN126" s="34">
        <v>1834334</v>
      </c>
      <c r="CO126" s="22">
        <v>3018364</v>
      </c>
      <c r="CP126" s="23">
        <v>8069</v>
      </c>
      <c r="CQ126" s="34">
        <v>1695378</v>
      </c>
      <c r="CR126" s="22">
        <v>2859530</v>
      </c>
      <c r="CS126" s="23">
        <v>7729</v>
      </c>
      <c r="CT126" s="34">
        <v>1476234</v>
      </c>
      <c r="CU126" s="22">
        <v>3160330</v>
      </c>
      <c r="CV126" s="24">
        <v>11817</v>
      </c>
      <c r="CW126" s="34">
        <v>1659269</v>
      </c>
      <c r="CX126" s="22">
        <v>1915679</v>
      </c>
      <c r="CY126" s="24">
        <v>11668</v>
      </c>
      <c r="CZ126" s="34">
        <v>1842952</v>
      </c>
      <c r="DA126" s="22">
        <v>2212312</v>
      </c>
      <c r="DB126" s="24">
        <v>13169</v>
      </c>
      <c r="DC126" s="34">
        <v>2025191</v>
      </c>
      <c r="DD126" s="22">
        <v>2328280</v>
      </c>
      <c r="DE126" s="24">
        <v>13948</v>
      </c>
      <c r="DF126" s="34">
        <v>1881450</v>
      </c>
      <c r="DG126" s="22">
        <v>1946887</v>
      </c>
      <c r="DH126" s="24">
        <v>10578</v>
      </c>
      <c r="DI126" s="34">
        <v>1647867</v>
      </c>
      <c r="DJ126" s="22">
        <v>2027609</v>
      </c>
      <c r="DK126" s="24">
        <v>11583</v>
      </c>
      <c r="DL126" s="34">
        <v>1821575</v>
      </c>
      <c r="DM126" s="22">
        <v>3564820</v>
      </c>
      <c r="DN126" s="24">
        <v>19113</v>
      </c>
      <c r="DO126" s="34">
        <v>2241266</v>
      </c>
      <c r="DP126" s="22">
        <v>2517864</v>
      </c>
      <c r="DQ126" s="24">
        <v>14489</v>
      </c>
      <c r="DR126" s="34">
        <v>2319385</v>
      </c>
      <c r="DS126" s="22">
        <v>2521177</v>
      </c>
      <c r="DT126" s="24">
        <v>12836</v>
      </c>
      <c r="DU126" s="34">
        <v>1982738</v>
      </c>
      <c r="DV126" s="22">
        <v>2050085</v>
      </c>
      <c r="DW126" s="24">
        <v>15350</v>
      </c>
      <c r="DX126" s="34">
        <v>2032129</v>
      </c>
      <c r="DY126" s="22">
        <v>2179396</v>
      </c>
      <c r="DZ126" s="24">
        <v>12356</v>
      </c>
      <c r="EA126" s="34">
        <v>1895018</v>
      </c>
      <c r="EB126" s="22">
        <v>1908825</v>
      </c>
      <c r="EC126" s="24">
        <v>11784</v>
      </c>
      <c r="ED126" s="34">
        <v>1674048</v>
      </c>
      <c r="EE126" s="22">
        <v>1916198</v>
      </c>
      <c r="EF126" s="24">
        <v>15593</v>
      </c>
      <c r="EG126" s="34">
        <v>1875579</v>
      </c>
      <c r="EH126" s="22">
        <v>1529001</v>
      </c>
      <c r="EI126" s="24">
        <v>12543</v>
      </c>
      <c r="EJ126" s="34">
        <v>1802687</v>
      </c>
      <c r="EK126" s="22">
        <v>1828248</v>
      </c>
      <c r="EL126" s="24">
        <v>13509</v>
      </c>
      <c r="EM126" s="34">
        <v>2071131</v>
      </c>
      <c r="EN126" s="22">
        <v>2957001</v>
      </c>
      <c r="EO126" s="24">
        <v>15465</v>
      </c>
      <c r="EP126" s="34">
        <v>1977303</v>
      </c>
      <c r="EQ126" s="22">
        <v>1584475</v>
      </c>
      <c r="ER126" s="23">
        <v>9892</v>
      </c>
      <c r="ES126" s="34">
        <v>1493056</v>
      </c>
      <c r="ET126" s="22">
        <v>1380248</v>
      </c>
      <c r="EU126" s="23">
        <v>8277</v>
      </c>
      <c r="EV126" s="34">
        <v>1203722</v>
      </c>
      <c r="EW126" s="26">
        <v>574359</v>
      </c>
      <c r="EX126" s="23">
        <v>2221</v>
      </c>
      <c r="EY126" s="25">
        <v>828992</v>
      </c>
      <c r="EZ126" s="22">
        <v>2366604</v>
      </c>
      <c r="FA126" s="24">
        <v>16014</v>
      </c>
      <c r="FB126" s="34">
        <v>1537047</v>
      </c>
      <c r="FC126" s="22">
        <v>2346488</v>
      </c>
      <c r="FD126" s="24">
        <v>12783</v>
      </c>
      <c r="FE126" s="34">
        <v>1608467</v>
      </c>
      <c r="FF126" s="22">
        <v>4116996</v>
      </c>
      <c r="FG126" s="24">
        <v>16528</v>
      </c>
      <c r="FH126" s="34">
        <v>1952775</v>
      </c>
      <c r="FI126" s="22">
        <v>2822805</v>
      </c>
      <c r="FJ126" s="24">
        <v>12307</v>
      </c>
      <c r="FK126" s="34">
        <v>1718604</v>
      </c>
      <c r="FL126" s="22">
        <v>1789452</v>
      </c>
      <c r="FM126" s="24">
        <v>11383</v>
      </c>
      <c r="FN126" s="34">
        <v>1579111</v>
      </c>
      <c r="FO126" s="22">
        <v>1885182</v>
      </c>
      <c r="FP126" s="24">
        <v>15645</v>
      </c>
      <c r="FQ126" s="34">
        <v>1849193</v>
      </c>
      <c r="FR126" s="22">
        <v>2012778</v>
      </c>
      <c r="FS126" s="24">
        <v>13965</v>
      </c>
      <c r="FT126" s="34">
        <v>1965377</v>
      </c>
      <c r="FU126" s="22">
        <v>1617541</v>
      </c>
      <c r="FV126" s="24">
        <v>14282</v>
      </c>
      <c r="FW126" s="34">
        <v>1933626</v>
      </c>
      <c r="FX126" s="22">
        <v>2123254</v>
      </c>
      <c r="FY126" s="24">
        <v>15472</v>
      </c>
      <c r="FZ126" s="34">
        <v>1838842</v>
      </c>
      <c r="GA126" s="26">
        <v>873005</v>
      </c>
      <c r="GB126" s="23">
        <v>4835</v>
      </c>
      <c r="GC126" s="34">
        <v>1329647</v>
      </c>
      <c r="GD126" s="22">
        <v>2732705</v>
      </c>
      <c r="GE126" s="24">
        <v>11819</v>
      </c>
      <c r="GF126" s="34">
        <v>1332713</v>
      </c>
      <c r="GG126" s="22">
        <v>2466616</v>
      </c>
      <c r="GH126" s="24">
        <v>15464</v>
      </c>
      <c r="GI126" s="34">
        <v>1720454</v>
      </c>
      <c r="GJ126" s="22">
        <v>2207318</v>
      </c>
      <c r="GK126" s="24">
        <v>12637</v>
      </c>
      <c r="GL126" s="34">
        <v>1765826</v>
      </c>
      <c r="GM126" s="22">
        <v>1918028</v>
      </c>
      <c r="GN126" s="24">
        <v>11406</v>
      </c>
      <c r="GO126" s="34">
        <v>1660151</v>
      </c>
      <c r="GP126" s="22">
        <v>2514329</v>
      </c>
      <c r="GQ126" s="24">
        <v>10101</v>
      </c>
      <c r="GR126" s="34">
        <v>1699560</v>
      </c>
      <c r="GS126" s="22">
        <v>1552119</v>
      </c>
      <c r="GT126" s="24">
        <v>10337</v>
      </c>
      <c r="GU126" s="34">
        <v>1423114</v>
      </c>
      <c r="GV126" s="22">
        <v>1445226</v>
      </c>
      <c r="GW126" s="24">
        <v>12611</v>
      </c>
      <c r="GX126" s="34">
        <v>1511552</v>
      </c>
      <c r="GY126" s="22">
        <v>1346321</v>
      </c>
      <c r="GZ126" s="24">
        <v>16944</v>
      </c>
      <c r="HA126" s="34">
        <v>1870715</v>
      </c>
      <c r="HB126" s="22">
        <v>1147427</v>
      </c>
      <c r="HC126" s="24">
        <v>13780</v>
      </c>
      <c r="HD126" s="34">
        <v>1811755</v>
      </c>
      <c r="HE126" s="22">
        <v>1641583</v>
      </c>
      <c r="HF126" s="24">
        <v>13271</v>
      </c>
      <c r="HG126" s="34">
        <v>1759976</v>
      </c>
      <c r="HH126" s="26">
        <v>948323</v>
      </c>
      <c r="HI126" s="23">
        <v>7932</v>
      </c>
      <c r="HJ126" s="34">
        <v>1301459</v>
      </c>
      <c r="HN126" s="49">
        <f t="shared" si="1"/>
        <v>3737333</v>
      </c>
    </row>
    <row r="127" spans="2:222" x14ac:dyDescent="0.2">
      <c r="B127" s="20" t="s">
        <v>909</v>
      </c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6">
        <v>192243</v>
      </c>
      <c r="BI127" s="23">
        <v>2972</v>
      </c>
      <c r="BJ127" s="27">
        <v>100</v>
      </c>
      <c r="BK127" s="22">
        <v>2671917</v>
      </c>
      <c r="BL127" s="24">
        <v>52698</v>
      </c>
      <c r="BM127" s="27">
        <v>243</v>
      </c>
      <c r="BN127" s="22">
        <v>2578471</v>
      </c>
      <c r="BO127" s="24">
        <v>53227</v>
      </c>
      <c r="BP127" s="27">
        <v>255</v>
      </c>
      <c r="BQ127" s="22">
        <v>2376081</v>
      </c>
      <c r="BR127" s="24">
        <v>49837</v>
      </c>
      <c r="BS127" s="29">
        <v>58</v>
      </c>
      <c r="BT127" s="22">
        <v>2847070</v>
      </c>
      <c r="BU127" s="24">
        <v>63084</v>
      </c>
      <c r="BV127" s="27">
        <v>262</v>
      </c>
      <c r="BW127" s="22">
        <v>2476980</v>
      </c>
      <c r="BX127" s="24">
        <v>57548</v>
      </c>
      <c r="BY127" s="27">
        <v>112</v>
      </c>
      <c r="BZ127" s="22">
        <v>1812001</v>
      </c>
      <c r="CA127" s="24">
        <v>38019</v>
      </c>
      <c r="CB127" s="27">
        <v>445</v>
      </c>
      <c r="CC127" s="22">
        <v>2021476</v>
      </c>
      <c r="CD127" s="24">
        <v>50524</v>
      </c>
      <c r="CE127" s="27">
        <v>476</v>
      </c>
      <c r="CF127" s="22">
        <v>2530966</v>
      </c>
      <c r="CG127" s="24">
        <v>60119</v>
      </c>
      <c r="CH127" s="27">
        <v>213</v>
      </c>
      <c r="CI127" s="22">
        <v>1580057</v>
      </c>
      <c r="CJ127" s="24">
        <v>40592</v>
      </c>
      <c r="CK127" s="27">
        <v>331</v>
      </c>
      <c r="CL127" s="22">
        <v>1729115</v>
      </c>
      <c r="CM127" s="24">
        <v>44618</v>
      </c>
      <c r="CN127" s="27">
        <v>540</v>
      </c>
      <c r="CO127" s="22">
        <v>1403857</v>
      </c>
      <c r="CP127" s="24">
        <v>37519</v>
      </c>
      <c r="CQ127" s="27">
        <v>278</v>
      </c>
      <c r="CR127" s="22">
        <v>1197078</v>
      </c>
      <c r="CS127" s="24">
        <v>33314</v>
      </c>
      <c r="CT127" s="27">
        <v>195</v>
      </c>
      <c r="CU127" s="22">
        <v>1133059</v>
      </c>
      <c r="CV127" s="24">
        <v>34826</v>
      </c>
      <c r="CW127" s="27">
        <v>281</v>
      </c>
      <c r="CX127" s="26">
        <v>949157</v>
      </c>
      <c r="CY127" s="24">
        <v>28376</v>
      </c>
      <c r="CZ127" s="27">
        <v>412</v>
      </c>
      <c r="DA127" s="26">
        <v>962167</v>
      </c>
      <c r="DB127" s="24">
        <v>28696</v>
      </c>
      <c r="DC127" s="27">
        <v>955</v>
      </c>
      <c r="DD127" s="22">
        <v>1231518</v>
      </c>
      <c r="DE127" s="24">
        <v>36609</v>
      </c>
      <c r="DF127" s="27">
        <v>314</v>
      </c>
      <c r="DG127" s="26">
        <v>958159</v>
      </c>
      <c r="DH127" s="24">
        <v>28444</v>
      </c>
      <c r="DI127" s="21"/>
      <c r="DJ127" s="26">
        <v>936397</v>
      </c>
      <c r="DK127" s="24">
        <v>28683</v>
      </c>
      <c r="DL127" s="21"/>
      <c r="DM127" s="22">
        <v>1660121</v>
      </c>
      <c r="DN127" s="24">
        <v>44620</v>
      </c>
      <c r="DO127" s="27">
        <v>605</v>
      </c>
      <c r="DP127" s="22">
        <v>1530330</v>
      </c>
      <c r="DQ127" s="24">
        <v>40633</v>
      </c>
      <c r="DR127" s="21"/>
      <c r="DS127" s="22">
        <v>1023661</v>
      </c>
      <c r="DT127" s="24">
        <v>30227</v>
      </c>
      <c r="DU127" s="29">
        <v>42</v>
      </c>
      <c r="DV127" s="22">
        <v>1050475</v>
      </c>
      <c r="DW127" s="24">
        <v>32472</v>
      </c>
      <c r="DX127" s="27">
        <v>101</v>
      </c>
      <c r="DY127" s="22">
        <v>1082529</v>
      </c>
      <c r="DZ127" s="24">
        <v>32037</v>
      </c>
      <c r="EA127" s="27">
        <v>216</v>
      </c>
      <c r="EB127" s="26">
        <v>980258</v>
      </c>
      <c r="EC127" s="24">
        <v>29263</v>
      </c>
      <c r="ED127" s="27">
        <v>552</v>
      </c>
      <c r="EE127" s="22">
        <v>1128151</v>
      </c>
      <c r="EF127" s="24">
        <v>34221</v>
      </c>
      <c r="EG127" s="23">
        <v>1103</v>
      </c>
      <c r="EH127" s="26">
        <v>853707</v>
      </c>
      <c r="EI127" s="24">
        <v>27289</v>
      </c>
      <c r="EJ127" s="21"/>
      <c r="EK127" s="26">
        <v>876250</v>
      </c>
      <c r="EL127" s="24">
        <v>28373</v>
      </c>
      <c r="EM127" s="27">
        <v>186</v>
      </c>
      <c r="EN127" s="22">
        <v>1116743</v>
      </c>
      <c r="EO127" s="24">
        <v>36605</v>
      </c>
      <c r="EP127" s="27">
        <v>112</v>
      </c>
      <c r="EQ127" s="26">
        <v>807772</v>
      </c>
      <c r="ER127" s="24">
        <v>27414</v>
      </c>
      <c r="ES127" s="27">
        <v>151</v>
      </c>
      <c r="ET127" s="26">
        <v>867708</v>
      </c>
      <c r="EU127" s="24">
        <v>29045</v>
      </c>
      <c r="EV127" s="29">
        <v>51</v>
      </c>
      <c r="EW127" s="22">
        <v>1100054</v>
      </c>
      <c r="EX127" s="24">
        <v>35016</v>
      </c>
      <c r="EY127" s="27">
        <v>149</v>
      </c>
      <c r="EZ127" s="22">
        <v>1071938</v>
      </c>
      <c r="FA127" s="24">
        <v>34182</v>
      </c>
      <c r="FB127" s="27">
        <v>409</v>
      </c>
      <c r="FC127" s="22">
        <v>1263408</v>
      </c>
      <c r="FD127" s="24">
        <v>42426</v>
      </c>
      <c r="FE127" s="29">
        <v>33</v>
      </c>
      <c r="FF127" s="22">
        <v>1430245</v>
      </c>
      <c r="FG127" s="24">
        <v>49374</v>
      </c>
      <c r="FH127" s="27">
        <v>395</v>
      </c>
      <c r="FI127" s="22">
        <v>1194774</v>
      </c>
      <c r="FJ127" s="24">
        <v>41482</v>
      </c>
      <c r="FK127" s="31">
        <v>5</v>
      </c>
      <c r="FL127" s="22">
        <v>1162199</v>
      </c>
      <c r="FM127" s="24">
        <v>41191</v>
      </c>
      <c r="FN127" s="23">
        <v>1105</v>
      </c>
      <c r="FO127" s="22">
        <v>1415894</v>
      </c>
      <c r="FP127" s="24">
        <v>50184</v>
      </c>
      <c r="FQ127" s="29">
        <v>56</v>
      </c>
      <c r="FR127" s="22">
        <v>1017047</v>
      </c>
      <c r="FS127" s="24">
        <v>37550</v>
      </c>
      <c r="FT127" s="21"/>
      <c r="FU127" s="22">
        <v>1086239</v>
      </c>
      <c r="FV127" s="24">
        <v>39951</v>
      </c>
      <c r="FW127" s="21"/>
      <c r="FX127" s="22">
        <v>1057161</v>
      </c>
      <c r="FY127" s="24">
        <v>38898</v>
      </c>
      <c r="FZ127" s="29">
        <v>75</v>
      </c>
      <c r="GA127" s="22">
        <v>1020120</v>
      </c>
      <c r="GB127" s="24">
        <v>38019</v>
      </c>
      <c r="GC127" s="27">
        <v>156</v>
      </c>
      <c r="GD127" s="22">
        <v>1098273</v>
      </c>
      <c r="GE127" s="24">
        <v>41018</v>
      </c>
      <c r="GF127" s="27">
        <v>607</v>
      </c>
      <c r="GG127" s="22">
        <v>1383791</v>
      </c>
      <c r="GH127" s="24">
        <v>51474</v>
      </c>
      <c r="GI127" s="27">
        <v>561</v>
      </c>
      <c r="GJ127" s="22">
        <v>1056928</v>
      </c>
      <c r="GK127" s="24">
        <v>39211</v>
      </c>
      <c r="GL127" s="21"/>
      <c r="GM127" s="22">
        <v>1031988</v>
      </c>
      <c r="GN127" s="24">
        <v>39948</v>
      </c>
      <c r="GO127" s="27">
        <v>258</v>
      </c>
      <c r="GP127" s="22">
        <v>1234812</v>
      </c>
      <c r="GQ127" s="24">
        <v>48100</v>
      </c>
      <c r="GR127" s="27">
        <v>144</v>
      </c>
      <c r="GS127" s="26">
        <v>994661</v>
      </c>
      <c r="GT127" s="24">
        <v>38595</v>
      </c>
      <c r="GU127" s="21"/>
      <c r="GV127" s="22">
        <v>1051867</v>
      </c>
      <c r="GW127" s="24">
        <v>39730</v>
      </c>
      <c r="GX127" s="27">
        <v>785</v>
      </c>
      <c r="GY127" s="26">
        <v>918470</v>
      </c>
      <c r="GZ127" s="24">
        <v>36433</v>
      </c>
      <c r="HA127" s="27">
        <v>204</v>
      </c>
      <c r="HB127" s="26">
        <v>517838</v>
      </c>
      <c r="HC127" s="24">
        <v>19958</v>
      </c>
      <c r="HD127" s="27">
        <v>106</v>
      </c>
      <c r="HE127" s="26">
        <v>689918</v>
      </c>
      <c r="HF127" s="24">
        <v>28435</v>
      </c>
      <c r="HG127" s="29">
        <v>59</v>
      </c>
      <c r="HH127" s="26">
        <v>947944</v>
      </c>
      <c r="HI127" s="24">
        <v>38489</v>
      </c>
      <c r="HJ127" s="27">
        <v>217</v>
      </c>
      <c r="HN127" s="49">
        <f t="shared" si="1"/>
        <v>2155700</v>
      </c>
    </row>
    <row r="128" spans="2:222" x14ac:dyDescent="0.2">
      <c r="B128" s="20" t="s">
        <v>607</v>
      </c>
      <c r="C128" s="28">
        <v>90356</v>
      </c>
      <c r="D128" s="27">
        <v>123</v>
      </c>
      <c r="E128" s="21"/>
      <c r="F128" s="26">
        <v>103301</v>
      </c>
      <c r="G128" s="27">
        <v>120</v>
      </c>
      <c r="H128" s="21"/>
      <c r="I128" s="28">
        <v>72614</v>
      </c>
      <c r="J128" s="27">
        <v>103</v>
      </c>
      <c r="K128" s="21"/>
      <c r="L128" s="28">
        <v>81257</v>
      </c>
      <c r="M128" s="27">
        <v>101</v>
      </c>
      <c r="N128" s="21"/>
      <c r="O128" s="28">
        <v>85664</v>
      </c>
      <c r="P128" s="27">
        <v>110</v>
      </c>
      <c r="Q128" s="21"/>
      <c r="R128" s="26">
        <v>113818</v>
      </c>
      <c r="S128" s="27">
        <v>156</v>
      </c>
      <c r="T128" s="21"/>
      <c r="U128" s="26">
        <v>172596</v>
      </c>
      <c r="V128" s="27">
        <v>223</v>
      </c>
      <c r="W128" s="21"/>
      <c r="X128" s="26">
        <v>155758</v>
      </c>
      <c r="Y128" s="27">
        <v>203</v>
      </c>
      <c r="Z128" s="21"/>
      <c r="AA128" s="26">
        <v>174330</v>
      </c>
      <c r="AB128" s="27">
        <v>257</v>
      </c>
      <c r="AC128" s="21"/>
      <c r="AD128" s="26">
        <v>220324</v>
      </c>
      <c r="AE128" s="27">
        <v>324</v>
      </c>
      <c r="AF128" s="21"/>
      <c r="AG128" s="26">
        <v>209970</v>
      </c>
      <c r="AH128" s="27">
        <v>321</v>
      </c>
      <c r="AI128" s="21"/>
      <c r="AJ128" s="26">
        <v>246867</v>
      </c>
      <c r="AK128" s="27">
        <v>350</v>
      </c>
      <c r="AL128" s="21"/>
      <c r="AM128" s="26">
        <v>217090</v>
      </c>
      <c r="AN128" s="27">
        <v>331</v>
      </c>
      <c r="AO128" s="21"/>
      <c r="AP128" s="26">
        <v>135723</v>
      </c>
      <c r="AQ128" s="27">
        <v>216</v>
      </c>
      <c r="AR128" s="21"/>
      <c r="AS128" s="26">
        <v>192834</v>
      </c>
      <c r="AT128" s="27">
        <v>292</v>
      </c>
      <c r="AU128" s="21"/>
      <c r="AV128" s="26">
        <v>121166</v>
      </c>
      <c r="AW128" s="27">
        <v>195</v>
      </c>
      <c r="AX128" s="21"/>
      <c r="AY128" s="26">
        <v>127890</v>
      </c>
      <c r="AZ128" s="27">
        <v>193</v>
      </c>
      <c r="BA128" s="21"/>
      <c r="BB128" s="26">
        <v>149686</v>
      </c>
      <c r="BC128" s="27">
        <v>234</v>
      </c>
      <c r="BD128" s="21"/>
      <c r="BE128" s="28">
        <v>88122</v>
      </c>
      <c r="BF128" s="27">
        <v>141</v>
      </c>
      <c r="BG128" s="21"/>
      <c r="BH128" s="28">
        <v>97237</v>
      </c>
      <c r="BI128" s="27">
        <v>152</v>
      </c>
      <c r="BJ128" s="21"/>
      <c r="BK128" s="26">
        <v>103414</v>
      </c>
      <c r="BL128" s="27">
        <v>164</v>
      </c>
      <c r="BM128" s="21"/>
      <c r="BN128" s="28">
        <v>90036</v>
      </c>
      <c r="BO128" s="27">
        <v>143</v>
      </c>
      <c r="BP128" s="21"/>
      <c r="BQ128" s="26">
        <v>112779</v>
      </c>
      <c r="BR128" s="27">
        <v>182</v>
      </c>
      <c r="BS128" s="21"/>
      <c r="BT128" s="26">
        <v>112939</v>
      </c>
      <c r="BU128" s="27">
        <v>175</v>
      </c>
      <c r="BV128" s="21"/>
      <c r="BW128" s="28">
        <v>86804</v>
      </c>
      <c r="BX128" s="27">
        <v>137</v>
      </c>
      <c r="BY128" s="21"/>
      <c r="BZ128" s="28">
        <v>64262</v>
      </c>
      <c r="CA128" s="29">
        <v>89</v>
      </c>
      <c r="CB128" s="21"/>
      <c r="CC128" s="28">
        <v>89214</v>
      </c>
      <c r="CD128" s="27">
        <v>118</v>
      </c>
      <c r="CE128" s="21"/>
      <c r="CF128" s="26">
        <v>119683</v>
      </c>
      <c r="CG128" s="27">
        <v>215</v>
      </c>
      <c r="CH128" s="21"/>
      <c r="CI128" s="26">
        <v>107631</v>
      </c>
      <c r="CJ128" s="27">
        <v>189</v>
      </c>
      <c r="CK128" s="21"/>
      <c r="CL128" s="28">
        <v>63460</v>
      </c>
      <c r="CM128" s="27">
        <v>115</v>
      </c>
      <c r="CN128" s="21"/>
      <c r="CO128" s="28">
        <v>44637</v>
      </c>
      <c r="CP128" s="29">
        <v>76</v>
      </c>
      <c r="CQ128" s="21"/>
      <c r="CR128" s="26">
        <v>218248</v>
      </c>
      <c r="CS128" s="27">
        <v>372</v>
      </c>
      <c r="CT128" s="21"/>
      <c r="CU128" s="26">
        <v>224863</v>
      </c>
      <c r="CV128" s="27">
        <v>403</v>
      </c>
      <c r="CW128" s="21"/>
      <c r="CX128" s="26">
        <v>147693</v>
      </c>
      <c r="CY128" s="27">
        <v>246</v>
      </c>
      <c r="CZ128" s="21"/>
      <c r="DA128" s="26">
        <v>149598</v>
      </c>
      <c r="DB128" s="27">
        <v>253</v>
      </c>
      <c r="DC128" s="21"/>
      <c r="DD128" s="28">
        <v>71124</v>
      </c>
      <c r="DE128" s="27">
        <v>115</v>
      </c>
      <c r="DF128" s="21"/>
      <c r="DG128" s="28">
        <v>22468</v>
      </c>
      <c r="DH128" s="29">
        <v>38</v>
      </c>
      <c r="DI128" s="21"/>
      <c r="DJ128" s="30">
        <v>8347</v>
      </c>
      <c r="DK128" s="29">
        <v>15</v>
      </c>
      <c r="DL128" s="21"/>
      <c r="DM128" s="21"/>
      <c r="DN128" s="21"/>
      <c r="DO128" s="21"/>
      <c r="DP128" s="28">
        <v>10856</v>
      </c>
      <c r="DQ128" s="29">
        <v>18</v>
      </c>
      <c r="DR128" s="21"/>
      <c r="DS128" s="28">
        <v>53851</v>
      </c>
      <c r="DT128" s="29">
        <v>92</v>
      </c>
      <c r="DU128" s="21"/>
      <c r="DV128" s="26">
        <v>190639</v>
      </c>
      <c r="DW128" s="27">
        <v>308</v>
      </c>
      <c r="DX128" s="21"/>
      <c r="DY128" s="26">
        <v>214860</v>
      </c>
      <c r="DZ128" s="27">
        <v>345</v>
      </c>
      <c r="EA128" s="21"/>
      <c r="EB128" s="26">
        <v>215516</v>
      </c>
      <c r="EC128" s="27">
        <v>349</v>
      </c>
      <c r="ED128" s="21"/>
      <c r="EE128" s="26">
        <v>320918</v>
      </c>
      <c r="EF128" s="27">
        <v>532</v>
      </c>
      <c r="EG128" s="21"/>
      <c r="EH128" s="26">
        <v>192456</v>
      </c>
      <c r="EI128" s="27">
        <v>302</v>
      </c>
      <c r="EJ128" s="21"/>
      <c r="EK128" s="26">
        <v>168388</v>
      </c>
      <c r="EL128" s="27">
        <v>276</v>
      </c>
      <c r="EM128" s="21"/>
      <c r="EN128" s="26">
        <v>203211</v>
      </c>
      <c r="EO128" s="27">
        <v>310</v>
      </c>
      <c r="EP128" s="21"/>
      <c r="EQ128" s="26">
        <v>320032</v>
      </c>
      <c r="ER128" s="27">
        <v>477</v>
      </c>
      <c r="ES128" s="21"/>
      <c r="ET128" s="26">
        <v>281119</v>
      </c>
      <c r="EU128" s="27">
        <v>440</v>
      </c>
      <c r="EV128" s="21"/>
      <c r="EW128" s="26">
        <v>369887</v>
      </c>
      <c r="EX128" s="27">
        <v>620</v>
      </c>
      <c r="EY128" s="21"/>
      <c r="EZ128" s="26">
        <v>200401</v>
      </c>
      <c r="FA128" s="27">
        <v>323</v>
      </c>
      <c r="FB128" s="21"/>
      <c r="FC128" s="26">
        <v>271407</v>
      </c>
      <c r="FD128" s="27">
        <v>476</v>
      </c>
      <c r="FE128" s="21"/>
      <c r="FF128" s="26">
        <v>267230</v>
      </c>
      <c r="FG128" s="27">
        <v>460</v>
      </c>
      <c r="FH128" s="21"/>
      <c r="FI128" s="26">
        <v>232370</v>
      </c>
      <c r="FJ128" s="27">
        <v>384</v>
      </c>
      <c r="FK128" s="21"/>
      <c r="FL128" s="26">
        <v>311399</v>
      </c>
      <c r="FM128" s="27">
        <v>534</v>
      </c>
      <c r="FN128" s="21"/>
      <c r="FO128" s="22">
        <v>1902374</v>
      </c>
      <c r="FP128" s="23">
        <v>2697</v>
      </c>
      <c r="FQ128" s="21"/>
      <c r="FR128" s="26">
        <v>450104</v>
      </c>
      <c r="FS128" s="27">
        <v>585</v>
      </c>
      <c r="FT128" s="31">
        <v>4</v>
      </c>
      <c r="FU128" s="26">
        <v>771022</v>
      </c>
      <c r="FV128" s="27">
        <v>973</v>
      </c>
      <c r="FW128" s="21"/>
      <c r="FX128" s="26">
        <v>587456</v>
      </c>
      <c r="FY128" s="27">
        <v>736</v>
      </c>
      <c r="FZ128" s="21"/>
      <c r="GA128" s="26">
        <v>397308</v>
      </c>
      <c r="GB128" s="27">
        <v>503</v>
      </c>
      <c r="GC128" s="21"/>
      <c r="GD128" s="26">
        <v>508225</v>
      </c>
      <c r="GE128" s="27">
        <v>643</v>
      </c>
      <c r="GF128" s="21"/>
      <c r="GG128" s="26">
        <v>825635</v>
      </c>
      <c r="GH128" s="23">
        <v>1036</v>
      </c>
      <c r="GI128" s="21"/>
      <c r="GJ128" s="26">
        <v>708606</v>
      </c>
      <c r="GK128" s="27">
        <v>888</v>
      </c>
      <c r="GL128" s="21"/>
      <c r="GM128" s="26">
        <v>537667</v>
      </c>
      <c r="GN128" s="27">
        <v>680</v>
      </c>
      <c r="GO128" s="21"/>
      <c r="GP128" s="26">
        <v>403491</v>
      </c>
      <c r="GQ128" s="27">
        <v>502</v>
      </c>
      <c r="GR128" s="21"/>
      <c r="GS128" s="22">
        <v>1397262</v>
      </c>
      <c r="GT128" s="23">
        <v>1907</v>
      </c>
      <c r="GU128" s="21"/>
      <c r="GV128" s="22">
        <v>1003225</v>
      </c>
      <c r="GW128" s="23">
        <v>1290</v>
      </c>
      <c r="GX128" s="21"/>
      <c r="GY128" s="26">
        <v>905616</v>
      </c>
      <c r="GZ128" s="23">
        <v>1167</v>
      </c>
      <c r="HA128" s="21"/>
      <c r="HB128" s="26">
        <v>733229</v>
      </c>
      <c r="HC128" s="27">
        <v>919</v>
      </c>
      <c r="HD128" s="21"/>
      <c r="HE128" s="26">
        <v>761435</v>
      </c>
      <c r="HF128" s="27">
        <v>953</v>
      </c>
      <c r="HG128" s="21"/>
      <c r="HH128" s="26">
        <v>947530</v>
      </c>
      <c r="HI128" s="23">
        <v>1225</v>
      </c>
      <c r="HJ128" s="21"/>
      <c r="HN128" s="49">
        <f t="shared" si="1"/>
        <v>2442194</v>
      </c>
    </row>
    <row r="129" spans="2:222" x14ac:dyDescent="0.2">
      <c r="B129" s="20" t="s">
        <v>334</v>
      </c>
      <c r="C129" s="22">
        <v>3631517</v>
      </c>
      <c r="D129" s="25">
        <v>509575</v>
      </c>
      <c r="E129" s="37">
        <v>50693708</v>
      </c>
      <c r="F129" s="22">
        <v>3779524</v>
      </c>
      <c r="G129" s="25">
        <v>525547</v>
      </c>
      <c r="H129" s="37">
        <v>51148594</v>
      </c>
      <c r="I129" s="22">
        <v>4749563</v>
      </c>
      <c r="J129" s="25">
        <v>662205</v>
      </c>
      <c r="K129" s="37">
        <v>50333619</v>
      </c>
      <c r="L129" s="22">
        <v>3159647</v>
      </c>
      <c r="M129" s="25">
        <v>520584</v>
      </c>
      <c r="N129" s="37">
        <v>51825619</v>
      </c>
      <c r="O129" s="22">
        <v>3322331</v>
      </c>
      <c r="P129" s="25">
        <v>560108</v>
      </c>
      <c r="Q129" s="37">
        <v>52044958</v>
      </c>
      <c r="R129" s="22">
        <v>3961525</v>
      </c>
      <c r="S129" s="25">
        <v>664847</v>
      </c>
      <c r="T129" s="37">
        <v>54707714</v>
      </c>
      <c r="U129" s="22">
        <v>2824539</v>
      </c>
      <c r="V129" s="25">
        <v>503137</v>
      </c>
      <c r="W129" s="37">
        <v>54531450</v>
      </c>
      <c r="X129" s="22">
        <v>3062418</v>
      </c>
      <c r="Y129" s="25">
        <v>537329</v>
      </c>
      <c r="Z129" s="37">
        <v>49959774</v>
      </c>
      <c r="AA129" s="22">
        <v>2255669</v>
      </c>
      <c r="AB129" s="25">
        <v>384232</v>
      </c>
      <c r="AC129" s="37">
        <v>54840719</v>
      </c>
      <c r="AD129" s="22">
        <v>1061587</v>
      </c>
      <c r="AE129" s="25">
        <v>186729</v>
      </c>
      <c r="AF129" s="37">
        <v>34274909</v>
      </c>
      <c r="AG129" s="26">
        <v>711439</v>
      </c>
      <c r="AH129" s="25">
        <v>161615</v>
      </c>
      <c r="AI129" s="37">
        <v>23355604</v>
      </c>
      <c r="AJ129" s="26">
        <v>760749</v>
      </c>
      <c r="AK129" s="25">
        <v>184152</v>
      </c>
      <c r="AL129" s="37">
        <v>19954235</v>
      </c>
      <c r="AM129" s="26">
        <v>666677</v>
      </c>
      <c r="AN129" s="25">
        <v>142078</v>
      </c>
      <c r="AO129" s="37">
        <v>16514629</v>
      </c>
      <c r="AP129" s="26">
        <v>590004</v>
      </c>
      <c r="AQ129" s="25">
        <v>134670</v>
      </c>
      <c r="AR129" s="37">
        <v>12280298</v>
      </c>
      <c r="AS129" s="26">
        <v>803602</v>
      </c>
      <c r="AT129" s="25">
        <v>176231</v>
      </c>
      <c r="AU129" s="37">
        <v>11181960</v>
      </c>
      <c r="AV129" s="26">
        <v>612843</v>
      </c>
      <c r="AW129" s="25">
        <v>139113</v>
      </c>
      <c r="AX129" s="37">
        <v>10446574</v>
      </c>
      <c r="AY129" s="26">
        <v>555175</v>
      </c>
      <c r="AZ129" s="25">
        <v>128708</v>
      </c>
      <c r="BA129" s="34">
        <v>9789808</v>
      </c>
      <c r="BB129" s="26">
        <v>758429</v>
      </c>
      <c r="BC129" s="25">
        <v>171913</v>
      </c>
      <c r="BD129" s="37">
        <v>10331838</v>
      </c>
      <c r="BE129" s="26">
        <v>553956</v>
      </c>
      <c r="BF129" s="25">
        <v>135224</v>
      </c>
      <c r="BG129" s="37">
        <v>10977567</v>
      </c>
      <c r="BH129" s="26">
        <v>542803</v>
      </c>
      <c r="BI129" s="25">
        <v>136359</v>
      </c>
      <c r="BJ129" s="34">
        <v>9689619</v>
      </c>
      <c r="BK129" s="26">
        <v>703251</v>
      </c>
      <c r="BL129" s="25">
        <v>169835</v>
      </c>
      <c r="BM129" s="37">
        <v>10146739</v>
      </c>
      <c r="BN129" s="26">
        <v>520250</v>
      </c>
      <c r="BO129" s="25">
        <v>128705</v>
      </c>
      <c r="BP129" s="34">
        <v>9589452</v>
      </c>
      <c r="BQ129" s="26">
        <v>544654</v>
      </c>
      <c r="BR129" s="25">
        <v>136620</v>
      </c>
      <c r="BS129" s="34">
        <v>9712338</v>
      </c>
      <c r="BT129" s="26">
        <v>658471</v>
      </c>
      <c r="BU129" s="25">
        <v>161935</v>
      </c>
      <c r="BV129" s="34">
        <v>9009936</v>
      </c>
      <c r="BW129" s="26">
        <v>541566</v>
      </c>
      <c r="BX129" s="25">
        <v>133556</v>
      </c>
      <c r="BY129" s="34">
        <v>9016302</v>
      </c>
      <c r="BZ129" s="26">
        <v>520237</v>
      </c>
      <c r="CA129" s="25">
        <v>128812</v>
      </c>
      <c r="CB129" s="34">
        <v>9005282</v>
      </c>
      <c r="CC129" s="26">
        <v>665781</v>
      </c>
      <c r="CD129" s="25">
        <v>166568</v>
      </c>
      <c r="CE129" s="34">
        <v>8725395</v>
      </c>
      <c r="CF129" s="26">
        <v>512000</v>
      </c>
      <c r="CG129" s="25">
        <v>126544</v>
      </c>
      <c r="CH129" s="34">
        <v>9323375</v>
      </c>
      <c r="CI129" s="26">
        <v>513043</v>
      </c>
      <c r="CJ129" s="25">
        <v>126231</v>
      </c>
      <c r="CK129" s="34">
        <v>8879394</v>
      </c>
      <c r="CL129" s="26">
        <v>620698</v>
      </c>
      <c r="CM129" s="25">
        <v>159090</v>
      </c>
      <c r="CN129" s="34">
        <v>8913079</v>
      </c>
      <c r="CO129" s="26">
        <v>497511</v>
      </c>
      <c r="CP129" s="25">
        <v>135119</v>
      </c>
      <c r="CQ129" s="34">
        <v>7868140</v>
      </c>
      <c r="CR129" s="26">
        <v>434505</v>
      </c>
      <c r="CS129" s="25">
        <v>119022</v>
      </c>
      <c r="CT129" s="34">
        <v>6754480</v>
      </c>
      <c r="CU129" s="26">
        <v>550584</v>
      </c>
      <c r="CV129" s="25">
        <v>152352</v>
      </c>
      <c r="CW129" s="34">
        <v>6760421</v>
      </c>
      <c r="CX129" s="26">
        <v>412607</v>
      </c>
      <c r="CY129" s="25">
        <v>115328</v>
      </c>
      <c r="CZ129" s="34">
        <v>6666208</v>
      </c>
      <c r="DA129" s="26">
        <v>423535</v>
      </c>
      <c r="DB129" s="25">
        <v>123743</v>
      </c>
      <c r="DC129" s="34">
        <v>6586108</v>
      </c>
      <c r="DD129" s="26">
        <v>451794</v>
      </c>
      <c r="DE129" s="25">
        <v>132133</v>
      </c>
      <c r="DF129" s="34">
        <v>6442030</v>
      </c>
      <c r="DG129" s="26">
        <v>300393</v>
      </c>
      <c r="DH129" s="24">
        <v>87666</v>
      </c>
      <c r="DI129" s="34">
        <v>6533168</v>
      </c>
      <c r="DJ129" s="26">
        <v>220029</v>
      </c>
      <c r="DK129" s="24">
        <v>70061</v>
      </c>
      <c r="DL129" s="34">
        <v>5527205</v>
      </c>
      <c r="DM129" s="26">
        <v>509440</v>
      </c>
      <c r="DN129" s="25">
        <v>111659</v>
      </c>
      <c r="DO129" s="34">
        <v>5290838</v>
      </c>
      <c r="DP129" s="26">
        <v>365994</v>
      </c>
      <c r="DQ129" s="25">
        <v>102120</v>
      </c>
      <c r="DR129" s="34">
        <v>6118556</v>
      </c>
      <c r="DS129" s="26">
        <v>357245</v>
      </c>
      <c r="DT129" s="25">
        <v>105055</v>
      </c>
      <c r="DU129" s="34">
        <v>5862224</v>
      </c>
      <c r="DV129" s="26">
        <v>476032</v>
      </c>
      <c r="DW129" s="25">
        <v>130785</v>
      </c>
      <c r="DX129" s="34">
        <v>6641071</v>
      </c>
      <c r="DY129" s="26">
        <v>407469</v>
      </c>
      <c r="DZ129" s="25">
        <v>121468</v>
      </c>
      <c r="EA129" s="34">
        <v>6588173</v>
      </c>
      <c r="EB129" s="26">
        <v>385774</v>
      </c>
      <c r="EC129" s="25">
        <v>116838</v>
      </c>
      <c r="ED129" s="34">
        <v>5795305</v>
      </c>
      <c r="EE129" s="26">
        <v>462779</v>
      </c>
      <c r="EF129" s="25">
        <v>135449</v>
      </c>
      <c r="EG129" s="34">
        <v>6527246</v>
      </c>
      <c r="EH129" s="26">
        <v>359253</v>
      </c>
      <c r="EI129" s="25">
        <v>112151</v>
      </c>
      <c r="EJ129" s="34">
        <v>6307379</v>
      </c>
      <c r="EK129" s="26">
        <v>355155</v>
      </c>
      <c r="EL129" s="25">
        <v>108875</v>
      </c>
      <c r="EM129" s="34">
        <v>6258731</v>
      </c>
      <c r="EN129" s="26">
        <v>498057</v>
      </c>
      <c r="EO129" s="25">
        <v>142824</v>
      </c>
      <c r="EP129" s="34">
        <v>6354342</v>
      </c>
      <c r="EQ129" s="26">
        <v>358258</v>
      </c>
      <c r="ER129" s="25">
        <v>107502</v>
      </c>
      <c r="ES129" s="34">
        <v>7125396</v>
      </c>
      <c r="ET129" s="26">
        <v>382923</v>
      </c>
      <c r="EU129" s="25">
        <v>115883</v>
      </c>
      <c r="EV129" s="34">
        <v>6437794</v>
      </c>
      <c r="EW129" s="26">
        <v>498595</v>
      </c>
      <c r="EX129" s="25">
        <v>156449</v>
      </c>
      <c r="EY129" s="34">
        <v>6171933</v>
      </c>
      <c r="EZ129" s="26">
        <v>348915</v>
      </c>
      <c r="FA129" s="25">
        <v>104234</v>
      </c>
      <c r="FB129" s="34">
        <v>6287706</v>
      </c>
      <c r="FC129" s="26">
        <v>363696</v>
      </c>
      <c r="FD129" s="25">
        <v>110011</v>
      </c>
      <c r="FE129" s="34">
        <v>5898740</v>
      </c>
      <c r="FF129" s="26">
        <v>451877</v>
      </c>
      <c r="FG129" s="25">
        <v>138949</v>
      </c>
      <c r="FH129" s="34">
        <v>6458091</v>
      </c>
      <c r="FI129" s="26">
        <v>348863</v>
      </c>
      <c r="FJ129" s="25">
        <v>109365</v>
      </c>
      <c r="FK129" s="34">
        <v>6287408</v>
      </c>
      <c r="FL129" s="26">
        <v>152038</v>
      </c>
      <c r="FM129" s="25">
        <v>108352</v>
      </c>
      <c r="FN129" s="34">
        <v>5664735</v>
      </c>
      <c r="FO129" s="26">
        <v>202893</v>
      </c>
      <c r="FP129" s="25">
        <v>139598</v>
      </c>
      <c r="FQ129" s="34">
        <v>6364358</v>
      </c>
      <c r="FR129" s="26">
        <v>148050</v>
      </c>
      <c r="FS129" s="25">
        <v>112900</v>
      </c>
      <c r="FT129" s="34">
        <v>6076852</v>
      </c>
      <c r="FU129" s="26">
        <v>146131</v>
      </c>
      <c r="FV129" s="25">
        <v>113558</v>
      </c>
      <c r="FW129" s="37">
        <v>11913429</v>
      </c>
      <c r="FX129" s="26">
        <v>169885</v>
      </c>
      <c r="FY129" s="25">
        <v>131076</v>
      </c>
      <c r="FZ129" s="37">
        <v>16920605</v>
      </c>
      <c r="GA129" s="26">
        <v>904383</v>
      </c>
      <c r="GB129" s="25">
        <v>394712</v>
      </c>
      <c r="GC129" s="37">
        <v>23010691</v>
      </c>
      <c r="GD129" s="26">
        <v>823057</v>
      </c>
      <c r="GE129" s="25">
        <v>321497</v>
      </c>
      <c r="GF129" s="37">
        <v>44023523</v>
      </c>
      <c r="GG129" s="22">
        <v>1097752</v>
      </c>
      <c r="GH129" s="25">
        <v>427226</v>
      </c>
      <c r="GI129" s="37">
        <v>48555700</v>
      </c>
      <c r="GJ129" s="26">
        <v>797486</v>
      </c>
      <c r="GK129" s="25">
        <v>340331</v>
      </c>
      <c r="GL129" s="37">
        <v>51543192</v>
      </c>
      <c r="GM129" s="22">
        <v>1006575</v>
      </c>
      <c r="GN129" s="25">
        <v>357434</v>
      </c>
      <c r="GO129" s="37">
        <v>49908085</v>
      </c>
      <c r="GP129" s="22">
        <v>1011857</v>
      </c>
      <c r="GQ129" s="25">
        <v>422276</v>
      </c>
      <c r="GR129" s="37">
        <v>53638642</v>
      </c>
      <c r="GS129" s="26">
        <v>887979</v>
      </c>
      <c r="GT129" s="25">
        <v>361049</v>
      </c>
      <c r="GU129" s="37">
        <v>52324006</v>
      </c>
      <c r="GV129" s="26">
        <v>859347</v>
      </c>
      <c r="GW129" s="25">
        <v>347464</v>
      </c>
      <c r="GX129" s="37">
        <v>52360283</v>
      </c>
      <c r="GY129" s="22">
        <v>1001488</v>
      </c>
      <c r="GZ129" s="25">
        <v>453441</v>
      </c>
      <c r="HA129" s="37">
        <v>57072240</v>
      </c>
      <c r="HB129" s="26">
        <v>800414</v>
      </c>
      <c r="HC129" s="25">
        <v>291038</v>
      </c>
      <c r="HD129" s="37">
        <v>55139017</v>
      </c>
      <c r="HE129" s="26">
        <v>797464</v>
      </c>
      <c r="HF129" s="25">
        <v>296656</v>
      </c>
      <c r="HG129" s="37">
        <v>56133709</v>
      </c>
      <c r="HH129" s="26">
        <v>935356</v>
      </c>
      <c r="HI129" s="25">
        <v>349458</v>
      </c>
      <c r="HJ129" s="37">
        <v>53737184</v>
      </c>
      <c r="HN129" s="49">
        <f t="shared" si="1"/>
        <v>2533234</v>
      </c>
    </row>
    <row r="130" spans="2:222" x14ac:dyDescent="0.2">
      <c r="B130" s="20" t="s">
        <v>925</v>
      </c>
      <c r="C130" s="26">
        <v>244331</v>
      </c>
      <c r="D130" s="24">
        <v>13484</v>
      </c>
      <c r="E130" s="34">
        <v>1950647</v>
      </c>
      <c r="F130" s="26">
        <v>253857</v>
      </c>
      <c r="G130" s="24">
        <v>14259</v>
      </c>
      <c r="H130" s="34">
        <v>1979527</v>
      </c>
      <c r="I130" s="26">
        <v>311280</v>
      </c>
      <c r="J130" s="24">
        <v>17581</v>
      </c>
      <c r="K130" s="34">
        <v>1927692</v>
      </c>
      <c r="L130" s="26">
        <v>250664</v>
      </c>
      <c r="M130" s="24">
        <v>14260</v>
      </c>
      <c r="N130" s="34">
        <v>1927664</v>
      </c>
      <c r="O130" s="26">
        <v>239482</v>
      </c>
      <c r="P130" s="24">
        <v>13714</v>
      </c>
      <c r="Q130" s="34">
        <v>1887988</v>
      </c>
      <c r="R130" s="26">
        <v>303779</v>
      </c>
      <c r="S130" s="24">
        <v>17602</v>
      </c>
      <c r="T130" s="34">
        <v>2012878</v>
      </c>
      <c r="U130" s="26">
        <v>243517</v>
      </c>
      <c r="V130" s="24">
        <v>14171</v>
      </c>
      <c r="W130" s="34">
        <v>1906129</v>
      </c>
      <c r="X130" s="26">
        <v>245277</v>
      </c>
      <c r="Y130" s="24">
        <v>14138</v>
      </c>
      <c r="Z130" s="34">
        <v>1733044</v>
      </c>
      <c r="AA130" s="26">
        <v>311307</v>
      </c>
      <c r="AB130" s="24">
        <v>18198</v>
      </c>
      <c r="AC130" s="34">
        <v>1987501</v>
      </c>
      <c r="AD130" s="26">
        <v>250099</v>
      </c>
      <c r="AE130" s="24">
        <v>14571</v>
      </c>
      <c r="AF130" s="34">
        <v>1837840</v>
      </c>
      <c r="AG130" s="26">
        <v>276608</v>
      </c>
      <c r="AH130" s="24">
        <v>16112</v>
      </c>
      <c r="AI130" s="34">
        <v>2022425</v>
      </c>
      <c r="AJ130" s="26">
        <v>358265</v>
      </c>
      <c r="AK130" s="24">
        <v>20673</v>
      </c>
      <c r="AL130" s="34">
        <v>2074159</v>
      </c>
      <c r="AM130" s="26">
        <v>284661</v>
      </c>
      <c r="AN130" s="24">
        <v>16383</v>
      </c>
      <c r="AO130" s="34">
        <v>1964366</v>
      </c>
      <c r="AP130" s="26">
        <v>293977</v>
      </c>
      <c r="AQ130" s="24">
        <v>16817</v>
      </c>
      <c r="AR130" s="34">
        <v>1993568</v>
      </c>
      <c r="AS130" s="26">
        <v>355750</v>
      </c>
      <c r="AT130" s="24">
        <v>20363</v>
      </c>
      <c r="AU130" s="34">
        <v>1874133</v>
      </c>
      <c r="AV130" s="26">
        <v>273822</v>
      </c>
      <c r="AW130" s="24">
        <v>15774</v>
      </c>
      <c r="AX130" s="34">
        <v>1838037</v>
      </c>
      <c r="AY130" s="26">
        <v>269376</v>
      </c>
      <c r="AZ130" s="24">
        <v>15486</v>
      </c>
      <c r="BA130" s="34">
        <v>1841286</v>
      </c>
      <c r="BB130" s="26">
        <v>353144</v>
      </c>
      <c r="BC130" s="24">
        <v>19882</v>
      </c>
      <c r="BD130" s="34">
        <v>1860226</v>
      </c>
      <c r="BE130" s="26">
        <v>285149</v>
      </c>
      <c r="BF130" s="24">
        <v>14888</v>
      </c>
      <c r="BG130" s="34">
        <v>2057690</v>
      </c>
      <c r="BH130" s="26">
        <v>287057</v>
      </c>
      <c r="BI130" s="24">
        <v>14982</v>
      </c>
      <c r="BJ130" s="34">
        <v>1999054</v>
      </c>
      <c r="BK130" s="26">
        <v>355410</v>
      </c>
      <c r="BL130" s="24">
        <v>18772</v>
      </c>
      <c r="BM130" s="34">
        <v>2091218</v>
      </c>
      <c r="BN130" s="26">
        <v>283942</v>
      </c>
      <c r="BO130" s="24">
        <v>14832</v>
      </c>
      <c r="BP130" s="34">
        <v>2044172</v>
      </c>
      <c r="BQ130" s="26">
        <v>294088</v>
      </c>
      <c r="BR130" s="24">
        <v>15479</v>
      </c>
      <c r="BS130" s="34">
        <v>2179962</v>
      </c>
      <c r="BT130" s="26">
        <v>345478</v>
      </c>
      <c r="BU130" s="24">
        <v>18633</v>
      </c>
      <c r="BV130" s="34">
        <v>2088364</v>
      </c>
      <c r="BW130" s="26">
        <v>271191</v>
      </c>
      <c r="BX130" s="24">
        <v>14743</v>
      </c>
      <c r="BY130" s="34">
        <v>2121619</v>
      </c>
      <c r="BZ130" s="26">
        <v>269421</v>
      </c>
      <c r="CA130" s="24">
        <v>14807</v>
      </c>
      <c r="CB130" s="34">
        <v>2148029</v>
      </c>
      <c r="CC130" s="26">
        <v>338502</v>
      </c>
      <c r="CD130" s="24">
        <v>18388</v>
      </c>
      <c r="CE130" s="34">
        <v>1934496</v>
      </c>
      <c r="CF130" s="26">
        <v>273488</v>
      </c>
      <c r="CG130" s="24">
        <v>14720</v>
      </c>
      <c r="CH130" s="34">
        <v>2103861</v>
      </c>
      <c r="CI130" s="26">
        <v>260645</v>
      </c>
      <c r="CJ130" s="24">
        <v>13690</v>
      </c>
      <c r="CK130" s="34">
        <v>2002935</v>
      </c>
      <c r="CL130" s="26">
        <v>313734</v>
      </c>
      <c r="CM130" s="24">
        <v>16660</v>
      </c>
      <c r="CN130" s="34">
        <v>1980695</v>
      </c>
      <c r="CO130" s="26">
        <v>265315</v>
      </c>
      <c r="CP130" s="24">
        <v>13992</v>
      </c>
      <c r="CQ130" s="34">
        <v>1926215</v>
      </c>
      <c r="CR130" s="26">
        <v>265492</v>
      </c>
      <c r="CS130" s="24">
        <v>13913</v>
      </c>
      <c r="CT130" s="34">
        <v>1711557</v>
      </c>
      <c r="CU130" s="26">
        <v>776714</v>
      </c>
      <c r="CV130" s="24">
        <v>17387</v>
      </c>
      <c r="CW130" s="34">
        <v>1822759</v>
      </c>
      <c r="CX130" s="26">
        <v>894341</v>
      </c>
      <c r="CY130" s="24">
        <v>15813</v>
      </c>
      <c r="CZ130" s="34">
        <v>1909400</v>
      </c>
      <c r="DA130" s="26">
        <v>970070</v>
      </c>
      <c r="DB130" s="24">
        <v>15898</v>
      </c>
      <c r="DC130" s="34">
        <v>2010670</v>
      </c>
      <c r="DD130" s="22">
        <v>1237264</v>
      </c>
      <c r="DE130" s="24">
        <v>19658</v>
      </c>
      <c r="DF130" s="34">
        <v>1990481</v>
      </c>
      <c r="DG130" s="22">
        <v>1004355</v>
      </c>
      <c r="DH130" s="24">
        <v>15904</v>
      </c>
      <c r="DI130" s="34">
        <v>2091462</v>
      </c>
      <c r="DJ130" s="26">
        <v>997723</v>
      </c>
      <c r="DK130" s="24">
        <v>15664</v>
      </c>
      <c r="DL130" s="34">
        <v>2023532</v>
      </c>
      <c r="DM130" s="22">
        <v>1251751</v>
      </c>
      <c r="DN130" s="24">
        <v>19989</v>
      </c>
      <c r="DO130" s="34">
        <v>1970149</v>
      </c>
      <c r="DP130" s="26">
        <v>981809</v>
      </c>
      <c r="DQ130" s="24">
        <v>15780</v>
      </c>
      <c r="DR130" s="34">
        <v>2089521</v>
      </c>
      <c r="DS130" s="22">
        <v>1028010</v>
      </c>
      <c r="DT130" s="24">
        <v>16466</v>
      </c>
      <c r="DU130" s="34">
        <v>1961454</v>
      </c>
      <c r="DV130" s="22">
        <v>1308914</v>
      </c>
      <c r="DW130" s="24">
        <v>20836</v>
      </c>
      <c r="DX130" s="34">
        <v>2144612</v>
      </c>
      <c r="DY130" s="22">
        <v>1065566</v>
      </c>
      <c r="DZ130" s="24">
        <v>17225</v>
      </c>
      <c r="EA130" s="34">
        <v>2140369</v>
      </c>
      <c r="EB130" s="22">
        <v>1072845</v>
      </c>
      <c r="EC130" s="24">
        <v>17385</v>
      </c>
      <c r="ED130" s="34">
        <v>1983725</v>
      </c>
      <c r="EE130" s="22">
        <v>1267115</v>
      </c>
      <c r="EF130" s="24">
        <v>21150</v>
      </c>
      <c r="EG130" s="34">
        <v>2177546</v>
      </c>
      <c r="EH130" s="26">
        <v>894106</v>
      </c>
      <c r="EI130" s="24">
        <v>16076</v>
      </c>
      <c r="EJ130" s="34">
        <v>2176870</v>
      </c>
      <c r="EK130" s="26">
        <v>907759</v>
      </c>
      <c r="EL130" s="24">
        <v>16779</v>
      </c>
      <c r="EM130" s="34">
        <v>2224834</v>
      </c>
      <c r="EN130" s="22">
        <v>1096317</v>
      </c>
      <c r="EO130" s="24">
        <v>20260</v>
      </c>
      <c r="EP130" s="34">
        <v>2227648</v>
      </c>
      <c r="EQ130" s="26">
        <v>947364</v>
      </c>
      <c r="ER130" s="24">
        <v>16403</v>
      </c>
      <c r="ES130" s="34">
        <v>2252940</v>
      </c>
      <c r="ET130" s="22">
        <v>1059095</v>
      </c>
      <c r="EU130" s="24">
        <v>14076</v>
      </c>
      <c r="EV130" s="34">
        <v>2104050</v>
      </c>
      <c r="EW130" s="22">
        <v>1891795</v>
      </c>
      <c r="EX130" s="24">
        <v>21625</v>
      </c>
      <c r="EY130" s="34">
        <v>2057280</v>
      </c>
      <c r="EZ130" s="22">
        <v>1551395</v>
      </c>
      <c r="FA130" s="24">
        <v>16904</v>
      </c>
      <c r="FB130" s="34">
        <v>2239658</v>
      </c>
      <c r="FC130" s="22">
        <v>1294514</v>
      </c>
      <c r="FD130" s="24">
        <v>13869</v>
      </c>
      <c r="FE130" s="34">
        <v>1921876</v>
      </c>
      <c r="FF130" s="22">
        <v>1488778</v>
      </c>
      <c r="FG130" s="24">
        <v>16557</v>
      </c>
      <c r="FH130" s="34">
        <v>2055296</v>
      </c>
      <c r="FI130" s="22">
        <v>1247923</v>
      </c>
      <c r="FJ130" s="24">
        <v>13776</v>
      </c>
      <c r="FK130" s="34">
        <v>1910715</v>
      </c>
      <c r="FL130" s="22">
        <v>1554822</v>
      </c>
      <c r="FM130" s="24">
        <v>17850</v>
      </c>
      <c r="FN130" s="34">
        <v>1717760</v>
      </c>
      <c r="FO130" s="22">
        <v>1687223</v>
      </c>
      <c r="FP130" s="24">
        <v>19103</v>
      </c>
      <c r="FQ130" s="34">
        <v>1967022</v>
      </c>
      <c r="FR130" s="22">
        <v>1232114</v>
      </c>
      <c r="FS130" s="24">
        <v>13581</v>
      </c>
      <c r="FT130" s="34">
        <v>1899665</v>
      </c>
      <c r="FU130" s="22">
        <v>1191853</v>
      </c>
      <c r="FV130" s="24">
        <v>13300</v>
      </c>
      <c r="FW130" s="34">
        <v>1876884</v>
      </c>
      <c r="FX130" s="22">
        <v>1321378</v>
      </c>
      <c r="FY130" s="24">
        <v>14137</v>
      </c>
      <c r="FZ130" s="34">
        <v>1877686</v>
      </c>
      <c r="GA130" s="22">
        <v>1000699</v>
      </c>
      <c r="GB130" s="23">
        <v>9901</v>
      </c>
      <c r="GC130" s="34">
        <v>1770032</v>
      </c>
      <c r="GD130" s="26">
        <v>996265</v>
      </c>
      <c r="GE130" s="24">
        <v>10579</v>
      </c>
      <c r="GF130" s="34">
        <v>1760436</v>
      </c>
      <c r="GG130" s="22">
        <v>1316201</v>
      </c>
      <c r="GH130" s="24">
        <v>13676</v>
      </c>
      <c r="GI130" s="34">
        <v>1687824</v>
      </c>
      <c r="GJ130" s="22">
        <v>1310597</v>
      </c>
      <c r="GK130" s="24">
        <v>13396</v>
      </c>
      <c r="GL130" s="34">
        <v>1855054</v>
      </c>
      <c r="GM130" s="22">
        <v>1130943</v>
      </c>
      <c r="GN130" s="24">
        <v>11096</v>
      </c>
      <c r="GO130" s="34">
        <v>1739740</v>
      </c>
      <c r="GP130" s="22">
        <v>1393613</v>
      </c>
      <c r="GQ130" s="24">
        <v>13558</v>
      </c>
      <c r="GR130" s="34">
        <v>1801415</v>
      </c>
      <c r="GS130" s="22">
        <v>1192620</v>
      </c>
      <c r="GT130" s="24">
        <v>11282</v>
      </c>
      <c r="GU130" s="34">
        <v>1674818</v>
      </c>
      <c r="GV130" s="22">
        <v>1250382</v>
      </c>
      <c r="GW130" s="24">
        <v>12297</v>
      </c>
      <c r="GX130" s="34">
        <v>1686728</v>
      </c>
      <c r="GY130" s="22">
        <v>1274967</v>
      </c>
      <c r="GZ130" s="24">
        <v>13673</v>
      </c>
      <c r="HA130" s="34">
        <v>1766002</v>
      </c>
      <c r="HB130" s="26">
        <v>821533</v>
      </c>
      <c r="HC130" s="23">
        <v>9900</v>
      </c>
      <c r="HD130" s="34">
        <v>1682433</v>
      </c>
      <c r="HE130" s="26">
        <v>690356</v>
      </c>
      <c r="HF130" s="23">
        <v>9674</v>
      </c>
      <c r="HG130" s="34">
        <v>1696780</v>
      </c>
      <c r="HH130" s="26">
        <v>918093</v>
      </c>
      <c r="HI130" s="24">
        <v>12309</v>
      </c>
      <c r="HJ130" s="34">
        <v>1710127</v>
      </c>
      <c r="HN130" s="49">
        <f t="shared" si="1"/>
        <v>2429982</v>
      </c>
    </row>
    <row r="131" spans="2:222" x14ac:dyDescent="0.2">
      <c r="B131" s="20" t="s">
        <v>986</v>
      </c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  <c r="BK131" s="21"/>
      <c r="BL131" s="21"/>
      <c r="BM131" s="21"/>
      <c r="BN131" s="21"/>
      <c r="BO131" s="21"/>
      <c r="BP131" s="21"/>
      <c r="BQ131" s="21"/>
      <c r="BR131" s="21"/>
      <c r="BS131" s="21"/>
      <c r="BT131" s="21"/>
      <c r="BU131" s="21"/>
      <c r="BV131" s="21"/>
      <c r="BW131" s="21"/>
      <c r="BX131" s="21"/>
      <c r="BY131" s="21"/>
      <c r="BZ131" s="21"/>
      <c r="CA131" s="21"/>
      <c r="CB131" s="21"/>
      <c r="CC131" s="21"/>
      <c r="CD131" s="21"/>
      <c r="CE131" s="21"/>
      <c r="CF131" s="21"/>
      <c r="CG131" s="21"/>
      <c r="CH131" s="21"/>
      <c r="CI131" s="21"/>
      <c r="CJ131" s="21"/>
      <c r="CK131" s="21"/>
      <c r="CL131" s="21"/>
      <c r="CM131" s="21"/>
      <c r="CN131" s="21"/>
      <c r="CO131" s="21"/>
      <c r="CP131" s="21"/>
      <c r="CQ131" s="21"/>
      <c r="CR131" s="21"/>
      <c r="CS131" s="21"/>
      <c r="CT131" s="21"/>
      <c r="CU131" s="21"/>
      <c r="CV131" s="21"/>
      <c r="CW131" s="21"/>
      <c r="CX131" s="21"/>
      <c r="CY131" s="21"/>
      <c r="CZ131" s="21"/>
      <c r="DA131" s="21"/>
      <c r="DB131" s="21"/>
      <c r="DC131" s="21"/>
      <c r="DD131" s="21"/>
      <c r="DE131" s="21"/>
      <c r="DF131" s="21"/>
      <c r="DG131" s="21"/>
      <c r="DH131" s="21"/>
      <c r="DI131" s="21"/>
      <c r="DJ131" s="21"/>
      <c r="DK131" s="21"/>
      <c r="DL131" s="21"/>
      <c r="DM131" s="21"/>
      <c r="DN131" s="21"/>
      <c r="DO131" s="21"/>
      <c r="DP131" s="21"/>
      <c r="DQ131" s="21"/>
      <c r="DR131" s="21"/>
      <c r="DS131" s="21"/>
      <c r="DT131" s="21"/>
      <c r="DU131" s="21"/>
      <c r="DV131" s="21"/>
      <c r="DW131" s="21"/>
      <c r="DX131" s="21"/>
      <c r="DY131" s="21"/>
      <c r="DZ131" s="21"/>
      <c r="EA131" s="21"/>
      <c r="EB131" s="21"/>
      <c r="EC131" s="21"/>
      <c r="ED131" s="21"/>
      <c r="EE131" s="21"/>
      <c r="EF131" s="21"/>
      <c r="EG131" s="21"/>
      <c r="EH131" s="21"/>
      <c r="EI131" s="21"/>
      <c r="EJ131" s="21"/>
      <c r="EK131" s="21"/>
      <c r="EL131" s="21"/>
      <c r="EM131" s="21"/>
      <c r="EN131" s="21"/>
      <c r="EO131" s="21"/>
      <c r="EP131" s="21"/>
      <c r="EQ131" s="21"/>
      <c r="ER131" s="21"/>
      <c r="ES131" s="21"/>
      <c r="ET131" s="21"/>
      <c r="EU131" s="21"/>
      <c r="EV131" s="21"/>
      <c r="EW131" s="21"/>
      <c r="EX131" s="21"/>
      <c r="EY131" s="21"/>
      <c r="EZ131" s="21"/>
      <c r="FA131" s="21"/>
      <c r="FB131" s="21"/>
      <c r="FC131" s="33">
        <v>58</v>
      </c>
      <c r="FD131" s="31">
        <v>2</v>
      </c>
      <c r="FE131" s="21"/>
      <c r="FF131" s="33">
        <v>60</v>
      </c>
      <c r="FG131" s="31">
        <v>2</v>
      </c>
      <c r="FH131" s="21"/>
      <c r="FI131" s="22">
        <v>2353815</v>
      </c>
      <c r="FJ131" s="24">
        <v>70232</v>
      </c>
      <c r="FK131" s="34">
        <v>1785204</v>
      </c>
      <c r="FL131" s="22">
        <v>1873685</v>
      </c>
      <c r="FM131" s="24">
        <v>64537</v>
      </c>
      <c r="FN131" s="34">
        <v>3618774</v>
      </c>
      <c r="FO131" s="22">
        <v>2048256</v>
      </c>
      <c r="FP131" s="24">
        <v>81781</v>
      </c>
      <c r="FQ131" s="34">
        <v>4725848</v>
      </c>
      <c r="FR131" s="22">
        <v>1475953</v>
      </c>
      <c r="FS131" s="24">
        <v>70698</v>
      </c>
      <c r="FT131" s="34">
        <v>5024173</v>
      </c>
      <c r="FU131" s="22">
        <v>1450563</v>
      </c>
      <c r="FV131" s="24">
        <v>69450</v>
      </c>
      <c r="FW131" s="34">
        <v>5097775</v>
      </c>
      <c r="FX131" s="22">
        <v>1792894</v>
      </c>
      <c r="FY131" s="24">
        <v>88604</v>
      </c>
      <c r="FZ131" s="34">
        <v>5321737</v>
      </c>
      <c r="GA131" s="22">
        <v>1501417</v>
      </c>
      <c r="GB131" s="24">
        <v>71637</v>
      </c>
      <c r="GC131" s="34">
        <v>5364714</v>
      </c>
      <c r="GD131" s="22">
        <v>1406468</v>
      </c>
      <c r="GE131" s="24">
        <v>68280</v>
      </c>
      <c r="GF131" s="34">
        <v>5244898</v>
      </c>
      <c r="GG131" s="22">
        <v>1705721</v>
      </c>
      <c r="GH131" s="24">
        <v>81627</v>
      </c>
      <c r="GI131" s="34">
        <v>5155929</v>
      </c>
      <c r="GJ131" s="26">
        <v>695522</v>
      </c>
      <c r="GK131" s="24">
        <v>41053</v>
      </c>
      <c r="GL131" s="34">
        <v>4802511</v>
      </c>
      <c r="GM131" s="26">
        <v>202656</v>
      </c>
      <c r="GN131" s="24">
        <v>10848</v>
      </c>
      <c r="GO131" s="34">
        <v>2923013</v>
      </c>
      <c r="GP131" s="26">
        <v>943249</v>
      </c>
      <c r="GQ131" s="24">
        <v>60388</v>
      </c>
      <c r="GR131" s="34">
        <v>2984658</v>
      </c>
      <c r="GS131" s="22">
        <v>1262838</v>
      </c>
      <c r="GT131" s="24">
        <v>74191</v>
      </c>
      <c r="GU131" s="34">
        <v>3913069</v>
      </c>
      <c r="GV131" s="22">
        <v>1495778</v>
      </c>
      <c r="GW131" s="24">
        <v>81099</v>
      </c>
      <c r="GX131" s="34">
        <v>4890352</v>
      </c>
      <c r="GY131" s="22">
        <v>1639003</v>
      </c>
      <c r="GZ131" s="24">
        <v>90099</v>
      </c>
      <c r="HA131" s="34">
        <v>5729188</v>
      </c>
      <c r="HB131" s="22">
        <v>1283740</v>
      </c>
      <c r="HC131" s="24">
        <v>72067</v>
      </c>
      <c r="HD131" s="34">
        <v>5545926</v>
      </c>
      <c r="HE131" s="26">
        <v>636046</v>
      </c>
      <c r="HF131" s="24">
        <v>54542</v>
      </c>
      <c r="HG131" s="34">
        <v>5279522</v>
      </c>
      <c r="HH131" s="26">
        <v>870202</v>
      </c>
      <c r="HI131" s="24">
        <v>75222</v>
      </c>
      <c r="HJ131" s="34">
        <v>5088947</v>
      </c>
      <c r="HN131" s="49">
        <f t="shared" si="1"/>
        <v>2789988</v>
      </c>
    </row>
    <row r="132" spans="2:222" x14ac:dyDescent="0.2">
      <c r="B132" s="20" t="s">
        <v>845</v>
      </c>
      <c r="C132" s="26">
        <v>218014</v>
      </c>
      <c r="D132" s="24">
        <v>14504</v>
      </c>
      <c r="E132" s="34">
        <v>1468094</v>
      </c>
      <c r="F132" s="26">
        <v>223721</v>
      </c>
      <c r="G132" s="24">
        <v>14669</v>
      </c>
      <c r="H132" s="34">
        <v>1480990</v>
      </c>
      <c r="I132" s="26">
        <v>287791</v>
      </c>
      <c r="J132" s="24">
        <v>18140</v>
      </c>
      <c r="K132" s="34">
        <v>1401965</v>
      </c>
      <c r="L132" s="26">
        <v>275062</v>
      </c>
      <c r="M132" s="24">
        <v>14792</v>
      </c>
      <c r="N132" s="34">
        <v>1381792</v>
      </c>
      <c r="O132" s="26">
        <v>314307</v>
      </c>
      <c r="P132" s="24">
        <v>14199</v>
      </c>
      <c r="Q132" s="34">
        <v>1408368</v>
      </c>
      <c r="R132" s="26">
        <v>409436</v>
      </c>
      <c r="S132" s="24">
        <v>17775</v>
      </c>
      <c r="T132" s="34">
        <v>1440367</v>
      </c>
      <c r="U132" s="26">
        <v>341540</v>
      </c>
      <c r="V132" s="24">
        <v>14205</v>
      </c>
      <c r="W132" s="34">
        <v>1387906</v>
      </c>
      <c r="X132" s="26">
        <v>328290</v>
      </c>
      <c r="Y132" s="24">
        <v>13865</v>
      </c>
      <c r="Z132" s="34">
        <v>1278354</v>
      </c>
      <c r="AA132" s="26">
        <v>403072</v>
      </c>
      <c r="AB132" s="24">
        <v>16962</v>
      </c>
      <c r="AC132" s="34">
        <v>1423066</v>
      </c>
      <c r="AD132" s="26">
        <v>322881</v>
      </c>
      <c r="AE132" s="24">
        <v>13445</v>
      </c>
      <c r="AF132" s="34">
        <v>1298781</v>
      </c>
      <c r="AG132" s="26">
        <v>298247</v>
      </c>
      <c r="AH132" s="24">
        <v>12631</v>
      </c>
      <c r="AI132" s="34">
        <v>1338954</v>
      </c>
      <c r="AJ132" s="26">
        <v>356640</v>
      </c>
      <c r="AK132" s="24">
        <v>14511</v>
      </c>
      <c r="AL132" s="34">
        <v>1307769</v>
      </c>
      <c r="AM132" s="26">
        <v>359590</v>
      </c>
      <c r="AN132" s="24">
        <v>14635</v>
      </c>
      <c r="AO132" s="34">
        <v>1252621</v>
      </c>
      <c r="AP132" s="26">
        <v>577899</v>
      </c>
      <c r="AQ132" s="24">
        <v>13423</v>
      </c>
      <c r="AR132" s="34">
        <v>1313474</v>
      </c>
      <c r="AS132" s="26">
        <v>977126</v>
      </c>
      <c r="AT132" s="24">
        <v>15595</v>
      </c>
      <c r="AU132" s="34">
        <v>1246232</v>
      </c>
      <c r="AV132" s="26">
        <v>817615</v>
      </c>
      <c r="AW132" s="24">
        <v>12615</v>
      </c>
      <c r="AX132" s="34">
        <v>1240739</v>
      </c>
      <c r="AY132" s="26">
        <v>782475</v>
      </c>
      <c r="AZ132" s="24">
        <v>12034</v>
      </c>
      <c r="BA132" s="34">
        <v>1216964</v>
      </c>
      <c r="BB132" s="26">
        <v>989606</v>
      </c>
      <c r="BC132" s="24">
        <v>14925</v>
      </c>
      <c r="BD132" s="34">
        <v>1220803</v>
      </c>
      <c r="BE132" s="26">
        <v>801502</v>
      </c>
      <c r="BF132" s="24">
        <v>12134</v>
      </c>
      <c r="BG132" s="34">
        <v>1268869</v>
      </c>
      <c r="BH132" s="26">
        <v>801595</v>
      </c>
      <c r="BI132" s="24">
        <v>12250</v>
      </c>
      <c r="BJ132" s="34">
        <v>1166386</v>
      </c>
      <c r="BK132" s="26">
        <v>935296</v>
      </c>
      <c r="BL132" s="24">
        <v>14640</v>
      </c>
      <c r="BM132" s="34">
        <v>1209724</v>
      </c>
      <c r="BN132" s="26">
        <v>761447</v>
      </c>
      <c r="BO132" s="24">
        <v>11971</v>
      </c>
      <c r="BP132" s="34">
        <v>1178861</v>
      </c>
      <c r="BQ132" s="26">
        <v>770319</v>
      </c>
      <c r="BR132" s="24">
        <v>12094</v>
      </c>
      <c r="BS132" s="34">
        <v>1218353</v>
      </c>
      <c r="BT132" s="26">
        <v>938272</v>
      </c>
      <c r="BU132" s="24">
        <v>13971</v>
      </c>
      <c r="BV132" s="34">
        <v>1126043</v>
      </c>
      <c r="BW132" s="26">
        <v>826940</v>
      </c>
      <c r="BX132" s="24">
        <v>11995</v>
      </c>
      <c r="BY132" s="34">
        <v>1188759</v>
      </c>
      <c r="BZ132" s="26">
        <v>809577</v>
      </c>
      <c r="CA132" s="24">
        <v>11895</v>
      </c>
      <c r="CB132" s="34">
        <v>1181044</v>
      </c>
      <c r="CC132" s="26">
        <v>959383</v>
      </c>
      <c r="CD132" s="24">
        <v>14266</v>
      </c>
      <c r="CE132" s="34">
        <v>1087053</v>
      </c>
      <c r="CF132" s="26">
        <v>774873</v>
      </c>
      <c r="CG132" s="24">
        <v>11348</v>
      </c>
      <c r="CH132" s="34">
        <v>1194056</v>
      </c>
      <c r="CI132" s="26">
        <v>755942</v>
      </c>
      <c r="CJ132" s="24">
        <v>11288</v>
      </c>
      <c r="CK132" s="34">
        <v>1075576</v>
      </c>
      <c r="CL132" s="26">
        <v>935732</v>
      </c>
      <c r="CM132" s="24">
        <v>14065</v>
      </c>
      <c r="CN132" s="34">
        <v>1082380</v>
      </c>
      <c r="CO132" s="26">
        <v>748957</v>
      </c>
      <c r="CP132" s="24">
        <v>10638</v>
      </c>
      <c r="CQ132" s="34">
        <v>1061875</v>
      </c>
      <c r="CR132" s="26">
        <v>753991</v>
      </c>
      <c r="CS132" s="24">
        <v>10079</v>
      </c>
      <c r="CT132" s="25">
        <v>922933</v>
      </c>
      <c r="CU132" s="26">
        <v>906352</v>
      </c>
      <c r="CV132" s="24">
        <v>12750</v>
      </c>
      <c r="CW132" s="25">
        <v>982573</v>
      </c>
      <c r="CX132" s="26">
        <v>769402</v>
      </c>
      <c r="CY132" s="24">
        <v>10810</v>
      </c>
      <c r="CZ132" s="25">
        <v>979648</v>
      </c>
      <c r="DA132" s="26">
        <v>744473</v>
      </c>
      <c r="DB132" s="24">
        <v>10337</v>
      </c>
      <c r="DC132" s="25">
        <v>976384</v>
      </c>
      <c r="DD132" s="26">
        <v>886567</v>
      </c>
      <c r="DE132" s="24">
        <v>12230</v>
      </c>
      <c r="DF132" s="25">
        <v>898658</v>
      </c>
      <c r="DG132" s="26">
        <v>735045</v>
      </c>
      <c r="DH132" s="23">
        <v>9760</v>
      </c>
      <c r="DI132" s="25">
        <v>970105</v>
      </c>
      <c r="DJ132" s="26">
        <v>714222</v>
      </c>
      <c r="DK132" s="23">
        <v>9501</v>
      </c>
      <c r="DL132" s="25">
        <v>934653</v>
      </c>
      <c r="DM132" s="26">
        <v>897984</v>
      </c>
      <c r="DN132" s="24">
        <v>11949</v>
      </c>
      <c r="DO132" s="25">
        <v>889769</v>
      </c>
      <c r="DP132" s="26">
        <v>724140</v>
      </c>
      <c r="DQ132" s="23">
        <v>9687</v>
      </c>
      <c r="DR132" s="25">
        <v>947852</v>
      </c>
      <c r="DS132" s="26">
        <v>675268</v>
      </c>
      <c r="DT132" s="23">
        <v>9109</v>
      </c>
      <c r="DU132" s="25">
        <v>871308</v>
      </c>
      <c r="DV132" s="26">
        <v>839961</v>
      </c>
      <c r="DW132" s="24">
        <v>11441</v>
      </c>
      <c r="DX132" s="25">
        <v>917870</v>
      </c>
      <c r="DY132" s="26">
        <v>649360</v>
      </c>
      <c r="DZ132" s="23">
        <v>8708</v>
      </c>
      <c r="EA132" s="25">
        <v>889571</v>
      </c>
      <c r="EB132" s="26">
        <v>636109</v>
      </c>
      <c r="EC132" s="23">
        <v>8477</v>
      </c>
      <c r="ED132" s="25">
        <v>794849</v>
      </c>
      <c r="EE132" s="26">
        <v>820226</v>
      </c>
      <c r="EF132" s="24">
        <v>10997</v>
      </c>
      <c r="EG132" s="25">
        <v>833894</v>
      </c>
      <c r="EH132" s="26">
        <v>732673</v>
      </c>
      <c r="EI132" s="23">
        <v>8091</v>
      </c>
      <c r="EJ132" s="25">
        <v>830458</v>
      </c>
      <c r="EK132" s="26">
        <v>850303</v>
      </c>
      <c r="EL132" s="23">
        <v>8078</v>
      </c>
      <c r="EM132" s="25">
        <v>804697</v>
      </c>
      <c r="EN132" s="22">
        <v>1097876</v>
      </c>
      <c r="EO132" s="23">
        <v>9909</v>
      </c>
      <c r="EP132" s="25">
        <v>785422</v>
      </c>
      <c r="EQ132" s="26">
        <v>816493</v>
      </c>
      <c r="ER132" s="23">
        <v>7211</v>
      </c>
      <c r="ES132" s="25">
        <v>791013</v>
      </c>
      <c r="ET132" s="26">
        <v>824831</v>
      </c>
      <c r="EU132" s="23">
        <v>7443</v>
      </c>
      <c r="EV132" s="25">
        <v>741443</v>
      </c>
      <c r="EW132" s="22">
        <v>1015153</v>
      </c>
      <c r="EX132" s="23">
        <v>9617</v>
      </c>
      <c r="EY132" s="25">
        <v>779868</v>
      </c>
      <c r="EZ132" s="26">
        <v>673872</v>
      </c>
      <c r="FA132" s="23">
        <v>6131</v>
      </c>
      <c r="FB132" s="25">
        <v>771046</v>
      </c>
      <c r="FC132" s="26">
        <v>860570</v>
      </c>
      <c r="FD132" s="23">
        <v>7269</v>
      </c>
      <c r="FE132" s="25">
        <v>662447</v>
      </c>
      <c r="FF132" s="22">
        <v>1146191</v>
      </c>
      <c r="FG132" s="24">
        <v>10366</v>
      </c>
      <c r="FH132" s="25">
        <v>786223</v>
      </c>
      <c r="FI132" s="26">
        <v>831113</v>
      </c>
      <c r="FJ132" s="23">
        <v>7603</v>
      </c>
      <c r="FK132" s="25">
        <v>675263</v>
      </c>
      <c r="FL132" s="26">
        <v>778087</v>
      </c>
      <c r="FM132" s="23">
        <v>7138</v>
      </c>
      <c r="FN132" s="25">
        <v>603090</v>
      </c>
      <c r="FO132" s="22">
        <v>1010193</v>
      </c>
      <c r="FP132" s="23">
        <v>8401</v>
      </c>
      <c r="FQ132" s="25">
        <v>644018</v>
      </c>
      <c r="FR132" s="26">
        <v>824869</v>
      </c>
      <c r="FS132" s="23">
        <v>6580</v>
      </c>
      <c r="FT132" s="25">
        <v>620435</v>
      </c>
      <c r="FU132" s="26">
        <v>795030</v>
      </c>
      <c r="FV132" s="23">
        <v>6257</v>
      </c>
      <c r="FW132" s="25">
        <v>596971</v>
      </c>
      <c r="FX132" s="22">
        <v>1114996</v>
      </c>
      <c r="FY132" s="23">
        <v>8533</v>
      </c>
      <c r="FZ132" s="25">
        <v>615710</v>
      </c>
      <c r="GA132" s="26">
        <v>854705</v>
      </c>
      <c r="GB132" s="23">
        <v>6529</v>
      </c>
      <c r="GC132" s="25">
        <v>647331</v>
      </c>
      <c r="GD132" s="26">
        <v>778719</v>
      </c>
      <c r="GE132" s="23">
        <v>5993</v>
      </c>
      <c r="GF132" s="25">
        <v>619908</v>
      </c>
      <c r="GG132" s="26">
        <v>974601</v>
      </c>
      <c r="GH132" s="23">
        <v>7488</v>
      </c>
      <c r="GI132" s="25">
        <v>626981</v>
      </c>
      <c r="GJ132" s="26">
        <v>801536</v>
      </c>
      <c r="GK132" s="23">
        <v>6111</v>
      </c>
      <c r="GL132" s="25">
        <v>641892</v>
      </c>
      <c r="GM132" s="26">
        <v>731730</v>
      </c>
      <c r="GN132" s="23">
        <v>5600</v>
      </c>
      <c r="GO132" s="25">
        <v>586339</v>
      </c>
      <c r="GP132" s="26">
        <v>937546</v>
      </c>
      <c r="GQ132" s="23">
        <v>7153</v>
      </c>
      <c r="GR132" s="25">
        <v>632467</v>
      </c>
      <c r="GS132" s="26">
        <v>779326</v>
      </c>
      <c r="GT132" s="23">
        <v>6014</v>
      </c>
      <c r="GU132" s="25">
        <v>586131</v>
      </c>
      <c r="GV132" s="26">
        <v>674966</v>
      </c>
      <c r="GW132" s="23">
        <v>5231</v>
      </c>
      <c r="GX132" s="25">
        <v>538634</v>
      </c>
      <c r="GY132" s="26">
        <v>842357</v>
      </c>
      <c r="GZ132" s="23">
        <v>6641</v>
      </c>
      <c r="HA132" s="25">
        <v>572044</v>
      </c>
      <c r="HB132" s="26">
        <v>656987</v>
      </c>
      <c r="HC132" s="23">
        <v>5146</v>
      </c>
      <c r="HD132" s="25">
        <v>529003</v>
      </c>
      <c r="HE132" s="26">
        <v>731065</v>
      </c>
      <c r="HF132" s="23">
        <v>5161</v>
      </c>
      <c r="HG132" s="25">
        <v>534796</v>
      </c>
      <c r="HH132" s="26">
        <v>870067</v>
      </c>
      <c r="HI132" s="23">
        <v>6140</v>
      </c>
      <c r="HJ132" s="25">
        <v>537223</v>
      </c>
      <c r="HN132" s="49">
        <f t="shared" si="1"/>
        <v>2258119</v>
      </c>
    </row>
    <row r="133" spans="2:222" x14ac:dyDescent="0.2">
      <c r="B133" s="20" t="s">
        <v>381</v>
      </c>
      <c r="C133" s="26">
        <v>713362</v>
      </c>
      <c r="D133" s="24">
        <v>12353</v>
      </c>
      <c r="E133" s="25">
        <v>622363</v>
      </c>
      <c r="F133" s="26">
        <v>712483</v>
      </c>
      <c r="G133" s="24">
        <v>12148</v>
      </c>
      <c r="H133" s="25">
        <v>628705</v>
      </c>
      <c r="I133" s="26">
        <v>806101</v>
      </c>
      <c r="J133" s="24">
        <v>15067</v>
      </c>
      <c r="K133" s="25">
        <v>605806</v>
      </c>
      <c r="L133" s="26">
        <v>648469</v>
      </c>
      <c r="M133" s="24">
        <v>12091</v>
      </c>
      <c r="N133" s="25">
        <v>625127</v>
      </c>
      <c r="O133" s="26">
        <v>619667</v>
      </c>
      <c r="P133" s="24">
        <v>11598</v>
      </c>
      <c r="Q133" s="25">
        <v>621462</v>
      </c>
      <c r="R133" s="26">
        <v>788178</v>
      </c>
      <c r="S133" s="24">
        <v>15048</v>
      </c>
      <c r="T133" s="25">
        <v>622011</v>
      </c>
      <c r="U133" s="26">
        <v>666658</v>
      </c>
      <c r="V133" s="24">
        <v>12232</v>
      </c>
      <c r="W133" s="25">
        <v>605376</v>
      </c>
      <c r="X133" s="26">
        <v>630125</v>
      </c>
      <c r="Y133" s="24">
        <v>11982</v>
      </c>
      <c r="Z133" s="25">
        <v>565508</v>
      </c>
      <c r="AA133" s="26">
        <v>781634</v>
      </c>
      <c r="AB133" s="24">
        <v>15098</v>
      </c>
      <c r="AC133" s="25">
        <v>619828</v>
      </c>
      <c r="AD133" s="26">
        <v>618676</v>
      </c>
      <c r="AE133" s="24">
        <v>11802</v>
      </c>
      <c r="AF133" s="25">
        <v>571986</v>
      </c>
      <c r="AG133" s="26">
        <v>623931</v>
      </c>
      <c r="AH133" s="24">
        <v>12376</v>
      </c>
      <c r="AI133" s="25">
        <v>592474</v>
      </c>
      <c r="AJ133" s="26">
        <v>731113</v>
      </c>
      <c r="AK133" s="24">
        <v>14703</v>
      </c>
      <c r="AL133" s="25">
        <v>605026</v>
      </c>
      <c r="AM133" s="26">
        <v>598964</v>
      </c>
      <c r="AN133" s="24">
        <v>11741</v>
      </c>
      <c r="AO133" s="25">
        <v>577222</v>
      </c>
      <c r="AP133" s="26">
        <v>483470</v>
      </c>
      <c r="AQ133" s="23">
        <v>6697</v>
      </c>
      <c r="AR133" s="25">
        <v>555610</v>
      </c>
      <c r="AS133" s="26">
        <v>667845</v>
      </c>
      <c r="AT133" s="24">
        <v>11686</v>
      </c>
      <c r="AU133" s="25">
        <v>492546</v>
      </c>
      <c r="AV133" s="26">
        <v>613547</v>
      </c>
      <c r="AW133" s="24">
        <v>10649</v>
      </c>
      <c r="AX133" s="25">
        <v>549193</v>
      </c>
      <c r="AY133" s="26">
        <v>582766</v>
      </c>
      <c r="AZ133" s="23">
        <v>9952</v>
      </c>
      <c r="BA133" s="25">
        <v>546744</v>
      </c>
      <c r="BB133" s="26">
        <v>775370</v>
      </c>
      <c r="BC133" s="24">
        <v>13323</v>
      </c>
      <c r="BD133" s="25">
        <v>574509</v>
      </c>
      <c r="BE133" s="26">
        <v>568261</v>
      </c>
      <c r="BF133" s="23">
        <v>9382</v>
      </c>
      <c r="BG133" s="25">
        <v>547141</v>
      </c>
      <c r="BH133" s="26">
        <v>565024</v>
      </c>
      <c r="BI133" s="23">
        <v>9173</v>
      </c>
      <c r="BJ133" s="25">
        <v>495951</v>
      </c>
      <c r="BK133" s="26">
        <v>687910</v>
      </c>
      <c r="BL133" s="24">
        <v>11096</v>
      </c>
      <c r="BM133" s="25">
        <v>543807</v>
      </c>
      <c r="BN133" s="26">
        <v>688766</v>
      </c>
      <c r="BO133" s="23">
        <v>9957</v>
      </c>
      <c r="BP133" s="25">
        <v>537333</v>
      </c>
      <c r="BQ133" s="26">
        <v>718071</v>
      </c>
      <c r="BR133" s="24">
        <v>10075</v>
      </c>
      <c r="BS133" s="25">
        <v>567086</v>
      </c>
      <c r="BT133" s="26">
        <v>852821</v>
      </c>
      <c r="BU133" s="24">
        <v>13388</v>
      </c>
      <c r="BV133" s="25">
        <v>550330</v>
      </c>
      <c r="BW133" s="26">
        <v>694107</v>
      </c>
      <c r="BX133" s="23">
        <v>9958</v>
      </c>
      <c r="BY133" s="25">
        <v>584452</v>
      </c>
      <c r="BZ133" s="26">
        <v>746730</v>
      </c>
      <c r="CA133" s="24">
        <v>10372</v>
      </c>
      <c r="CB133" s="25">
        <v>589406</v>
      </c>
      <c r="CC133" s="26">
        <v>899322</v>
      </c>
      <c r="CD133" s="24">
        <v>13109</v>
      </c>
      <c r="CE133" s="25">
        <v>563142</v>
      </c>
      <c r="CF133" s="26">
        <v>658417</v>
      </c>
      <c r="CG133" s="23">
        <v>9148</v>
      </c>
      <c r="CH133" s="25">
        <v>599305</v>
      </c>
      <c r="CI133" s="26">
        <v>261057</v>
      </c>
      <c r="CJ133" s="23">
        <v>2782</v>
      </c>
      <c r="CK133" s="25">
        <v>472748</v>
      </c>
      <c r="CL133" s="28">
        <v>88644</v>
      </c>
      <c r="CM133" s="27">
        <v>938</v>
      </c>
      <c r="CN133" s="25">
        <v>324527</v>
      </c>
      <c r="CO133" s="28">
        <v>67685</v>
      </c>
      <c r="CP133" s="27">
        <v>710</v>
      </c>
      <c r="CQ133" s="25">
        <v>256790</v>
      </c>
      <c r="CR133" s="28">
        <v>30847</v>
      </c>
      <c r="CS133" s="27">
        <v>326</v>
      </c>
      <c r="CT133" s="25">
        <v>165156</v>
      </c>
      <c r="CU133" s="28">
        <v>29804</v>
      </c>
      <c r="CV133" s="27">
        <v>237</v>
      </c>
      <c r="CW133" s="25">
        <v>146641</v>
      </c>
      <c r="CX133" s="28">
        <v>12845</v>
      </c>
      <c r="CY133" s="27">
        <v>117</v>
      </c>
      <c r="CZ133" s="25">
        <v>117710</v>
      </c>
      <c r="DA133" s="28">
        <v>17563</v>
      </c>
      <c r="DB133" s="27">
        <v>156</v>
      </c>
      <c r="DC133" s="24">
        <v>96755</v>
      </c>
      <c r="DD133" s="26">
        <v>700102</v>
      </c>
      <c r="DE133" s="23">
        <v>6510</v>
      </c>
      <c r="DF133" s="25">
        <v>105271</v>
      </c>
      <c r="DG133" s="26">
        <v>756474</v>
      </c>
      <c r="DH133" s="23">
        <v>4798</v>
      </c>
      <c r="DI133" s="25">
        <v>164550</v>
      </c>
      <c r="DJ133" s="26">
        <v>707181</v>
      </c>
      <c r="DK133" s="23">
        <v>6115</v>
      </c>
      <c r="DL133" s="25">
        <v>179994</v>
      </c>
      <c r="DM133" s="26">
        <v>861048</v>
      </c>
      <c r="DN133" s="23">
        <v>4580</v>
      </c>
      <c r="DO133" s="25">
        <v>134229</v>
      </c>
      <c r="DP133" s="26">
        <v>792293</v>
      </c>
      <c r="DQ133" s="23">
        <v>3211</v>
      </c>
      <c r="DR133" s="25">
        <v>163840</v>
      </c>
      <c r="DS133" s="26">
        <v>838177</v>
      </c>
      <c r="DT133" s="23">
        <v>3780</v>
      </c>
      <c r="DU133" s="25">
        <v>150458</v>
      </c>
      <c r="DV133" s="26">
        <v>910778</v>
      </c>
      <c r="DW133" s="23">
        <v>3980</v>
      </c>
      <c r="DX133" s="25">
        <v>109113</v>
      </c>
      <c r="DY133" s="26">
        <v>796448</v>
      </c>
      <c r="DZ133" s="23">
        <v>3368</v>
      </c>
      <c r="EA133" s="25">
        <v>114614</v>
      </c>
      <c r="EB133" s="26">
        <v>577067</v>
      </c>
      <c r="EC133" s="23">
        <v>2473</v>
      </c>
      <c r="ED133" s="25">
        <v>108715</v>
      </c>
      <c r="EE133" s="26">
        <v>599153</v>
      </c>
      <c r="EF133" s="23">
        <v>2550</v>
      </c>
      <c r="EG133" s="24">
        <v>99510</v>
      </c>
      <c r="EH133" s="26">
        <v>546623</v>
      </c>
      <c r="EI133" s="23">
        <v>2362</v>
      </c>
      <c r="EJ133" s="24">
        <v>96883</v>
      </c>
      <c r="EK133" s="26">
        <v>603968</v>
      </c>
      <c r="EL133" s="23">
        <v>2596</v>
      </c>
      <c r="EM133" s="25">
        <v>107254</v>
      </c>
      <c r="EN133" s="26">
        <v>706578</v>
      </c>
      <c r="EO133" s="23">
        <v>3497</v>
      </c>
      <c r="EP133" s="25">
        <v>110295</v>
      </c>
      <c r="EQ133" s="26">
        <v>561844</v>
      </c>
      <c r="ER133" s="23">
        <v>2796</v>
      </c>
      <c r="ES133" s="25">
        <v>111594</v>
      </c>
      <c r="ET133" s="26">
        <v>608838</v>
      </c>
      <c r="EU133" s="23">
        <v>3106</v>
      </c>
      <c r="EV133" s="25">
        <v>118682</v>
      </c>
      <c r="EW133" s="26">
        <v>718218</v>
      </c>
      <c r="EX133" s="23">
        <v>3590</v>
      </c>
      <c r="EY133" s="25">
        <v>116931</v>
      </c>
      <c r="EZ133" s="26">
        <v>593706</v>
      </c>
      <c r="FA133" s="23">
        <v>2937</v>
      </c>
      <c r="FB133" s="25">
        <v>127916</v>
      </c>
      <c r="FC133" s="26">
        <v>590786</v>
      </c>
      <c r="FD133" s="23">
        <v>2939</v>
      </c>
      <c r="FE133" s="25">
        <v>118698</v>
      </c>
      <c r="FF133" s="26">
        <v>752205</v>
      </c>
      <c r="FG133" s="23">
        <v>3790</v>
      </c>
      <c r="FH133" s="25">
        <v>129903</v>
      </c>
      <c r="FI133" s="26">
        <v>646352</v>
      </c>
      <c r="FJ133" s="23">
        <v>3181</v>
      </c>
      <c r="FK133" s="25">
        <v>125888</v>
      </c>
      <c r="FL133" s="26">
        <v>615161</v>
      </c>
      <c r="FM133" s="23">
        <v>3140</v>
      </c>
      <c r="FN133" s="25">
        <v>123322</v>
      </c>
      <c r="FO133" s="26">
        <v>764545</v>
      </c>
      <c r="FP133" s="23">
        <v>4051</v>
      </c>
      <c r="FQ133" s="25">
        <v>134310</v>
      </c>
      <c r="FR133" s="26">
        <v>678106</v>
      </c>
      <c r="FS133" s="23">
        <v>3497</v>
      </c>
      <c r="FT133" s="25">
        <v>140825</v>
      </c>
      <c r="FU133" s="26">
        <v>666692</v>
      </c>
      <c r="FV133" s="23">
        <v>3555</v>
      </c>
      <c r="FW133" s="25">
        <v>131317</v>
      </c>
      <c r="FX133" s="26">
        <v>836031</v>
      </c>
      <c r="FY133" s="23">
        <v>4270</v>
      </c>
      <c r="FZ133" s="25">
        <v>140959</v>
      </c>
      <c r="GA133" s="26">
        <v>687664</v>
      </c>
      <c r="GB133" s="23">
        <v>3441</v>
      </c>
      <c r="GC133" s="25">
        <v>157486</v>
      </c>
      <c r="GD133" s="26">
        <v>659082</v>
      </c>
      <c r="GE133" s="23">
        <v>3360</v>
      </c>
      <c r="GF133" s="25">
        <v>151655</v>
      </c>
      <c r="GG133" s="26">
        <v>925839</v>
      </c>
      <c r="GH133" s="23">
        <v>4543</v>
      </c>
      <c r="GI133" s="25">
        <v>160595</v>
      </c>
      <c r="GJ133" s="26">
        <v>760314</v>
      </c>
      <c r="GK133" s="23">
        <v>3724</v>
      </c>
      <c r="GL133" s="25">
        <v>167347</v>
      </c>
      <c r="GM133" s="26">
        <v>671562</v>
      </c>
      <c r="GN133" s="23">
        <v>3451</v>
      </c>
      <c r="GO133" s="25">
        <v>153883</v>
      </c>
      <c r="GP133" s="22">
        <v>1064653</v>
      </c>
      <c r="GQ133" s="23">
        <v>5804</v>
      </c>
      <c r="GR133" s="25">
        <v>170802</v>
      </c>
      <c r="GS133" s="26">
        <v>680275</v>
      </c>
      <c r="GT133" s="23">
        <v>3449</v>
      </c>
      <c r="GU133" s="25">
        <v>153159</v>
      </c>
      <c r="GV133" s="26">
        <v>354383</v>
      </c>
      <c r="GW133" s="23">
        <v>1595</v>
      </c>
      <c r="GX133" s="25">
        <v>112227</v>
      </c>
      <c r="GY133" s="22">
        <v>1149664</v>
      </c>
      <c r="GZ133" s="23">
        <v>5109</v>
      </c>
      <c r="HA133" s="25">
        <v>145465</v>
      </c>
      <c r="HB133" s="26">
        <v>762359</v>
      </c>
      <c r="HC133" s="23">
        <v>3808</v>
      </c>
      <c r="HD133" s="25">
        <v>157255</v>
      </c>
      <c r="HE133" s="26">
        <v>722486</v>
      </c>
      <c r="HF133" s="23">
        <v>3653</v>
      </c>
      <c r="HG133" s="25">
        <v>158188</v>
      </c>
      <c r="HH133" s="26">
        <v>863561</v>
      </c>
      <c r="HI133" s="23">
        <v>4388</v>
      </c>
      <c r="HJ133" s="25">
        <v>167925</v>
      </c>
      <c r="HN133" s="49">
        <f t="shared" si="1"/>
        <v>2348406</v>
      </c>
    </row>
    <row r="134" spans="2:222" x14ac:dyDescent="0.2">
      <c r="B134" s="20" t="s">
        <v>747</v>
      </c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  <c r="BK134" s="21"/>
      <c r="BL134" s="21"/>
      <c r="BM134" s="21"/>
      <c r="BN134" s="21"/>
      <c r="BO134" s="21"/>
      <c r="BP134" s="21"/>
      <c r="BQ134" s="21"/>
      <c r="BR134" s="21"/>
      <c r="BS134" s="21"/>
      <c r="BT134" s="21"/>
      <c r="BU134" s="21"/>
      <c r="BV134" s="21"/>
      <c r="BW134" s="21"/>
      <c r="BX134" s="21"/>
      <c r="BY134" s="21"/>
      <c r="BZ134" s="21"/>
      <c r="CA134" s="21"/>
      <c r="CB134" s="21"/>
      <c r="CC134" s="21"/>
      <c r="CD134" s="21"/>
      <c r="CE134" s="21"/>
      <c r="CF134" s="21"/>
      <c r="CG134" s="21"/>
      <c r="CH134" s="21"/>
      <c r="CI134" s="21"/>
      <c r="CJ134" s="21"/>
      <c r="CK134" s="21"/>
      <c r="CL134" s="21"/>
      <c r="CM134" s="21"/>
      <c r="CN134" s="21"/>
      <c r="CO134" s="21"/>
      <c r="CP134" s="21"/>
      <c r="CQ134" s="21"/>
      <c r="CR134" s="21"/>
      <c r="CS134" s="21"/>
      <c r="CT134" s="21"/>
      <c r="CU134" s="21"/>
      <c r="CV134" s="21"/>
      <c r="CW134" s="21"/>
      <c r="CX134" s="21"/>
      <c r="CY134" s="21"/>
      <c r="CZ134" s="21"/>
      <c r="DA134" s="21"/>
      <c r="DB134" s="21"/>
      <c r="DC134" s="21"/>
      <c r="DD134" s="21"/>
      <c r="DE134" s="21"/>
      <c r="DF134" s="21"/>
      <c r="DG134" s="21"/>
      <c r="DH134" s="21"/>
      <c r="DI134" s="21"/>
      <c r="DJ134" s="21"/>
      <c r="DK134" s="21"/>
      <c r="DL134" s="21"/>
      <c r="DM134" s="21"/>
      <c r="DN134" s="21"/>
      <c r="DO134" s="21"/>
      <c r="DP134" s="21"/>
      <c r="DQ134" s="21"/>
      <c r="DR134" s="21"/>
      <c r="DS134" s="21"/>
      <c r="DT134" s="21"/>
      <c r="DU134" s="21"/>
      <c r="DV134" s="21"/>
      <c r="DW134" s="21"/>
      <c r="DX134" s="21"/>
      <c r="DY134" s="21"/>
      <c r="DZ134" s="21"/>
      <c r="EA134" s="21"/>
      <c r="EB134" s="21"/>
      <c r="EC134" s="21"/>
      <c r="ED134" s="21"/>
      <c r="EE134" s="21"/>
      <c r="EF134" s="21"/>
      <c r="EG134" s="21"/>
      <c r="EH134" s="21"/>
      <c r="EI134" s="21"/>
      <c r="EJ134" s="21"/>
      <c r="EK134" s="21"/>
      <c r="EL134" s="21"/>
      <c r="EM134" s="21"/>
      <c r="EN134" s="21"/>
      <c r="EO134" s="21"/>
      <c r="EP134" s="21"/>
      <c r="EQ134" s="21"/>
      <c r="ER134" s="21"/>
      <c r="ES134" s="21"/>
      <c r="ET134" s="21"/>
      <c r="EU134" s="21"/>
      <c r="EV134" s="21"/>
      <c r="EW134" s="21"/>
      <c r="EX134" s="21"/>
      <c r="EY134" s="21"/>
      <c r="EZ134" s="21"/>
      <c r="FA134" s="21"/>
      <c r="FB134" s="21"/>
      <c r="FC134" s="21"/>
      <c r="FD134" s="21"/>
      <c r="FE134" s="21"/>
      <c r="FF134" s="26">
        <v>110681</v>
      </c>
      <c r="FG134" s="29">
        <v>86</v>
      </c>
      <c r="FH134" s="27">
        <v>706</v>
      </c>
      <c r="FI134" s="26">
        <v>239911</v>
      </c>
      <c r="FJ134" s="27">
        <v>231</v>
      </c>
      <c r="FK134" s="27">
        <v>255</v>
      </c>
      <c r="FL134" s="26">
        <v>245860</v>
      </c>
      <c r="FM134" s="27">
        <v>242</v>
      </c>
      <c r="FN134" s="27">
        <v>175</v>
      </c>
      <c r="FO134" s="26">
        <v>510258</v>
      </c>
      <c r="FP134" s="27">
        <v>514</v>
      </c>
      <c r="FQ134" s="27">
        <v>239</v>
      </c>
      <c r="FR134" s="26">
        <v>459236</v>
      </c>
      <c r="FS134" s="27">
        <v>468</v>
      </c>
      <c r="FT134" s="27">
        <v>307</v>
      </c>
      <c r="FU134" s="26">
        <v>474023</v>
      </c>
      <c r="FV134" s="27">
        <v>478</v>
      </c>
      <c r="FW134" s="27">
        <v>191</v>
      </c>
      <c r="FX134" s="26">
        <v>687934</v>
      </c>
      <c r="FY134" s="27">
        <v>689</v>
      </c>
      <c r="FZ134" s="27">
        <v>233</v>
      </c>
      <c r="GA134" s="26">
        <v>482521</v>
      </c>
      <c r="GB134" s="27">
        <v>480</v>
      </c>
      <c r="GC134" s="27">
        <v>136</v>
      </c>
      <c r="GD134" s="26">
        <v>571553</v>
      </c>
      <c r="GE134" s="27">
        <v>599</v>
      </c>
      <c r="GF134" s="29">
        <v>81</v>
      </c>
      <c r="GG134" s="26">
        <v>683732</v>
      </c>
      <c r="GH134" s="27">
        <v>702</v>
      </c>
      <c r="GI134" s="29">
        <v>96</v>
      </c>
      <c r="GJ134" s="26">
        <v>605727</v>
      </c>
      <c r="GK134" s="27">
        <v>638</v>
      </c>
      <c r="GL134" s="29">
        <v>84</v>
      </c>
      <c r="GM134" s="26">
        <v>566739</v>
      </c>
      <c r="GN134" s="27">
        <v>651</v>
      </c>
      <c r="GO134" s="29">
        <v>20</v>
      </c>
      <c r="GP134" s="26">
        <v>770914</v>
      </c>
      <c r="GQ134" s="27">
        <v>813</v>
      </c>
      <c r="GR134" s="29">
        <v>62</v>
      </c>
      <c r="GS134" s="26">
        <v>637248</v>
      </c>
      <c r="GT134" s="27">
        <v>671</v>
      </c>
      <c r="GU134" s="27">
        <v>201</v>
      </c>
      <c r="GV134" s="26">
        <v>658722</v>
      </c>
      <c r="GW134" s="27">
        <v>698</v>
      </c>
      <c r="GX134" s="29">
        <v>61</v>
      </c>
      <c r="GY134" s="26">
        <v>883442</v>
      </c>
      <c r="GZ134" s="27">
        <v>942</v>
      </c>
      <c r="HA134" s="23">
        <v>1052</v>
      </c>
      <c r="HB134" s="26">
        <v>745337</v>
      </c>
      <c r="HC134" s="27">
        <v>785</v>
      </c>
      <c r="HD134" s="23">
        <v>1346</v>
      </c>
      <c r="HE134" s="26">
        <v>667414</v>
      </c>
      <c r="HF134" s="27">
        <v>734</v>
      </c>
      <c r="HG134" s="23">
        <v>1171</v>
      </c>
      <c r="HH134" s="26">
        <v>860358</v>
      </c>
      <c r="HI134" s="27">
        <v>929</v>
      </c>
      <c r="HJ134" s="23">
        <v>1851</v>
      </c>
      <c r="HN134" s="49">
        <f t="shared" si="1"/>
        <v>2273109</v>
      </c>
    </row>
    <row r="135" spans="2:222" x14ac:dyDescent="0.2">
      <c r="B135" s="20" t="s">
        <v>799</v>
      </c>
      <c r="C135" s="22">
        <v>1189004</v>
      </c>
      <c r="D135" s="24">
        <v>23138</v>
      </c>
      <c r="E135" s="34">
        <v>2925566</v>
      </c>
      <c r="F135" s="22">
        <v>1241626</v>
      </c>
      <c r="G135" s="24">
        <v>23955</v>
      </c>
      <c r="H135" s="34">
        <v>3043610</v>
      </c>
      <c r="I135" s="22">
        <v>1497783</v>
      </c>
      <c r="J135" s="24">
        <v>29834</v>
      </c>
      <c r="K135" s="34">
        <v>2999112</v>
      </c>
      <c r="L135" s="22">
        <v>1324584</v>
      </c>
      <c r="M135" s="24">
        <v>25684</v>
      </c>
      <c r="N135" s="34">
        <v>2985357</v>
      </c>
      <c r="O135" s="22">
        <v>1202500</v>
      </c>
      <c r="P135" s="24">
        <v>23750</v>
      </c>
      <c r="Q135" s="34">
        <v>2952553</v>
      </c>
      <c r="R135" s="22">
        <v>1681842</v>
      </c>
      <c r="S135" s="24">
        <v>31836</v>
      </c>
      <c r="T135" s="34">
        <v>3168149</v>
      </c>
      <c r="U135" s="22">
        <v>2043668</v>
      </c>
      <c r="V135" s="24">
        <v>23471</v>
      </c>
      <c r="W135" s="34">
        <v>2941275</v>
      </c>
      <c r="X135" s="22">
        <v>2628398</v>
      </c>
      <c r="Y135" s="24">
        <v>23971</v>
      </c>
      <c r="Z135" s="34">
        <v>2612995</v>
      </c>
      <c r="AA135" s="22">
        <v>3574335</v>
      </c>
      <c r="AB135" s="24">
        <v>30960</v>
      </c>
      <c r="AC135" s="34">
        <v>2983998</v>
      </c>
      <c r="AD135" s="22">
        <v>3239001</v>
      </c>
      <c r="AE135" s="24">
        <v>28322</v>
      </c>
      <c r="AF135" s="34">
        <v>2800312</v>
      </c>
      <c r="AG135" s="22">
        <v>4937663</v>
      </c>
      <c r="AH135" s="24">
        <v>37282</v>
      </c>
      <c r="AI135" s="34">
        <v>2943856</v>
      </c>
      <c r="AJ135" s="22">
        <v>6503425</v>
      </c>
      <c r="AK135" s="24">
        <v>47567</v>
      </c>
      <c r="AL135" s="34">
        <v>4081717</v>
      </c>
      <c r="AM135" s="22">
        <v>3075558</v>
      </c>
      <c r="AN135" s="24">
        <v>19398</v>
      </c>
      <c r="AO135" s="34">
        <v>3372684</v>
      </c>
      <c r="AP135" s="22">
        <v>5345100</v>
      </c>
      <c r="AQ135" s="24">
        <v>31668</v>
      </c>
      <c r="AR135" s="34">
        <v>3344369</v>
      </c>
      <c r="AS135" s="22">
        <v>4807009</v>
      </c>
      <c r="AT135" s="24">
        <v>30375</v>
      </c>
      <c r="AU135" s="34">
        <v>3129317</v>
      </c>
      <c r="AV135" s="22">
        <v>3063375</v>
      </c>
      <c r="AW135" s="24">
        <v>19928</v>
      </c>
      <c r="AX135" s="34">
        <v>2888202</v>
      </c>
      <c r="AY135" s="22">
        <v>2860015</v>
      </c>
      <c r="AZ135" s="24">
        <v>18664</v>
      </c>
      <c r="BA135" s="34">
        <v>2705189</v>
      </c>
      <c r="BB135" s="22">
        <v>3563131</v>
      </c>
      <c r="BC135" s="24">
        <v>24529</v>
      </c>
      <c r="BD135" s="34">
        <v>2705839</v>
      </c>
      <c r="BE135" s="22">
        <v>2249381</v>
      </c>
      <c r="BF135" s="24">
        <v>14899</v>
      </c>
      <c r="BG135" s="34">
        <v>2502884</v>
      </c>
      <c r="BH135" s="22">
        <v>2209069</v>
      </c>
      <c r="BI135" s="24">
        <v>14827</v>
      </c>
      <c r="BJ135" s="34">
        <v>2220292</v>
      </c>
      <c r="BK135" s="22">
        <v>2579121</v>
      </c>
      <c r="BL135" s="24">
        <v>17515</v>
      </c>
      <c r="BM135" s="34">
        <v>2226782</v>
      </c>
      <c r="BN135" s="22">
        <v>1955564</v>
      </c>
      <c r="BO135" s="24">
        <v>13053</v>
      </c>
      <c r="BP135" s="34">
        <v>1974012</v>
      </c>
      <c r="BQ135" s="22">
        <v>1909011</v>
      </c>
      <c r="BR135" s="24">
        <v>13031</v>
      </c>
      <c r="BS135" s="34">
        <v>1860921</v>
      </c>
      <c r="BT135" s="22">
        <v>2342175</v>
      </c>
      <c r="BU135" s="24">
        <v>16863</v>
      </c>
      <c r="BV135" s="34">
        <v>1752059</v>
      </c>
      <c r="BW135" s="22">
        <v>1988641</v>
      </c>
      <c r="BX135" s="24">
        <v>13530</v>
      </c>
      <c r="BY135" s="34">
        <v>1747620</v>
      </c>
      <c r="BZ135" s="22">
        <v>3928188</v>
      </c>
      <c r="CA135" s="24">
        <v>13750</v>
      </c>
      <c r="CB135" s="34">
        <v>1756177</v>
      </c>
      <c r="CC135" s="22">
        <v>2302588</v>
      </c>
      <c r="CD135" s="24">
        <v>15574</v>
      </c>
      <c r="CE135" s="34">
        <v>1578398</v>
      </c>
      <c r="CF135" s="22">
        <v>1893887</v>
      </c>
      <c r="CG135" s="24">
        <v>12385</v>
      </c>
      <c r="CH135" s="34">
        <v>1678835</v>
      </c>
      <c r="CI135" s="22">
        <v>1859872</v>
      </c>
      <c r="CJ135" s="24">
        <v>12089</v>
      </c>
      <c r="CK135" s="34">
        <v>1552262</v>
      </c>
      <c r="CL135" s="22">
        <v>2269481</v>
      </c>
      <c r="CM135" s="24">
        <v>15160</v>
      </c>
      <c r="CN135" s="34">
        <v>1518912</v>
      </c>
      <c r="CO135" s="22">
        <v>1823890</v>
      </c>
      <c r="CP135" s="24">
        <v>13034</v>
      </c>
      <c r="CQ135" s="34">
        <v>1457497</v>
      </c>
      <c r="CR135" s="22">
        <v>1722432</v>
      </c>
      <c r="CS135" s="24">
        <v>12419</v>
      </c>
      <c r="CT135" s="34">
        <v>1246613</v>
      </c>
      <c r="CU135" s="22">
        <v>2032022</v>
      </c>
      <c r="CV135" s="24">
        <v>14333</v>
      </c>
      <c r="CW135" s="34">
        <v>1297679</v>
      </c>
      <c r="CX135" s="22">
        <v>1760953</v>
      </c>
      <c r="CY135" s="24">
        <v>11936</v>
      </c>
      <c r="CZ135" s="34">
        <v>1298138</v>
      </c>
      <c r="DA135" s="22">
        <v>1617446</v>
      </c>
      <c r="DB135" s="24">
        <v>11227</v>
      </c>
      <c r="DC135" s="34">
        <v>1281779</v>
      </c>
      <c r="DD135" s="22">
        <v>1964918</v>
      </c>
      <c r="DE135" s="24">
        <v>13872</v>
      </c>
      <c r="DF135" s="34">
        <v>1208558</v>
      </c>
      <c r="DG135" s="22">
        <v>1577260</v>
      </c>
      <c r="DH135" s="24">
        <v>10940</v>
      </c>
      <c r="DI135" s="34">
        <v>1282921</v>
      </c>
      <c r="DJ135" s="22">
        <v>1656015</v>
      </c>
      <c r="DK135" s="24">
        <v>11141</v>
      </c>
      <c r="DL135" s="34">
        <v>1266698</v>
      </c>
      <c r="DM135" s="22">
        <v>2154303</v>
      </c>
      <c r="DN135" s="24">
        <v>14082</v>
      </c>
      <c r="DO135" s="34">
        <v>1222068</v>
      </c>
      <c r="DP135" s="22">
        <v>1690134</v>
      </c>
      <c r="DQ135" s="24">
        <v>10396</v>
      </c>
      <c r="DR135" s="34">
        <v>1274751</v>
      </c>
      <c r="DS135" s="22">
        <v>1725849</v>
      </c>
      <c r="DT135" s="24">
        <v>10750</v>
      </c>
      <c r="DU135" s="34">
        <v>1176122</v>
      </c>
      <c r="DV135" s="22">
        <v>1915236</v>
      </c>
      <c r="DW135" s="24">
        <v>12325</v>
      </c>
      <c r="DX135" s="34">
        <v>1248173</v>
      </c>
      <c r="DY135" s="22">
        <v>1550010</v>
      </c>
      <c r="DZ135" s="24">
        <v>10145</v>
      </c>
      <c r="EA135" s="34">
        <v>1225281</v>
      </c>
      <c r="EB135" s="22">
        <v>1506228</v>
      </c>
      <c r="EC135" s="23">
        <v>9322</v>
      </c>
      <c r="ED135" s="34">
        <v>1083023</v>
      </c>
      <c r="EE135" s="22">
        <v>1801584</v>
      </c>
      <c r="EF135" s="24">
        <v>11649</v>
      </c>
      <c r="EG135" s="34">
        <v>1180904</v>
      </c>
      <c r="EH135" s="26">
        <v>877594</v>
      </c>
      <c r="EI135" s="23">
        <v>8623</v>
      </c>
      <c r="EJ135" s="34">
        <v>1164833</v>
      </c>
      <c r="EK135" s="26">
        <v>892272</v>
      </c>
      <c r="EL135" s="23">
        <v>8836</v>
      </c>
      <c r="EM135" s="34">
        <v>1152018</v>
      </c>
      <c r="EN135" s="22">
        <v>1145007</v>
      </c>
      <c r="EO135" s="24">
        <v>11431</v>
      </c>
      <c r="EP135" s="34">
        <v>1138587</v>
      </c>
      <c r="EQ135" s="26">
        <v>965180</v>
      </c>
      <c r="ER135" s="23">
        <v>9476</v>
      </c>
      <c r="ES135" s="34">
        <v>1186600</v>
      </c>
      <c r="ET135" s="26">
        <v>960908</v>
      </c>
      <c r="EU135" s="23">
        <v>9889</v>
      </c>
      <c r="EV135" s="34">
        <v>1139681</v>
      </c>
      <c r="EW135" s="22">
        <v>1215686</v>
      </c>
      <c r="EX135" s="24">
        <v>12525</v>
      </c>
      <c r="EY135" s="34">
        <v>1157714</v>
      </c>
      <c r="EZ135" s="26">
        <v>982900</v>
      </c>
      <c r="FA135" s="23">
        <v>9673</v>
      </c>
      <c r="FB135" s="34">
        <v>1188764</v>
      </c>
      <c r="FC135" s="26">
        <v>898903</v>
      </c>
      <c r="FD135" s="23">
        <v>9265</v>
      </c>
      <c r="FE135" s="34">
        <v>1062280</v>
      </c>
      <c r="FF135" s="22">
        <v>1158848</v>
      </c>
      <c r="FG135" s="24">
        <v>11675</v>
      </c>
      <c r="FH135" s="34">
        <v>1159684</v>
      </c>
      <c r="FI135" s="26">
        <v>935403</v>
      </c>
      <c r="FJ135" s="23">
        <v>9467</v>
      </c>
      <c r="FK135" s="34">
        <v>1113487</v>
      </c>
      <c r="FL135" s="26">
        <v>813446</v>
      </c>
      <c r="FM135" s="23">
        <v>9489</v>
      </c>
      <c r="FN135" s="25">
        <v>991978</v>
      </c>
      <c r="FO135" s="22">
        <v>1002090</v>
      </c>
      <c r="FP135" s="24">
        <v>11738</v>
      </c>
      <c r="FQ135" s="34">
        <v>1092349</v>
      </c>
      <c r="FR135" s="26">
        <v>806879</v>
      </c>
      <c r="FS135" s="23">
        <v>9051</v>
      </c>
      <c r="FT135" s="34">
        <v>1058979</v>
      </c>
      <c r="FU135" s="26">
        <v>812666</v>
      </c>
      <c r="FV135" s="23">
        <v>9076</v>
      </c>
      <c r="FW135" s="34">
        <v>1032361</v>
      </c>
      <c r="FX135" s="22">
        <v>1010435</v>
      </c>
      <c r="FY135" s="24">
        <v>11517</v>
      </c>
      <c r="FZ135" s="34">
        <v>1068433</v>
      </c>
      <c r="GA135" s="26">
        <v>807698</v>
      </c>
      <c r="GB135" s="23">
        <v>9165</v>
      </c>
      <c r="GC135" s="34">
        <v>1084247</v>
      </c>
      <c r="GD135" s="26">
        <v>838061</v>
      </c>
      <c r="GE135" s="23">
        <v>9762</v>
      </c>
      <c r="GF135" s="34">
        <v>1065292</v>
      </c>
      <c r="GG135" s="22">
        <v>1109073</v>
      </c>
      <c r="GH135" s="24">
        <v>12929</v>
      </c>
      <c r="GI135" s="34">
        <v>1062341</v>
      </c>
      <c r="GJ135" s="26">
        <v>853129</v>
      </c>
      <c r="GK135" s="23">
        <v>9628</v>
      </c>
      <c r="GL135" s="34">
        <v>1087925</v>
      </c>
      <c r="GM135" s="26">
        <v>781703</v>
      </c>
      <c r="GN135" s="23">
        <v>8998</v>
      </c>
      <c r="GO135" s="34">
        <v>1034572</v>
      </c>
      <c r="GP135" s="26">
        <v>951178</v>
      </c>
      <c r="GQ135" s="24">
        <v>10792</v>
      </c>
      <c r="GR135" s="34">
        <v>1097875</v>
      </c>
      <c r="GS135" s="26">
        <v>773591</v>
      </c>
      <c r="GT135" s="23">
        <v>9435</v>
      </c>
      <c r="GU135" s="34">
        <v>1034721</v>
      </c>
      <c r="GV135" s="26">
        <v>639160</v>
      </c>
      <c r="GW135" s="23">
        <v>8408</v>
      </c>
      <c r="GX135" s="25">
        <v>959098</v>
      </c>
      <c r="GY135" s="26">
        <v>408734</v>
      </c>
      <c r="GZ135" s="23">
        <v>6437</v>
      </c>
      <c r="HA135" s="25">
        <v>932973</v>
      </c>
      <c r="HB135" s="26">
        <v>307554</v>
      </c>
      <c r="HC135" s="23">
        <v>4508</v>
      </c>
      <c r="HD135" s="25">
        <v>753696</v>
      </c>
      <c r="HE135" s="26">
        <v>645801</v>
      </c>
      <c r="HF135" s="23">
        <v>7254</v>
      </c>
      <c r="HG135" s="25">
        <v>742195</v>
      </c>
      <c r="HH135" s="26">
        <v>858238</v>
      </c>
      <c r="HI135" s="23">
        <v>9365</v>
      </c>
      <c r="HJ135" s="25">
        <v>795078</v>
      </c>
      <c r="HN135" s="49">
        <f t="shared" si="1"/>
        <v>1811593</v>
      </c>
    </row>
    <row r="136" spans="2:222" x14ac:dyDescent="0.2">
      <c r="B136" s="20" t="s">
        <v>661</v>
      </c>
      <c r="C136" s="22">
        <v>1193087</v>
      </c>
      <c r="D136" s="24">
        <v>65782</v>
      </c>
      <c r="E136" s="34">
        <v>8069763</v>
      </c>
      <c r="F136" s="22">
        <v>1259644</v>
      </c>
      <c r="G136" s="24">
        <v>69142</v>
      </c>
      <c r="H136" s="34">
        <v>8137164</v>
      </c>
      <c r="I136" s="22">
        <v>1526055</v>
      </c>
      <c r="J136" s="24">
        <v>84671</v>
      </c>
      <c r="K136" s="34">
        <v>7862765</v>
      </c>
      <c r="L136" s="22">
        <v>1253226</v>
      </c>
      <c r="M136" s="24">
        <v>71037</v>
      </c>
      <c r="N136" s="34">
        <v>7762088</v>
      </c>
      <c r="O136" s="22">
        <v>1172870</v>
      </c>
      <c r="P136" s="24">
        <v>64716</v>
      </c>
      <c r="Q136" s="34">
        <v>7737726</v>
      </c>
      <c r="R136" s="22">
        <v>1472198</v>
      </c>
      <c r="S136" s="24">
        <v>82641</v>
      </c>
      <c r="T136" s="34">
        <v>8072817</v>
      </c>
      <c r="U136" s="22">
        <v>1210661</v>
      </c>
      <c r="V136" s="24">
        <v>66399</v>
      </c>
      <c r="W136" s="34">
        <v>7827949</v>
      </c>
      <c r="X136" s="22">
        <v>1225260</v>
      </c>
      <c r="Y136" s="24">
        <v>67507</v>
      </c>
      <c r="Z136" s="34">
        <v>7324642</v>
      </c>
      <c r="AA136" s="22">
        <v>1672949</v>
      </c>
      <c r="AB136" s="24">
        <v>88844</v>
      </c>
      <c r="AC136" s="34">
        <v>8512411</v>
      </c>
      <c r="AD136" s="22">
        <v>1354389</v>
      </c>
      <c r="AE136" s="24">
        <v>70433</v>
      </c>
      <c r="AF136" s="34">
        <v>7946188</v>
      </c>
      <c r="AG136" s="22">
        <v>1391861</v>
      </c>
      <c r="AH136" s="24">
        <v>72868</v>
      </c>
      <c r="AI136" s="34">
        <v>8178213</v>
      </c>
      <c r="AJ136" s="22">
        <v>1719814</v>
      </c>
      <c r="AK136" s="24">
        <v>89238</v>
      </c>
      <c r="AL136" s="34">
        <v>8352391</v>
      </c>
      <c r="AM136" s="22">
        <v>1244658</v>
      </c>
      <c r="AN136" s="24">
        <v>66414</v>
      </c>
      <c r="AO136" s="34">
        <v>7846373</v>
      </c>
      <c r="AP136" s="22">
        <v>1315427</v>
      </c>
      <c r="AQ136" s="24">
        <v>68434</v>
      </c>
      <c r="AR136" s="34">
        <v>8380285</v>
      </c>
      <c r="AS136" s="22">
        <v>1595908</v>
      </c>
      <c r="AT136" s="24">
        <v>83618</v>
      </c>
      <c r="AU136" s="34">
        <v>7905178</v>
      </c>
      <c r="AV136" s="22">
        <v>1167964</v>
      </c>
      <c r="AW136" s="24">
        <v>65894</v>
      </c>
      <c r="AX136" s="34">
        <v>7780864</v>
      </c>
      <c r="AY136" s="22">
        <v>1238865</v>
      </c>
      <c r="AZ136" s="24">
        <v>68412</v>
      </c>
      <c r="BA136" s="34">
        <v>7856110</v>
      </c>
      <c r="BB136" s="22">
        <v>1615266</v>
      </c>
      <c r="BC136" s="24">
        <v>87369</v>
      </c>
      <c r="BD136" s="34">
        <v>8075392</v>
      </c>
      <c r="BE136" s="22">
        <v>1074917</v>
      </c>
      <c r="BF136" s="24">
        <v>61456</v>
      </c>
      <c r="BG136" s="34">
        <v>8857243</v>
      </c>
      <c r="BH136" s="22">
        <v>1062500</v>
      </c>
      <c r="BI136" s="24">
        <v>63788</v>
      </c>
      <c r="BJ136" s="34">
        <v>8603523</v>
      </c>
      <c r="BK136" s="26">
        <v>891286</v>
      </c>
      <c r="BL136" s="24">
        <v>63839</v>
      </c>
      <c r="BM136" s="34">
        <v>8701678</v>
      </c>
      <c r="BN136" s="26">
        <v>487421</v>
      </c>
      <c r="BO136" s="24">
        <v>36583</v>
      </c>
      <c r="BP136" s="34">
        <v>7233393</v>
      </c>
      <c r="BQ136" s="26">
        <v>503576</v>
      </c>
      <c r="BR136" s="24">
        <v>38958</v>
      </c>
      <c r="BS136" s="34">
        <v>6800477</v>
      </c>
      <c r="BT136" s="26">
        <v>627577</v>
      </c>
      <c r="BU136" s="24">
        <v>49107</v>
      </c>
      <c r="BV136" s="34">
        <v>6116853</v>
      </c>
      <c r="BW136" s="26">
        <v>493956</v>
      </c>
      <c r="BX136" s="24">
        <v>38562</v>
      </c>
      <c r="BY136" s="34">
        <v>5779977</v>
      </c>
      <c r="BZ136" s="26">
        <v>497088</v>
      </c>
      <c r="CA136" s="24">
        <v>34626</v>
      </c>
      <c r="CB136" s="34">
        <v>5726154</v>
      </c>
      <c r="CC136" s="26">
        <v>613174</v>
      </c>
      <c r="CD136" s="24">
        <v>35744</v>
      </c>
      <c r="CE136" s="34">
        <v>4956652</v>
      </c>
      <c r="CF136" s="26">
        <v>502442</v>
      </c>
      <c r="CG136" s="24">
        <v>31882</v>
      </c>
      <c r="CH136" s="34">
        <v>5255584</v>
      </c>
      <c r="CI136" s="26">
        <v>495183</v>
      </c>
      <c r="CJ136" s="24">
        <v>31261</v>
      </c>
      <c r="CK136" s="34">
        <v>4777081</v>
      </c>
      <c r="CL136" s="26">
        <v>603892</v>
      </c>
      <c r="CM136" s="24">
        <v>38684</v>
      </c>
      <c r="CN136" s="34">
        <v>4774297</v>
      </c>
      <c r="CO136" s="26">
        <v>457677</v>
      </c>
      <c r="CP136" s="24">
        <v>30826</v>
      </c>
      <c r="CQ136" s="34">
        <v>4698220</v>
      </c>
      <c r="CR136" s="26">
        <v>474976</v>
      </c>
      <c r="CS136" s="24">
        <v>31605</v>
      </c>
      <c r="CT136" s="34">
        <v>4187862</v>
      </c>
      <c r="CU136" s="26">
        <v>553715</v>
      </c>
      <c r="CV136" s="24">
        <v>39268</v>
      </c>
      <c r="CW136" s="34">
        <v>4400456</v>
      </c>
      <c r="CX136" s="26">
        <v>568528</v>
      </c>
      <c r="CY136" s="24">
        <v>32200</v>
      </c>
      <c r="CZ136" s="34">
        <v>4469285</v>
      </c>
      <c r="DA136" s="26">
        <v>518906</v>
      </c>
      <c r="DB136" s="24">
        <v>30042</v>
      </c>
      <c r="DC136" s="34">
        <v>4056462</v>
      </c>
      <c r="DD136" s="26">
        <v>559434</v>
      </c>
      <c r="DE136" s="24">
        <v>33380</v>
      </c>
      <c r="DF136" s="34">
        <v>3799526</v>
      </c>
      <c r="DG136" s="26">
        <v>442123</v>
      </c>
      <c r="DH136" s="24">
        <v>25791</v>
      </c>
      <c r="DI136" s="34">
        <v>3816212</v>
      </c>
      <c r="DJ136" s="26">
        <v>434036</v>
      </c>
      <c r="DK136" s="24">
        <v>25593</v>
      </c>
      <c r="DL136" s="34">
        <v>3634979</v>
      </c>
      <c r="DM136" s="26">
        <v>580355</v>
      </c>
      <c r="DN136" s="24">
        <v>33312</v>
      </c>
      <c r="DO136" s="34">
        <v>3448949</v>
      </c>
      <c r="DP136" s="26">
        <v>427670</v>
      </c>
      <c r="DQ136" s="24">
        <v>25708</v>
      </c>
      <c r="DR136" s="34">
        <v>3625619</v>
      </c>
      <c r="DS136" s="26">
        <v>428745</v>
      </c>
      <c r="DT136" s="24">
        <v>25535</v>
      </c>
      <c r="DU136" s="34">
        <v>3375198</v>
      </c>
      <c r="DV136" s="26">
        <v>494631</v>
      </c>
      <c r="DW136" s="24">
        <v>29480</v>
      </c>
      <c r="DX136" s="34">
        <v>3540686</v>
      </c>
      <c r="DY136" s="26">
        <v>419724</v>
      </c>
      <c r="DZ136" s="24">
        <v>24789</v>
      </c>
      <c r="EA136" s="34">
        <v>3447644</v>
      </c>
      <c r="EB136" s="26">
        <v>415593</v>
      </c>
      <c r="EC136" s="24">
        <v>24870</v>
      </c>
      <c r="ED136" s="34">
        <v>3158888</v>
      </c>
      <c r="EE136" s="26">
        <v>554871</v>
      </c>
      <c r="EF136" s="24">
        <v>33163</v>
      </c>
      <c r="EG136" s="34">
        <v>3439905</v>
      </c>
      <c r="EH136" s="26">
        <v>455608</v>
      </c>
      <c r="EI136" s="24">
        <v>24605</v>
      </c>
      <c r="EJ136" s="34">
        <v>3453578</v>
      </c>
      <c r="EK136" s="26">
        <v>429889</v>
      </c>
      <c r="EL136" s="24">
        <v>23620</v>
      </c>
      <c r="EM136" s="34">
        <v>3282369</v>
      </c>
      <c r="EN136" s="26">
        <v>524913</v>
      </c>
      <c r="EO136" s="24">
        <v>28174</v>
      </c>
      <c r="EP136" s="34">
        <v>3119285</v>
      </c>
      <c r="EQ136" s="26">
        <v>453498</v>
      </c>
      <c r="ER136" s="24">
        <v>24060</v>
      </c>
      <c r="ES136" s="34">
        <v>3244806</v>
      </c>
      <c r="ET136" s="26">
        <v>395374</v>
      </c>
      <c r="EU136" s="24">
        <v>22221</v>
      </c>
      <c r="EV136" s="34">
        <v>3011330</v>
      </c>
      <c r="EW136" s="26">
        <v>432331</v>
      </c>
      <c r="EX136" s="24">
        <v>25212</v>
      </c>
      <c r="EY136" s="34">
        <v>2911295</v>
      </c>
      <c r="EZ136" s="26">
        <v>376249</v>
      </c>
      <c r="FA136" s="24">
        <v>21480</v>
      </c>
      <c r="FB136" s="34">
        <v>2957095</v>
      </c>
      <c r="FC136" s="26">
        <v>358786</v>
      </c>
      <c r="FD136" s="24">
        <v>20355</v>
      </c>
      <c r="FE136" s="34">
        <v>2599804</v>
      </c>
      <c r="FF136" s="26">
        <v>413900</v>
      </c>
      <c r="FG136" s="24">
        <v>24719</v>
      </c>
      <c r="FH136" s="34">
        <v>2892834</v>
      </c>
      <c r="FI136" s="26">
        <v>344290</v>
      </c>
      <c r="FJ136" s="24">
        <v>21498</v>
      </c>
      <c r="FK136" s="34">
        <v>2751921</v>
      </c>
      <c r="FL136" s="26">
        <v>297560</v>
      </c>
      <c r="FM136" s="24">
        <v>19782</v>
      </c>
      <c r="FN136" s="34">
        <v>2465356</v>
      </c>
      <c r="FO136" s="26">
        <v>353801</v>
      </c>
      <c r="FP136" s="24">
        <v>25569</v>
      </c>
      <c r="FQ136" s="34">
        <v>2796764</v>
      </c>
      <c r="FR136" s="26">
        <v>276923</v>
      </c>
      <c r="FS136" s="24">
        <v>20356</v>
      </c>
      <c r="FT136" s="34">
        <v>2730754</v>
      </c>
      <c r="FU136" s="26">
        <v>257999</v>
      </c>
      <c r="FV136" s="24">
        <v>20541</v>
      </c>
      <c r="FW136" s="34">
        <v>2702261</v>
      </c>
      <c r="FX136" s="26">
        <v>336924</v>
      </c>
      <c r="FY136" s="24">
        <v>26535</v>
      </c>
      <c r="FZ136" s="34">
        <v>2836456</v>
      </c>
      <c r="GA136" s="26">
        <v>246066</v>
      </c>
      <c r="GB136" s="24">
        <v>20805</v>
      </c>
      <c r="GC136" s="34">
        <v>2784409</v>
      </c>
      <c r="GD136" s="26">
        <v>269848</v>
      </c>
      <c r="GE136" s="24">
        <v>20667</v>
      </c>
      <c r="GF136" s="34">
        <v>2697486</v>
      </c>
      <c r="GG136" s="26">
        <v>412471</v>
      </c>
      <c r="GH136" s="24">
        <v>26424</v>
      </c>
      <c r="GI136" s="34">
        <v>2649784</v>
      </c>
      <c r="GJ136" s="26">
        <v>337675</v>
      </c>
      <c r="GK136" s="24">
        <v>20311</v>
      </c>
      <c r="GL136" s="34">
        <v>2699063</v>
      </c>
      <c r="GM136" s="26">
        <v>287122</v>
      </c>
      <c r="GN136" s="24">
        <v>16502</v>
      </c>
      <c r="GO136" s="34">
        <v>2571136</v>
      </c>
      <c r="GP136" s="26">
        <v>377461</v>
      </c>
      <c r="GQ136" s="24">
        <v>19659</v>
      </c>
      <c r="GR136" s="34">
        <v>2541678</v>
      </c>
      <c r="GS136" s="26">
        <v>140159</v>
      </c>
      <c r="GT136" s="23">
        <v>6397</v>
      </c>
      <c r="GU136" s="34">
        <v>2089752</v>
      </c>
      <c r="GV136" s="26">
        <v>401117</v>
      </c>
      <c r="GW136" s="24">
        <v>22725</v>
      </c>
      <c r="GX136" s="34">
        <v>2251157</v>
      </c>
      <c r="GY136" s="26">
        <v>239928</v>
      </c>
      <c r="GZ136" s="24">
        <v>13743</v>
      </c>
      <c r="HA136" s="34">
        <v>2367266</v>
      </c>
      <c r="HB136" s="28">
        <v>49320</v>
      </c>
      <c r="HC136" s="23">
        <v>2903</v>
      </c>
      <c r="HD136" s="34">
        <v>1452059</v>
      </c>
      <c r="HE136" s="26">
        <v>672881</v>
      </c>
      <c r="HF136" s="24">
        <v>40343</v>
      </c>
      <c r="HG136" s="34">
        <v>2064516</v>
      </c>
      <c r="HH136" s="26">
        <v>855924</v>
      </c>
      <c r="HI136" s="24">
        <v>47881</v>
      </c>
      <c r="HJ136" s="34">
        <v>3162820</v>
      </c>
      <c r="HN136" s="49">
        <f t="shared" si="1"/>
        <v>1578125</v>
      </c>
    </row>
    <row r="137" spans="2:222" x14ac:dyDescent="0.2">
      <c r="B137" s="20" t="s">
        <v>496</v>
      </c>
      <c r="C137" s="26">
        <v>262732</v>
      </c>
      <c r="D137" s="24">
        <v>46819</v>
      </c>
      <c r="E137" s="34">
        <v>6486243</v>
      </c>
      <c r="F137" s="26">
        <v>256197</v>
      </c>
      <c r="G137" s="24">
        <v>45451</v>
      </c>
      <c r="H137" s="34">
        <v>6533307</v>
      </c>
      <c r="I137" s="26">
        <v>332399</v>
      </c>
      <c r="J137" s="24">
        <v>59982</v>
      </c>
      <c r="K137" s="34">
        <v>6400218</v>
      </c>
      <c r="L137" s="26">
        <v>317671</v>
      </c>
      <c r="M137" s="24">
        <v>53574</v>
      </c>
      <c r="N137" s="34">
        <v>6649270</v>
      </c>
      <c r="O137" s="26">
        <v>279528</v>
      </c>
      <c r="P137" s="24">
        <v>49150</v>
      </c>
      <c r="Q137" s="34">
        <v>6770246</v>
      </c>
      <c r="R137" s="26">
        <v>342010</v>
      </c>
      <c r="S137" s="24">
        <v>59538</v>
      </c>
      <c r="T137" s="34">
        <v>7007987</v>
      </c>
      <c r="U137" s="26">
        <v>305579</v>
      </c>
      <c r="V137" s="24">
        <v>53629</v>
      </c>
      <c r="W137" s="34">
        <v>7065262</v>
      </c>
      <c r="X137" s="26">
        <v>297917</v>
      </c>
      <c r="Y137" s="24">
        <v>52928</v>
      </c>
      <c r="Z137" s="34">
        <v>6589255</v>
      </c>
      <c r="AA137" s="26">
        <v>363464</v>
      </c>
      <c r="AB137" s="24">
        <v>64726</v>
      </c>
      <c r="AC137" s="34">
        <v>7410732</v>
      </c>
      <c r="AD137" s="26">
        <v>297605</v>
      </c>
      <c r="AE137" s="24">
        <v>54096</v>
      </c>
      <c r="AF137" s="34">
        <v>7015097</v>
      </c>
      <c r="AG137" s="26">
        <v>299300</v>
      </c>
      <c r="AH137" s="24">
        <v>52586</v>
      </c>
      <c r="AI137" s="34">
        <v>7242367</v>
      </c>
      <c r="AJ137" s="26">
        <v>393067</v>
      </c>
      <c r="AK137" s="24">
        <v>67554</v>
      </c>
      <c r="AL137" s="34">
        <v>7228987</v>
      </c>
      <c r="AM137" s="26">
        <v>304246</v>
      </c>
      <c r="AN137" s="24">
        <v>52282</v>
      </c>
      <c r="AO137" s="34">
        <v>6956096</v>
      </c>
      <c r="AP137" s="26">
        <v>316979</v>
      </c>
      <c r="AQ137" s="24">
        <v>53959</v>
      </c>
      <c r="AR137" s="34">
        <v>7383740</v>
      </c>
      <c r="AS137" s="26">
        <v>408053</v>
      </c>
      <c r="AT137" s="24">
        <v>68951</v>
      </c>
      <c r="AU137" s="34">
        <v>7017446</v>
      </c>
      <c r="AV137" s="26">
        <v>323474</v>
      </c>
      <c r="AW137" s="24">
        <v>54110</v>
      </c>
      <c r="AX137" s="34">
        <v>7022895</v>
      </c>
      <c r="AY137" s="26">
        <v>305229</v>
      </c>
      <c r="AZ137" s="24">
        <v>51680</v>
      </c>
      <c r="BA137" s="34">
        <v>6802006</v>
      </c>
      <c r="BB137" s="26">
        <v>382223</v>
      </c>
      <c r="BC137" s="24">
        <v>66138</v>
      </c>
      <c r="BD137" s="34">
        <v>6933613</v>
      </c>
      <c r="BE137" s="26">
        <v>308427</v>
      </c>
      <c r="BF137" s="24">
        <v>50448</v>
      </c>
      <c r="BG137" s="34">
        <v>6627660</v>
      </c>
      <c r="BH137" s="26">
        <v>310981</v>
      </c>
      <c r="BI137" s="24">
        <v>51692</v>
      </c>
      <c r="BJ137" s="34">
        <v>6218961</v>
      </c>
      <c r="BK137" s="26">
        <v>391118</v>
      </c>
      <c r="BL137" s="24">
        <v>65299</v>
      </c>
      <c r="BM137" s="34">
        <v>6641884</v>
      </c>
      <c r="BN137" s="26">
        <v>338470</v>
      </c>
      <c r="BO137" s="24">
        <v>54548</v>
      </c>
      <c r="BP137" s="34">
        <v>6394781</v>
      </c>
      <c r="BQ137" s="26">
        <v>324677</v>
      </c>
      <c r="BR137" s="24">
        <v>53181</v>
      </c>
      <c r="BS137" s="34">
        <v>6757217</v>
      </c>
      <c r="BT137" s="26">
        <v>375978</v>
      </c>
      <c r="BU137" s="24">
        <v>63231</v>
      </c>
      <c r="BV137" s="34">
        <v>6294159</v>
      </c>
      <c r="BW137" s="26">
        <v>299985</v>
      </c>
      <c r="BX137" s="24">
        <v>51740</v>
      </c>
      <c r="BY137" s="34">
        <v>6427108</v>
      </c>
      <c r="BZ137" s="26">
        <v>294844</v>
      </c>
      <c r="CA137" s="24">
        <v>50066</v>
      </c>
      <c r="CB137" s="34">
        <v>6436022</v>
      </c>
      <c r="CC137" s="26">
        <v>372286</v>
      </c>
      <c r="CD137" s="24">
        <v>62594</v>
      </c>
      <c r="CE137" s="34">
        <v>6129654</v>
      </c>
      <c r="CF137" s="26">
        <v>297630</v>
      </c>
      <c r="CG137" s="24">
        <v>50514</v>
      </c>
      <c r="CH137" s="34">
        <v>6644465</v>
      </c>
      <c r="CI137" s="26">
        <v>384409</v>
      </c>
      <c r="CJ137" s="24">
        <v>48233</v>
      </c>
      <c r="CK137" s="34">
        <v>6362599</v>
      </c>
      <c r="CL137" s="26">
        <v>518175</v>
      </c>
      <c r="CM137" s="24">
        <v>61868</v>
      </c>
      <c r="CN137" s="34">
        <v>6510590</v>
      </c>
      <c r="CO137" s="26">
        <v>458743</v>
      </c>
      <c r="CP137" s="24">
        <v>52520</v>
      </c>
      <c r="CQ137" s="34">
        <v>6730937</v>
      </c>
      <c r="CR137" s="26">
        <v>412898</v>
      </c>
      <c r="CS137" s="24">
        <v>49394</v>
      </c>
      <c r="CT137" s="34">
        <v>5852401</v>
      </c>
      <c r="CU137" s="26">
        <v>401374</v>
      </c>
      <c r="CV137" s="24">
        <v>56260</v>
      </c>
      <c r="CW137" s="34">
        <v>5986094</v>
      </c>
      <c r="CX137" s="26">
        <v>303863</v>
      </c>
      <c r="CY137" s="24">
        <v>43577</v>
      </c>
      <c r="CZ137" s="34">
        <v>5859917</v>
      </c>
      <c r="DA137" s="26">
        <v>318568</v>
      </c>
      <c r="DB137" s="24">
        <v>45415</v>
      </c>
      <c r="DC137" s="34">
        <v>5911235</v>
      </c>
      <c r="DD137" s="26">
        <v>379346</v>
      </c>
      <c r="DE137" s="24">
        <v>53696</v>
      </c>
      <c r="DF137" s="34">
        <v>5417330</v>
      </c>
      <c r="DG137" s="26">
        <v>294241</v>
      </c>
      <c r="DH137" s="24">
        <v>41802</v>
      </c>
      <c r="DI137" s="34">
        <v>5315308</v>
      </c>
      <c r="DJ137" s="26">
        <v>315313</v>
      </c>
      <c r="DK137" s="24">
        <v>40128</v>
      </c>
      <c r="DL137" s="34">
        <v>4866438</v>
      </c>
      <c r="DM137" s="26">
        <v>402705</v>
      </c>
      <c r="DN137" s="24">
        <v>50244</v>
      </c>
      <c r="DO137" s="34">
        <v>4659372</v>
      </c>
      <c r="DP137" s="26">
        <v>342988</v>
      </c>
      <c r="DQ137" s="24">
        <v>43642</v>
      </c>
      <c r="DR137" s="34">
        <v>4905420</v>
      </c>
      <c r="DS137" s="26">
        <v>337008</v>
      </c>
      <c r="DT137" s="24">
        <v>43258</v>
      </c>
      <c r="DU137" s="34">
        <v>4564810</v>
      </c>
      <c r="DV137" s="26">
        <v>429289</v>
      </c>
      <c r="DW137" s="24">
        <v>51689</v>
      </c>
      <c r="DX137" s="34">
        <v>4911381</v>
      </c>
      <c r="DY137" s="26">
        <v>376216</v>
      </c>
      <c r="DZ137" s="24">
        <v>46543</v>
      </c>
      <c r="EA137" s="34">
        <v>5080092</v>
      </c>
      <c r="EB137" s="26">
        <v>367128</v>
      </c>
      <c r="EC137" s="24">
        <v>47103</v>
      </c>
      <c r="ED137" s="34">
        <v>4611277</v>
      </c>
      <c r="EE137" s="26">
        <v>445028</v>
      </c>
      <c r="EF137" s="24">
        <v>56236</v>
      </c>
      <c r="EG137" s="34">
        <v>5092892</v>
      </c>
      <c r="EH137" s="26">
        <v>291939</v>
      </c>
      <c r="EI137" s="24">
        <v>41749</v>
      </c>
      <c r="EJ137" s="34">
        <v>5111632</v>
      </c>
      <c r="EK137" s="26">
        <v>286880</v>
      </c>
      <c r="EL137" s="24">
        <v>41701</v>
      </c>
      <c r="EM137" s="34">
        <v>5124329</v>
      </c>
      <c r="EN137" s="26">
        <v>294416</v>
      </c>
      <c r="EO137" s="24">
        <v>49355</v>
      </c>
      <c r="EP137" s="34">
        <v>4926159</v>
      </c>
      <c r="EQ137" s="26">
        <v>287495</v>
      </c>
      <c r="ER137" s="24">
        <v>42416</v>
      </c>
      <c r="ES137" s="34">
        <v>5005673</v>
      </c>
      <c r="ET137" s="26">
        <v>317843</v>
      </c>
      <c r="EU137" s="24">
        <v>45862</v>
      </c>
      <c r="EV137" s="34">
        <v>4946536</v>
      </c>
      <c r="EW137" s="26">
        <v>444891</v>
      </c>
      <c r="EX137" s="24">
        <v>61461</v>
      </c>
      <c r="EY137" s="34">
        <v>4865986</v>
      </c>
      <c r="EZ137" s="26">
        <v>331337</v>
      </c>
      <c r="FA137" s="24">
        <v>49385</v>
      </c>
      <c r="FB137" s="34">
        <v>5087783</v>
      </c>
      <c r="FC137" s="26">
        <v>310743</v>
      </c>
      <c r="FD137" s="24">
        <v>45237</v>
      </c>
      <c r="FE137" s="34">
        <v>4803846</v>
      </c>
      <c r="FF137" s="26">
        <v>389517</v>
      </c>
      <c r="FG137" s="24">
        <v>57897</v>
      </c>
      <c r="FH137" s="34">
        <v>5290545</v>
      </c>
      <c r="FI137" s="26">
        <v>332802</v>
      </c>
      <c r="FJ137" s="24">
        <v>47853</v>
      </c>
      <c r="FK137" s="34">
        <v>5255860</v>
      </c>
      <c r="FL137" s="26">
        <v>334353</v>
      </c>
      <c r="FM137" s="24">
        <v>49771</v>
      </c>
      <c r="FN137" s="34">
        <v>4780965</v>
      </c>
      <c r="FO137" s="26">
        <v>440082</v>
      </c>
      <c r="FP137" s="24">
        <v>62011</v>
      </c>
      <c r="FQ137" s="34">
        <v>5500074</v>
      </c>
      <c r="FR137" s="26">
        <v>372899</v>
      </c>
      <c r="FS137" s="24">
        <v>46678</v>
      </c>
      <c r="FT137" s="34">
        <v>5449784</v>
      </c>
      <c r="FU137" s="26">
        <v>385056</v>
      </c>
      <c r="FV137" s="24">
        <v>46141</v>
      </c>
      <c r="FW137" s="34">
        <v>5342839</v>
      </c>
      <c r="FX137" s="26">
        <v>680202</v>
      </c>
      <c r="FY137" s="24">
        <v>55807</v>
      </c>
      <c r="FZ137" s="34">
        <v>5229124</v>
      </c>
      <c r="GA137" s="26">
        <v>597988</v>
      </c>
      <c r="GB137" s="24">
        <v>46410</v>
      </c>
      <c r="GC137" s="34">
        <v>5128738</v>
      </c>
      <c r="GD137" s="26">
        <v>746737</v>
      </c>
      <c r="GE137" s="24">
        <v>48320</v>
      </c>
      <c r="GF137" s="34">
        <v>5133116</v>
      </c>
      <c r="GG137" s="22">
        <v>1902374</v>
      </c>
      <c r="GH137" s="24">
        <v>95097</v>
      </c>
      <c r="GI137" s="34">
        <v>6415982</v>
      </c>
      <c r="GJ137" s="22">
        <v>1180770</v>
      </c>
      <c r="GK137" s="24">
        <v>71999</v>
      </c>
      <c r="GL137" s="34">
        <v>6792333</v>
      </c>
      <c r="GM137" s="26">
        <v>758651</v>
      </c>
      <c r="GN137" s="24">
        <v>50746</v>
      </c>
      <c r="GO137" s="34">
        <v>5741893</v>
      </c>
      <c r="GP137" s="26">
        <v>942206</v>
      </c>
      <c r="GQ137" s="24">
        <v>61853</v>
      </c>
      <c r="GR137" s="34">
        <v>5854330</v>
      </c>
      <c r="GS137" s="26">
        <v>786243</v>
      </c>
      <c r="GT137" s="24">
        <v>52527</v>
      </c>
      <c r="GU137" s="34">
        <v>5494407</v>
      </c>
      <c r="GV137" s="26">
        <v>735022</v>
      </c>
      <c r="GW137" s="24">
        <v>48682</v>
      </c>
      <c r="GX137" s="34">
        <v>5262471</v>
      </c>
      <c r="GY137" s="26">
        <v>905610</v>
      </c>
      <c r="GZ137" s="24">
        <v>61222</v>
      </c>
      <c r="HA137" s="34">
        <v>5542172</v>
      </c>
      <c r="HB137" s="26">
        <v>666261</v>
      </c>
      <c r="HC137" s="24">
        <v>34726</v>
      </c>
      <c r="HD137" s="34">
        <v>5147876</v>
      </c>
      <c r="HE137" s="26">
        <v>719597</v>
      </c>
      <c r="HF137" s="24">
        <v>36140</v>
      </c>
      <c r="HG137" s="34">
        <v>5045190</v>
      </c>
      <c r="HH137" s="26">
        <v>855752</v>
      </c>
      <c r="HI137" s="24">
        <v>44181</v>
      </c>
      <c r="HJ137" s="34">
        <v>4804358</v>
      </c>
      <c r="HN137" s="49">
        <f t="shared" si="1"/>
        <v>2241610</v>
      </c>
    </row>
    <row r="138" spans="2:222" x14ac:dyDescent="0.2">
      <c r="B138" s="20" t="s">
        <v>320</v>
      </c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  <c r="BK138" s="21"/>
      <c r="BL138" s="21"/>
      <c r="BM138" s="21"/>
      <c r="BN138" s="21"/>
      <c r="BO138" s="21"/>
      <c r="BP138" s="21"/>
      <c r="BQ138" s="21"/>
      <c r="BR138" s="21"/>
      <c r="BS138" s="21"/>
      <c r="BT138" s="21"/>
      <c r="BU138" s="21"/>
      <c r="BV138" s="21"/>
      <c r="BW138" s="21"/>
      <c r="BX138" s="21"/>
      <c r="BY138" s="21"/>
      <c r="BZ138" s="21"/>
      <c r="CA138" s="21"/>
      <c r="CB138" s="21"/>
      <c r="CC138" s="21"/>
      <c r="CD138" s="21"/>
      <c r="CE138" s="21"/>
      <c r="CF138" s="21"/>
      <c r="CG138" s="21"/>
      <c r="CH138" s="21"/>
      <c r="CI138" s="21"/>
      <c r="CJ138" s="21"/>
      <c r="CK138" s="21"/>
      <c r="CL138" s="21"/>
      <c r="CM138" s="21"/>
      <c r="CN138" s="21"/>
      <c r="CO138" s="21"/>
      <c r="CP138" s="21"/>
      <c r="CQ138" s="21"/>
      <c r="CR138" s="21"/>
      <c r="CS138" s="21"/>
      <c r="CT138" s="21"/>
      <c r="CU138" s="21"/>
      <c r="CV138" s="21"/>
      <c r="CW138" s="21"/>
      <c r="CX138" s="21"/>
      <c r="CY138" s="21"/>
      <c r="CZ138" s="21"/>
      <c r="DA138" s="21"/>
      <c r="DB138" s="21"/>
      <c r="DC138" s="21"/>
      <c r="DD138" s="21"/>
      <c r="DE138" s="21"/>
      <c r="DF138" s="21"/>
      <c r="DG138" s="21"/>
      <c r="DH138" s="21"/>
      <c r="DI138" s="21"/>
      <c r="DJ138" s="21"/>
      <c r="DK138" s="21"/>
      <c r="DL138" s="21"/>
      <c r="DM138" s="21"/>
      <c r="DN138" s="21"/>
      <c r="DO138" s="21"/>
      <c r="DP138" s="21"/>
      <c r="DQ138" s="21"/>
      <c r="DR138" s="21"/>
      <c r="DS138" s="21"/>
      <c r="DT138" s="21"/>
      <c r="DU138" s="21"/>
      <c r="DV138" s="21"/>
      <c r="DW138" s="21"/>
      <c r="DX138" s="21"/>
      <c r="DY138" s="21"/>
      <c r="DZ138" s="21"/>
      <c r="EA138" s="21"/>
      <c r="EB138" s="21"/>
      <c r="EC138" s="21"/>
      <c r="ED138" s="21"/>
      <c r="EE138" s="21"/>
      <c r="EF138" s="21"/>
      <c r="EG138" s="21"/>
      <c r="EH138" s="21"/>
      <c r="EI138" s="21"/>
      <c r="EJ138" s="21"/>
      <c r="EK138" s="21"/>
      <c r="EL138" s="21"/>
      <c r="EM138" s="21"/>
      <c r="EN138" s="21"/>
      <c r="EO138" s="21"/>
      <c r="EP138" s="21"/>
      <c r="EQ138" s="21"/>
      <c r="ER138" s="21"/>
      <c r="ES138" s="21"/>
      <c r="ET138" s="21"/>
      <c r="EU138" s="21"/>
      <c r="EV138" s="21"/>
      <c r="EW138" s="21"/>
      <c r="EX138" s="21"/>
      <c r="EY138" s="21"/>
      <c r="EZ138" s="21"/>
      <c r="FA138" s="21"/>
      <c r="FB138" s="21"/>
      <c r="FC138" s="21"/>
      <c r="FD138" s="21"/>
      <c r="FE138" s="21"/>
      <c r="FF138" s="21"/>
      <c r="FG138" s="21"/>
      <c r="FH138" s="21"/>
      <c r="FI138" s="21"/>
      <c r="FJ138" s="21"/>
      <c r="FK138" s="21"/>
      <c r="FL138" s="21"/>
      <c r="FM138" s="21"/>
      <c r="FN138" s="21"/>
      <c r="FO138" s="21"/>
      <c r="FP138" s="21"/>
      <c r="FQ138" s="21"/>
      <c r="FR138" s="21"/>
      <c r="FS138" s="21"/>
      <c r="FT138" s="21"/>
      <c r="FU138" s="21"/>
      <c r="FV138" s="21"/>
      <c r="FW138" s="21"/>
      <c r="FX138" s="21"/>
      <c r="FY138" s="21"/>
      <c r="FZ138" s="21"/>
      <c r="GA138" s="21"/>
      <c r="GB138" s="21"/>
      <c r="GC138" s="21"/>
      <c r="GD138" s="21"/>
      <c r="GE138" s="21"/>
      <c r="GF138" s="21"/>
      <c r="GG138" s="21"/>
      <c r="GH138" s="21"/>
      <c r="GI138" s="21"/>
      <c r="GJ138" s="21"/>
      <c r="GK138" s="21"/>
      <c r="GL138" s="21"/>
      <c r="GM138" s="21"/>
      <c r="GN138" s="21"/>
      <c r="GO138" s="21"/>
      <c r="GP138" s="26">
        <v>120791</v>
      </c>
      <c r="GQ138" s="27">
        <v>399</v>
      </c>
      <c r="GR138" s="23">
        <v>1218</v>
      </c>
      <c r="GS138" s="26">
        <v>463738</v>
      </c>
      <c r="GT138" s="23">
        <v>1614</v>
      </c>
      <c r="GU138" s="23">
        <v>7606</v>
      </c>
      <c r="GV138" s="26">
        <v>619601</v>
      </c>
      <c r="GW138" s="23">
        <v>2370</v>
      </c>
      <c r="GX138" s="24">
        <v>18254</v>
      </c>
      <c r="GY138" s="26">
        <v>854185</v>
      </c>
      <c r="GZ138" s="23">
        <v>3097</v>
      </c>
      <c r="HA138" s="24">
        <v>21005</v>
      </c>
      <c r="HB138" s="26">
        <v>677049</v>
      </c>
      <c r="HC138" s="23">
        <v>2652</v>
      </c>
      <c r="HD138" s="24">
        <v>23498</v>
      </c>
      <c r="HE138" s="26">
        <v>727488</v>
      </c>
      <c r="HF138" s="23">
        <v>2863</v>
      </c>
      <c r="HG138" s="24">
        <v>27167</v>
      </c>
      <c r="HH138" s="26">
        <v>840872</v>
      </c>
      <c r="HI138" s="23">
        <v>3317</v>
      </c>
      <c r="HJ138" s="24">
        <v>26357</v>
      </c>
      <c r="HN138" s="49">
        <f t="shared" si="1"/>
        <v>2245409</v>
      </c>
    </row>
    <row r="139" spans="2:222" x14ac:dyDescent="0.2">
      <c r="B139" s="20" t="s">
        <v>352</v>
      </c>
      <c r="C139" s="26">
        <v>926540</v>
      </c>
      <c r="D139" s="24">
        <v>67653</v>
      </c>
      <c r="E139" s="37">
        <v>46090681</v>
      </c>
      <c r="F139" s="22">
        <v>1047577</v>
      </c>
      <c r="G139" s="24">
        <v>70597</v>
      </c>
      <c r="H139" s="37">
        <v>46277224</v>
      </c>
      <c r="I139" s="22">
        <v>1218035</v>
      </c>
      <c r="J139" s="24">
        <v>91510</v>
      </c>
      <c r="K139" s="37">
        <v>44799245</v>
      </c>
      <c r="L139" s="22">
        <v>1056720</v>
      </c>
      <c r="M139" s="24">
        <v>72929</v>
      </c>
      <c r="N139" s="37">
        <v>45341310</v>
      </c>
      <c r="O139" s="22">
        <v>1027240</v>
      </c>
      <c r="P139" s="24">
        <v>72386</v>
      </c>
      <c r="Q139" s="37">
        <v>45255746</v>
      </c>
      <c r="R139" s="22">
        <v>1241218</v>
      </c>
      <c r="S139" s="24">
        <v>88218</v>
      </c>
      <c r="T139" s="37">
        <v>46599209</v>
      </c>
      <c r="U139" s="26">
        <v>997604</v>
      </c>
      <c r="V139" s="24">
        <v>66857</v>
      </c>
      <c r="W139" s="37">
        <v>45611314</v>
      </c>
      <c r="X139" s="26">
        <v>904941</v>
      </c>
      <c r="Y139" s="24">
        <v>68654</v>
      </c>
      <c r="Z139" s="37">
        <v>41123874</v>
      </c>
      <c r="AA139" s="22">
        <v>1084825</v>
      </c>
      <c r="AB139" s="24">
        <v>82944</v>
      </c>
      <c r="AC139" s="37">
        <v>46359884</v>
      </c>
      <c r="AD139" s="26">
        <v>916387</v>
      </c>
      <c r="AE139" s="24">
        <v>67619</v>
      </c>
      <c r="AF139" s="37">
        <v>43157965</v>
      </c>
      <c r="AG139" s="22">
        <v>1017365</v>
      </c>
      <c r="AH139" s="24">
        <v>69642</v>
      </c>
      <c r="AI139" s="37">
        <v>44607555</v>
      </c>
      <c r="AJ139" s="22">
        <v>1415229</v>
      </c>
      <c r="AK139" s="24">
        <v>99467</v>
      </c>
      <c r="AL139" s="37">
        <v>45094775</v>
      </c>
      <c r="AM139" s="26">
        <v>892012</v>
      </c>
      <c r="AN139" s="24">
        <v>61891</v>
      </c>
      <c r="AO139" s="37">
        <v>43200815</v>
      </c>
      <c r="AP139" s="26">
        <v>877150</v>
      </c>
      <c r="AQ139" s="24">
        <v>62269</v>
      </c>
      <c r="AR139" s="37">
        <v>44758709</v>
      </c>
      <c r="AS139" s="26">
        <v>973229</v>
      </c>
      <c r="AT139" s="24">
        <v>82292</v>
      </c>
      <c r="AU139" s="37">
        <v>42887916</v>
      </c>
      <c r="AV139" s="26">
        <v>818351</v>
      </c>
      <c r="AW139" s="24">
        <v>68178</v>
      </c>
      <c r="AX139" s="37">
        <v>43163600</v>
      </c>
      <c r="AY139" s="26">
        <v>858039</v>
      </c>
      <c r="AZ139" s="24">
        <v>63762</v>
      </c>
      <c r="BA139" s="37">
        <v>42690593</v>
      </c>
      <c r="BB139" s="22">
        <v>1066725</v>
      </c>
      <c r="BC139" s="24">
        <v>79974</v>
      </c>
      <c r="BD139" s="37">
        <v>43547136</v>
      </c>
      <c r="BE139" s="26">
        <v>836525</v>
      </c>
      <c r="BF139" s="24">
        <v>63678</v>
      </c>
      <c r="BG139" s="37">
        <v>45353352</v>
      </c>
      <c r="BH139" s="26">
        <v>820682</v>
      </c>
      <c r="BI139" s="24">
        <v>62649</v>
      </c>
      <c r="BJ139" s="37">
        <v>41679983</v>
      </c>
      <c r="BK139" s="26">
        <v>963426</v>
      </c>
      <c r="BL139" s="24">
        <v>76991</v>
      </c>
      <c r="BM139" s="37">
        <v>44273301</v>
      </c>
      <c r="BN139" s="26">
        <v>805936</v>
      </c>
      <c r="BO139" s="24">
        <v>58405</v>
      </c>
      <c r="BP139" s="37">
        <v>42765432</v>
      </c>
      <c r="BQ139" s="26">
        <v>873538</v>
      </c>
      <c r="BR139" s="24">
        <v>64381</v>
      </c>
      <c r="BS139" s="37">
        <v>44163753</v>
      </c>
      <c r="BT139" s="26">
        <v>962975</v>
      </c>
      <c r="BU139" s="24">
        <v>76976</v>
      </c>
      <c r="BV139" s="37">
        <v>42908316</v>
      </c>
      <c r="BW139" s="26">
        <v>774960</v>
      </c>
      <c r="BX139" s="24">
        <v>65114</v>
      </c>
      <c r="BY139" s="37">
        <v>44350282</v>
      </c>
      <c r="BZ139" s="26">
        <v>813530</v>
      </c>
      <c r="CA139" s="24">
        <v>62770</v>
      </c>
      <c r="CB139" s="37">
        <v>44687052</v>
      </c>
      <c r="CC139" s="22">
        <v>1037433</v>
      </c>
      <c r="CD139" s="24">
        <v>79244</v>
      </c>
      <c r="CE139" s="37">
        <v>41357740</v>
      </c>
      <c r="CF139" s="26">
        <v>813361</v>
      </c>
      <c r="CG139" s="24">
        <v>60922</v>
      </c>
      <c r="CH139" s="37">
        <v>45094205</v>
      </c>
      <c r="CI139" s="26">
        <v>761793</v>
      </c>
      <c r="CJ139" s="24">
        <v>63973</v>
      </c>
      <c r="CK139" s="37">
        <v>43227887</v>
      </c>
      <c r="CL139" s="26">
        <v>930322</v>
      </c>
      <c r="CM139" s="24">
        <v>76547</v>
      </c>
      <c r="CN139" s="37">
        <v>43771685</v>
      </c>
      <c r="CO139" s="26">
        <v>760044</v>
      </c>
      <c r="CP139" s="24">
        <v>59444</v>
      </c>
      <c r="CQ139" s="37">
        <v>42979667</v>
      </c>
      <c r="CR139" s="26">
        <v>625174</v>
      </c>
      <c r="CS139" s="24">
        <v>61527</v>
      </c>
      <c r="CT139" s="37">
        <v>36162957</v>
      </c>
      <c r="CU139" s="26">
        <v>432867</v>
      </c>
      <c r="CV139" s="24">
        <v>67618</v>
      </c>
      <c r="CW139" s="37">
        <v>35044459</v>
      </c>
      <c r="CX139" s="26">
        <v>666287</v>
      </c>
      <c r="CY139" s="24">
        <v>59115</v>
      </c>
      <c r="CZ139" s="37">
        <v>32277235</v>
      </c>
      <c r="DA139" s="26">
        <v>951626</v>
      </c>
      <c r="DB139" s="24">
        <v>68142</v>
      </c>
      <c r="DC139" s="37">
        <v>36149090</v>
      </c>
      <c r="DD139" s="22">
        <v>1074505</v>
      </c>
      <c r="DE139" s="24">
        <v>76577</v>
      </c>
      <c r="DF139" s="37">
        <v>37212988</v>
      </c>
      <c r="DG139" s="26">
        <v>911278</v>
      </c>
      <c r="DH139" s="24">
        <v>65808</v>
      </c>
      <c r="DI139" s="37">
        <v>41300011</v>
      </c>
      <c r="DJ139" s="26">
        <v>852069</v>
      </c>
      <c r="DK139" s="24">
        <v>63498</v>
      </c>
      <c r="DL139" s="37">
        <v>41474979</v>
      </c>
      <c r="DM139" s="22">
        <v>1259448</v>
      </c>
      <c r="DN139" s="24">
        <v>79072</v>
      </c>
      <c r="DO139" s="37">
        <v>40982580</v>
      </c>
      <c r="DP139" s="26">
        <v>950640</v>
      </c>
      <c r="DQ139" s="24">
        <v>56712</v>
      </c>
      <c r="DR139" s="37">
        <v>43902092</v>
      </c>
      <c r="DS139" s="22">
        <v>1031412</v>
      </c>
      <c r="DT139" s="24">
        <v>65241</v>
      </c>
      <c r="DU139" s="37">
        <v>41030483</v>
      </c>
      <c r="DV139" s="22">
        <v>1055078</v>
      </c>
      <c r="DW139" s="24">
        <v>78481</v>
      </c>
      <c r="DX139" s="37">
        <v>44086066</v>
      </c>
      <c r="DY139" s="26">
        <v>801518</v>
      </c>
      <c r="DZ139" s="24">
        <v>66085</v>
      </c>
      <c r="EA139" s="37">
        <v>43809079</v>
      </c>
      <c r="EB139" s="26">
        <v>781802</v>
      </c>
      <c r="EC139" s="24">
        <v>63515</v>
      </c>
      <c r="ED139" s="37">
        <v>39062253</v>
      </c>
      <c r="EE139" s="26">
        <v>894395</v>
      </c>
      <c r="EF139" s="24">
        <v>77012</v>
      </c>
      <c r="EG139" s="37">
        <v>42382012</v>
      </c>
      <c r="EH139" s="26">
        <v>639067</v>
      </c>
      <c r="EI139" s="24">
        <v>61231</v>
      </c>
      <c r="EJ139" s="37">
        <v>41947145</v>
      </c>
      <c r="EK139" s="26">
        <v>668822</v>
      </c>
      <c r="EL139" s="24">
        <v>60968</v>
      </c>
      <c r="EM139" s="37">
        <v>42329779</v>
      </c>
      <c r="EN139" s="26">
        <v>830492</v>
      </c>
      <c r="EO139" s="24">
        <v>80850</v>
      </c>
      <c r="EP139" s="37">
        <v>41389960</v>
      </c>
      <c r="EQ139" s="26">
        <v>696975</v>
      </c>
      <c r="ER139" s="24">
        <v>61549</v>
      </c>
      <c r="ES139" s="37">
        <v>42135634</v>
      </c>
      <c r="ET139" s="26">
        <v>696303</v>
      </c>
      <c r="EU139" s="24">
        <v>53434</v>
      </c>
      <c r="EV139" s="37">
        <v>40952604</v>
      </c>
      <c r="EW139" s="22">
        <v>1002003</v>
      </c>
      <c r="EX139" s="24">
        <v>90792</v>
      </c>
      <c r="EY139" s="37">
        <v>40595853</v>
      </c>
      <c r="EZ139" s="26">
        <v>663752</v>
      </c>
      <c r="FA139" s="24">
        <v>58481</v>
      </c>
      <c r="FB139" s="37">
        <v>41462084</v>
      </c>
      <c r="FC139" s="26">
        <v>708207</v>
      </c>
      <c r="FD139" s="24">
        <v>61525</v>
      </c>
      <c r="FE139" s="37">
        <v>37901116</v>
      </c>
      <c r="FF139" s="26">
        <v>866001</v>
      </c>
      <c r="FG139" s="24">
        <v>76509</v>
      </c>
      <c r="FH139" s="37">
        <v>42271926</v>
      </c>
      <c r="FI139" s="26">
        <v>781647</v>
      </c>
      <c r="FJ139" s="24">
        <v>67937</v>
      </c>
      <c r="FK139" s="37">
        <v>41028085</v>
      </c>
      <c r="FL139" s="26">
        <v>801347</v>
      </c>
      <c r="FM139" s="24">
        <v>67224</v>
      </c>
      <c r="FN139" s="37">
        <v>37672146</v>
      </c>
      <c r="FO139" s="22">
        <v>1021870</v>
      </c>
      <c r="FP139" s="24">
        <v>87100</v>
      </c>
      <c r="FQ139" s="37">
        <v>42583541</v>
      </c>
      <c r="FR139" s="26">
        <v>824230</v>
      </c>
      <c r="FS139" s="24">
        <v>69333</v>
      </c>
      <c r="FT139" s="37">
        <v>41876073</v>
      </c>
      <c r="FU139" s="26">
        <v>807448</v>
      </c>
      <c r="FV139" s="24">
        <v>69252</v>
      </c>
      <c r="FW139" s="37">
        <v>41596632</v>
      </c>
      <c r="FX139" s="22">
        <v>1025037</v>
      </c>
      <c r="FY139" s="24">
        <v>87691</v>
      </c>
      <c r="FZ139" s="37">
        <v>42470062</v>
      </c>
      <c r="GA139" s="26">
        <v>831908</v>
      </c>
      <c r="GB139" s="24">
        <v>75644</v>
      </c>
      <c r="GC139" s="37">
        <v>43654039</v>
      </c>
      <c r="GD139" s="26">
        <v>759786</v>
      </c>
      <c r="GE139" s="24">
        <v>73494</v>
      </c>
      <c r="GF139" s="37">
        <v>42302954</v>
      </c>
      <c r="GG139" s="26">
        <v>957684</v>
      </c>
      <c r="GH139" s="24">
        <v>90374</v>
      </c>
      <c r="GI139" s="37">
        <v>35000916</v>
      </c>
      <c r="GJ139" s="26">
        <v>893244</v>
      </c>
      <c r="GK139" s="24">
        <v>78459</v>
      </c>
      <c r="GL139" s="37">
        <v>40126195</v>
      </c>
      <c r="GM139" s="26">
        <v>669615</v>
      </c>
      <c r="GN139" s="24">
        <v>72866</v>
      </c>
      <c r="GO139" s="37">
        <v>39691720</v>
      </c>
      <c r="GP139" s="26">
        <v>919666</v>
      </c>
      <c r="GQ139" s="24">
        <v>93839</v>
      </c>
      <c r="GR139" s="37">
        <v>40145725</v>
      </c>
      <c r="GS139" s="26">
        <v>705393</v>
      </c>
      <c r="GT139" s="24">
        <v>73883</v>
      </c>
      <c r="GU139" s="37">
        <v>37852354</v>
      </c>
      <c r="GV139" s="26">
        <v>654636</v>
      </c>
      <c r="GW139" s="24">
        <v>68230</v>
      </c>
      <c r="GX139" s="37">
        <v>36249414</v>
      </c>
      <c r="GY139" s="26">
        <v>803224</v>
      </c>
      <c r="GZ139" s="24">
        <v>88769</v>
      </c>
      <c r="HA139" s="37">
        <v>38398623</v>
      </c>
      <c r="HB139" s="26">
        <v>660567</v>
      </c>
      <c r="HC139" s="24">
        <v>62702</v>
      </c>
      <c r="HD139" s="37">
        <v>37439215</v>
      </c>
      <c r="HE139" s="26">
        <v>668249</v>
      </c>
      <c r="HF139" s="24">
        <v>62231</v>
      </c>
      <c r="HG139" s="37">
        <v>38198843</v>
      </c>
      <c r="HH139" s="26">
        <v>825411</v>
      </c>
      <c r="HI139" s="24">
        <v>77565</v>
      </c>
      <c r="HJ139" s="37">
        <v>38436799</v>
      </c>
      <c r="HN139" s="49">
        <f t="shared" si="1"/>
        <v>2154227</v>
      </c>
    </row>
    <row r="140" spans="2:222" x14ac:dyDescent="0.2">
      <c r="B140" s="20" t="s">
        <v>582</v>
      </c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6">
        <v>304498</v>
      </c>
      <c r="AQ140" s="23">
        <v>1067</v>
      </c>
      <c r="AR140" s="24">
        <v>15356</v>
      </c>
      <c r="AS140" s="22">
        <v>1313273</v>
      </c>
      <c r="AT140" s="23">
        <v>3905</v>
      </c>
      <c r="AU140" s="25">
        <v>160409</v>
      </c>
      <c r="AV140" s="26">
        <v>689973</v>
      </c>
      <c r="AW140" s="23">
        <v>2368</v>
      </c>
      <c r="AX140" s="25">
        <v>194643</v>
      </c>
      <c r="AY140" s="26">
        <v>478616</v>
      </c>
      <c r="AZ140" s="23">
        <v>1903</v>
      </c>
      <c r="BA140" s="25">
        <v>208201</v>
      </c>
      <c r="BB140" s="26">
        <v>500817</v>
      </c>
      <c r="BC140" s="23">
        <v>1975</v>
      </c>
      <c r="BD140" s="25">
        <v>185711</v>
      </c>
      <c r="BE140" s="26">
        <v>528480</v>
      </c>
      <c r="BF140" s="23">
        <v>1695</v>
      </c>
      <c r="BG140" s="25">
        <v>183289</v>
      </c>
      <c r="BH140" s="26">
        <v>367732</v>
      </c>
      <c r="BI140" s="23">
        <v>1248</v>
      </c>
      <c r="BJ140" s="25">
        <v>197587</v>
      </c>
      <c r="BK140" s="26">
        <v>511956</v>
      </c>
      <c r="BL140" s="23">
        <v>1735</v>
      </c>
      <c r="BM140" s="25">
        <v>219435</v>
      </c>
      <c r="BN140" s="26">
        <v>432226</v>
      </c>
      <c r="BO140" s="23">
        <v>1507</v>
      </c>
      <c r="BP140" s="25">
        <v>202095</v>
      </c>
      <c r="BQ140" s="26">
        <v>370719</v>
      </c>
      <c r="BR140" s="23">
        <v>1477</v>
      </c>
      <c r="BS140" s="25">
        <v>193461</v>
      </c>
      <c r="BT140" s="26">
        <v>382100</v>
      </c>
      <c r="BU140" s="23">
        <v>1558</v>
      </c>
      <c r="BV140" s="25">
        <v>176327</v>
      </c>
      <c r="BW140" s="26">
        <v>287640</v>
      </c>
      <c r="BX140" s="23">
        <v>1145</v>
      </c>
      <c r="BY140" s="25">
        <v>175210</v>
      </c>
      <c r="BZ140" s="26">
        <v>319377</v>
      </c>
      <c r="CA140" s="23">
        <v>1222</v>
      </c>
      <c r="CB140" s="25">
        <v>187555</v>
      </c>
      <c r="CC140" s="26">
        <v>901670</v>
      </c>
      <c r="CD140" s="23">
        <v>4703</v>
      </c>
      <c r="CE140" s="25">
        <v>172294</v>
      </c>
      <c r="CF140" s="26">
        <v>721253</v>
      </c>
      <c r="CG140" s="23">
        <v>5744</v>
      </c>
      <c r="CH140" s="25">
        <v>260758</v>
      </c>
      <c r="CI140" s="26">
        <v>664061</v>
      </c>
      <c r="CJ140" s="23">
        <v>8053</v>
      </c>
      <c r="CK140" s="25">
        <v>284626</v>
      </c>
      <c r="CL140" s="26">
        <v>746950</v>
      </c>
      <c r="CM140" s="24">
        <v>14709</v>
      </c>
      <c r="CN140" s="25">
        <v>337591</v>
      </c>
      <c r="CO140" s="26">
        <v>603718</v>
      </c>
      <c r="CP140" s="24">
        <v>12948</v>
      </c>
      <c r="CQ140" s="25">
        <v>397865</v>
      </c>
      <c r="CR140" s="26">
        <v>322769</v>
      </c>
      <c r="CS140" s="24">
        <v>10105</v>
      </c>
      <c r="CT140" s="25">
        <v>411163</v>
      </c>
      <c r="CU140" s="26">
        <v>789484</v>
      </c>
      <c r="CV140" s="24">
        <v>17913</v>
      </c>
      <c r="CW140" s="25">
        <v>505815</v>
      </c>
      <c r="CX140" s="26">
        <v>795640</v>
      </c>
      <c r="CY140" s="24">
        <v>18201</v>
      </c>
      <c r="CZ140" s="25">
        <v>664632</v>
      </c>
      <c r="DA140" s="26">
        <v>877213</v>
      </c>
      <c r="DB140" s="24">
        <v>25997</v>
      </c>
      <c r="DC140" s="25">
        <v>780162</v>
      </c>
      <c r="DD140" s="26">
        <v>937853</v>
      </c>
      <c r="DE140" s="24">
        <v>23935</v>
      </c>
      <c r="DF140" s="25">
        <v>691179</v>
      </c>
      <c r="DG140" s="26">
        <v>658536</v>
      </c>
      <c r="DH140" s="24">
        <v>16058</v>
      </c>
      <c r="DI140" s="25">
        <v>683160</v>
      </c>
      <c r="DJ140" s="26">
        <v>770181</v>
      </c>
      <c r="DK140" s="24">
        <v>18000</v>
      </c>
      <c r="DL140" s="25">
        <v>714769</v>
      </c>
      <c r="DM140" s="22">
        <v>1250813</v>
      </c>
      <c r="DN140" s="24">
        <v>26715</v>
      </c>
      <c r="DO140" s="25">
        <v>743002</v>
      </c>
      <c r="DP140" s="26">
        <v>606891</v>
      </c>
      <c r="DQ140" s="24">
        <v>19601</v>
      </c>
      <c r="DR140" s="25">
        <v>801335</v>
      </c>
      <c r="DS140" s="26">
        <v>605285</v>
      </c>
      <c r="DT140" s="24">
        <v>18723</v>
      </c>
      <c r="DU140" s="25">
        <v>725536</v>
      </c>
      <c r="DV140" s="26">
        <v>757343</v>
      </c>
      <c r="DW140" s="24">
        <v>23834</v>
      </c>
      <c r="DX140" s="25">
        <v>776386</v>
      </c>
      <c r="DY140" s="26">
        <v>669584</v>
      </c>
      <c r="DZ140" s="24">
        <v>19690</v>
      </c>
      <c r="EA140" s="25">
        <v>791684</v>
      </c>
      <c r="EB140" s="26">
        <v>688164</v>
      </c>
      <c r="EC140" s="24">
        <v>20314</v>
      </c>
      <c r="ED140" s="25">
        <v>752420</v>
      </c>
      <c r="EE140" s="22">
        <v>1039763</v>
      </c>
      <c r="EF140" s="24">
        <v>31701</v>
      </c>
      <c r="EG140" s="25">
        <v>944150</v>
      </c>
      <c r="EH140" s="26">
        <v>979294</v>
      </c>
      <c r="EI140" s="24">
        <v>30315</v>
      </c>
      <c r="EJ140" s="34">
        <v>1115208</v>
      </c>
      <c r="EK140" s="26">
        <v>950543</v>
      </c>
      <c r="EL140" s="24">
        <v>31022</v>
      </c>
      <c r="EM140" s="34">
        <v>1189150</v>
      </c>
      <c r="EN140" s="22">
        <v>1093067</v>
      </c>
      <c r="EO140" s="24">
        <v>34866</v>
      </c>
      <c r="EP140" s="34">
        <v>1066689</v>
      </c>
      <c r="EQ140" s="26">
        <v>737219</v>
      </c>
      <c r="ER140" s="24">
        <v>25259</v>
      </c>
      <c r="ES140" s="34">
        <v>1005913</v>
      </c>
      <c r="ET140" s="26">
        <v>842667</v>
      </c>
      <c r="EU140" s="24">
        <v>25979</v>
      </c>
      <c r="EV140" s="25">
        <v>984106</v>
      </c>
      <c r="EW140" s="26">
        <v>763824</v>
      </c>
      <c r="EX140" s="24">
        <v>21896</v>
      </c>
      <c r="EY140" s="25">
        <v>980398</v>
      </c>
      <c r="EZ140" s="26">
        <v>591779</v>
      </c>
      <c r="FA140" s="24">
        <v>29711</v>
      </c>
      <c r="FB140" s="25">
        <v>976124</v>
      </c>
      <c r="FC140" s="26">
        <v>549669</v>
      </c>
      <c r="FD140" s="24">
        <v>27829</v>
      </c>
      <c r="FE140" s="25">
        <v>896885</v>
      </c>
      <c r="FF140" s="26">
        <v>622424</v>
      </c>
      <c r="FG140" s="24">
        <v>32489</v>
      </c>
      <c r="FH140" s="25">
        <v>994930</v>
      </c>
      <c r="FI140" s="26">
        <v>524705</v>
      </c>
      <c r="FJ140" s="24">
        <v>26070</v>
      </c>
      <c r="FK140" s="25">
        <v>990293</v>
      </c>
      <c r="FL140" s="26">
        <v>296641</v>
      </c>
      <c r="FM140" s="23">
        <v>9712</v>
      </c>
      <c r="FN140" s="25">
        <v>836123</v>
      </c>
      <c r="FO140" s="26">
        <v>655103</v>
      </c>
      <c r="FP140" s="24">
        <v>36037</v>
      </c>
      <c r="FQ140" s="25">
        <v>951642</v>
      </c>
      <c r="FR140" s="26">
        <v>562041</v>
      </c>
      <c r="FS140" s="24">
        <v>25818</v>
      </c>
      <c r="FT140" s="34">
        <v>1223980</v>
      </c>
      <c r="FU140" s="26">
        <v>389079</v>
      </c>
      <c r="FV140" s="24">
        <v>11418</v>
      </c>
      <c r="FW140" s="34">
        <v>1070993</v>
      </c>
      <c r="FX140" s="26">
        <v>673950</v>
      </c>
      <c r="FY140" s="24">
        <v>20719</v>
      </c>
      <c r="FZ140" s="25">
        <v>743138</v>
      </c>
      <c r="GA140" s="26">
        <v>602019</v>
      </c>
      <c r="GB140" s="24">
        <v>34789</v>
      </c>
      <c r="GC140" s="25">
        <v>934969</v>
      </c>
      <c r="GD140" s="26">
        <v>414324</v>
      </c>
      <c r="GE140" s="24">
        <v>25197</v>
      </c>
      <c r="GF140" s="34">
        <v>1070264</v>
      </c>
      <c r="GG140" s="26">
        <v>369805</v>
      </c>
      <c r="GH140" s="24">
        <v>18986</v>
      </c>
      <c r="GI140" s="34">
        <v>1083451</v>
      </c>
      <c r="GJ140" s="26">
        <v>651167</v>
      </c>
      <c r="GK140" s="24">
        <v>30894</v>
      </c>
      <c r="GL140" s="25">
        <v>964078</v>
      </c>
      <c r="GM140" s="26">
        <v>543713</v>
      </c>
      <c r="GN140" s="24">
        <v>30690</v>
      </c>
      <c r="GO140" s="34">
        <v>1037996</v>
      </c>
      <c r="GP140" s="26">
        <v>625322</v>
      </c>
      <c r="GQ140" s="24">
        <v>35098</v>
      </c>
      <c r="GR140" s="34">
        <v>1125879</v>
      </c>
      <c r="GS140" s="26">
        <v>540086</v>
      </c>
      <c r="GT140" s="24">
        <v>28686</v>
      </c>
      <c r="GU140" s="34">
        <v>1090630</v>
      </c>
      <c r="GV140" s="26">
        <v>601365</v>
      </c>
      <c r="GW140" s="24">
        <v>31273</v>
      </c>
      <c r="GX140" s="34">
        <v>1246517</v>
      </c>
      <c r="GY140" s="22">
        <v>1045129</v>
      </c>
      <c r="GZ140" s="24">
        <v>54388</v>
      </c>
      <c r="HA140" s="34">
        <v>1608403</v>
      </c>
      <c r="HB140" s="26">
        <v>839853</v>
      </c>
      <c r="HC140" s="24">
        <v>46700</v>
      </c>
      <c r="HD140" s="34">
        <v>1753580</v>
      </c>
      <c r="HE140" s="26">
        <v>773992</v>
      </c>
      <c r="HF140" s="24">
        <v>46828</v>
      </c>
      <c r="HG140" s="34">
        <v>1908012</v>
      </c>
      <c r="HH140" s="26">
        <v>795927</v>
      </c>
      <c r="HI140" s="24">
        <v>52860</v>
      </c>
      <c r="HJ140" s="34">
        <v>1821325</v>
      </c>
      <c r="HN140" s="49">
        <f t="shared" si="1"/>
        <v>2409772</v>
      </c>
    </row>
    <row r="141" spans="2:222" x14ac:dyDescent="0.2">
      <c r="B141" s="20" t="s">
        <v>419</v>
      </c>
      <c r="C141" s="26">
        <v>481478</v>
      </c>
      <c r="D141" s="24">
        <v>59751</v>
      </c>
      <c r="E141" s="34">
        <v>3571444</v>
      </c>
      <c r="F141" s="26">
        <v>490381</v>
      </c>
      <c r="G141" s="24">
        <v>61309</v>
      </c>
      <c r="H141" s="34">
        <v>3696225</v>
      </c>
      <c r="I141" s="26">
        <v>704662</v>
      </c>
      <c r="J141" s="24">
        <v>87416</v>
      </c>
      <c r="K141" s="34">
        <v>4051055</v>
      </c>
      <c r="L141" s="26">
        <v>525947</v>
      </c>
      <c r="M141" s="24">
        <v>65677</v>
      </c>
      <c r="N141" s="34">
        <v>3946580</v>
      </c>
      <c r="O141" s="26">
        <v>489333</v>
      </c>
      <c r="P141" s="24">
        <v>59581</v>
      </c>
      <c r="Q141" s="34">
        <v>3826508</v>
      </c>
      <c r="R141" s="26">
        <v>571515</v>
      </c>
      <c r="S141" s="24">
        <v>69634</v>
      </c>
      <c r="T141" s="34">
        <v>3748066</v>
      </c>
      <c r="U141" s="26">
        <v>480910</v>
      </c>
      <c r="V141" s="24">
        <v>58642</v>
      </c>
      <c r="W141" s="34">
        <v>3787638</v>
      </c>
      <c r="X141" s="26">
        <v>495991</v>
      </c>
      <c r="Y141" s="24">
        <v>61826</v>
      </c>
      <c r="Z141" s="34">
        <v>3772811</v>
      </c>
      <c r="AA141" s="26">
        <v>733833</v>
      </c>
      <c r="AB141" s="24">
        <v>90643</v>
      </c>
      <c r="AC141" s="34">
        <v>4876342</v>
      </c>
      <c r="AD141" s="26">
        <v>617626</v>
      </c>
      <c r="AE141" s="24">
        <v>80053</v>
      </c>
      <c r="AF141" s="34">
        <v>4779638</v>
      </c>
      <c r="AG141" s="26">
        <v>619663</v>
      </c>
      <c r="AH141" s="24">
        <v>79244</v>
      </c>
      <c r="AI141" s="34">
        <v>5108121</v>
      </c>
      <c r="AJ141" s="26">
        <v>677848</v>
      </c>
      <c r="AK141" s="24">
        <v>84012</v>
      </c>
      <c r="AL141" s="34">
        <v>4648769</v>
      </c>
      <c r="AM141" s="26">
        <v>474872</v>
      </c>
      <c r="AN141" s="24">
        <v>59833</v>
      </c>
      <c r="AO141" s="34">
        <v>4233552</v>
      </c>
      <c r="AP141" s="26">
        <v>526832</v>
      </c>
      <c r="AQ141" s="24">
        <v>64952</v>
      </c>
      <c r="AR141" s="34">
        <v>4375294</v>
      </c>
      <c r="AS141" s="26">
        <v>714154</v>
      </c>
      <c r="AT141" s="24">
        <v>87743</v>
      </c>
      <c r="AU141" s="34">
        <v>4162179</v>
      </c>
      <c r="AV141" s="26">
        <v>526811</v>
      </c>
      <c r="AW141" s="24">
        <v>66873</v>
      </c>
      <c r="AX141" s="34">
        <v>4036294</v>
      </c>
      <c r="AY141" s="26">
        <v>505874</v>
      </c>
      <c r="AZ141" s="24">
        <v>63815</v>
      </c>
      <c r="BA141" s="34">
        <v>3991408</v>
      </c>
      <c r="BB141" s="26">
        <v>595478</v>
      </c>
      <c r="BC141" s="24">
        <v>74714</v>
      </c>
      <c r="BD141" s="34">
        <v>3851641</v>
      </c>
      <c r="BE141" s="26">
        <v>486403</v>
      </c>
      <c r="BF141" s="24">
        <v>59624</v>
      </c>
      <c r="BG141" s="34">
        <v>5121248</v>
      </c>
      <c r="BH141" s="26">
        <v>518965</v>
      </c>
      <c r="BI141" s="24">
        <v>63928</v>
      </c>
      <c r="BJ141" s="34">
        <v>5289724</v>
      </c>
      <c r="BK141" s="26">
        <v>770476</v>
      </c>
      <c r="BL141" s="24">
        <v>92091</v>
      </c>
      <c r="BM141" s="34">
        <v>6544532</v>
      </c>
      <c r="BN141" s="26">
        <v>685900</v>
      </c>
      <c r="BO141" s="24">
        <v>82834</v>
      </c>
      <c r="BP141" s="34">
        <v>6590865</v>
      </c>
      <c r="BQ141" s="26">
        <v>321404</v>
      </c>
      <c r="BR141" s="24">
        <v>36011</v>
      </c>
      <c r="BS141" s="34">
        <v>5576859</v>
      </c>
      <c r="BT141" s="26">
        <v>522986</v>
      </c>
      <c r="BU141" s="24">
        <v>71427</v>
      </c>
      <c r="BV141" s="34">
        <v>4573824</v>
      </c>
      <c r="BW141" s="26">
        <v>475917</v>
      </c>
      <c r="BX141" s="24">
        <v>57644</v>
      </c>
      <c r="BY141" s="34">
        <v>5154348</v>
      </c>
      <c r="BZ141" s="26">
        <v>474478</v>
      </c>
      <c r="CA141" s="24">
        <v>57296</v>
      </c>
      <c r="CB141" s="34">
        <v>5662680</v>
      </c>
      <c r="CC141" s="26">
        <v>663498</v>
      </c>
      <c r="CD141" s="24">
        <v>82796</v>
      </c>
      <c r="CE141" s="34">
        <v>5028996</v>
      </c>
      <c r="CF141" s="26">
        <v>467950</v>
      </c>
      <c r="CG141" s="24">
        <v>60875</v>
      </c>
      <c r="CH141" s="34">
        <v>4881538</v>
      </c>
      <c r="CI141" s="26">
        <v>447361</v>
      </c>
      <c r="CJ141" s="24">
        <v>57765</v>
      </c>
      <c r="CK141" s="34">
        <v>4461684</v>
      </c>
      <c r="CL141" s="26">
        <v>621371</v>
      </c>
      <c r="CM141" s="24">
        <v>74219</v>
      </c>
      <c r="CN141" s="34">
        <v>4541548</v>
      </c>
      <c r="CO141" s="26">
        <v>526411</v>
      </c>
      <c r="CP141" s="24">
        <v>61163</v>
      </c>
      <c r="CQ141" s="34">
        <v>5189805</v>
      </c>
      <c r="CR141" s="26">
        <v>469397</v>
      </c>
      <c r="CS141" s="24">
        <v>54289</v>
      </c>
      <c r="CT141" s="34">
        <v>4994765</v>
      </c>
      <c r="CU141" s="26">
        <v>750367</v>
      </c>
      <c r="CV141" s="24">
        <v>86643</v>
      </c>
      <c r="CW141" s="34">
        <v>5647837</v>
      </c>
      <c r="CX141" s="26">
        <v>733332</v>
      </c>
      <c r="CY141" s="24">
        <v>86481</v>
      </c>
      <c r="CZ141" s="34">
        <v>6552421</v>
      </c>
      <c r="DA141" s="26">
        <v>709382</v>
      </c>
      <c r="DB141" s="24">
        <v>85926</v>
      </c>
      <c r="DC141" s="34">
        <v>6803162</v>
      </c>
      <c r="DD141" s="26">
        <v>668998</v>
      </c>
      <c r="DE141" s="24">
        <v>78779</v>
      </c>
      <c r="DF141" s="34">
        <v>5590150</v>
      </c>
      <c r="DG141" s="26">
        <v>517684</v>
      </c>
      <c r="DH141" s="24">
        <v>63224</v>
      </c>
      <c r="DI141" s="34">
        <v>5655785</v>
      </c>
      <c r="DJ141" s="26">
        <v>538251</v>
      </c>
      <c r="DK141" s="24">
        <v>64730</v>
      </c>
      <c r="DL141" s="34">
        <v>5971355</v>
      </c>
      <c r="DM141" s="26">
        <v>799308</v>
      </c>
      <c r="DN141" s="24">
        <v>93956</v>
      </c>
      <c r="DO141" s="34">
        <v>5984258</v>
      </c>
      <c r="DP141" s="26">
        <v>550504</v>
      </c>
      <c r="DQ141" s="24">
        <v>69261</v>
      </c>
      <c r="DR141" s="34">
        <v>6438506</v>
      </c>
      <c r="DS141" s="26">
        <v>509210</v>
      </c>
      <c r="DT141" s="24">
        <v>63224</v>
      </c>
      <c r="DU141" s="34">
        <v>5595747</v>
      </c>
      <c r="DV141" s="26">
        <v>581609</v>
      </c>
      <c r="DW141" s="24">
        <v>72692</v>
      </c>
      <c r="DX141" s="34">
        <v>5557813</v>
      </c>
      <c r="DY141" s="26">
        <v>478307</v>
      </c>
      <c r="DZ141" s="24">
        <v>58064</v>
      </c>
      <c r="EA141" s="34">
        <v>5577680</v>
      </c>
      <c r="EB141" s="26">
        <v>482189</v>
      </c>
      <c r="EC141" s="24">
        <v>60783</v>
      </c>
      <c r="ED141" s="34">
        <v>5331644</v>
      </c>
      <c r="EE141" s="26">
        <v>718292</v>
      </c>
      <c r="EF141" s="24">
        <v>91203</v>
      </c>
      <c r="EG141" s="34">
        <v>6402223</v>
      </c>
      <c r="EH141" s="26">
        <v>657021</v>
      </c>
      <c r="EI141" s="24">
        <v>84684</v>
      </c>
      <c r="EJ141" s="34">
        <v>7237439</v>
      </c>
      <c r="EK141" s="26">
        <v>617036</v>
      </c>
      <c r="EL141" s="24">
        <v>75464</v>
      </c>
      <c r="EM141" s="34">
        <v>7161923</v>
      </c>
      <c r="EN141" s="26">
        <v>709649</v>
      </c>
      <c r="EO141" s="24">
        <v>85397</v>
      </c>
      <c r="EP141" s="34">
        <v>6426263</v>
      </c>
      <c r="EQ141" s="26">
        <v>588116</v>
      </c>
      <c r="ER141" s="24">
        <v>75350</v>
      </c>
      <c r="ES141" s="34">
        <v>6391486</v>
      </c>
      <c r="ET141" s="26">
        <v>617560</v>
      </c>
      <c r="EU141" s="24">
        <v>78765</v>
      </c>
      <c r="EV141" s="34">
        <v>6559775</v>
      </c>
      <c r="EW141" s="26">
        <v>731205</v>
      </c>
      <c r="EX141" s="24">
        <v>92885</v>
      </c>
      <c r="EY141" s="34">
        <v>7009048</v>
      </c>
      <c r="EZ141" s="26">
        <v>463537</v>
      </c>
      <c r="FA141" s="24">
        <v>60175</v>
      </c>
      <c r="FB141" s="34">
        <v>7120416</v>
      </c>
      <c r="FC141" s="26">
        <v>485998</v>
      </c>
      <c r="FD141" s="24">
        <v>63865</v>
      </c>
      <c r="FE141" s="34">
        <v>6211297</v>
      </c>
      <c r="FF141" s="26">
        <v>583874</v>
      </c>
      <c r="FG141" s="24">
        <v>77017</v>
      </c>
      <c r="FH141" s="34">
        <v>6622534</v>
      </c>
      <c r="FI141" s="26">
        <v>526395</v>
      </c>
      <c r="FJ141" s="24">
        <v>68153</v>
      </c>
      <c r="FK141" s="34">
        <v>6457240</v>
      </c>
      <c r="FL141" s="26">
        <v>459377</v>
      </c>
      <c r="FM141" s="24">
        <v>55963</v>
      </c>
      <c r="FN141" s="34">
        <v>6185982</v>
      </c>
      <c r="FO141" s="26">
        <v>214143</v>
      </c>
      <c r="FP141" s="24">
        <v>19036</v>
      </c>
      <c r="FQ141" s="34">
        <v>4806293</v>
      </c>
      <c r="FR141" s="26">
        <v>615011</v>
      </c>
      <c r="FS141" s="24">
        <v>80884</v>
      </c>
      <c r="FT141" s="34">
        <v>4910259</v>
      </c>
      <c r="FU141" s="26">
        <v>579366</v>
      </c>
      <c r="FV141" s="24">
        <v>79067</v>
      </c>
      <c r="FW141" s="34">
        <v>7154871</v>
      </c>
      <c r="FX141" s="26">
        <v>610512</v>
      </c>
      <c r="FY141" s="24">
        <v>82710</v>
      </c>
      <c r="FZ141" s="34">
        <v>6514100</v>
      </c>
      <c r="GA141" s="26">
        <v>462828</v>
      </c>
      <c r="GB141" s="24">
        <v>61390</v>
      </c>
      <c r="GC141" s="34">
        <v>6279322</v>
      </c>
      <c r="GD141" s="26">
        <v>561379</v>
      </c>
      <c r="GE141" s="24">
        <v>70239</v>
      </c>
      <c r="GF141" s="34">
        <v>6714659</v>
      </c>
      <c r="GG141" s="26">
        <v>818766</v>
      </c>
      <c r="GH141" s="25">
        <v>102785</v>
      </c>
      <c r="GI141" s="34">
        <v>7619150</v>
      </c>
      <c r="GJ141" s="26">
        <v>717957</v>
      </c>
      <c r="GK141" s="24">
        <v>96138</v>
      </c>
      <c r="GL141" s="34">
        <v>8187557</v>
      </c>
      <c r="GM141" s="26">
        <v>568874</v>
      </c>
      <c r="GN141" s="24">
        <v>71020</v>
      </c>
      <c r="GO141" s="34">
        <v>7457165</v>
      </c>
      <c r="GP141" s="26">
        <v>698647</v>
      </c>
      <c r="GQ141" s="24">
        <v>84257</v>
      </c>
      <c r="GR141" s="34">
        <v>7591518</v>
      </c>
      <c r="GS141" s="26">
        <v>614308</v>
      </c>
      <c r="GT141" s="24">
        <v>73989</v>
      </c>
      <c r="GU141" s="34">
        <v>7932563</v>
      </c>
      <c r="GV141" s="26">
        <v>639324</v>
      </c>
      <c r="GW141" s="24">
        <v>79367</v>
      </c>
      <c r="GX141" s="34">
        <v>8674189</v>
      </c>
      <c r="GY141" s="26">
        <v>902008</v>
      </c>
      <c r="GZ141" s="25">
        <v>122269</v>
      </c>
      <c r="HA141" s="37">
        <v>10448574</v>
      </c>
      <c r="HB141" s="26">
        <v>738373</v>
      </c>
      <c r="HC141" s="25">
        <v>104116</v>
      </c>
      <c r="HD141" s="37">
        <v>10753695</v>
      </c>
      <c r="HE141" s="26">
        <v>724154</v>
      </c>
      <c r="HF141" s="25">
        <v>103697</v>
      </c>
      <c r="HG141" s="37">
        <v>11453682</v>
      </c>
      <c r="HH141" s="26">
        <v>782491</v>
      </c>
      <c r="HI141" s="25">
        <v>110436</v>
      </c>
      <c r="HJ141" s="37">
        <v>10504199</v>
      </c>
      <c r="HN141" s="49">
        <f t="shared" si="1"/>
        <v>2245018</v>
      </c>
    </row>
    <row r="142" spans="2:222" x14ac:dyDescent="0.2">
      <c r="B142" s="20" t="s">
        <v>1004</v>
      </c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2">
        <v>4020928</v>
      </c>
      <c r="Y142" s="23">
        <v>4522</v>
      </c>
      <c r="Z142" s="24">
        <v>15845</v>
      </c>
      <c r="AA142" s="22">
        <v>4483540</v>
      </c>
      <c r="AB142" s="23">
        <v>5475</v>
      </c>
      <c r="AC142" s="25">
        <v>106067</v>
      </c>
      <c r="AD142" s="22">
        <v>4075993</v>
      </c>
      <c r="AE142" s="23">
        <v>5203</v>
      </c>
      <c r="AF142" s="25">
        <v>140055</v>
      </c>
      <c r="AG142" s="22">
        <v>4477086</v>
      </c>
      <c r="AH142" s="23">
        <v>5793</v>
      </c>
      <c r="AI142" s="25">
        <v>149988</v>
      </c>
      <c r="AJ142" s="22">
        <v>4916379</v>
      </c>
      <c r="AK142" s="23">
        <v>6339</v>
      </c>
      <c r="AL142" s="25">
        <v>158933</v>
      </c>
      <c r="AM142" s="22">
        <v>4156926</v>
      </c>
      <c r="AN142" s="23">
        <v>5294</v>
      </c>
      <c r="AO142" s="25">
        <v>144511</v>
      </c>
      <c r="AP142" s="22">
        <v>4396020</v>
      </c>
      <c r="AQ142" s="23">
        <v>5750</v>
      </c>
      <c r="AR142" s="25">
        <v>175266</v>
      </c>
      <c r="AS142" s="22">
        <v>5444402</v>
      </c>
      <c r="AT142" s="23">
        <v>7157</v>
      </c>
      <c r="AU142" s="25">
        <v>163940</v>
      </c>
      <c r="AV142" s="22">
        <v>5415874</v>
      </c>
      <c r="AW142" s="23">
        <v>6986</v>
      </c>
      <c r="AX142" s="25">
        <v>173782</v>
      </c>
      <c r="AY142" s="22">
        <v>5104778</v>
      </c>
      <c r="AZ142" s="23">
        <v>6823</v>
      </c>
      <c r="BA142" s="25">
        <v>193154</v>
      </c>
      <c r="BB142" s="22">
        <v>6877763</v>
      </c>
      <c r="BC142" s="23">
        <v>9125</v>
      </c>
      <c r="BD142" s="25">
        <v>215671</v>
      </c>
      <c r="BE142" s="22">
        <v>4204812</v>
      </c>
      <c r="BF142" s="23">
        <v>5753</v>
      </c>
      <c r="BG142" s="25">
        <v>173709</v>
      </c>
      <c r="BH142" s="22">
        <v>4095744</v>
      </c>
      <c r="BI142" s="23">
        <v>5614</v>
      </c>
      <c r="BJ142" s="25">
        <v>150230</v>
      </c>
      <c r="BK142" s="22">
        <v>4783157</v>
      </c>
      <c r="BL142" s="23">
        <v>6649</v>
      </c>
      <c r="BM142" s="25">
        <v>163350</v>
      </c>
      <c r="BN142" s="22">
        <v>3741747</v>
      </c>
      <c r="BO142" s="23">
        <v>5225</v>
      </c>
      <c r="BP142" s="25">
        <v>148054</v>
      </c>
      <c r="BQ142" s="22">
        <v>3908423</v>
      </c>
      <c r="BR142" s="23">
        <v>5430</v>
      </c>
      <c r="BS142" s="25">
        <v>162852</v>
      </c>
      <c r="BT142" s="22">
        <v>4759577</v>
      </c>
      <c r="BU142" s="23">
        <v>6681</v>
      </c>
      <c r="BV142" s="25">
        <v>145708</v>
      </c>
      <c r="BW142" s="22">
        <v>4049250</v>
      </c>
      <c r="BX142" s="23">
        <v>5795</v>
      </c>
      <c r="BY142" s="25">
        <v>161583</v>
      </c>
      <c r="BZ142" s="22">
        <v>4785931</v>
      </c>
      <c r="CA142" s="23">
        <v>6770</v>
      </c>
      <c r="CB142" s="25">
        <v>160370</v>
      </c>
      <c r="CC142" s="22">
        <v>6273089</v>
      </c>
      <c r="CD142" s="23">
        <v>8758</v>
      </c>
      <c r="CE142" s="25">
        <v>146289</v>
      </c>
      <c r="CF142" s="22">
        <v>5098072</v>
      </c>
      <c r="CG142" s="23">
        <v>6611</v>
      </c>
      <c r="CH142" s="25">
        <v>166714</v>
      </c>
      <c r="CI142" s="22">
        <v>5304349</v>
      </c>
      <c r="CJ142" s="23">
        <v>7490</v>
      </c>
      <c r="CK142" s="25">
        <v>162072</v>
      </c>
      <c r="CL142" s="22">
        <v>7001976</v>
      </c>
      <c r="CM142" s="24">
        <v>10107</v>
      </c>
      <c r="CN142" s="25">
        <v>171178</v>
      </c>
      <c r="CO142" s="22">
        <v>4166188</v>
      </c>
      <c r="CP142" s="23">
        <v>6224</v>
      </c>
      <c r="CQ142" s="25">
        <v>155679</v>
      </c>
      <c r="CR142" s="22">
        <v>2391797</v>
      </c>
      <c r="CS142" s="23">
        <v>4270</v>
      </c>
      <c r="CT142" s="25">
        <v>124163</v>
      </c>
      <c r="CU142" s="22">
        <v>4429212</v>
      </c>
      <c r="CV142" s="23">
        <v>6971</v>
      </c>
      <c r="CW142" s="25">
        <v>135707</v>
      </c>
      <c r="CX142" s="22">
        <v>5026214</v>
      </c>
      <c r="CY142" s="23">
        <v>7352</v>
      </c>
      <c r="CZ142" s="25">
        <v>138136</v>
      </c>
      <c r="DA142" s="22">
        <v>4258084</v>
      </c>
      <c r="DB142" s="23">
        <v>6678</v>
      </c>
      <c r="DC142" s="25">
        <v>135812</v>
      </c>
      <c r="DD142" s="22">
        <v>5699752</v>
      </c>
      <c r="DE142" s="23">
        <v>8717</v>
      </c>
      <c r="DF142" s="25">
        <v>137335</v>
      </c>
      <c r="DG142" s="22">
        <v>4521603</v>
      </c>
      <c r="DH142" s="23">
        <v>7020</v>
      </c>
      <c r="DI142" s="25">
        <v>151496</v>
      </c>
      <c r="DJ142" s="22">
        <v>4232694</v>
      </c>
      <c r="DK142" s="23">
        <v>7051</v>
      </c>
      <c r="DL142" s="25">
        <v>150987</v>
      </c>
      <c r="DM142" s="22">
        <v>5914964</v>
      </c>
      <c r="DN142" s="23">
        <v>8559</v>
      </c>
      <c r="DO142" s="25">
        <v>144727</v>
      </c>
      <c r="DP142" s="22">
        <v>4274438</v>
      </c>
      <c r="DQ142" s="23">
        <v>6221</v>
      </c>
      <c r="DR142" s="25">
        <v>152027</v>
      </c>
      <c r="DS142" s="22">
        <v>5142937</v>
      </c>
      <c r="DT142" s="23">
        <v>7129</v>
      </c>
      <c r="DU142" s="25">
        <v>151157</v>
      </c>
      <c r="DV142" s="22">
        <v>2988314</v>
      </c>
      <c r="DW142" s="23">
        <v>5001</v>
      </c>
      <c r="DX142" s="25">
        <v>137765</v>
      </c>
      <c r="DY142" s="22">
        <v>6365047</v>
      </c>
      <c r="DZ142" s="23">
        <v>7596</v>
      </c>
      <c r="EA142" s="25">
        <v>147566</v>
      </c>
      <c r="EB142" s="22">
        <v>4410927</v>
      </c>
      <c r="EC142" s="23">
        <v>5525</v>
      </c>
      <c r="ED142" s="25">
        <v>137073</v>
      </c>
      <c r="EE142" s="22">
        <v>5777783</v>
      </c>
      <c r="EF142" s="23">
        <v>7480</v>
      </c>
      <c r="EG142" s="25">
        <v>156395</v>
      </c>
      <c r="EH142" s="22">
        <v>3150344</v>
      </c>
      <c r="EI142" s="23">
        <v>5861</v>
      </c>
      <c r="EJ142" s="25">
        <v>140677</v>
      </c>
      <c r="EK142" s="22">
        <v>2868334</v>
      </c>
      <c r="EL142" s="23">
        <v>5489</v>
      </c>
      <c r="EM142" s="25">
        <v>142894</v>
      </c>
      <c r="EN142" s="22">
        <v>3198275</v>
      </c>
      <c r="EO142" s="23">
        <v>6476</v>
      </c>
      <c r="EP142" s="25">
        <v>131817</v>
      </c>
      <c r="EQ142" s="22">
        <v>3076001</v>
      </c>
      <c r="ER142" s="23">
        <v>6476</v>
      </c>
      <c r="ES142" s="25">
        <v>158529</v>
      </c>
      <c r="ET142" s="22">
        <v>3122314</v>
      </c>
      <c r="EU142" s="23">
        <v>6607</v>
      </c>
      <c r="EV142" s="25">
        <v>162785</v>
      </c>
      <c r="EW142" s="22">
        <v>3465972</v>
      </c>
      <c r="EX142" s="23">
        <v>7310</v>
      </c>
      <c r="EY142" s="25">
        <v>138200</v>
      </c>
      <c r="EZ142" s="22">
        <v>2951977</v>
      </c>
      <c r="FA142" s="23">
        <v>6284</v>
      </c>
      <c r="FB142" s="25">
        <v>152954</v>
      </c>
      <c r="FC142" s="22">
        <v>2953399</v>
      </c>
      <c r="FD142" s="23">
        <v>6453</v>
      </c>
      <c r="FE142" s="25">
        <v>141853</v>
      </c>
      <c r="FF142" s="22">
        <v>3857780</v>
      </c>
      <c r="FG142" s="23">
        <v>8553</v>
      </c>
      <c r="FH142" s="25">
        <v>179235</v>
      </c>
      <c r="FI142" s="22">
        <v>2943519</v>
      </c>
      <c r="FJ142" s="23">
        <v>6431</v>
      </c>
      <c r="FK142" s="25">
        <v>168599</v>
      </c>
      <c r="FL142" s="22">
        <v>2692213</v>
      </c>
      <c r="FM142" s="23">
        <v>6320</v>
      </c>
      <c r="FN142" s="25">
        <v>146668</v>
      </c>
      <c r="FO142" s="22">
        <v>3646632</v>
      </c>
      <c r="FP142" s="23">
        <v>8009</v>
      </c>
      <c r="FQ142" s="25">
        <v>170560</v>
      </c>
      <c r="FR142" s="22">
        <v>2717353</v>
      </c>
      <c r="FS142" s="23">
        <v>6180</v>
      </c>
      <c r="FT142" s="25">
        <v>165531</v>
      </c>
      <c r="FU142" s="22">
        <v>2901393</v>
      </c>
      <c r="FV142" s="23">
        <v>6499</v>
      </c>
      <c r="FW142" s="25">
        <v>152984</v>
      </c>
      <c r="FX142" s="22">
        <v>4091034</v>
      </c>
      <c r="FY142" s="23">
        <v>8945</v>
      </c>
      <c r="FZ142" s="25">
        <v>187379</v>
      </c>
      <c r="GA142" s="22">
        <v>3111142</v>
      </c>
      <c r="GB142" s="23">
        <v>6704</v>
      </c>
      <c r="GC142" s="25">
        <v>164344</v>
      </c>
      <c r="GD142" s="22">
        <v>2869857</v>
      </c>
      <c r="GE142" s="23">
        <v>6749</v>
      </c>
      <c r="GF142" s="25">
        <v>148422</v>
      </c>
      <c r="GG142" s="22">
        <v>3472158</v>
      </c>
      <c r="GH142" s="23">
        <v>7480</v>
      </c>
      <c r="GI142" s="25">
        <v>140559</v>
      </c>
      <c r="GJ142" s="22">
        <v>2704318</v>
      </c>
      <c r="GK142" s="23">
        <v>5468</v>
      </c>
      <c r="GL142" s="25">
        <v>139480</v>
      </c>
      <c r="GM142" s="22">
        <v>1403354</v>
      </c>
      <c r="GN142" s="23">
        <v>2640</v>
      </c>
      <c r="GO142" s="25">
        <v>103260</v>
      </c>
      <c r="GP142" s="22">
        <v>2429297</v>
      </c>
      <c r="GQ142" s="23">
        <v>5053</v>
      </c>
      <c r="GR142" s="25">
        <v>109733</v>
      </c>
      <c r="GS142" s="22">
        <v>2007134</v>
      </c>
      <c r="GT142" s="23">
        <v>4488</v>
      </c>
      <c r="GU142" s="25">
        <v>103099</v>
      </c>
      <c r="GV142" s="22">
        <v>1203227</v>
      </c>
      <c r="GW142" s="23">
        <v>3092</v>
      </c>
      <c r="GX142" s="24">
        <v>92061</v>
      </c>
      <c r="GY142" s="22">
        <v>1051368</v>
      </c>
      <c r="GZ142" s="23">
        <v>3025</v>
      </c>
      <c r="HA142" s="24">
        <v>80647</v>
      </c>
      <c r="HB142" s="26">
        <v>297773</v>
      </c>
      <c r="HC142" s="27">
        <v>691</v>
      </c>
      <c r="HD142" s="24">
        <v>44830</v>
      </c>
      <c r="HE142" s="26">
        <v>213353</v>
      </c>
      <c r="HF142" s="27">
        <v>554</v>
      </c>
      <c r="HG142" s="24">
        <v>22811</v>
      </c>
      <c r="HH142" s="26">
        <v>768425</v>
      </c>
      <c r="HI142" s="23">
        <v>1332</v>
      </c>
      <c r="HJ142" s="24">
        <v>24018</v>
      </c>
      <c r="HN142" s="49">
        <f t="shared" si="1"/>
        <v>1279551</v>
      </c>
    </row>
    <row r="143" spans="2:222" x14ac:dyDescent="0.2">
      <c r="B143" s="20" t="s">
        <v>736</v>
      </c>
      <c r="C143" s="26">
        <v>636330</v>
      </c>
      <c r="D143" s="24">
        <v>30816</v>
      </c>
      <c r="E143" s="25">
        <v>746426</v>
      </c>
      <c r="F143" s="26">
        <v>573711</v>
      </c>
      <c r="G143" s="24">
        <v>29001</v>
      </c>
      <c r="H143" s="25">
        <v>778920</v>
      </c>
      <c r="I143" s="26">
        <v>574563</v>
      </c>
      <c r="J143" s="24">
        <v>33304</v>
      </c>
      <c r="K143" s="25">
        <v>700337</v>
      </c>
      <c r="L143" s="26">
        <v>403852</v>
      </c>
      <c r="M143" s="24">
        <v>26721</v>
      </c>
      <c r="N143" s="25">
        <v>633946</v>
      </c>
      <c r="O143" s="26">
        <v>402700</v>
      </c>
      <c r="P143" s="24">
        <v>26368</v>
      </c>
      <c r="Q143" s="25">
        <v>625893</v>
      </c>
      <c r="R143" s="26">
        <v>459092</v>
      </c>
      <c r="S143" s="24">
        <v>32155</v>
      </c>
      <c r="T143" s="25">
        <v>642031</v>
      </c>
      <c r="U143" s="26">
        <v>365436</v>
      </c>
      <c r="V143" s="24">
        <v>26097</v>
      </c>
      <c r="W143" s="25">
        <v>616947</v>
      </c>
      <c r="X143" s="26">
        <v>342554</v>
      </c>
      <c r="Y143" s="24">
        <v>25378</v>
      </c>
      <c r="Z143" s="25">
        <v>563237</v>
      </c>
      <c r="AA143" s="26">
        <v>504930</v>
      </c>
      <c r="AB143" s="24">
        <v>31470</v>
      </c>
      <c r="AC143" s="25">
        <v>639351</v>
      </c>
      <c r="AD143" s="26">
        <v>423327</v>
      </c>
      <c r="AE143" s="24">
        <v>26114</v>
      </c>
      <c r="AF143" s="25">
        <v>605532</v>
      </c>
      <c r="AG143" s="26">
        <v>428166</v>
      </c>
      <c r="AH143" s="24">
        <v>27467</v>
      </c>
      <c r="AI143" s="25">
        <v>626098</v>
      </c>
      <c r="AJ143" s="26">
        <v>484315</v>
      </c>
      <c r="AK143" s="24">
        <v>32484</v>
      </c>
      <c r="AL143" s="25">
        <v>635514</v>
      </c>
      <c r="AM143" s="26">
        <v>332573</v>
      </c>
      <c r="AN143" s="24">
        <v>24363</v>
      </c>
      <c r="AO143" s="25">
        <v>606221</v>
      </c>
      <c r="AP143" s="26">
        <v>390572</v>
      </c>
      <c r="AQ143" s="24">
        <v>28509</v>
      </c>
      <c r="AR143" s="25">
        <v>657694</v>
      </c>
      <c r="AS143" s="26">
        <v>521219</v>
      </c>
      <c r="AT143" s="24">
        <v>34355</v>
      </c>
      <c r="AU143" s="25">
        <v>657663</v>
      </c>
      <c r="AV143" s="26">
        <v>433388</v>
      </c>
      <c r="AW143" s="24">
        <v>26326</v>
      </c>
      <c r="AX143" s="25">
        <v>686752</v>
      </c>
      <c r="AY143" s="26">
        <v>303641</v>
      </c>
      <c r="AZ143" s="24">
        <v>20440</v>
      </c>
      <c r="BA143" s="25">
        <v>683816</v>
      </c>
      <c r="BB143" s="26">
        <v>114676</v>
      </c>
      <c r="BC143" s="23">
        <v>3576</v>
      </c>
      <c r="BD143" s="25">
        <v>583065</v>
      </c>
      <c r="BE143" s="26">
        <v>623834</v>
      </c>
      <c r="BF143" s="24">
        <v>38627</v>
      </c>
      <c r="BG143" s="25">
        <v>550745</v>
      </c>
      <c r="BH143" s="28">
        <v>95291</v>
      </c>
      <c r="BI143" s="23">
        <v>3655</v>
      </c>
      <c r="BJ143" s="25">
        <v>456508</v>
      </c>
      <c r="BK143" s="26">
        <v>136531</v>
      </c>
      <c r="BL143" s="23">
        <v>1383</v>
      </c>
      <c r="BM143" s="25">
        <v>357058</v>
      </c>
      <c r="BN143" s="26">
        <v>260242</v>
      </c>
      <c r="BO143" s="24">
        <v>16895</v>
      </c>
      <c r="BP143" s="25">
        <v>298358</v>
      </c>
      <c r="BQ143" s="26">
        <v>347496</v>
      </c>
      <c r="BR143" s="24">
        <v>22520</v>
      </c>
      <c r="BS143" s="25">
        <v>410822</v>
      </c>
      <c r="BT143" s="26">
        <v>404915</v>
      </c>
      <c r="BU143" s="24">
        <v>28419</v>
      </c>
      <c r="BV143" s="25">
        <v>516933</v>
      </c>
      <c r="BW143" s="26">
        <v>360325</v>
      </c>
      <c r="BX143" s="24">
        <v>22026</v>
      </c>
      <c r="BY143" s="25">
        <v>583402</v>
      </c>
      <c r="BZ143" s="26">
        <v>526416</v>
      </c>
      <c r="CA143" s="24">
        <v>20780</v>
      </c>
      <c r="CB143" s="25">
        <v>606788</v>
      </c>
      <c r="CC143" s="26">
        <v>547311</v>
      </c>
      <c r="CD143" s="24">
        <v>23323</v>
      </c>
      <c r="CE143" s="25">
        <v>530097</v>
      </c>
      <c r="CF143" s="26">
        <v>580456</v>
      </c>
      <c r="CG143" s="24">
        <v>23460</v>
      </c>
      <c r="CH143" s="25">
        <v>624630</v>
      </c>
      <c r="CI143" s="26">
        <v>549910</v>
      </c>
      <c r="CJ143" s="24">
        <v>22527</v>
      </c>
      <c r="CK143" s="25">
        <v>624624</v>
      </c>
      <c r="CL143" s="26">
        <v>376155</v>
      </c>
      <c r="CM143" s="24">
        <v>15776</v>
      </c>
      <c r="CN143" s="25">
        <v>599906</v>
      </c>
      <c r="CO143" s="28">
        <v>42387</v>
      </c>
      <c r="CP143" s="27">
        <v>618</v>
      </c>
      <c r="CQ143" s="25">
        <v>444550</v>
      </c>
      <c r="CR143" s="30">
        <v>6907</v>
      </c>
      <c r="CS143" s="27">
        <v>122</v>
      </c>
      <c r="CT143" s="25">
        <v>265219</v>
      </c>
      <c r="CU143" s="30">
        <v>6845</v>
      </c>
      <c r="CV143" s="29">
        <v>76</v>
      </c>
      <c r="CW143" s="25">
        <v>163172</v>
      </c>
      <c r="CX143" s="26">
        <v>677890</v>
      </c>
      <c r="CY143" s="24">
        <v>30721</v>
      </c>
      <c r="CZ143" s="25">
        <v>284140</v>
      </c>
      <c r="DA143" s="26">
        <v>362775</v>
      </c>
      <c r="DB143" s="24">
        <v>14541</v>
      </c>
      <c r="DC143" s="25">
        <v>372832</v>
      </c>
      <c r="DD143" s="26">
        <v>495151</v>
      </c>
      <c r="DE143" s="24">
        <v>20982</v>
      </c>
      <c r="DF143" s="25">
        <v>406485</v>
      </c>
      <c r="DG143" s="26">
        <v>433603</v>
      </c>
      <c r="DH143" s="24">
        <v>17159</v>
      </c>
      <c r="DI143" s="25">
        <v>470030</v>
      </c>
      <c r="DJ143" s="26">
        <v>392264</v>
      </c>
      <c r="DK143" s="24">
        <v>17219</v>
      </c>
      <c r="DL143" s="25">
        <v>486210</v>
      </c>
      <c r="DM143" s="26">
        <v>497157</v>
      </c>
      <c r="DN143" s="24">
        <v>21918</v>
      </c>
      <c r="DO143" s="25">
        <v>471281</v>
      </c>
      <c r="DP143" s="26">
        <v>419209</v>
      </c>
      <c r="DQ143" s="24">
        <v>18065</v>
      </c>
      <c r="DR143" s="25">
        <v>515166</v>
      </c>
      <c r="DS143" s="26">
        <v>404496</v>
      </c>
      <c r="DT143" s="24">
        <v>17499</v>
      </c>
      <c r="DU143" s="25">
        <v>486481</v>
      </c>
      <c r="DV143" s="26">
        <v>521927</v>
      </c>
      <c r="DW143" s="24">
        <v>22992</v>
      </c>
      <c r="DX143" s="25">
        <v>529684</v>
      </c>
      <c r="DY143" s="26">
        <v>288200</v>
      </c>
      <c r="DZ143" s="24">
        <v>12850</v>
      </c>
      <c r="EA143" s="25">
        <v>527468</v>
      </c>
      <c r="EB143" s="26">
        <v>378964</v>
      </c>
      <c r="EC143" s="24">
        <v>17049</v>
      </c>
      <c r="ED143" s="25">
        <v>444444</v>
      </c>
      <c r="EE143" s="26">
        <v>526327</v>
      </c>
      <c r="EF143" s="24">
        <v>24498</v>
      </c>
      <c r="EG143" s="25">
        <v>501822</v>
      </c>
      <c r="EH143" s="26">
        <v>289227</v>
      </c>
      <c r="EI143" s="24">
        <v>14683</v>
      </c>
      <c r="EJ143" s="25">
        <v>513768</v>
      </c>
      <c r="EK143" s="26">
        <v>316762</v>
      </c>
      <c r="EL143" s="24">
        <v>16092</v>
      </c>
      <c r="EM143" s="25">
        <v>513176</v>
      </c>
      <c r="EN143" s="26">
        <v>409787</v>
      </c>
      <c r="EO143" s="24">
        <v>20720</v>
      </c>
      <c r="EP143" s="25">
        <v>498047</v>
      </c>
      <c r="EQ143" s="26">
        <v>366530</v>
      </c>
      <c r="ER143" s="24">
        <v>18425</v>
      </c>
      <c r="ES143" s="25">
        <v>524457</v>
      </c>
      <c r="ET143" s="26">
        <v>376170</v>
      </c>
      <c r="EU143" s="24">
        <v>18701</v>
      </c>
      <c r="EV143" s="25">
        <v>510413</v>
      </c>
      <c r="EW143" s="26">
        <v>618033</v>
      </c>
      <c r="EX143" s="24">
        <v>31446</v>
      </c>
      <c r="EY143" s="25">
        <v>553588</v>
      </c>
      <c r="EZ143" s="26">
        <v>395365</v>
      </c>
      <c r="FA143" s="24">
        <v>19876</v>
      </c>
      <c r="FB143" s="25">
        <v>611079</v>
      </c>
      <c r="FC143" s="26">
        <v>477386</v>
      </c>
      <c r="FD143" s="24">
        <v>23014</v>
      </c>
      <c r="FE143" s="25">
        <v>620812</v>
      </c>
      <c r="FF143" s="26">
        <v>803253</v>
      </c>
      <c r="FG143" s="24">
        <v>32446</v>
      </c>
      <c r="FH143" s="25">
        <v>850919</v>
      </c>
      <c r="FI143" s="26">
        <v>753978</v>
      </c>
      <c r="FJ143" s="24">
        <v>27058</v>
      </c>
      <c r="FK143" s="25">
        <v>958367</v>
      </c>
      <c r="FL143" s="26">
        <v>744520</v>
      </c>
      <c r="FM143" s="24">
        <v>26381</v>
      </c>
      <c r="FN143" s="25">
        <v>929261</v>
      </c>
      <c r="FO143" s="26">
        <v>517337</v>
      </c>
      <c r="FP143" s="23">
        <v>9810</v>
      </c>
      <c r="FQ143" s="25">
        <v>924956</v>
      </c>
      <c r="FR143" s="26">
        <v>868218</v>
      </c>
      <c r="FS143" s="24">
        <v>33648</v>
      </c>
      <c r="FT143" s="25">
        <v>839528</v>
      </c>
      <c r="FU143" s="26">
        <v>733387</v>
      </c>
      <c r="FV143" s="24">
        <v>25995</v>
      </c>
      <c r="FW143" s="25">
        <v>930963</v>
      </c>
      <c r="FX143" s="26">
        <v>400061</v>
      </c>
      <c r="FY143" s="23">
        <v>8015</v>
      </c>
      <c r="FZ143" s="25">
        <v>772453</v>
      </c>
      <c r="GA143" s="26">
        <v>436958</v>
      </c>
      <c r="GB143" s="24">
        <v>19743</v>
      </c>
      <c r="GC143" s="25">
        <v>574907</v>
      </c>
      <c r="GD143" s="26">
        <v>695673</v>
      </c>
      <c r="GE143" s="24">
        <v>29355</v>
      </c>
      <c r="GF143" s="25">
        <v>766685</v>
      </c>
      <c r="GG143" s="26">
        <v>873593</v>
      </c>
      <c r="GH143" s="24">
        <v>33135</v>
      </c>
      <c r="GI143" s="25">
        <v>888151</v>
      </c>
      <c r="GJ143" s="26">
        <v>750870</v>
      </c>
      <c r="GK143" s="24">
        <v>27928</v>
      </c>
      <c r="GL143" s="25">
        <v>979518</v>
      </c>
      <c r="GM143" s="26">
        <v>763553</v>
      </c>
      <c r="GN143" s="24">
        <v>27787</v>
      </c>
      <c r="GO143" s="25">
        <v>999875</v>
      </c>
      <c r="GP143" s="26">
        <v>926150</v>
      </c>
      <c r="GQ143" s="24">
        <v>34694</v>
      </c>
      <c r="GR143" s="34">
        <v>1081012</v>
      </c>
      <c r="GS143" s="26">
        <v>749068</v>
      </c>
      <c r="GT143" s="24">
        <v>28370</v>
      </c>
      <c r="GU143" s="25">
        <v>968758</v>
      </c>
      <c r="GV143" s="26">
        <v>631656</v>
      </c>
      <c r="GW143" s="24">
        <v>24034</v>
      </c>
      <c r="GX143" s="25">
        <v>928552</v>
      </c>
      <c r="GY143" s="26">
        <v>733900</v>
      </c>
      <c r="GZ143" s="24">
        <v>32342</v>
      </c>
      <c r="HA143" s="25">
        <v>979215</v>
      </c>
      <c r="HB143" s="26">
        <v>607620</v>
      </c>
      <c r="HC143" s="24">
        <v>26911</v>
      </c>
      <c r="HD143" s="25">
        <v>932826</v>
      </c>
      <c r="HE143" s="26">
        <v>590291</v>
      </c>
      <c r="HF143" s="24">
        <v>26719</v>
      </c>
      <c r="HG143" s="25">
        <v>955076</v>
      </c>
      <c r="HH143" s="26">
        <v>746835</v>
      </c>
      <c r="HI143" s="24">
        <v>33658</v>
      </c>
      <c r="HJ143" s="25">
        <v>966556</v>
      </c>
      <c r="HN143" s="49">
        <f t="shared" si="1"/>
        <v>1944746</v>
      </c>
    </row>
    <row r="144" spans="2:222" x14ac:dyDescent="0.2">
      <c r="B144" s="20" t="s">
        <v>741</v>
      </c>
      <c r="C144" s="22">
        <v>9690538</v>
      </c>
      <c r="D144" s="24">
        <v>26195</v>
      </c>
      <c r="E144" s="37">
        <v>13343532</v>
      </c>
      <c r="F144" s="36">
        <v>17573659</v>
      </c>
      <c r="G144" s="24">
        <v>42354</v>
      </c>
      <c r="H144" s="37">
        <v>58583389</v>
      </c>
      <c r="I144" s="36">
        <v>23281224</v>
      </c>
      <c r="J144" s="24">
        <v>55119</v>
      </c>
      <c r="K144" s="37">
        <v>71530909</v>
      </c>
      <c r="L144" s="36">
        <v>18672961</v>
      </c>
      <c r="M144" s="24">
        <v>44299</v>
      </c>
      <c r="N144" s="37">
        <v>72727783</v>
      </c>
      <c r="O144" s="22">
        <v>7705887</v>
      </c>
      <c r="P144" s="24">
        <v>43796</v>
      </c>
      <c r="Q144" s="37">
        <v>74179022</v>
      </c>
      <c r="R144" s="22">
        <v>3969254</v>
      </c>
      <c r="S144" s="24">
        <v>60267</v>
      </c>
      <c r="T144" s="37">
        <v>80324325</v>
      </c>
      <c r="U144" s="26">
        <v>387552</v>
      </c>
      <c r="V144" s="24">
        <v>17632</v>
      </c>
      <c r="W144" s="37">
        <v>52143639</v>
      </c>
      <c r="X144" s="26">
        <v>129807</v>
      </c>
      <c r="Y144" s="24">
        <v>10897</v>
      </c>
      <c r="Z144" s="34">
        <v>9549375</v>
      </c>
      <c r="AA144" s="22">
        <v>1967339</v>
      </c>
      <c r="AB144" s="24">
        <v>40049</v>
      </c>
      <c r="AC144" s="37">
        <v>23399528</v>
      </c>
      <c r="AD144" s="22">
        <v>2278522</v>
      </c>
      <c r="AE144" s="24">
        <v>42483</v>
      </c>
      <c r="AF144" s="37">
        <v>64065988</v>
      </c>
      <c r="AG144" s="22">
        <v>2847652</v>
      </c>
      <c r="AH144" s="24">
        <v>51124</v>
      </c>
      <c r="AI144" s="37">
        <v>74516825</v>
      </c>
      <c r="AJ144" s="22">
        <v>2877545</v>
      </c>
      <c r="AK144" s="24">
        <v>51942</v>
      </c>
      <c r="AL144" s="37">
        <v>77549242</v>
      </c>
      <c r="AM144" s="22">
        <v>1991073</v>
      </c>
      <c r="AN144" s="24">
        <v>35977</v>
      </c>
      <c r="AO144" s="37">
        <v>74996940</v>
      </c>
      <c r="AP144" s="22">
        <v>2378098</v>
      </c>
      <c r="AQ144" s="24">
        <v>41702</v>
      </c>
      <c r="AR144" s="37">
        <v>79242052</v>
      </c>
      <c r="AS144" s="22">
        <v>2920932</v>
      </c>
      <c r="AT144" s="24">
        <v>51013</v>
      </c>
      <c r="AU144" s="37">
        <v>76946926</v>
      </c>
      <c r="AV144" s="22">
        <v>2338250</v>
      </c>
      <c r="AW144" s="24">
        <v>40840</v>
      </c>
      <c r="AX144" s="37">
        <v>76659915</v>
      </c>
      <c r="AY144" s="22">
        <v>2101799</v>
      </c>
      <c r="AZ144" s="24">
        <v>41081</v>
      </c>
      <c r="BA144" s="37">
        <v>74654068</v>
      </c>
      <c r="BB144" s="22">
        <v>2662106</v>
      </c>
      <c r="BC144" s="24">
        <v>49223</v>
      </c>
      <c r="BD144" s="37">
        <v>76336947</v>
      </c>
      <c r="BE144" s="22">
        <v>1920818</v>
      </c>
      <c r="BF144" s="24">
        <v>35710</v>
      </c>
      <c r="BG144" s="37">
        <v>68770287</v>
      </c>
      <c r="BH144" s="22">
        <v>1963300</v>
      </c>
      <c r="BI144" s="24">
        <v>36112</v>
      </c>
      <c r="BJ144" s="37">
        <v>63997778</v>
      </c>
      <c r="BK144" s="22">
        <v>1999583</v>
      </c>
      <c r="BL144" s="24">
        <v>37899</v>
      </c>
      <c r="BM144" s="37">
        <v>66658091</v>
      </c>
      <c r="BN144" s="22">
        <v>1899127</v>
      </c>
      <c r="BO144" s="24">
        <v>33774</v>
      </c>
      <c r="BP144" s="37">
        <v>66698749</v>
      </c>
      <c r="BQ144" s="22">
        <v>2253116</v>
      </c>
      <c r="BR144" s="24">
        <v>41549</v>
      </c>
      <c r="BS144" s="37">
        <v>68626150</v>
      </c>
      <c r="BT144" s="22">
        <v>2400873</v>
      </c>
      <c r="BU144" s="24">
        <v>43573</v>
      </c>
      <c r="BV144" s="37">
        <v>67588352</v>
      </c>
      <c r="BW144" s="22">
        <v>2003133</v>
      </c>
      <c r="BX144" s="24">
        <v>36290</v>
      </c>
      <c r="BY144" s="37">
        <v>69815267</v>
      </c>
      <c r="BZ144" s="22">
        <v>2105405</v>
      </c>
      <c r="CA144" s="24">
        <v>36832</v>
      </c>
      <c r="CB144" s="37">
        <v>71609372</v>
      </c>
      <c r="CC144" s="22">
        <v>2606041</v>
      </c>
      <c r="CD144" s="24">
        <v>46650</v>
      </c>
      <c r="CE144" s="37">
        <v>66266724</v>
      </c>
      <c r="CF144" s="22">
        <v>1561197</v>
      </c>
      <c r="CG144" s="24">
        <v>30200</v>
      </c>
      <c r="CH144" s="37">
        <v>70827781</v>
      </c>
      <c r="CI144" s="26">
        <v>694894</v>
      </c>
      <c r="CJ144" s="24">
        <v>32817</v>
      </c>
      <c r="CK144" s="37">
        <v>68703098</v>
      </c>
      <c r="CL144" s="26">
        <v>712315</v>
      </c>
      <c r="CM144" s="24">
        <v>33448</v>
      </c>
      <c r="CN144" s="37">
        <v>67280251</v>
      </c>
      <c r="CO144" s="26">
        <v>733414</v>
      </c>
      <c r="CP144" s="24">
        <v>34253</v>
      </c>
      <c r="CQ144" s="37">
        <v>56052125</v>
      </c>
      <c r="CR144" s="26">
        <v>669211</v>
      </c>
      <c r="CS144" s="24">
        <v>49426</v>
      </c>
      <c r="CT144" s="37">
        <v>49631568</v>
      </c>
      <c r="CU144" s="22">
        <v>1038505</v>
      </c>
      <c r="CV144" s="24">
        <v>94282</v>
      </c>
      <c r="CW144" s="37">
        <v>53796536</v>
      </c>
      <c r="CX144" s="22">
        <v>1107588</v>
      </c>
      <c r="CY144" s="24">
        <v>76196</v>
      </c>
      <c r="CZ144" s="37">
        <v>54950916</v>
      </c>
      <c r="DA144" s="22">
        <v>1931397</v>
      </c>
      <c r="DB144" s="24">
        <v>78567</v>
      </c>
      <c r="DC144" s="37">
        <v>55888138</v>
      </c>
      <c r="DD144" s="22">
        <v>1059259</v>
      </c>
      <c r="DE144" s="24">
        <v>92318</v>
      </c>
      <c r="DF144" s="37">
        <v>52962201</v>
      </c>
      <c r="DG144" s="22">
        <v>2173709</v>
      </c>
      <c r="DH144" s="24">
        <v>76483</v>
      </c>
      <c r="DI144" s="37">
        <v>56791791</v>
      </c>
      <c r="DJ144" s="22">
        <v>1322136</v>
      </c>
      <c r="DK144" s="24">
        <v>77599</v>
      </c>
      <c r="DL144" s="37">
        <v>56912294</v>
      </c>
      <c r="DM144" s="22">
        <v>1790620</v>
      </c>
      <c r="DN144" s="24">
        <v>96546</v>
      </c>
      <c r="DO144" s="37">
        <v>55338203</v>
      </c>
      <c r="DP144" s="22">
        <v>1628840</v>
      </c>
      <c r="DQ144" s="24">
        <v>79965</v>
      </c>
      <c r="DR144" s="37">
        <v>59559720</v>
      </c>
      <c r="DS144" s="22">
        <v>1649768</v>
      </c>
      <c r="DT144" s="24">
        <v>80924</v>
      </c>
      <c r="DU144" s="37">
        <v>55612075</v>
      </c>
      <c r="DV144" s="22">
        <v>1863216</v>
      </c>
      <c r="DW144" s="25">
        <v>100458</v>
      </c>
      <c r="DX144" s="37">
        <v>60396008</v>
      </c>
      <c r="DY144" s="22">
        <v>1424217</v>
      </c>
      <c r="DZ144" s="24">
        <v>79364</v>
      </c>
      <c r="EA144" s="37">
        <v>59840843</v>
      </c>
      <c r="EB144" s="22">
        <v>1394605</v>
      </c>
      <c r="EC144" s="24">
        <v>78784</v>
      </c>
      <c r="ED144" s="37">
        <v>54740227</v>
      </c>
      <c r="EE144" s="22">
        <v>1892653</v>
      </c>
      <c r="EF144" s="25">
        <v>106683</v>
      </c>
      <c r="EG144" s="37">
        <v>62477414</v>
      </c>
      <c r="EH144" s="26">
        <v>793264</v>
      </c>
      <c r="EI144" s="24">
        <v>48223</v>
      </c>
      <c r="EJ144" s="37">
        <v>56688049</v>
      </c>
      <c r="EK144" s="22">
        <v>1000465</v>
      </c>
      <c r="EL144" s="24">
        <v>57274</v>
      </c>
      <c r="EM144" s="37">
        <v>34578164</v>
      </c>
      <c r="EN144" s="22">
        <v>1878710</v>
      </c>
      <c r="EO144" s="25">
        <v>108325</v>
      </c>
      <c r="EP144" s="37">
        <v>58302726</v>
      </c>
      <c r="EQ144" s="22">
        <v>1416758</v>
      </c>
      <c r="ER144" s="24">
        <v>81868</v>
      </c>
      <c r="ES144" s="37">
        <v>60418134</v>
      </c>
      <c r="ET144" s="22">
        <v>1476588</v>
      </c>
      <c r="EU144" s="24">
        <v>84531</v>
      </c>
      <c r="EV144" s="37">
        <v>58631802</v>
      </c>
      <c r="EW144" s="22">
        <v>1889282</v>
      </c>
      <c r="EX144" s="25">
        <v>108144</v>
      </c>
      <c r="EY144" s="37">
        <v>60107680</v>
      </c>
      <c r="EZ144" s="22">
        <v>1512957</v>
      </c>
      <c r="FA144" s="24">
        <v>86020</v>
      </c>
      <c r="FB144" s="37">
        <v>63144436</v>
      </c>
      <c r="FC144" s="22">
        <v>1557379</v>
      </c>
      <c r="FD144" s="24">
        <v>88321</v>
      </c>
      <c r="FE144" s="37">
        <v>58111069</v>
      </c>
      <c r="FF144" s="22">
        <v>1859063</v>
      </c>
      <c r="FG144" s="25">
        <v>105338</v>
      </c>
      <c r="FH144" s="37">
        <v>64588249</v>
      </c>
      <c r="FI144" s="22">
        <v>1585408</v>
      </c>
      <c r="FJ144" s="24">
        <v>90333</v>
      </c>
      <c r="FK144" s="37">
        <v>64040759</v>
      </c>
      <c r="FL144" s="22">
        <v>1193729</v>
      </c>
      <c r="FM144" s="24">
        <v>64159</v>
      </c>
      <c r="FN144" s="37">
        <v>53234705</v>
      </c>
      <c r="FO144" s="22">
        <v>1222403</v>
      </c>
      <c r="FP144" s="24">
        <v>65853</v>
      </c>
      <c r="FQ144" s="37">
        <v>39851957</v>
      </c>
      <c r="FR144" s="22">
        <v>1075921</v>
      </c>
      <c r="FS144" s="24">
        <v>64225</v>
      </c>
      <c r="FT144" s="37">
        <v>42102244</v>
      </c>
      <c r="FU144" s="22">
        <v>1482818</v>
      </c>
      <c r="FV144" s="24">
        <v>83631</v>
      </c>
      <c r="FW144" s="37">
        <v>52726258</v>
      </c>
      <c r="FX144" s="22">
        <v>1975221</v>
      </c>
      <c r="FY144" s="25">
        <v>111909</v>
      </c>
      <c r="FZ144" s="37">
        <v>60922315</v>
      </c>
      <c r="GA144" s="22">
        <v>1640314</v>
      </c>
      <c r="GB144" s="24">
        <v>93986</v>
      </c>
      <c r="GC144" s="37">
        <v>64371489</v>
      </c>
      <c r="GD144" s="22">
        <v>1652346</v>
      </c>
      <c r="GE144" s="24">
        <v>94200</v>
      </c>
      <c r="GF144" s="37">
        <v>63469879</v>
      </c>
      <c r="GG144" s="22">
        <v>2007013</v>
      </c>
      <c r="GH144" s="25">
        <v>114721</v>
      </c>
      <c r="GI144" s="37">
        <v>63468765</v>
      </c>
      <c r="GJ144" s="22">
        <v>1658283</v>
      </c>
      <c r="GK144" s="24">
        <v>94905</v>
      </c>
      <c r="GL144" s="37">
        <v>65926852</v>
      </c>
      <c r="GM144" s="22">
        <v>1673772</v>
      </c>
      <c r="GN144" s="24">
        <v>95561</v>
      </c>
      <c r="GO144" s="37">
        <v>63602135</v>
      </c>
      <c r="GP144" s="22">
        <v>2121778</v>
      </c>
      <c r="GQ144" s="25">
        <v>121143</v>
      </c>
      <c r="GR144" s="37">
        <v>67550244</v>
      </c>
      <c r="GS144" s="22">
        <v>1464023</v>
      </c>
      <c r="GT144" s="24">
        <v>86573</v>
      </c>
      <c r="GU144" s="37">
        <v>63812530</v>
      </c>
      <c r="GV144" s="26">
        <v>365386</v>
      </c>
      <c r="GW144" s="24">
        <v>24186</v>
      </c>
      <c r="GX144" s="37">
        <v>37279195</v>
      </c>
      <c r="GY144" s="26">
        <v>260549</v>
      </c>
      <c r="GZ144" s="24">
        <v>14478</v>
      </c>
      <c r="HA144" s="34">
        <v>9146410</v>
      </c>
      <c r="HB144" s="26">
        <v>782060</v>
      </c>
      <c r="HC144" s="24">
        <v>45634</v>
      </c>
      <c r="HD144" s="37">
        <v>23775863</v>
      </c>
      <c r="HE144" s="26">
        <v>622078</v>
      </c>
      <c r="HF144" s="24">
        <v>38194</v>
      </c>
      <c r="HG144" s="37">
        <v>26599068</v>
      </c>
      <c r="HH144" s="26">
        <v>741528</v>
      </c>
      <c r="HI144" s="24">
        <v>46561</v>
      </c>
      <c r="HJ144" s="37">
        <v>24613645</v>
      </c>
      <c r="HN144" s="49">
        <f t="shared" si="1"/>
        <v>2145666</v>
      </c>
    </row>
    <row r="145" spans="2:222" x14ac:dyDescent="0.2">
      <c r="B145" s="20" t="s">
        <v>451</v>
      </c>
      <c r="C145" s="26">
        <v>876239</v>
      </c>
      <c r="D145" s="24">
        <v>49048</v>
      </c>
      <c r="E145" s="37">
        <v>38906079</v>
      </c>
      <c r="F145" s="26">
        <v>895572</v>
      </c>
      <c r="G145" s="24">
        <v>48776</v>
      </c>
      <c r="H145" s="37">
        <v>39833497</v>
      </c>
      <c r="I145" s="22">
        <v>1166281</v>
      </c>
      <c r="J145" s="24">
        <v>63163</v>
      </c>
      <c r="K145" s="37">
        <v>38925590</v>
      </c>
      <c r="L145" s="26">
        <v>978533</v>
      </c>
      <c r="M145" s="24">
        <v>51864</v>
      </c>
      <c r="N145" s="37">
        <v>39093767</v>
      </c>
      <c r="O145" s="26">
        <v>965270</v>
      </c>
      <c r="P145" s="24">
        <v>50519</v>
      </c>
      <c r="Q145" s="37">
        <v>39801168</v>
      </c>
      <c r="R145" s="22">
        <v>1205391</v>
      </c>
      <c r="S145" s="24">
        <v>63177</v>
      </c>
      <c r="T145" s="37">
        <v>41638573</v>
      </c>
      <c r="U145" s="26">
        <v>976336</v>
      </c>
      <c r="V145" s="24">
        <v>50899</v>
      </c>
      <c r="W145" s="37">
        <v>39569532</v>
      </c>
      <c r="X145" s="26">
        <v>979536</v>
      </c>
      <c r="Y145" s="24">
        <v>51854</v>
      </c>
      <c r="Z145" s="37">
        <v>37008016</v>
      </c>
      <c r="AA145" s="22">
        <v>1206550</v>
      </c>
      <c r="AB145" s="24">
        <v>63381</v>
      </c>
      <c r="AC145" s="37">
        <v>42659997</v>
      </c>
      <c r="AD145" s="26">
        <v>950595</v>
      </c>
      <c r="AE145" s="24">
        <v>49912</v>
      </c>
      <c r="AF145" s="37">
        <v>40061595</v>
      </c>
      <c r="AG145" s="22">
        <v>1036967</v>
      </c>
      <c r="AH145" s="24">
        <v>54465</v>
      </c>
      <c r="AI145" s="37">
        <v>42017369</v>
      </c>
      <c r="AJ145" s="22">
        <v>1246198</v>
      </c>
      <c r="AK145" s="24">
        <v>67556</v>
      </c>
      <c r="AL145" s="37">
        <v>43420991</v>
      </c>
      <c r="AM145" s="26">
        <v>911525</v>
      </c>
      <c r="AN145" s="24">
        <v>54310</v>
      </c>
      <c r="AO145" s="37">
        <v>41102973</v>
      </c>
      <c r="AP145" s="22">
        <v>1019504</v>
      </c>
      <c r="AQ145" s="24">
        <v>65699</v>
      </c>
      <c r="AR145" s="37">
        <v>46204679</v>
      </c>
      <c r="AS145" s="22">
        <v>1123717</v>
      </c>
      <c r="AT145" s="24">
        <v>64747</v>
      </c>
      <c r="AU145" s="37">
        <v>42445872</v>
      </c>
      <c r="AV145" s="26">
        <v>914180</v>
      </c>
      <c r="AW145" s="24">
        <v>50968</v>
      </c>
      <c r="AX145" s="37">
        <v>41599227</v>
      </c>
      <c r="AY145" s="26">
        <v>903125</v>
      </c>
      <c r="AZ145" s="24">
        <v>50685</v>
      </c>
      <c r="BA145" s="37">
        <v>42095772</v>
      </c>
      <c r="BB145" s="22">
        <v>1196436</v>
      </c>
      <c r="BC145" s="24">
        <v>66730</v>
      </c>
      <c r="BD145" s="37">
        <v>42827361</v>
      </c>
      <c r="BE145" s="26">
        <v>876949</v>
      </c>
      <c r="BF145" s="24">
        <v>48627</v>
      </c>
      <c r="BG145" s="37">
        <v>42254913</v>
      </c>
      <c r="BH145" s="26">
        <v>953235</v>
      </c>
      <c r="BI145" s="24">
        <v>51847</v>
      </c>
      <c r="BJ145" s="37">
        <v>40461342</v>
      </c>
      <c r="BK145" s="22">
        <v>1137483</v>
      </c>
      <c r="BL145" s="24">
        <v>64070</v>
      </c>
      <c r="BM145" s="37">
        <v>42500891</v>
      </c>
      <c r="BN145" s="26">
        <v>963286</v>
      </c>
      <c r="BO145" s="24">
        <v>54069</v>
      </c>
      <c r="BP145" s="37">
        <v>41234277</v>
      </c>
      <c r="BQ145" s="26">
        <v>970301</v>
      </c>
      <c r="BR145" s="24">
        <v>53416</v>
      </c>
      <c r="BS145" s="37">
        <v>43275443</v>
      </c>
      <c r="BT145" s="22">
        <v>1096039</v>
      </c>
      <c r="BU145" s="24">
        <v>63248</v>
      </c>
      <c r="BV145" s="37">
        <v>41204031</v>
      </c>
      <c r="BW145" s="26">
        <v>810313</v>
      </c>
      <c r="BX145" s="24">
        <v>49013</v>
      </c>
      <c r="BY145" s="37">
        <v>41238535</v>
      </c>
      <c r="BZ145" s="26">
        <v>853537</v>
      </c>
      <c r="CA145" s="24">
        <v>50504</v>
      </c>
      <c r="CB145" s="37">
        <v>42802381</v>
      </c>
      <c r="CC145" s="22">
        <v>1091237</v>
      </c>
      <c r="CD145" s="24">
        <v>62446</v>
      </c>
      <c r="CE145" s="37">
        <v>39350920</v>
      </c>
      <c r="CF145" s="26">
        <v>899165</v>
      </c>
      <c r="CG145" s="24">
        <v>50305</v>
      </c>
      <c r="CH145" s="37">
        <v>43168817</v>
      </c>
      <c r="CI145" s="26">
        <v>891396</v>
      </c>
      <c r="CJ145" s="24">
        <v>49662</v>
      </c>
      <c r="CK145" s="37">
        <v>41320149</v>
      </c>
      <c r="CL145" s="22">
        <v>1118465</v>
      </c>
      <c r="CM145" s="24">
        <v>65076</v>
      </c>
      <c r="CN145" s="37">
        <v>40994710</v>
      </c>
      <c r="CO145" s="26">
        <v>822394</v>
      </c>
      <c r="CP145" s="24">
        <v>51097</v>
      </c>
      <c r="CQ145" s="37">
        <v>42411862</v>
      </c>
      <c r="CR145" s="26">
        <v>842769</v>
      </c>
      <c r="CS145" s="24">
        <v>52528</v>
      </c>
      <c r="CT145" s="37">
        <v>38037402</v>
      </c>
      <c r="CU145" s="22">
        <v>1131112</v>
      </c>
      <c r="CV145" s="25">
        <v>127170</v>
      </c>
      <c r="CW145" s="37">
        <v>39926912</v>
      </c>
      <c r="CX145" s="26">
        <v>823804</v>
      </c>
      <c r="CY145" s="24">
        <v>49875</v>
      </c>
      <c r="CZ145" s="37">
        <v>40670576</v>
      </c>
      <c r="DA145" s="26">
        <v>852175</v>
      </c>
      <c r="DB145" s="24">
        <v>52019</v>
      </c>
      <c r="DC145" s="37">
        <v>41475239</v>
      </c>
      <c r="DD145" s="26">
        <v>972892</v>
      </c>
      <c r="DE145" s="24">
        <v>61918</v>
      </c>
      <c r="DF145" s="37">
        <v>38833376</v>
      </c>
      <c r="DG145" s="26">
        <v>895603</v>
      </c>
      <c r="DH145" s="24">
        <v>50521</v>
      </c>
      <c r="DI145" s="37">
        <v>40779743</v>
      </c>
      <c r="DJ145" s="26">
        <v>765151</v>
      </c>
      <c r="DK145" s="24">
        <v>49896</v>
      </c>
      <c r="DL145" s="37">
        <v>39909377</v>
      </c>
      <c r="DM145" s="22">
        <v>1014561</v>
      </c>
      <c r="DN145" s="24">
        <v>61084</v>
      </c>
      <c r="DO145" s="37">
        <v>38389652</v>
      </c>
      <c r="DP145" s="26">
        <v>786857</v>
      </c>
      <c r="DQ145" s="24">
        <v>48710</v>
      </c>
      <c r="DR145" s="37">
        <v>41213177</v>
      </c>
      <c r="DS145" s="26">
        <v>782273</v>
      </c>
      <c r="DT145" s="24">
        <v>48010</v>
      </c>
      <c r="DU145" s="37">
        <v>38304426</v>
      </c>
      <c r="DV145" s="26">
        <v>986112</v>
      </c>
      <c r="DW145" s="24">
        <v>60659</v>
      </c>
      <c r="DX145" s="37">
        <v>40769101</v>
      </c>
      <c r="DY145" s="26">
        <v>822539</v>
      </c>
      <c r="DZ145" s="24">
        <v>47879</v>
      </c>
      <c r="EA145" s="37">
        <v>40336964</v>
      </c>
      <c r="EB145" s="26">
        <v>881313</v>
      </c>
      <c r="EC145" s="24">
        <v>46244</v>
      </c>
      <c r="ED145" s="37">
        <v>36272324</v>
      </c>
      <c r="EE145" s="22">
        <v>1114280</v>
      </c>
      <c r="EF145" s="24">
        <v>59855</v>
      </c>
      <c r="EG145" s="37">
        <v>39053525</v>
      </c>
      <c r="EH145" s="26">
        <v>779546</v>
      </c>
      <c r="EI145" s="24">
        <v>43747</v>
      </c>
      <c r="EJ145" s="37">
        <v>38907002</v>
      </c>
      <c r="EK145" s="26">
        <v>796420</v>
      </c>
      <c r="EL145" s="24">
        <v>44331</v>
      </c>
      <c r="EM145" s="37">
        <v>39013713</v>
      </c>
      <c r="EN145" s="22">
        <v>1003930</v>
      </c>
      <c r="EO145" s="24">
        <v>55811</v>
      </c>
      <c r="EP145" s="37">
        <v>37744897</v>
      </c>
      <c r="EQ145" s="26">
        <v>846947</v>
      </c>
      <c r="ER145" s="24">
        <v>48154</v>
      </c>
      <c r="ES145" s="37">
        <v>39661820</v>
      </c>
      <c r="ET145" s="26">
        <v>819031</v>
      </c>
      <c r="EU145" s="24">
        <v>46000</v>
      </c>
      <c r="EV145" s="37">
        <v>38442912</v>
      </c>
      <c r="EW145" s="22">
        <v>1028463</v>
      </c>
      <c r="EX145" s="24">
        <v>57782</v>
      </c>
      <c r="EY145" s="37">
        <v>38640678</v>
      </c>
      <c r="EZ145" s="26">
        <v>804143</v>
      </c>
      <c r="FA145" s="24">
        <v>45328</v>
      </c>
      <c r="FB145" s="37">
        <v>40104166</v>
      </c>
      <c r="FC145" s="26">
        <v>783929</v>
      </c>
      <c r="FD145" s="24">
        <v>44656</v>
      </c>
      <c r="FE145" s="37">
        <v>36358596</v>
      </c>
      <c r="FF145" s="26">
        <v>963555</v>
      </c>
      <c r="FG145" s="24">
        <v>57398</v>
      </c>
      <c r="FH145" s="37">
        <v>40919148</v>
      </c>
      <c r="FI145" s="26">
        <v>799578</v>
      </c>
      <c r="FJ145" s="24">
        <v>49064</v>
      </c>
      <c r="FK145" s="37">
        <v>39986326</v>
      </c>
      <c r="FL145" s="26">
        <v>749827</v>
      </c>
      <c r="FM145" s="24">
        <v>43131</v>
      </c>
      <c r="FN145" s="37">
        <v>35937544</v>
      </c>
      <c r="FO145" s="26">
        <v>956841</v>
      </c>
      <c r="FP145" s="24">
        <v>54906</v>
      </c>
      <c r="FQ145" s="37">
        <v>39735387</v>
      </c>
      <c r="FR145" s="26">
        <v>772015</v>
      </c>
      <c r="FS145" s="24">
        <v>43459</v>
      </c>
      <c r="FT145" s="37">
        <v>38542594</v>
      </c>
      <c r="FU145" s="26">
        <v>767585</v>
      </c>
      <c r="FV145" s="24">
        <v>43440</v>
      </c>
      <c r="FW145" s="37">
        <v>37954838</v>
      </c>
      <c r="FX145" s="26">
        <v>644773</v>
      </c>
      <c r="FY145" s="24">
        <v>37142</v>
      </c>
      <c r="FZ145" s="37">
        <v>34321835</v>
      </c>
      <c r="GA145" s="26">
        <v>312369</v>
      </c>
      <c r="GB145" s="24">
        <v>22156</v>
      </c>
      <c r="GC145" s="37">
        <v>18215344</v>
      </c>
      <c r="GD145" s="26">
        <v>323129</v>
      </c>
      <c r="GE145" s="24">
        <v>28759</v>
      </c>
      <c r="GF145" s="34">
        <v>9321472</v>
      </c>
      <c r="GG145" s="26">
        <v>946976</v>
      </c>
      <c r="GH145" s="24">
        <v>56675</v>
      </c>
      <c r="GI145" s="37">
        <v>25322323</v>
      </c>
      <c r="GJ145" s="26">
        <v>696358</v>
      </c>
      <c r="GK145" s="24">
        <v>41330</v>
      </c>
      <c r="GL145" s="37">
        <v>34953773</v>
      </c>
      <c r="GM145" s="26">
        <v>704957</v>
      </c>
      <c r="GN145" s="24">
        <v>40301</v>
      </c>
      <c r="GO145" s="37">
        <v>34982536</v>
      </c>
      <c r="GP145" s="26">
        <v>842049</v>
      </c>
      <c r="GQ145" s="24">
        <v>49256</v>
      </c>
      <c r="GR145" s="37">
        <v>37671556</v>
      </c>
      <c r="GS145" s="26">
        <v>658765</v>
      </c>
      <c r="GT145" s="24">
        <v>38954</v>
      </c>
      <c r="GU145" s="37">
        <v>32910477</v>
      </c>
      <c r="GV145" s="26">
        <v>627809</v>
      </c>
      <c r="GW145" s="24">
        <v>37167</v>
      </c>
      <c r="GX145" s="37">
        <v>31565515</v>
      </c>
      <c r="GY145" s="26">
        <v>727047</v>
      </c>
      <c r="GZ145" s="24">
        <v>46482</v>
      </c>
      <c r="HA145" s="37">
        <v>33641616</v>
      </c>
      <c r="HB145" s="26">
        <v>581008</v>
      </c>
      <c r="HC145" s="24">
        <v>36677</v>
      </c>
      <c r="HD145" s="37">
        <v>31662632</v>
      </c>
      <c r="HE145" s="26">
        <v>578507</v>
      </c>
      <c r="HF145" s="24">
        <v>36677</v>
      </c>
      <c r="HG145" s="37">
        <v>32164533</v>
      </c>
      <c r="HH145" s="26">
        <v>698259</v>
      </c>
      <c r="HI145" s="24">
        <v>44232</v>
      </c>
      <c r="HJ145" s="37">
        <v>32572706</v>
      </c>
      <c r="HN145" s="49">
        <f t="shared" si="1"/>
        <v>1857774</v>
      </c>
    </row>
    <row r="146" spans="2:222" x14ac:dyDescent="0.2">
      <c r="B146" s="20" t="s">
        <v>833</v>
      </c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6">
        <v>165185</v>
      </c>
      <c r="V146" s="23">
        <v>9291</v>
      </c>
      <c r="W146" s="25">
        <v>114664</v>
      </c>
      <c r="X146" s="26">
        <v>462727</v>
      </c>
      <c r="Y146" s="24">
        <v>33909</v>
      </c>
      <c r="Z146" s="34">
        <v>2493641</v>
      </c>
      <c r="AA146" s="22">
        <v>1128742</v>
      </c>
      <c r="AB146" s="24">
        <v>49533</v>
      </c>
      <c r="AC146" s="34">
        <v>5559806</v>
      </c>
      <c r="AD146" s="26">
        <v>665848</v>
      </c>
      <c r="AE146" s="24">
        <v>39939</v>
      </c>
      <c r="AF146" s="34">
        <v>6159023</v>
      </c>
      <c r="AG146" s="26">
        <v>622502</v>
      </c>
      <c r="AH146" s="24">
        <v>43885</v>
      </c>
      <c r="AI146" s="34">
        <v>7265563</v>
      </c>
      <c r="AJ146" s="26">
        <v>831490</v>
      </c>
      <c r="AK146" s="24">
        <v>72509</v>
      </c>
      <c r="AL146" s="34">
        <v>7734935</v>
      </c>
      <c r="AM146" s="26">
        <v>747542</v>
      </c>
      <c r="AN146" s="24">
        <v>68717</v>
      </c>
      <c r="AO146" s="34">
        <v>9981438</v>
      </c>
      <c r="AP146" s="26">
        <v>740661</v>
      </c>
      <c r="AQ146" s="24">
        <v>60310</v>
      </c>
      <c r="AR146" s="37">
        <v>10875648</v>
      </c>
      <c r="AS146" s="26">
        <v>695859</v>
      </c>
      <c r="AT146" s="24">
        <v>54233</v>
      </c>
      <c r="AU146" s="34">
        <v>9049294</v>
      </c>
      <c r="AV146" s="26">
        <v>509947</v>
      </c>
      <c r="AW146" s="24">
        <v>42335</v>
      </c>
      <c r="AX146" s="34">
        <v>8305181</v>
      </c>
      <c r="AY146" s="26">
        <v>475203</v>
      </c>
      <c r="AZ146" s="24">
        <v>38806</v>
      </c>
      <c r="BA146" s="34">
        <v>8392068</v>
      </c>
      <c r="BB146" s="26">
        <v>718568</v>
      </c>
      <c r="BC146" s="24">
        <v>59828</v>
      </c>
      <c r="BD146" s="34">
        <v>9313435</v>
      </c>
      <c r="BE146" s="26">
        <v>593536</v>
      </c>
      <c r="BF146" s="24">
        <v>48483</v>
      </c>
      <c r="BG146" s="34">
        <v>8789149</v>
      </c>
      <c r="BH146" s="26">
        <v>439181</v>
      </c>
      <c r="BI146" s="24">
        <v>23714</v>
      </c>
      <c r="BJ146" s="34">
        <v>8070890</v>
      </c>
      <c r="BK146" s="26">
        <v>525778</v>
      </c>
      <c r="BL146" s="24">
        <v>34903</v>
      </c>
      <c r="BM146" s="34">
        <v>7850076</v>
      </c>
      <c r="BN146" s="26">
        <v>572703</v>
      </c>
      <c r="BO146" s="24">
        <v>63283</v>
      </c>
      <c r="BP146" s="34">
        <v>9002392</v>
      </c>
      <c r="BQ146" s="26">
        <v>652551</v>
      </c>
      <c r="BR146" s="24">
        <v>68755</v>
      </c>
      <c r="BS146" s="37">
        <v>10297061</v>
      </c>
      <c r="BT146" s="26">
        <v>856785</v>
      </c>
      <c r="BU146" s="24">
        <v>60491</v>
      </c>
      <c r="BV146" s="37">
        <v>10411796</v>
      </c>
      <c r="BW146" s="26">
        <v>706938</v>
      </c>
      <c r="BX146" s="24">
        <v>76309</v>
      </c>
      <c r="BY146" s="37">
        <v>10927739</v>
      </c>
      <c r="BZ146" s="26">
        <v>644255</v>
      </c>
      <c r="CA146" s="24">
        <v>58555</v>
      </c>
      <c r="CB146" s="37">
        <v>11895441</v>
      </c>
      <c r="CC146" s="26">
        <v>981907</v>
      </c>
      <c r="CD146" s="25">
        <v>101267</v>
      </c>
      <c r="CE146" s="37">
        <v>11851453</v>
      </c>
      <c r="CF146" s="26">
        <v>726692</v>
      </c>
      <c r="CG146" s="24">
        <v>71600</v>
      </c>
      <c r="CH146" s="37">
        <v>12597560</v>
      </c>
      <c r="CI146" s="26">
        <v>365340</v>
      </c>
      <c r="CJ146" s="24">
        <v>61950</v>
      </c>
      <c r="CK146" s="37">
        <v>10784187</v>
      </c>
      <c r="CL146" s="26">
        <v>409046</v>
      </c>
      <c r="CM146" s="24">
        <v>71221</v>
      </c>
      <c r="CN146" s="34">
        <v>8246551</v>
      </c>
      <c r="CO146" s="26">
        <v>233136</v>
      </c>
      <c r="CP146" s="24">
        <v>40601</v>
      </c>
      <c r="CQ146" s="37">
        <v>10671283</v>
      </c>
      <c r="CR146" s="26">
        <v>377223</v>
      </c>
      <c r="CS146" s="24">
        <v>54079</v>
      </c>
      <c r="CT146" s="34">
        <v>8155707</v>
      </c>
      <c r="CU146" s="26">
        <v>748341</v>
      </c>
      <c r="CV146" s="25">
        <v>119929</v>
      </c>
      <c r="CW146" s="37">
        <v>10028401</v>
      </c>
      <c r="CX146" s="26">
        <v>361467</v>
      </c>
      <c r="CY146" s="24">
        <v>67032</v>
      </c>
      <c r="CZ146" s="34">
        <v>9706015</v>
      </c>
      <c r="DA146" s="26">
        <v>453489</v>
      </c>
      <c r="DB146" s="24">
        <v>88439</v>
      </c>
      <c r="DC146" s="34">
        <v>9260431</v>
      </c>
      <c r="DD146" s="26">
        <v>598460</v>
      </c>
      <c r="DE146" s="25">
        <v>109706</v>
      </c>
      <c r="DF146" s="34">
        <v>8603300</v>
      </c>
      <c r="DG146" s="26">
        <v>224990</v>
      </c>
      <c r="DH146" s="24">
        <v>44235</v>
      </c>
      <c r="DI146" s="34">
        <v>4783061</v>
      </c>
      <c r="DJ146" s="26">
        <v>174306</v>
      </c>
      <c r="DK146" s="24">
        <v>15574</v>
      </c>
      <c r="DL146" s="34">
        <v>4010279</v>
      </c>
      <c r="DM146" s="26">
        <v>346684</v>
      </c>
      <c r="DN146" s="24">
        <v>51414</v>
      </c>
      <c r="DO146" s="34">
        <v>3660651</v>
      </c>
      <c r="DP146" s="26">
        <v>370533</v>
      </c>
      <c r="DQ146" s="24">
        <v>38482</v>
      </c>
      <c r="DR146" s="34">
        <v>5423928</v>
      </c>
      <c r="DS146" s="26">
        <v>729571</v>
      </c>
      <c r="DT146" s="24">
        <v>56619</v>
      </c>
      <c r="DU146" s="34">
        <v>8454990</v>
      </c>
      <c r="DV146" s="22">
        <v>1014286</v>
      </c>
      <c r="DW146" s="24">
        <v>73242</v>
      </c>
      <c r="DX146" s="34">
        <v>9032100</v>
      </c>
      <c r="DY146" s="26">
        <v>622853</v>
      </c>
      <c r="DZ146" s="24">
        <v>55164</v>
      </c>
      <c r="EA146" s="34">
        <v>5882662</v>
      </c>
      <c r="EB146" s="26">
        <v>853354</v>
      </c>
      <c r="EC146" s="24">
        <v>65383</v>
      </c>
      <c r="ED146" s="34">
        <v>6184943</v>
      </c>
      <c r="EE146" s="26">
        <v>882096</v>
      </c>
      <c r="EF146" s="24">
        <v>80408</v>
      </c>
      <c r="EG146" s="34">
        <v>7703120</v>
      </c>
      <c r="EH146" s="26">
        <v>379764</v>
      </c>
      <c r="EI146" s="24">
        <v>50998</v>
      </c>
      <c r="EJ146" s="34">
        <v>6433938</v>
      </c>
      <c r="EK146" s="26">
        <v>659657</v>
      </c>
      <c r="EL146" s="24">
        <v>67341</v>
      </c>
      <c r="EM146" s="34">
        <v>5508453</v>
      </c>
      <c r="EN146" s="22">
        <v>1115385</v>
      </c>
      <c r="EO146" s="24">
        <v>88477</v>
      </c>
      <c r="EP146" s="34">
        <v>5849514</v>
      </c>
      <c r="EQ146" s="26">
        <v>429454</v>
      </c>
      <c r="ER146" s="24">
        <v>53630</v>
      </c>
      <c r="ES146" s="34">
        <v>6723882</v>
      </c>
      <c r="ET146" s="26">
        <v>291479</v>
      </c>
      <c r="EU146" s="24">
        <v>48903</v>
      </c>
      <c r="EV146" s="34">
        <v>5684014</v>
      </c>
      <c r="EW146" s="26">
        <v>476422</v>
      </c>
      <c r="EX146" s="24">
        <v>65345</v>
      </c>
      <c r="EY146" s="34">
        <v>4919196</v>
      </c>
      <c r="EZ146" s="26">
        <v>368083</v>
      </c>
      <c r="FA146" s="24">
        <v>42536</v>
      </c>
      <c r="FB146" s="34">
        <v>4961136</v>
      </c>
      <c r="FC146" s="26">
        <v>596776</v>
      </c>
      <c r="FD146" s="24">
        <v>55376</v>
      </c>
      <c r="FE146" s="34">
        <v>4766987</v>
      </c>
      <c r="FF146" s="26">
        <v>682356</v>
      </c>
      <c r="FG146" s="24">
        <v>62319</v>
      </c>
      <c r="FH146" s="34">
        <v>5555442</v>
      </c>
      <c r="FI146" s="26">
        <v>506447</v>
      </c>
      <c r="FJ146" s="24">
        <v>45818</v>
      </c>
      <c r="FK146" s="34">
        <v>5488991</v>
      </c>
      <c r="FL146" s="26">
        <v>446820</v>
      </c>
      <c r="FM146" s="24">
        <v>47846</v>
      </c>
      <c r="FN146" s="34">
        <v>5234465</v>
      </c>
      <c r="FO146" s="26">
        <v>647901</v>
      </c>
      <c r="FP146" s="24">
        <v>67990</v>
      </c>
      <c r="FQ146" s="34">
        <v>6015908</v>
      </c>
      <c r="FR146" s="26">
        <v>537703</v>
      </c>
      <c r="FS146" s="24">
        <v>50849</v>
      </c>
      <c r="FT146" s="34">
        <v>6113854</v>
      </c>
      <c r="FU146" s="26">
        <v>593303</v>
      </c>
      <c r="FV146" s="24">
        <v>52860</v>
      </c>
      <c r="FW146" s="34">
        <v>6202610</v>
      </c>
      <c r="FX146" s="26">
        <v>884365</v>
      </c>
      <c r="FY146" s="24">
        <v>76103</v>
      </c>
      <c r="FZ146" s="34">
        <v>6658682</v>
      </c>
      <c r="GA146" s="26">
        <v>558569</v>
      </c>
      <c r="GB146" s="24">
        <v>52337</v>
      </c>
      <c r="GC146" s="34">
        <v>6624178</v>
      </c>
      <c r="GD146" s="26">
        <v>523649</v>
      </c>
      <c r="GE146" s="24">
        <v>51157</v>
      </c>
      <c r="GF146" s="34">
        <v>6062639</v>
      </c>
      <c r="GG146" s="26">
        <v>674871</v>
      </c>
      <c r="GH146" s="24">
        <v>64036</v>
      </c>
      <c r="GI146" s="34">
        <v>5937717</v>
      </c>
      <c r="GJ146" s="26">
        <v>527418</v>
      </c>
      <c r="GK146" s="24">
        <v>52870</v>
      </c>
      <c r="GL146" s="34">
        <v>6080404</v>
      </c>
      <c r="GM146" s="26">
        <v>483123</v>
      </c>
      <c r="GN146" s="24">
        <v>56563</v>
      </c>
      <c r="GO146" s="34">
        <v>5673194</v>
      </c>
      <c r="GP146" s="26">
        <v>575487</v>
      </c>
      <c r="GQ146" s="24">
        <v>59096</v>
      </c>
      <c r="GR146" s="34">
        <v>6065470</v>
      </c>
      <c r="GS146" s="26">
        <v>512704</v>
      </c>
      <c r="GT146" s="24">
        <v>55394</v>
      </c>
      <c r="GU146" s="34">
        <v>5797177</v>
      </c>
      <c r="GV146" s="26">
        <v>500799</v>
      </c>
      <c r="GW146" s="24">
        <v>45645</v>
      </c>
      <c r="GX146" s="34">
        <v>5434974</v>
      </c>
      <c r="GY146" s="26">
        <v>571257</v>
      </c>
      <c r="GZ146" s="24">
        <v>49929</v>
      </c>
      <c r="HA146" s="34">
        <v>5446014</v>
      </c>
      <c r="HB146" s="26">
        <v>397114</v>
      </c>
      <c r="HC146" s="24">
        <v>13274</v>
      </c>
      <c r="HD146" s="34">
        <v>4751565</v>
      </c>
      <c r="HE146" s="26">
        <v>546809</v>
      </c>
      <c r="HF146" s="24">
        <v>19137</v>
      </c>
      <c r="HG146" s="34">
        <v>4570129</v>
      </c>
      <c r="HH146" s="26">
        <v>682955</v>
      </c>
      <c r="HI146" s="24">
        <v>20912</v>
      </c>
      <c r="HJ146" s="34">
        <v>4212662</v>
      </c>
      <c r="HN146" s="49">
        <f t="shared" ref="HN146:HN209" si="2">+HH146+HE146+HB146</f>
        <v>1626878</v>
      </c>
    </row>
    <row r="147" spans="2:222" x14ac:dyDescent="0.2">
      <c r="B147" s="20" t="s">
        <v>611</v>
      </c>
      <c r="C147" s="22">
        <v>1381361</v>
      </c>
      <c r="D147" s="25">
        <v>103178</v>
      </c>
      <c r="E147" s="37">
        <v>86946799</v>
      </c>
      <c r="F147" s="22">
        <v>1186780</v>
      </c>
      <c r="G147" s="24">
        <v>96290</v>
      </c>
      <c r="H147" s="37">
        <v>85647799</v>
      </c>
      <c r="I147" s="22">
        <v>1132326</v>
      </c>
      <c r="J147" s="25">
        <v>107126</v>
      </c>
      <c r="K147" s="37">
        <v>81056293</v>
      </c>
      <c r="L147" s="26">
        <v>587449</v>
      </c>
      <c r="M147" s="24">
        <v>55165</v>
      </c>
      <c r="N147" s="37">
        <v>71369426</v>
      </c>
      <c r="O147" s="26">
        <v>523849</v>
      </c>
      <c r="P147" s="24">
        <v>49562</v>
      </c>
      <c r="Q147" s="37">
        <v>51677484</v>
      </c>
      <c r="R147" s="26">
        <v>606022</v>
      </c>
      <c r="S147" s="24">
        <v>60180</v>
      </c>
      <c r="T147" s="37">
        <v>44808717</v>
      </c>
      <c r="U147" s="26">
        <v>528242</v>
      </c>
      <c r="V147" s="24">
        <v>46442</v>
      </c>
      <c r="W147" s="37">
        <v>40153664</v>
      </c>
      <c r="X147" s="26">
        <v>493493</v>
      </c>
      <c r="Y147" s="24">
        <v>47019</v>
      </c>
      <c r="Z147" s="37">
        <v>35328402</v>
      </c>
      <c r="AA147" s="26">
        <v>759219</v>
      </c>
      <c r="AB147" s="24">
        <v>59079</v>
      </c>
      <c r="AC147" s="37">
        <v>39682602</v>
      </c>
      <c r="AD147" s="26">
        <v>711497</v>
      </c>
      <c r="AE147" s="24">
        <v>47074</v>
      </c>
      <c r="AF147" s="37">
        <v>36966719</v>
      </c>
      <c r="AG147" s="26">
        <v>720757</v>
      </c>
      <c r="AH147" s="24">
        <v>48217</v>
      </c>
      <c r="AI147" s="37">
        <v>38723770</v>
      </c>
      <c r="AJ147" s="26">
        <v>796173</v>
      </c>
      <c r="AK147" s="24">
        <v>58811</v>
      </c>
      <c r="AL147" s="37">
        <v>39686594</v>
      </c>
      <c r="AM147" s="26">
        <v>658530</v>
      </c>
      <c r="AN147" s="24">
        <v>48232</v>
      </c>
      <c r="AO147" s="37">
        <v>39029578</v>
      </c>
      <c r="AP147" s="26">
        <v>620488</v>
      </c>
      <c r="AQ147" s="24">
        <v>48023</v>
      </c>
      <c r="AR147" s="37">
        <v>35012133</v>
      </c>
      <c r="AS147" s="26">
        <v>788798</v>
      </c>
      <c r="AT147" s="24">
        <v>58336</v>
      </c>
      <c r="AU147" s="37">
        <v>30372938</v>
      </c>
      <c r="AV147" s="26">
        <v>640367</v>
      </c>
      <c r="AW147" s="24">
        <v>45836</v>
      </c>
      <c r="AX147" s="37">
        <v>30056927</v>
      </c>
      <c r="AY147" s="26">
        <v>591860</v>
      </c>
      <c r="AZ147" s="24">
        <v>44975</v>
      </c>
      <c r="BA147" s="37">
        <v>29415512</v>
      </c>
      <c r="BB147" s="26">
        <v>731452</v>
      </c>
      <c r="BC147" s="24">
        <v>55118</v>
      </c>
      <c r="BD147" s="37">
        <v>29814836</v>
      </c>
      <c r="BE147" s="26">
        <v>590524</v>
      </c>
      <c r="BF147" s="24">
        <v>45930</v>
      </c>
      <c r="BG147" s="37">
        <v>28559973</v>
      </c>
      <c r="BH147" s="26">
        <v>629997</v>
      </c>
      <c r="BI147" s="24">
        <v>46356</v>
      </c>
      <c r="BJ147" s="37">
        <v>26650150</v>
      </c>
      <c r="BK147" s="26">
        <v>716357</v>
      </c>
      <c r="BL147" s="24">
        <v>55647</v>
      </c>
      <c r="BM147" s="37">
        <v>28881230</v>
      </c>
      <c r="BN147" s="26">
        <v>619459</v>
      </c>
      <c r="BO147" s="24">
        <v>46523</v>
      </c>
      <c r="BP147" s="37">
        <v>28588737</v>
      </c>
      <c r="BQ147" s="26">
        <v>404723</v>
      </c>
      <c r="BR147" s="24">
        <v>39641</v>
      </c>
      <c r="BS147" s="37">
        <v>28417025</v>
      </c>
      <c r="BT147" s="26">
        <v>792626</v>
      </c>
      <c r="BU147" s="24">
        <v>57619</v>
      </c>
      <c r="BV147" s="37">
        <v>23526569</v>
      </c>
      <c r="BW147" s="26">
        <v>681958</v>
      </c>
      <c r="BX147" s="24">
        <v>50180</v>
      </c>
      <c r="BY147" s="37">
        <v>29824288</v>
      </c>
      <c r="BZ147" s="26">
        <v>510364</v>
      </c>
      <c r="CA147" s="24">
        <v>46788</v>
      </c>
      <c r="CB147" s="37">
        <v>29821338</v>
      </c>
      <c r="CC147" s="26">
        <v>719684</v>
      </c>
      <c r="CD147" s="24">
        <v>51023</v>
      </c>
      <c r="CE147" s="37">
        <v>26085126</v>
      </c>
      <c r="CF147" s="26">
        <v>603751</v>
      </c>
      <c r="CG147" s="24">
        <v>37553</v>
      </c>
      <c r="CH147" s="37">
        <v>28568411</v>
      </c>
      <c r="CI147" s="26">
        <v>451734</v>
      </c>
      <c r="CJ147" s="24">
        <v>38943</v>
      </c>
      <c r="CK147" s="37">
        <v>24363648</v>
      </c>
      <c r="CL147" s="26">
        <v>772632</v>
      </c>
      <c r="CM147" s="24">
        <v>49407</v>
      </c>
      <c r="CN147" s="37">
        <v>23862387</v>
      </c>
      <c r="CO147" s="26">
        <v>729817</v>
      </c>
      <c r="CP147" s="24">
        <v>46948</v>
      </c>
      <c r="CQ147" s="37">
        <v>27645450</v>
      </c>
      <c r="CR147" s="26">
        <v>558858</v>
      </c>
      <c r="CS147" s="24">
        <v>46044</v>
      </c>
      <c r="CT147" s="37">
        <v>25943653</v>
      </c>
      <c r="CU147" s="26">
        <v>697881</v>
      </c>
      <c r="CV147" s="24">
        <v>54851</v>
      </c>
      <c r="CW147" s="37">
        <v>28844119</v>
      </c>
      <c r="CX147" s="26">
        <v>565038</v>
      </c>
      <c r="CY147" s="24">
        <v>43990</v>
      </c>
      <c r="CZ147" s="37">
        <v>30450725</v>
      </c>
      <c r="DA147" s="26">
        <v>641348</v>
      </c>
      <c r="DB147" s="24">
        <v>47584</v>
      </c>
      <c r="DC147" s="37">
        <v>31229865</v>
      </c>
      <c r="DD147" s="26">
        <v>752541</v>
      </c>
      <c r="DE147" s="24">
        <v>57068</v>
      </c>
      <c r="DF147" s="37">
        <v>30271710</v>
      </c>
      <c r="DG147" s="26">
        <v>651721</v>
      </c>
      <c r="DH147" s="24">
        <v>47921</v>
      </c>
      <c r="DI147" s="37">
        <v>32818284</v>
      </c>
      <c r="DJ147" s="26">
        <v>561679</v>
      </c>
      <c r="DK147" s="24">
        <v>45632</v>
      </c>
      <c r="DL147" s="37">
        <v>32045265</v>
      </c>
      <c r="DM147" s="26">
        <v>827570</v>
      </c>
      <c r="DN147" s="24">
        <v>60429</v>
      </c>
      <c r="DO147" s="37">
        <v>30778324</v>
      </c>
      <c r="DP147" s="26">
        <v>586163</v>
      </c>
      <c r="DQ147" s="24">
        <v>41249</v>
      </c>
      <c r="DR147" s="37">
        <v>32000316</v>
      </c>
      <c r="DS147" s="26">
        <v>292039</v>
      </c>
      <c r="DT147" s="24">
        <v>24157</v>
      </c>
      <c r="DU147" s="37">
        <v>24611869</v>
      </c>
      <c r="DV147" s="26">
        <v>287750</v>
      </c>
      <c r="DW147" s="24">
        <v>24237</v>
      </c>
      <c r="DX147" s="37">
        <v>14676045</v>
      </c>
      <c r="DY147" s="26">
        <v>235648</v>
      </c>
      <c r="DZ147" s="24">
        <v>20559</v>
      </c>
      <c r="EA147" s="37">
        <v>10451946</v>
      </c>
      <c r="EB147" s="26">
        <v>229968</v>
      </c>
      <c r="EC147" s="24">
        <v>19694</v>
      </c>
      <c r="ED147" s="34">
        <v>8749942</v>
      </c>
      <c r="EE147" s="26">
        <v>301800</v>
      </c>
      <c r="EF147" s="24">
        <v>26128</v>
      </c>
      <c r="EG147" s="34">
        <v>9721081</v>
      </c>
      <c r="EH147" s="26">
        <v>244797</v>
      </c>
      <c r="EI147" s="24">
        <v>18619</v>
      </c>
      <c r="EJ147" s="34">
        <v>9423403</v>
      </c>
      <c r="EK147" s="26">
        <v>232066</v>
      </c>
      <c r="EL147" s="24">
        <v>17784</v>
      </c>
      <c r="EM147" s="34">
        <v>9134091</v>
      </c>
      <c r="EN147" s="26">
        <v>280503</v>
      </c>
      <c r="EO147" s="24">
        <v>24261</v>
      </c>
      <c r="EP147" s="34">
        <v>9283760</v>
      </c>
      <c r="EQ147" s="26">
        <v>231320</v>
      </c>
      <c r="ER147" s="24">
        <v>18260</v>
      </c>
      <c r="ES147" s="34">
        <v>9342165</v>
      </c>
      <c r="ET147" s="26">
        <v>821794</v>
      </c>
      <c r="EU147" s="24">
        <v>45360</v>
      </c>
      <c r="EV147" s="34">
        <v>9202794</v>
      </c>
      <c r="EW147" s="26">
        <v>278680</v>
      </c>
      <c r="EX147" s="24">
        <v>23775</v>
      </c>
      <c r="EY147" s="34">
        <v>9748177</v>
      </c>
      <c r="EZ147" s="26">
        <v>223706</v>
      </c>
      <c r="FA147" s="24">
        <v>22106</v>
      </c>
      <c r="FB147" s="37">
        <v>17253545</v>
      </c>
      <c r="FC147" s="26">
        <v>266598</v>
      </c>
      <c r="FD147" s="24">
        <v>31513</v>
      </c>
      <c r="FE147" s="37">
        <v>21342590</v>
      </c>
      <c r="FF147" s="26">
        <v>440819</v>
      </c>
      <c r="FG147" s="24">
        <v>67942</v>
      </c>
      <c r="FH147" s="37">
        <v>27451381</v>
      </c>
      <c r="FI147" s="26">
        <v>417808</v>
      </c>
      <c r="FJ147" s="24">
        <v>63889</v>
      </c>
      <c r="FK147" s="37">
        <v>27239616</v>
      </c>
      <c r="FL147" s="26">
        <v>343632</v>
      </c>
      <c r="FM147" s="24">
        <v>47491</v>
      </c>
      <c r="FN147" s="37">
        <v>24950496</v>
      </c>
      <c r="FO147" s="26">
        <v>987638</v>
      </c>
      <c r="FP147" s="24">
        <v>84225</v>
      </c>
      <c r="FQ147" s="37">
        <v>37363518</v>
      </c>
      <c r="FR147" s="26">
        <v>669879</v>
      </c>
      <c r="FS147" s="24">
        <v>64387</v>
      </c>
      <c r="FT147" s="37">
        <v>45106315</v>
      </c>
      <c r="FU147" s="26">
        <v>568311</v>
      </c>
      <c r="FV147" s="24">
        <v>66558</v>
      </c>
      <c r="FW147" s="37">
        <v>48186251</v>
      </c>
      <c r="FX147" s="26">
        <v>564546</v>
      </c>
      <c r="FY147" s="24">
        <v>85724</v>
      </c>
      <c r="FZ147" s="37">
        <v>52325893</v>
      </c>
      <c r="GA147" s="26">
        <v>418931</v>
      </c>
      <c r="GB147" s="24">
        <v>60690</v>
      </c>
      <c r="GC147" s="37">
        <v>54155223</v>
      </c>
      <c r="GD147" s="26">
        <v>632820</v>
      </c>
      <c r="GE147" s="24">
        <v>58763</v>
      </c>
      <c r="GF147" s="37">
        <v>54235548</v>
      </c>
      <c r="GG147" s="26">
        <v>468730</v>
      </c>
      <c r="GH147" s="24">
        <v>71811</v>
      </c>
      <c r="GI147" s="37">
        <v>53460832</v>
      </c>
      <c r="GJ147" s="26">
        <v>398480</v>
      </c>
      <c r="GK147" s="24">
        <v>59106</v>
      </c>
      <c r="GL147" s="37">
        <v>54268611</v>
      </c>
      <c r="GM147" s="26">
        <v>476659</v>
      </c>
      <c r="GN147" s="24">
        <v>59286</v>
      </c>
      <c r="GO147" s="37">
        <v>52637620</v>
      </c>
      <c r="GP147" s="26">
        <v>578410</v>
      </c>
      <c r="GQ147" s="24">
        <v>79035</v>
      </c>
      <c r="GR147" s="37">
        <v>57218812</v>
      </c>
      <c r="GS147" s="26">
        <v>396701</v>
      </c>
      <c r="GT147" s="24">
        <v>60697</v>
      </c>
      <c r="GU147" s="37">
        <v>49086054</v>
      </c>
      <c r="GV147" s="26">
        <v>457350</v>
      </c>
      <c r="GW147" s="24">
        <v>59998</v>
      </c>
      <c r="GX147" s="37">
        <v>44968951</v>
      </c>
      <c r="GY147" s="26">
        <v>572518</v>
      </c>
      <c r="GZ147" s="24">
        <v>76857</v>
      </c>
      <c r="HA147" s="37">
        <v>47939286</v>
      </c>
      <c r="HB147" s="26">
        <v>341305</v>
      </c>
      <c r="HC147" s="24">
        <v>61456</v>
      </c>
      <c r="HD147" s="37">
        <v>45631623</v>
      </c>
      <c r="HE147" s="26">
        <v>394473</v>
      </c>
      <c r="HF147" s="24">
        <v>65690</v>
      </c>
      <c r="HG147" s="37">
        <v>47731130</v>
      </c>
      <c r="HH147" s="26">
        <v>679332</v>
      </c>
      <c r="HI147" s="24">
        <v>91696</v>
      </c>
      <c r="HJ147" s="37">
        <v>49296636</v>
      </c>
      <c r="HN147" s="49">
        <f t="shared" si="2"/>
        <v>1415110</v>
      </c>
    </row>
    <row r="148" spans="2:222" x14ac:dyDescent="0.2">
      <c r="B148" s="20" t="s">
        <v>674</v>
      </c>
      <c r="C148" s="26">
        <v>105081</v>
      </c>
      <c r="D148" s="23">
        <v>5491</v>
      </c>
      <c r="E148" s="25">
        <v>540541</v>
      </c>
      <c r="F148" s="26">
        <v>155814</v>
      </c>
      <c r="G148" s="23">
        <v>7521</v>
      </c>
      <c r="H148" s="25">
        <v>578383</v>
      </c>
      <c r="I148" s="26">
        <v>178990</v>
      </c>
      <c r="J148" s="23">
        <v>8978</v>
      </c>
      <c r="K148" s="25">
        <v>638158</v>
      </c>
      <c r="L148" s="26">
        <v>125857</v>
      </c>
      <c r="M148" s="23">
        <v>6589</v>
      </c>
      <c r="N148" s="25">
        <v>607556</v>
      </c>
      <c r="O148" s="26">
        <v>102812</v>
      </c>
      <c r="P148" s="23">
        <v>5572</v>
      </c>
      <c r="Q148" s="25">
        <v>592640</v>
      </c>
      <c r="R148" s="26">
        <v>148581</v>
      </c>
      <c r="S148" s="23">
        <v>8081</v>
      </c>
      <c r="T148" s="25">
        <v>630144</v>
      </c>
      <c r="U148" s="26">
        <v>110618</v>
      </c>
      <c r="V148" s="23">
        <v>5753</v>
      </c>
      <c r="W148" s="25">
        <v>618421</v>
      </c>
      <c r="X148" s="26">
        <v>132611</v>
      </c>
      <c r="Y148" s="23">
        <v>6873</v>
      </c>
      <c r="Z148" s="25">
        <v>610043</v>
      </c>
      <c r="AA148" s="26">
        <v>134690</v>
      </c>
      <c r="AB148" s="23">
        <v>7043</v>
      </c>
      <c r="AC148" s="25">
        <v>669345</v>
      </c>
      <c r="AD148" s="26">
        <v>110237</v>
      </c>
      <c r="AE148" s="23">
        <v>5770</v>
      </c>
      <c r="AF148" s="25">
        <v>623855</v>
      </c>
      <c r="AG148" s="26">
        <v>107577</v>
      </c>
      <c r="AH148" s="23">
        <v>5683</v>
      </c>
      <c r="AI148" s="25">
        <v>631529</v>
      </c>
      <c r="AJ148" s="26">
        <v>131440</v>
      </c>
      <c r="AK148" s="23">
        <v>7024</v>
      </c>
      <c r="AL148" s="25">
        <v>637293</v>
      </c>
      <c r="AM148" s="26">
        <v>102689</v>
      </c>
      <c r="AN148" s="23">
        <v>5484</v>
      </c>
      <c r="AO148" s="25">
        <v>616037</v>
      </c>
      <c r="AP148" s="26">
        <v>107503</v>
      </c>
      <c r="AQ148" s="23">
        <v>5711</v>
      </c>
      <c r="AR148" s="25">
        <v>681643</v>
      </c>
      <c r="AS148" s="26">
        <v>120395</v>
      </c>
      <c r="AT148" s="23">
        <v>7045</v>
      </c>
      <c r="AU148" s="25">
        <v>652170</v>
      </c>
      <c r="AV148" s="26">
        <v>104267</v>
      </c>
      <c r="AW148" s="23">
        <v>5714</v>
      </c>
      <c r="AX148" s="25">
        <v>631793</v>
      </c>
      <c r="AY148" s="26">
        <v>101935</v>
      </c>
      <c r="AZ148" s="23">
        <v>5578</v>
      </c>
      <c r="BA148" s="25">
        <v>641869</v>
      </c>
      <c r="BB148" s="26">
        <v>127939</v>
      </c>
      <c r="BC148" s="23">
        <v>6936</v>
      </c>
      <c r="BD148" s="25">
        <v>651315</v>
      </c>
      <c r="BE148" s="26">
        <v>113892</v>
      </c>
      <c r="BF148" s="23">
        <v>5851</v>
      </c>
      <c r="BG148" s="25">
        <v>841809</v>
      </c>
      <c r="BH148" s="26">
        <v>121394</v>
      </c>
      <c r="BI148" s="23">
        <v>6205</v>
      </c>
      <c r="BJ148" s="25">
        <v>825438</v>
      </c>
      <c r="BK148" s="26">
        <v>149016</v>
      </c>
      <c r="BL148" s="23">
        <v>7572</v>
      </c>
      <c r="BM148" s="25">
        <v>883116</v>
      </c>
      <c r="BN148" s="26">
        <v>114485</v>
      </c>
      <c r="BO148" s="23">
        <v>5796</v>
      </c>
      <c r="BP148" s="25">
        <v>836657</v>
      </c>
      <c r="BQ148" s="26">
        <v>118581</v>
      </c>
      <c r="BR148" s="23">
        <v>6003</v>
      </c>
      <c r="BS148" s="25">
        <v>874672</v>
      </c>
      <c r="BT148" s="26">
        <v>139993</v>
      </c>
      <c r="BU148" s="23">
        <v>7136</v>
      </c>
      <c r="BV148" s="25">
        <v>844510</v>
      </c>
      <c r="BW148" s="26">
        <v>116346</v>
      </c>
      <c r="BX148" s="23">
        <v>5937</v>
      </c>
      <c r="BY148" s="25">
        <v>866079</v>
      </c>
      <c r="BZ148" s="26">
        <v>118738</v>
      </c>
      <c r="CA148" s="23">
        <v>6119</v>
      </c>
      <c r="CB148" s="25">
        <v>912794</v>
      </c>
      <c r="CC148" s="26">
        <v>135253</v>
      </c>
      <c r="CD148" s="23">
        <v>6720</v>
      </c>
      <c r="CE148" s="25">
        <v>812735</v>
      </c>
      <c r="CF148" s="26">
        <v>123889</v>
      </c>
      <c r="CG148" s="23">
        <v>6328</v>
      </c>
      <c r="CH148" s="25">
        <v>878576</v>
      </c>
      <c r="CI148" s="26">
        <v>173967</v>
      </c>
      <c r="CJ148" s="23">
        <v>5858</v>
      </c>
      <c r="CK148" s="25">
        <v>836446</v>
      </c>
      <c r="CL148" s="26">
        <v>305455</v>
      </c>
      <c r="CM148" s="23">
        <v>7065</v>
      </c>
      <c r="CN148" s="25">
        <v>808033</v>
      </c>
      <c r="CO148" s="26">
        <v>234346</v>
      </c>
      <c r="CP148" s="23">
        <v>5239</v>
      </c>
      <c r="CQ148" s="25">
        <v>796588</v>
      </c>
      <c r="CR148" s="26">
        <v>247755</v>
      </c>
      <c r="CS148" s="23">
        <v>5477</v>
      </c>
      <c r="CT148" s="25">
        <v>716951</v>
      </c>
      <c r="CU148" s="26">
        <v>300390</v>
      </c>
      <c r="CV148" s="23">
        <v>6719</v>
      </c>
      <c r="CW148" s="25">
        <v>763134</v>
      </c>
      <c r="CX148" s="26">
        <v>236333</v>
      </c>
      <c r="CY148" s="23">
        <v>5071</v>
      </c>
      <c r="CZ148" s="25">
        <v>765459</v>
      </c>
      <c r="DA148" s="26">
        <v>240784</v>
      </c>
      <c r="DB148" s="23">
        <v>5279</v>
      </c>
      <c r="DC148" s="25">
        <v>797237</v>
      </c>
      <c r="DD148" s="26">
        <v>294001</v>
      </c>
      <c r="DE148" s="23">
        <v>6471</v>
      </c>
      <c r="DF148" s="25">
        <v>779302</v>
      </c>
      <c r="DG148" s="26">
        <v>246259</v>
      </c>
      <c r="DH148" s="23">
        <v>5177</v>
      </c>
      <c r="DI148" s="25">
        <v>791209</v>
      </c>
      <c r="DJ148" s="26">
        <v>250994</v>
      </c>
      <c r="DK148" s="23">
        <v>5126</v>
      </c>
      <c r="DL148" s="25">
        <v>758602</v>
      </c>
      <c r="DM148" s="26">
        <v>349170</v>
      </c>
      <c r="DN148" s="23">
        <v>7071</v>
      </c>
      <c r="DO148" s="25">
        <v>696374</v>
      </c>
      <c r="DP148" s="26">
        <v>311011</v>
      </c>
      <c r="DQ148" s="23">
        <v>6303</v>
      </c>
      <c r="DR148" s="25">
        <v>766120</v>
      </c>
      <c r="DS148" s="26">
        <v>282654</v>
      </c>
      <c r="DT148" s="23">
        <v>5512</v>
      </c>
      <c r="DU148" s="25">
        <v>706990</v>
      </c>
      <c r="DV148" s="26">
        <v>330725</v>
      </c>
      <c r="DW148" s="23">
        <v>6449</v>
      </c>
      <c r="DX148" s="25">
        <v>732789</v>
      </c>
      <c r="DY148" s="26">
        <v>323998</v>
      </c>
      <c r="DZ148" s="23">
        <v>6140</v>
      </c>
      <c r="EA148" s="25">
        <v>722742</v>
      </c>
      <c r="EB148" s="26">
        <v>371789</v>
      </c>
      <c r="EC148" s="23">
        <v>7067</v>
      </c>
      <c r="ED148" s="25">
        <v>708271</v>
      </c>
      <c r="EE148" s="26">
        <v>371125</v>
      </c>
      <c r="EF148" s="23">
        <v>7141</v>
      </c>
      <c r="EG148" s="25">
        <v>762595</v>
      </c>
      <c r="EH148" s="26">
        <v>281969</v>
      </c>
      <c r="EI148" s="23">
        <v>5349</v>
      </c>
      <c r="EJ148" s="25">
        <v>770845</v>
      </c>
      <c r="EK148" s="26">
        <v>296795</v>
      </c>
      <c r="EL148" s="23">
        <v>5702</v>
      </c>
      <c r="EM148" s="25">
        <v>790404</v>
      </c>
      <c r="EN148" s="26">
        <v>387560</v>
      </c>
      <c r="EO148" s="23">
        <v>7482</v>
      </c>
      <c r="EP148" s="25">
        <v>778483</v>
      </c>
      <c r="EQ148" s="26">
        <v>304839</v>
      </c>
      <c r="ER148" s="23">
        <v>6378</v>
      </c>
      <c r="ES148" s="25">
        <v>836256</v>
      </c>
      <c r="ET148" s="26">
        <v>335818</v>
      </c>
      <c r="EU148" s="23">
        <v>7599</v>
      </c>
      <c r="EV148" s="25">
        <v>870431</v>
      </c>
      <c r="EW148" s="26">
        <v>456056</v>
      </c>
      <c r="EX148" s="24">
        <v>10046</v>
      </c>
      <c r="EY148" s="25">
        <v>927547</v>
      </c>
      <c r="EZ148" s="26">
        <v>480214</v>
      </c>
      <c r="FA148" s="23">
        <v>9975</v>
      </c>
      <c r="FB148" s="34">
        <v>1029647</v>
      </c>
      <c r="FC148" s="26">
        <v>327778</v>
      </c>
      <c r="FD148" s="23">
        <v>6628</v>
      </c>
      <c r="FE148" s="25">
        <v>931308</v>
      </c>
      <c r="FF148" s="28">
        <v>43471</v>
      </c>
      <c r="FG148" s="27">
        <v>906</v>
      </c>
      <c r="FH148" s="25">
        <v>754440</v>
      </c>
      <c r="FI148" s="26">
        <v>490251</v>
      </c>
      <c r="FJ148" s="24">
        <v>10508</v>
      </c>
      <c r="FK148" s="25">
        <v>634004</v>
      </c>
      <c r="FL148" s="26">
        <v>705060</v>
      </c>
      <c r="FM148" s="24">
        <v>14790</v>
      </c>
      <c r="FN148" s="25">
        <v>895267</v>
      </c>
      <c r="FO148" s="26">
        <v>763131</v>
      </c>
      <c r="FP148" s="24">
        <v>14010</v>
      </c>
      <c r="FQ148" s="34">
        <v>1109780</v>
      </c>
      <c r="FR148" s="26">
        <v>496990</v>
      </c>
      <c r="FS148" s="23">
        <v>8943</v>
      </c>
      <c r="FT148" s="34">
        <v>1082387</v>
      </c>
      <c r="FU148" s="26">
        <v>509949</v>
      </c>
      <c r="FV148" s="23">
        <v>8703</v>
      </c>
      <c r="FW148" s="34">
        <v>1078583</v>
      </c>
      <c r="FX148" s="26">
        <v>646059</v>
      </c>
      <c r="FY148" s="24">
        <v>10776</v>
      </c>
      <c r="FZ148" s="34">
        <v>1130924</v>
      </c>
      <c r="GA148" s="26">
        <v>552443</v>
      </c>
      <c r="GB148" s="23">
        <v>9278</v>
      </c>
      <c r="GC148" s="34">
        <v>1176537</v>
      </c>
      <c r="GD148" s="26">
        <v>570385</v>
      </c>
      <c r="GE148" s="23">
        <v>9489</v>
      </c>
      <c r="GF148" s="34">
        <v>1131852</v>
      </c>
      <c r="GG148" s="26">
        <v>720405</v>
      </c>
      <c r="GH148" s="24">
        <v>11566</v>
      </c>
      <c r="GI148" s="34">
        <v>1132593</v>
      </c>
      <c r="GJ148" s="26">
        <v>580405</v>
      </c>
      <c r="GK148" s="23">
        <v>9033</v>
      </c>
      <c r="GL148" s="34">
        <v>1158653</v>
      </c>
      <c r="GM148" s="26">
        <v>554855</v>
      </c>
      <c r="GN148" s="23">
        <v>8909</v>
      </c>
      <c r="GO148" s="34">
        <v>1094941</v>
      </c>
      <c r="GP148" s="26">
        <v>688052</v>
      </c>
      <c r="GQ148" s="24">
        <v>11303</v>
      </c>
      <c r="GR148" s="34">
        <v>1173640</v>
      </c>
      <c r="GS148" s="26">
        <v>547085</v>
      </c>
      <c r="GT148" s="23">
        <v>9253</v>
      </c>
      <c r="GU148" s="34">
        <v>1096455</v>
      </c>
      <c r="GV148" s="26">
        <v>544311</v>
      </c>
      <c r="GW148" s="23">
        <v>9202</v>
      </c>
      <c r="GX148" s="34">
        <v>1098086</v>
      </c>
      <c r="GY148" s="26">
        <v>680527</v>
      </c>
      <c r="GZ148" s="24">
        <v>11460</v>
      </c>
      <c r="HA148" s="34">
        <v>1200453</v>
      </c>
      <c r="HB148" s="26">
        <v>594007</v>
      </c>
      <c r="HC148" s="24">
        <v>10049</v>
      </c>
      <c r="HD148" s="34">
        <v>1134606</v>
      </c>
      <c r="HE148" s="26">
        <v>622823</v>
      </c>
      <c r="HF148" s="23">
        <v>8868</v>
      </c>
      <c r="HG148" s="34">
        <v>1131967</v>
      </c>
      <c r="HH148" s="26">
        <v>677452</v>
      </c>
      <c r="HI148" s="23">
        <v>9846</v>
      </c>
      <c r="HJ148" s="34">
        <v>1139271</v>
      </c>
      <c r="HN148" s="49">
        <f t="shared" si="2"/>
        <v>1894282</v>
      </c>
    </row>
    <row r="149" spans="2:222" x14ac:dyDescent="0.2">
      <c r="B149" s="20" t="s">
        <v>436</v>
      </c>
      <c r="C149" s="28">
        <v>77218</v>
      </c>
      <c r="D149" s="24">
        <v>12872</v>
      </c>
      <c r="E149" s="34">
        <v>1328704</v>
      </c>
      <c r="F149" s="28">
        <v>88411</v>
      </c>
      <c r="G149" s="24">
        <v>14876</v>
      </c>
      <c r="H149" s="34">
        <v>1457423</v>
      </c>
      <c r="I149" s="26">
        <v>136833</v>
      </c>
      <c r="J149" s="24">
        <v>21502</v>
      </c>
      <c r="K149" s="34">
        <v>1585223</v>
      </c>
      <c r="L149" s="26">
        <v>123287</v>
      </c>
      <c r="M149" s="24">
        <v>18364</v>
      </c>
      <c r="N149" s="34">
        <v>1703281</v>
      </c>
      <c r="O149" s="26">
        <v>150917</v>
      </c>
      <c r="P149" s="24">
        <v>21428</v>
      </c>
      <c r="Q149" s="34">
        <v>1885233</v>
      </c>
      <c r="R149" s="26">
        <v>249189</v>
      </c>
      <c r="S149" s="24">
        <v>34022</v>
      </c>
      <c r="T149" s="34">
        <v>2139913</v>
      </c>
      <c r="U149" s="26">
        <v>188502</v>
      </c>
      <c r="V149" s="24">
        <v>24872</v>
      </c>
      <c r="W149" s="34">
        <v>2162133</v>
      </c>
      <c r="X149" s="26">
        <v>119510</v>
      </c>
      <c r="Y149" s="24">
        <v>17278</v>
      </c>
      <c r="Z149" s="34">
        <v>1935344</v>
      </c>
      <c r="AA149" s="26">
        <v>216215</v>
      </c>
      <c r="AB149" s="24">
        <v>27225</v>
      </c>
      <c r="AC149" s="34">
        <v>2253640</v>
      </c>
      <c r="AD149" s="26">
        <v>154285</v>
      </c>
      <c r="AE149" s="24">
        <v>19907</v>
      </c>
      <c r="AF149" s="34">
        <v>2096763</v>
      </c>
      <c r="AG149" s="26">
        <v>167772</v>
      </c>
      <c r="AH149" s="24">
        <v>21051</v>
      </c>
      <c r="AI149" s="34">
        <v>2093521</v>
      </c>
      <c r="AJ149" s="26">
        <v>189122</v>
      </c>
      <c r="AK149" s="24">
        <v>24660</v>
      </c>
      <c r="AL149" s="34">
        <v>2089908</v>
      </c>
      <c r="AM149" s="26">
        <v>155716</v>
      </c>
      <c r="AN149" s="24">
        <v>19422</v>
      </c>
      <c r="AO149" s="34">
        <v>2052997</v>
      </c>
      <c r="AP149" s="26">
        <v>182563</v>
      </c>
      <c r="AQ149" s="24">
        <v>23595</v>
      </c>
      <c r="AR149" s="34">
        <v>2267995</v>
      </c>
      <c r="AS149" s="26">
        <v>211972</v>
      </c>
      <c r="AT149" s="24">
        <v>27601</v>
      </c>
      <c r="AU149" s="34">
        <v>2162520</v>
      </c>
      <c r="AV149" s="26">
        <v>147891</v>
      </c>
      <c r="AW149" s="24">
        <v>19803</v>
      </c>
      <c r="AX149" s="34">
        <v>2084617</v>
      </c>
      <c r="AY149" s="26">
        <v>127238</v>
      </c>
      <c r="AZ149" s="24">
        <v>17094</v>
      </c>
      <c r="BA149" s="34">
        <v>1908977</v>
      </c>
      <c r="BB149" s="26">
        <v>169074</v>
      </c>
      <c r="BC149" s="24">
        <v>21573</v>
      </c>
      <c r="BD149" s="34">
        <v>1940606</v>
      </c>
      <c r="BE149" s="26">
        <v>131574</v>
      </c>
      <c r="BF149" s="24">
        <v>17767</v>
      </c>
      <c r="BG149" s="34">
        <v>2171640</v>
      </c>
      <c r="BH149" s="26">
        <v>125789</v>
      </c>
      <c r="BI149" s="24">
        <v>16552</v>
      </c>
      <c r="BJ149" s="34">
        <v>2022654</v>
      </c>
      <c r="BK149" s="26">
        <v>150918</v>
      </c>
      <c r="BL149" s="24">
        <v>20081</v>
      </c>
      <c r="BM149" s="34">
        <v>2144084</v>
      </c>
      <c r="BN149" s="26">
        <v>117373</v>
      </c>
      <c r="BO149" s="24">
        <v>16036</v>
      </c>
      <c r="BP149" s="34">
        <v>2037513</v>
      </c>
      <c r="BQ149" s="26">
        <v>126389</v>
      </c>
      <c r="BR149" s="24">
        <v>16877</v>
      </c>
      <c r="BS149" s="34">
        <v>2130526</v>
      </c>
      <c r="BT149" s="26">
        <v>198206</v>
      </c>
      <c r="BU149" s="24">
        <v>21495</v>
      </c>
      <c r="BV149" s="34">
        <v>2125187</v>
      </c>
      <c r="BW149" s="26">
        <v>283744</v>
      </c>
      <c r="BX149" s="24">
        <v>17406</v>
      </c>
      <c r="BY149" s="34">
        <v>2160957</v>
      </c>
      <c r="BZ149" s="26">
        <v>439532</v>
      </c>
      <c r="CA149" s="24">
        <v>19275</v>
      </c>
      <c r="CB149" s="34">
        <v>2293024</v>
      </c>
      <c r="CC149" s="26">
        <v>361232</v>
      </c>
      <c r="CD149" s="24">
        <v>19083</v>
      </c>
      <c r="CE149" s="34">
        <v>1985142</v>
      </c>
      <c r="CF149" s="26">
        <v>457003</v>
      </c>
      <c r="CG149" s="24">
        <v>19072</v>
      </c>
      <c r="CH149" s="34">
        <v>2216298</v>
      </c>
      <c r="CI149" s="26">
        <v>382842</v>
      </c>
      <c r="CJ149" s="24">
        <v>16798</v>
      </c>
      <c r="CK149" s="34">
        <v>2049258</v>
      </c>
      <c r="CL149" s="26">
        <v>483503</v>
      </c>
      <c r="CM149" s="24">
        <v>21501</v>
      </c>
      <c r="CN149" s="34">
        <v>2073804</v>
      </c>
      <c r="CO149" s="26">
        <v>402520</v>
      </c>
      <c r="CP149" s="24">
        <v>17616</v>
      </c>
      <c r="CQ149" s="34">
        <v>2091986</v>
      </c>
      <c r="CR149" s="26">
        <v>403079</v>
      </c>
      <c r="CS149" s="24">
        <v>17018</v>
      </c>
      <c r="CT149" s="34">
        <v>1844391</v>
      </c>
      <c r="CU149" s="26">
        <v>502177</v>
      </c>
      <c r="CV149" s="24">
        <v>21163</v>
      </c>
      <c r="CW149" s="34">
        <v>1964582</v>
      </c>
      <c r="CX149" s="26">
        <v>396178</v>
      </c>
      <c r="CY149" s="24">
        <v>16230</v>
      </c>
      <c r="CZ149" s="34">
        <v>2009064</v>
      </c>
      <c r="DA149" s="26">
        <v>408817</v>
      </c>
      <c r="DB149" s="24">
        <v>16718</v>
      </c>
      <c r="DC149" s="34">
        <v>2009272</v>
      </c>
      <c r="DD149" s="26">
        <v>482974</v>
      </c>
      <c r="DE149" s="24">
        <v>19858</v>
      </c>
      <c r="DF149" s="34">
        <v>1868215</v>
      </c>
      <c r="DG149" s="26">
        <v>412685</v>
      </c>
      <c r="DH149" s="24">
        <v>16437</v>
      </c>
      <c r="DI149" s="34">
        <v>1971354</v>
      </c>
      <c r="DJ149" s="26">
        <v>414725</v>
      </c>
      <c r="DK149" s="24">
        <v>16435</v>
      </c>
      <c r="DL149" s="34">
        <v>1910799</v>
      </c>
      <c r="DM149" s="26">
        <v>546268</v>
      </c>
      <c r="DN149" s="24">
        <v>20787</v>
      </c>
      <c r="DO149" s="34">
        <v>1791428</v>
      </c>
      <c r="DP149" s="26">
        <v>446443</v>
      </c>
      <c r="DQ149" s="24">
        <v>17269</v>
      </c>
      <c r="DR149" s="34">
        <v>1903371</v>
      </c>
      <c r="DS149" s="26">
        <v>405292</v>
      </c>
      <c r="DT149" s="24">
        <v>15749</v>
      </c>
      <c r="DU149" s="34">
        <v>1710543</v>
      </c>
      <c r="DV149" s="26">
        <v>446217</v>
      </c>
      <c r="DW149" s="24">
        <v>17490</v>
      </c>
      <c r="DX149" s="34">
        <v>1783344</v>
      </c>
      <c r="DY149" s="26">
        <v>377998</v>
      </c>
      <c r="DZ149" s="24">
        <v>15089</v>
      </c>
      <c r="EA149" s="34">
        <v>1772370</v>
      </c>
      <c r="EB149" s="26">
        <v>386335</v>
      </c>
      <c r="EC149" s="24">
        <v>14966</v>
      </c>
      <c r="ED149" s="34">
        <v>1571247</v>
      </c>
      <c r="EE149" s="26">
        <v>504070</v>
      </c>
      <c r="EF149" s="24">
        <v>19002</v>
      </c>
      <c r="EG149" s="34">
        <v>1708151</v>
      </c>
      <c r="EH149" s="26">
        <v>349853</v>
      </c>
      <c r="EI149" s="24">
        <v>13247</v>
      </c>
      <c r="EJ149" s="34">
        <v>1705548</v>
      </c>
      <c r="EK149" s="26">
        <v>402822</v>
      </c>
      <c r="EL149" s="24">
        <v>13388</v>
      </c>
      <c r="EM149" s="34">
        <v>1700008</v>
      </c>
      <c r="EN149" s="26">
        <v>548213</v>
      </c>
      <c r="EO149" s="24">
        <v>16151</v>
      </c>
      <c r="EP149" s="34">
        <v>1661001</v>
      </c>
      <c r="EQ149" s="26">
        <v>564170</v>
      </c>
      <c r="ER149" s="24">
        <v>16349</v>
      </c>
      <c r="ES149" s="34">
        <v>1806624</v>
      </c>
      <c r="ET149" s="26">
        <v>472824</v>
      </c>
      <c r="EU149" s="24">
        <v>14586</v>
      </c>
      <c r="EV149" s="34">
        <v>1703406</v>
      </c>
      <c r="EW149" s="26">
        <v>535777</v>
      </c>
      <c r="EX149" s="24">
        <v>17660</v>
      </c>
      <c r="EY149" s="34">
        <v>1577560</v>
      </c>
      <c r="EZ149" s="26">
        <v>326542</v>
      </c>
      <c r="FA149" s="23">
        <v>9931</v>
      </c>
      <c r="FB149" s="34">
        <v>1614608</v>
      </c>
      <c r="FC149" s="26">
        <v>348451</v>
      </c>
      <c r="FD149" s="24">
        <v>10953</v>
      </c>
      <c r="FE149" s="34">
        <v>1285385</v>
      </c>
      <c r="FF149" s="26">
        <v>582970</v>
      </c>
      <c r="FG149" s="24">
        <v>19394</v>
      </c>
      <c r="FH149" s="34">
        <v>1555466</v>
      </c>
      <c r="FI149" s="26">
        <v>417284</v>
      </c>
      <c r="FJ149" s="24">
        <v>13665</v>
      </c>
      <c r="FK149" s="34">
        <v>1474706</v>
      </c>
      <c r="FL149" s="26">
        <v>455006</v>
      </c>
      <c r="FM149" s="24">
        <v>15165</v>
      </c>
      <c r="FN149" s="34">
        <v>1317232</v>
      </c>
      <c r="FO149" s="26">
        <v>544145</v>
      </c>
      <c r="FP149" s="24">
        <v>16974</v>
      </c>
      <c r="FQ149" s="34">
        <v>1495110</v>
      </c>
      <c r="FR149" s="26">
        <v>450544</v>
      </c>
      <c r="FS149" s="24">
        <v>13294</v>
      </c>
      <c r="FT149" s="34">
        <v>1471077</v>
      </c>
      <c r="FU149" s="26">
        <v>412506</v>
      </c>
      <c r="FV149" s="23">
        <v>9797</v>
      </c>
      <c r="FW149" s="34">
        <v>1397658</v>
      </c>
      <c r="FX149" s="26">
        <v>629553</v>
      </c>
      <c r="FY149" s="24">
        <v>12182</v>
      </c>
      <c r="FZ149" s="34">
        <v>1381173</v>
      </c>
      <c r="GA149" s="26">
        <v>546869</v>
      </c>
      <c r="GB149" s="24">
        <v>10115</v>
      </c>
      <c r="GC149" s="34">
        <v>1358244</v>
      </c>
      <c r="GD149" s="26">
        <v>535802</v>
      </c>
      <c r="GE149" s="24">
        <v>10192</v>
      </c>
      <c r="GF149" s="34">
        <v>1281924</v>
      </c>
      <c r="GG149" s="26">
        <v>701970</v>
      </c>
      <c r="GH149" s="24">
        <v>13096</v>
      </c>
      <c r="GI149" s="34">
        <v>1221889</v>
      </c>
      <c r="GJ149" s="26">
        <v>546189</v>
      </c>
      <c r="GK149" s="24">
        <v>10002</v>
      </c>
      <c r="GL149" s="34">
        <v>1227933</v>
      </c>
      <c r="GM149" s="26">
        <v>541286</v>
      </c>
      <c r="GN149" s="23">
        <v>9990</v>
      </c>
      <c r="GO149" s="34">
        <v>1139434</v>
      </c>
      <c r="GP149" s="26">
        <v>627612</v>
      </c>
      <c r="GQ149" s="24">
        <v>11784</v>
      </c>
      <c r="GR149" s="34">
        <v>1213323</v>
      </c>
      <c r="GS149" s="26">
        <v>559829</v>
      </c>
      <c r="GT149" s="24">
        <v>10935</v>
      </c>
      <c r="GU149" s="34">
        <v>1105663</v>
      </c>
      <c r="GV149" s="26">
        <v>505354</v>
      </c>
      <c r="GW149" s="23">
        <v>9580</v>
      </c>
      <c r="GX149" s="34">
        <v>1070263</v>
      </c>
      <c r="GY149" s="26">
        <v>607938</v>
      </c>
      <c r="GZ149" s="24">
        <v>12238</v>
      </c>
      <c r="HA149" s="34">
        <v>1155776</v>
      </c>
      <c r="HB149" s="26">
        <v>480176</v>
      </c>
      <c r="HC149" s="23">
        <v>9770</v>
      </c>
      <c r="HD149" s="34">
        <v>1096646</v>
      </c>
      <c r="HE149" s="26">
        <v>494557</v>
      </c>
      <c r="HF149" s="23">
        <v>9860</v>
      </c>
      <c r="HG149" s="34">
        <v>1142833</v>
      </c>
      <c r="HH149" s="26">
        <v>667913</v>
      </c>
      <c r="HI149" s="24">
        <v>12978</v>
      </c>
      <c r="HJ149" s="34">
        <v>1139784</v>
      </c>
      <c r="HN149" s="49">
        <f t="shared" si="2"/>
        <v>1642646</v>
      </c>
    </row>
    <row r="150" spans="2:222" x14ac:dyDescent="0.2">
      <c r="B150" s="20" t="s">
        <v>990</v>
      </c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8">
        <v>66764</v>
      </c>
      <c r="AW150" s="23">
        <v>1249</v>
      </c>
      <c r="AX150" s="21"/>
      <c r="AY150" s="26">
        <v>106125</v>
      </c>
      <c r="AZ150" s="23">
        <v>2049</v>
      </c>
      <c r="BA150" s="29">
        <v>10</v>
      </c>
      <c r="BB150" s="28">
        <v>96676</v>
      </c>
      <c r="BC150" s="23">
        <v>1704</v>
      </c>
      <c r="BD150" s="21"/>
      <c r="BE150" s="28">
        <v>42187</v>
      </c>
      <c r="BF150" s="27">
        <v>623</v>
      </c>
      <c r="BG150" s="21"/>
      <c r="BH150" s="28">
        <v>86926</v>
      </c>
      <c r="BI150" s="23">
        <v>1562</v>
      </c>
      <c r="BJ150" s="21"/>
      <c r="BK150" s="26">
        <v>182188</v>
      </c>
      <c r="BL150" s="23">
        <v>3543</v>
      </c>
      <c r="BM150" s="21"/>
      <c r="BN150" s="26">
        <v>165461</v>
      </c>
      <c r="BO150" s="23">
        <v>3110</v>
      </c>
      <c r="BP150" s="29">
        <v>51</v>
      </c>
      <c r="BQ150" s="26">
        <v>134324</v>
      </c>
      <c r="BR150" s="23">
        <v>2550</v>
      </c>
      <c r="BS150" s="21"/>
      <c r="BT150" s="28">
        <v>90719</v>
      </c>
      <c r="BU150" s="23">
        <v>1594</v>
      </c>
      <c r="BV150" s="21"/>
      <c r="BW150" s="26">
        <v>108562</v>
      </c>
      <c r="BX150" s="23">
        <v>2849</v>
      </c>
      <c r="BY150" s="21"/>
      <c r="BZ150" s="26">
        <v>109842</v>
      </c>
      <c r="CA150" s="23">
        <v>3157</v>
      </c>
      <c r="CB150" s="21"/>
      <c r="CC150" s="26">
        <v>170647</v>
      </c>
      <c r="CD150" s="23">
        <v>5053</v>
      </c>
      <c r="CE150" s="21"/>
      <c r="CF150" s="26">
        <v>147110</v>
      </c>
      <c r="CG150" s="23">
        <v>4266</v>
      </c>
      <c r="CH150" s="21"/>
      <c r="CI150" s="26">
        <v>154048</v>
      </c>
      <c r="CJ150" s="23">
        <v>4901</v>
      </c>
      <c r="CK150" s="21"/>
      <c r="CL150" s="26">
        <v>212188</v>
      </c>
      <c r="CM150" s="23">
        <v>6986</v>
      </c>
      <c r="CN150" s="21"/>
      <c r="CO150" s="26">
        <v>192942</v>
      </c>
      <c r="CP150" s="23">
        <v>6237</v>
      </c>
      <c r="CQ150" s="29">
        <v>10</v>
      </c>
      <c r="CR150" s="26">
        <v>181335</v>
      </c>
      <c r="CS150" s="23">
        <v>5962</v>
      </c>
      <c r="CT150" s="29">
        <v>21</v>
      </c>
      <c r="CU150" s="26">
        <v>251357</v>
      </c>
      <c r="CV150" s="23">
        <v>8426</v>
      </c>
      <c r="CW150" s="29">
        <v>41</v>
      </c>
      <c r="CX150" s="26">
        <v>215097</v>
      </c>
      <c r="CY150" s="23">
        <v>7011</v>
      </c>
      <c r="CZ150" s="29">
        <v>30</v>
      </c>
      <c r="DA150" s="26">
        <v>225816</v>
      </c>
      <c r="DB150" s="23">
        <v>6862</v>
      </c>
      <c r="DC150" s="29">
        <v>22</v>
      </c>
      <c r="DD150" s="26">
        <v>467753</v>
      </c>
      <c r="DE150" s="24">
        <v>13739</v>
      </c>
      <c r="DF150" s="21"/>
      <c r="DG150" s="26">
        <v>121387</v>
      </c>
      <c r="DH150" s="23">
        <v>3150</v>
      </c>
      <c r="DI150" s="21"/>
      <c r="DJ150" s="26">
        <v>151794</v>
      </c>
      <c r="DK150" s="23">
        <v>4212</v>
      </c>
      <c r="DL150" s="29">
        <v>10</v>
      </c>
      <c r="DM150" s="26">
        <v>231128</v>
      </c>
      <c r="DN150" s="23">
        <v>6536</v>
      </c>
      <c r="DO150" s="21"/>
      <c r="DP150" s="26">
        <v>214959</v>
      </c>
      <c r="DQ150" s="23">
        <v>6509</v>
      </c>
      <c r="DR150" s="29">
        <v>47</v>
      </c>
      <c r="DS150" s="26">
        <v>212574</v>
      </c>
      <c r="DT150" s="23">
        <v>6361</v>
      </c>
      <c r="DU150" s="21"/>
      <c r="DV150" s="26">
        <v>213372</v>
      </c>
      <c r="DW150" s="23">
        <v>5111</v>
      </c>
      <c r="DX150" s="21"/>
      <c r="DY150" s="26">
        <v>147602</v>
      </c>
      <c r="DZ150" s="23">
        <v>2203</v>
      </c>
      <c r="EA150" s="21"/>
      <c r="EB150" s="28">
        <v>18612</v>
      </c>
      <c r="EC150" s="27">
        <v>221</v>
      </c>
      <c r="ED150" s="29">
        <v>50</v>
      </c>
      <c r="EE150" s="28">
        <v>44887</v>
      </c>
      <c r="EF150" s="23">
        <v>1068</v>
      </c>
      <c r="EG150" s="21"/>
      <c r="EH150" s="30">
        <v>1246</v>
      </c>
      <c r="EI150" s="29">
        <v>41</v>
      </c>
      <c r="EJ150" s="21"/>
      <c r="EK150" s="32">
        <v>551</v>
      </c>
      <c r="EL150" s="29">
        <v>10</v>
      </c>
      <c r="EM150" s="21"/>
      <c r="EN150" s="26">
        <v>234281</v>
      </c>
      <c r="EO150" s="23">
        <v>6783</v>
      </c>
      <c r="EP150" s="21"/>
      <c r="EQ150" s="30">
        <v>5486</v>
      </c>
      <c r="ER150" s="27">
        <v>203</v>
      </c>
      <c r="ES150" s="21"/>
      <c r="ET150" s="30">
        <v>3053</v>
      </c>
      <c r="EU150" s="29">
        <v>70</v>
      </c>
      <c r="EV150" s="21"/>
      <c r="EW150" s="26">
        <v>158316</v>
      </c>
      <c r="EX150" s="23">
        <v>3799</v>
      </c>
      <c r="EY150" s="21"/>
      <c r="EZ150" s="30">
        <v>3659</v>
      </c>
      <c r="FA150" s="29">
        <v>74</v>
      </c>
      <c r="FB150" s="29">
        <v>36</v>
      </c>
      <c r="FC150" s="32">
        <v>529</v>
      </c>
      <c r="FD150" s="29">
        <v>12</v>
      </c>
      <c r="FE150" s="21"/>
      <c r="FF150" s="26">
        <v>636725</v>
      </c>
      <c r="FG150" s="24">
        <v>13028</v>
      </c>
      <c r="FH150" s="21"/>
      <c r="FI150" s="26">
        <v>422729</v>
      </c>
      <c r="FJ150" s="23">
        <v>7736</v>
      </c>
      <c r="FK150" s="21"/>
      <c r="FL150" s="26">
        <v>693640</v>
      </c>
      <c r="FM150" s="24">
        <v>14152</v>
      </c>
      <c r="FN150" s="21"/>
      <c r="FO150" s="26">
        <v>443463</v>
      </c>
      <c r="FP150" s="23">
        <v>8372</v>
      </c>
      <c r="FQ150" s="31">
        <v>6</v>
      </c>
      <c r="FR150" s="26">
        <v>466863</v>
      </c>
      <c r="FS150" s="24">
        <v>11164</v>
      </c>
      <c r="FT150" s="29">
        <v>10</v>
      </c>
      <c r="FU150" s="26">
        <v>208878</v>
      </c>
      <c r="FV150" s="23">
        <v>5805</v>
      </c>
      <c r="FW150" s="29">
        <v>44</v>
      </c>
      <c r="FX150" s="28">
        <v>96164</v>
      </c>
      <c r="FY150" s="23">
        <v>3153</v>
      </c>
      <c r="FZ150" s="21"/>
      <c r="GA150" s="28">
        <v>73505</v>
      </c>
      <c r="GB150" s="23">
        <v>2437</v>
      </c>
      <c r="GC150" s="21"/>
      <c r="GD150" s="26">
        <v>148109</v>
      </c>
      <c r="GE150" s="23">
        <v>3689</v>
      </c>
      <c r="GF150" s="21"/>
      <c r="GG150" s="26">
        <v>745033</v>
      </c>
      <c r="GH150" s="24">
        <v>19997</v>
      </c>
      <c r="GI150" s="21"/>
      <c r="GJ150" s="26">
        <v>344930</v>
      </c>
      <c r="GK150" s="23">
        <v>9632</v>
      </c>
      <c r="GL150" s="21"/>
      <c r="GM150" s="26">
        <v>643291</v>
      </c>
      <c r="GN150" s="24">
        <v>14999</v>
      </c>
      <c r="GO150" s="27">
        <v>112</v>
      </c>
      <c r="GP150" s="26">
        <v>668959</v>
      </c>
      <c r="GQ150" s="24">
        <v>17046</v>
      </c>
      <c r="GR150" s="29">
        <v>10</v>
      </c>
      <c r="GS150" s="26">
        <v>597126</v>
      </c>
      <c r="GT150" s="24">
        <v>14545</v>
      </c>
      <c r="GU150" s="29">
        <v>10</v>
      </c>
      <c r="GV150" s="26">
        <v>583031</v>
      </c>
      <c r="GW150" s="24">
        <v>14876</v>
      </c>
      <c r="GX150" s="29">
        <v>20</v>
      </c>
      <c r="GY150" s="26">
        <v>774574</v>
      </c>
      <c r="GZ150" s="24">
        <v>18581</v>
      </c>
      <c r="HA150" s="29">
        <v>11</v>
      </c>
      <c r="HB150" s="26">
        <v>612275</v>
      </c>
      <c r="HC150" s="24">
        <v>15133</v>
      </c>
      <c r="HD150" s="21"/>
      <c r="HE150" s="26">
        <v>605022</v>
      </c>
      <c r="HF150" s="24">
        <v>14965</v>
      </c>
      <c r="HG150" s="31">
        <v>3</v>
      </c>
      <c r="HH150" s="26">
        <v>657579</v>
      </c>
      <c r="HI150" s="24">
        <v>16416</v>
      </c>
      <c r="HJ150" s="21"/>
      <c r="HN150" s="49">
        <f t="shared" si="2"/>
        <v>1874876</v>
      </c>
    </row>
    <row r="151" spans="2:222" x14ac:dyDescent="0.2">
      <c r="B151" s="20" t="s">
        <v>949</v>
      </c>
      <c r="C151" s="26">
        <v>190176</v>
      </c>
      <c r="D151" s="24">
        <v>12159</v>
      </c>
      <c r="E151" s="34">
        <v>1333708</v>
      </c>
      <c r="F151" s="26">
        <v>189148</v>
      </c>
      <c r="G151" s="24">
        <v>12001</v>
      </c>
      <c r="H151" s="34">
        <v>1361462</v>
      </c>
      <c r="I151" s="26">
        <v>243124</v>
      </c>
      <c r="J151" s="24">
        <v>14836</v>
      </c>
      <c r="K151" s="34">
        <v>1331447</v>
      </c>
      <c r="L151" s="26">
        <v>199840</v>
      </c>
      <c r="M151" s="24">
        <v>12190</v>
      </c>
      <c r="N151" s="34">
        <v>1312179</v>
      </c>
      <c r="O151" s="26">
        <v>196311</v>
      </c>
      <c r="P151" s="24">
        <v>12093</v>
      </c>
      <c r="Q151" s="34">
        <v>1325186</v>
      </c>
      <c r="R151" s="26">
        <v>241156</v>
      </c>
      <c r="S151" s="24">
        <v>14894</v>
      </c>
      <c r="T151" s="34">
        <v>1365758</v>
      </c>
      <c r="U151" s="26">
        <v>195062</v>
      </c>
      <c r="V151" s="24">
        <v>12045</v>
      </c>
      <c r="W151" s="34">
        <v>1289822</v>
      </c>
      <c r="X151" s="26">
        <v>195927</v>
      </c>
      <c r="Y151" s="24">
        <v>11981</v>
      </c>
      <c r="Z151" s="34">
        <v>1195627</v>
      </c>
      <c r="AA151" s="26">
        <v>245529</v>
      </c>
      <c r="AB151" s="24">
        <v>14961</v>
      </c>
      <c r="AC151" s="34">
        <v>1362997</v>
      </c>
      <c r="AD151" s="26">
        <v>197414</v>
      </c>
      <c r="AE151" s="24">
        <v>12072</v>
      </c>
      <c r="AF151" s="34">
        <v>1253449</v>
      </c>
      <c r="AG151" s="26">
        <v>191259</v>
      </c>
      <c r="AH151" s="24">
        <v>11883</v>
      </c>
      <c r="AI151" s="34">
        <v>1301566</v>
      </c>
      <c r="AJ151" s="26">
        <v>242634</v>
      </c>
      <c r="AK151" s="24">
        <v>14973</v>
      </c>
      <c r="AL151" s="34">
        <v>1259741</v>
      </c>
      <c r="AM151" s="26">
        <v>192238</v>
      </c>
      <c r="AN151" s="24">
        <v>11876</v>
      </c>
      <c r="AO151" s="34">
        <v>1231627</v>
      </c>
      <c r="AP151" s="26">
        <v>192857</v>
      </c>
      <c r="AQ151" s="24">
        <v>11863</v>
      </c>
      <c r="AR151" s="34">
        <v>1293661</v>
      </c>
      <c r="AS151" s="26">
        <v>228259</v>
      </c>
      <c r="AT151" s="24">
        <v>14236</v>
      </c>
      <c r="AU151" s="34">
        <v>1199592</v>
      </c>
      <c r="AV151" s="26">
        <v>188406</v>
      </c>
      <c r="AW151" s="24">
        <v>11651</v>
      </c>
      <c r="AX151" s="34">
        <v>1192993</v>
      </c>
      <c r="AY151" s="26">
        <v>189225</v>
      </c>
      <c r="AZ151" s="24">
        <v>11586</v>
      </c>
      <c r="BA151" s="34">
        <v>1220824</v>
      </c>
      <c r="BB151" s="26">
        <v>234111</v>
      </c>
      <c r="BC151" s="24">
        <v>14398</v>
      </c>
      <c r="BD151" s="34">
        <v>1217628</v>
      </c>
      <c r="BE151" s="26">
        <v>171842</v>
      </c>
      <c r="BF151" s="24">
        <v>10539</v>
      </c>
      <c r="BG151" s="34">
        <v>1265386</v>
      </c>
      <c r="BH151" s="26">
        <v>180897</v>
      </c>
      <c r="BI151" s="24">
        <v>11027</v>
      </c>
      <c r="BJ151" s="34">
        <v>1167373</v>
      </c>
      <c r="BK151" s="26">
        <v>200231</v>
      </c>
      <c r="BL151" s="24">
        <v>12338</v>
      </c>
      <c r="BM151" s="34">
        <v>1232375</v>
      </c>
      <c r="BN151" s="26">
        <v>164967</v>
      </c>
      <c r="BO151" s="24">
        <v>10081</v>
      </c>
      <c r="BP151" s="34">
        <v>1140236</v>
      </c>
      <c r="BQ151" s="26">
        <v>164883</v>
      </c>
      <c r="BR151" s="24">
        <v>10331</v>
      </c>
      <c r="BS151" s="34">
        <v>1170009</v>
      </c>
      <c r="BT151" s="26">
        <v>193777</v>
      </c>
      <c r="BU151" s="24">
        <v>12278</v>
      </c>
      <c r="BV151" s="34">
        <v>1076509</v>
      </c>
      <c r="BW151" s="26">
        <v>155864</v>
      </c>
      <c r="BX151" s="23">
        <v>9930</v>
      </c>
      <c r="BY151" s="34">
        <v>1106895</v>
      </c>
      <c r="BZ151" s="26">
        <v>156672</v>
      </c>
      <c r="CA151" s="23">
        <v>9932</v>
      </c>
      <c r="CB151" s="34">
        <v>1135112</v>
      </c>
      <c r="CC151" s="26">
        <v>194785</v>
      </c>
      <c r="CD151" s="24">
        <v>12381</v>
      </c>
      <c r="CE151" s="34">
        <v>1032774</v>
      </c>
      <c r="CF151" s="26">
        <v>148975</v>
      </c>
      <c r="CG151" s="23">
        <v>9369</v>
      </c>
      <c r="CH151" s="34">
        <v>1087407</v>
      </c>
      <c r="CI151" s="26">
        <v>232247</v>
      </c>
      <c r="CJ151" s="23">
        <v>9210</v>
      </c>
      <c r="CK151" s="34">
        <v>1012561</v>
      </c>
      <c r="CL151" s="26">
        <v>283521</v>
      </c>
      <c r="CM151" s="24">
        <v>10055</v>
      </c>
      <c r="CN151" s="34">
        <v>1019334</v>
      </c>
      <c r="CO151" s="26">
        <v>227278</v>
      </c>
      <c r="CP151" s="23">
        <v>7965</v>
      </c>
      <c r="CQ151" s="25">
        <v>980503</v>
      </c>
      <c r="CR151" s="26">
        <v>232337</v>
      </c>
      <c r="CS151" s="23">
        <v>8030</v>
      </c>
      <c r="CT151" s="25">
        <v>851761</v>
      </c>
      <c r="CU151" s="26">
        <v>274824</v>
      </c>
      <c r="CV151" s="23">
        <v>9508</v>
      </c>
      <c r="CW151" s="25">
        <v>882834</v>
      </c>
      <c r="CX151" s="26">
        <v>215583</v>
      </c>
      <c r="CY151" s="23">
        <v>7367</v>
      </c>
      <c r="CZ151" s="25">
        <v>903713</v>
      </c>
      <c r="DA151" s="26">
        <v>222999</v>
      </c>
      <c r="DB151" s="23">
        <v>7652</v>
      </c>
      <c r="DC151" s="25">
        <v>872852</v>
      </c>
      <c r="DD151" s="26">
        <v>255329</v>
      </c>
      <c r="DE151" s="23">
        <v>8882</v>
      </c>
      <c r="DF151" s="25">
        <v>811356</v>
      </c>
      <c r="DG151" s="26">
        <v>214116</v>
      </c>
      <c r="DH151" s="23">
        <v>7159</v>
      </c>
      <c r="DI151" s="25">
        <v>847831</v>
      </c>
      <c r="DJ151" s="26">
        <v>211456</v>
      </c>
      <c r="DK151" s="23">
        <v>6943</v>
      </c>
      <c r="DL151" s="25">
        <v>810138</v>
      </c>
      <c r="DM151" s="26">
        <v>269183</v>
      </c>
      <c r="DN151" s="23">
        <v>8984</v>
      </c>
      <c r="DO151" s="25">
        <v>813955</v>
      </c>
      <c r="DP151" s="26">
        <v>219116</v>
      </c>
      <c r="DQ151" s="23">
        <v>7290</v>
      </c>
      <c r="DR151" s="25">
        <v>882462</v>
      </c>
      <c r="DS151" s="26">
        <v>209402</v>
      </c>
      <c r="DT151" s="23">
        <v>7049</v>
      </c>
      <c r="DU151" s="25">
        <v>791829</v>
      </c>
      <c r="DV151" s="26">
        <v>345957</v>
      </c>
      <c r="DW151" s="24">
        <v>11571</v>
      </c>
      <c r="DX151" s="25">
        <v>869918</v>
      </c>
      <c r="DY151" s="26">
        <v>329295</v>
      </c>
      <c r="DZ151" s="24">
        <v>11230</v>
      </c>
      <c r="EA151" s="25">
        <v>940663</v>
      </c>
      <c r="EB151" s="26">
        <v>446253</v>
      </c>
      <c r="EC151" s="24">
        <v>14873</v>
      </c>
      <c r="ED151" s="25">
        <v>924733</v>
      </c>
      <c r="EE151" s="26">
        <v>482227</v>
      </c>
      <c r="EF151" s="24">
        <v>16215</v>
      </c>
      <c r="EG151" s="34">
        <v>1050882</v>
      </c>
      <c r="EH151" s="26">
        <v>440046</v>
      </c>
      <c r="EI151" s="24">
        <v>13438</v>
      </c>
      <c r="EJ151" s="34">
        <v>1067683</v>
      </c>
      <c r="EK151" s="26">
        <v>458863</v>
      </c>
      <c r="EL151" s="24">
        <v>11460</v>
      </c>
      <c r="EM151" s="34">
        <v>1111570</v>
      </c>
      <c r="EN151" s="26">
        <v>529554</v>
      </c>
      <c r="EO151" s="24">
        <v>11562</v>
      </c>
      <c r="EP151" s="34">
        <v>1084671</v>
      </c>
      <c r="EQ151" s="26">
        <v>222559</v>
      </c>
      <c r="ER151" s="23">
        <v>5218</v>
      </c>
      <c r="ES151" s="34">
        <v>1048194</v>
      </c>
      <c r="ET151" s="26">
        <v>675321</v>
      </c>
      <c r="EU151" s="24">
        <v>15140</v>
      </c>
      <c r="EV151" s="34">
        <v>1070297</v>
      </c>
      <c r="EW151" s="26">
        <v>829394</v>
      </c>
      <c r="EX151" s="24">
        <v>17890</v>
      </c>
      <c r="EY151" s="34">
        <v>1129108</v>
      </c>
      <c r="EZ151" s="26">
        <v>501013</v>
      </c>
      <c r="FA151" s="24">
        <v>11497</v>
      </c>
      <c r="FB151" s="34">
        <v>1188209</v>
      </c>
      <c r="FC151" s="26">
        <v>369448</v>
      </c>
      <c r="FD151" s="23">
        <v>8760</v>
      </c>
      <c r="FE151" s="34">
        <v>1098963</v>
      </c>
      <c r="FF151" s="22">
        <v>1276689</v>
      </c>
      <c r="FG151" s="24">
        <v>25256</v>
      </c>
      <c r="FH151" s="34">
        <v>1208770</v>
      </c>
      <c r="FI151" s="26">
        <v>580133</v>
      </c>
      <c r="FJ151" s="24">
        <v>12296</v>
      </c>
      <c r="FK151" s="34">
        <v>1087493</v>
      </c>
      <c r="FL151" s="26">
        <v>560557</v>
      </c>
      <c r="FM151" s="24">
        <v>12713</v>
      </c>
      <c r="FN151" s="25">
        <v>993152</v>
      </c>
      <c r="FO151" s="26">
        <v>545993</v>
      </c>
      <c r="FP151" s="24">
        <v>12383</v>
      </c>
      <c r="FQ151" s="34">
        <v>1112929</v>
      </c>
      <c r="FR151" s="26">
        <v>411190</v>
      </c>
      <c r="FS151" s="23">
        <v>9345</v>
      </c>
      <c r="FT151" s="34">
        <v>1004510</v>
      </c>
      <c r="FU151" s="26">
        <v>411238</v>
      </c>
      <c r="FV151" s="23">
        <v>9235</v>
      </c>
      <c r="FW151" s="25">
        <v>992103</v>
      </c>
      <c r="FX151" s="26">
        <v>783167</v>
      </c>
      <c r="FY151" s="24">
        <v>16793</v>
      </c>
      <c r="FZ151" s="34">
        <v>1040344</v>
      </c>
      <c r="GA151" s="26">
        <v>533013</v>
      </c>
      <c r="GB151" s="24">
        <v>11304</v>
      </c>
      <c r="GC151" s="34">
        <v>1061930</v>
      </c>
      <c r="GD151" s="26">
        <v>502009</v>
      </c>
      <c r="GE151" s="24">
        <v>10552</v>
      </c>
      <c r="GF151" s="34">
        <v>1008132</v>
      </c>
      <c r="GG151" s="26">
        <v>616559</v>
      </c>
      <c r="GH151" s="24">
        <v>13063</v>
      </c>
      <c r="GI151" s="25">
        <v>990091</v>
      </c>
      <c r="GJ151" s="26">
        <v>512124</v>
      </c>
      <c r="GK151" s="24">
        <v>10782</v>
      </c>
      <c r="GL151" s="34">
        <v>1002241</v>
      </c>
      <c r="GM151" s="26">
        <v>484674</v>
      </c>
      <c r="GN151" s="24">
        <v>10438</v>
      </c>
      <c r="GO151" s="25">
        <v>975096</v>
      </c>
      <c r="GP151" s="26">
        <v>610350</v>
      </c>
      <c r="GQ151" s="24">
        <v>13065</v>
      </c>
      <c r="GR151" s="34">
        <v>1050246</v>
      </c>
      <c r="GS151" s="26">
        <v>497286</v>
      </c>
      <c r="GT151" s="24">
        <v>10931</v>
      </c>
      <c r="GU151" s="25">
        <v>970634</v>
      </c>
      <c r="GV151" s="26">
        <v>462476</v>
      </c>
      <c r="GW151" s="24">
        <v>10244</v>
      </c>
      <c r="GX151" s="25">
        <v>971337</v>
      </c>
      <c r="GY151" s="26">
        <v>579980</v>
      </c>
      <c r="GZ151" s="24">
        <v>12834</v>
      </c>
      <c r="HA151" s="25">
        <v>986705</v>
      </c>
      <c r="HB151" s="26">
        <v>472173</v>
      </c>
      <c r="HC151" s="24">
        <v>10282</v>
      </c>
      <c r="HD151" s="25">
        <v>920817</v>
      </c>
      <c r="HE151" s="26">
        <v>592353</v>
      </c>
      <c r="HF151" s="24">
        <v>11308</v>
      </c>
      <c r="HG151" s="25">
        <v>967785</v>
      </c>
      <c r="HH151" s="26">
        <v>655034</v>
      </c>
      <c r="HI151" s="24">
        <v>12011</v>
      </c>
      <c r="HJ151" s="25">
        <v>943089</v>
      </c>
      <c r="HN151" s="49">
        <f t="shared" si="2"/>
        <v>1719560</v>
      </c>
    </row>
    <row r="152" spans="2:222" x14ac:dyDescent="0.2">
      <c r="B152" s="20" t="s">
        <v>523</v>
      </c>
      <c r="C152" s="26">
        <v>510255</v>
      </c>
      <c r="D152" s="23">
        <v>4243</v>
      </c>
      <c r="E152" s="25">
        <v>187273</v>
      </c>
      <c r="F152" s="26">
        <v>513446</v>
      </c>
      <c r="G152" s="23">
        <v>4249</v>
      </c>
      <c r="H152" s="25">
        <v>197166</v>
      </c>
      <c r="I152" s="26">
        <v>595315</v>
      </c>
      <c r="J152" s="23">
        <v>5309</v>
      </c>
      <c r="K152" s="25">
        <v>195033</v>
      </c>
      <c r="L152" s="26">
        <v>422735</v>
      </c>
      <c r="M152" s="23">
        <v>4243</v>
      </c>
      <c r="N152" s="25">
        <v>207707</v>
      </c>
      <c r="O152" s="26">
        <v>429178</v>
      </c>
      <c r="P152" s="23">
        <v>4071</v>
      </c>
      <c r="Q152" s="25">
        <v>204909</v>
      </c>
      <c r="R152" s="26">
        <v>543307</v>
      </c>
      <c r="S152" s="23">
        <v>5321</v>
      </c>
      <c r="T152" s="25">
        <v>210080</v>
      </c>
      <c r="U152" s="26">
        <v>498996</v>
      </c>
      <c r="V152" s="23">
        <v>4856</v>
      </c>
      <c r="W152" s="25">
        <v>216759</v>
      </c>
      <c r="X152" s="26">
        <v>539371</v>
      </c>
      <c r="Y152" s="23">
        <v>4982</v>
      </c>
      <c r="Z152" s="25">
        <v>203528</v>
      </c>
      <c r="AA152" s="26">
        <v>648870</v>
      </c>
      <c r="AB152" s="23">
        <v>6177</v>
      </c>
      <c r="AC152" s="25">
        <v>230910</v>
      </c>
      <c r="AD152" s="26">
        <v>650295</v>
      </c>
      <c r="AE152" s="23">
        <v>4885</v>
      </c>
      <c r="AF152" s="25">
        <v>218869</v>
      </c>
      <c r="AG152" s="26">
        <v>560912</v>
      </c>
      <c r="AH152" s="23">
        <v>4970</v>
      </c>
      <c r="AI152" s="25">
        <v>227564</v>
      </c>
      <c r="AJ152" s="26">
        <v>696630</v>
      </c>
      <c r="AK152" s="23">
        <v>6305</v>
      </c>
      <c r="AL152" s="25">
        <v>230845</v>
      </c>
      <c r="AM152" s="26">
        <v>514940</v>
      </c>
      <c r="AN152" s="23">
        <v>4894</v>
      </c>
      <c r="AO152" s="25">
        <v>203544</v>
      </c>
      <c r="AP152" s="26">
        <v>495161</v>
      </c>
      <c r="AQ152" s="23">
        <v>4682</v>
      </c>
      <c r="AR152" s="25">
        <v>224157</v>
      </c>
      <c r="AS152" s="26">
        <v>519311</v>
      </c>
      <c r="AT152" s="23">
        <v>5623</v>
      </c>
      <c r="AU152" s="25">
        <v>220576</v>
      </c>
      <c r="AV152" s="26">
        <v>407941</v>
      </c>
      <c r="AW152" s="23">
        <v>4716</v>
      </c>
      <c r="AX152" s="25">
        <v>221435</v>
      </c>
      <c r="AY152" s="26">
        <v>459230</v>
      </c>
      <c r="AZ152" s="23">
        <v>4403</v>
      </c>
      <c r="BA152" s="25">
        <v>222997</v>
      </c>
      <c r="BB152" s="26">
        <v>551452</v>
      </c>
      <c r="BC152" s="23">
        <v>5596</v>
      </c>
      <c r="BD152" s="25">
        <v>239327</v>
      </c>
      <c r="BE152" s="26">
        <v>456441</v>
      </c>
      <c r="BF152" s="23">
        <v>4402</v>
      </c>
      <c r="BG152" s="25">
        <v>213547</v>
      </c>
      <c r="BH152" s="26">
        <v>393008</v>
      </c>
      <c r="BI152" s="23">
        <v>4645</v>
      </c>
      <c r="BJ152" s="25">
        <v>201759</v>
      </c>
      <c r="BK152" s="26">
        <v>450686</v>
      </c>
      <c r="BL152" s="23">
        <v>5598</v>
      </c>
      <c r="BM152" s="25">
        <v>224179</v>
      </c>
      <c r="BN152" s="26">
        <v>537295</v>
      </c>
      <c r="BO152" s="23">
        <v>4272</v>
      </c>
      <c r="BP152" s="25">
        <v>206038</v>
      </c>
      <c r="BQ152" s="26">
        <v>330991</v>
      </c>
      <c r="BR152" s="23">
        <v>4366</v>
      </c>
      <c r="BS152" s="25">
        <v>223299</v>
      </c>
      <c r="BT152" s="26">
        <v>573229</v>
      </c>
      <c r="BU152" s="23">
        <v>5413</v>
      </c>
      <c r="BV152" s="25">
        <v>215736</v>
      </c>
      <c r="BW152" s="26">
        <v>360711</v>
      </c>
      <c r="BX152" s="23">
        <v>4152</v>
      </c>
      <c r="BY152" s="25">
        <v>208701</v>
      </c>
      <c r="BZ152" s="26">
        <v>385540</v>
      </c>
      <c r="CA152" s="23">
        <v>4089</v>
      </c>
      <c r="CB152" s="25">
        <v>225926</v>
      </c>
      <c r="CC152" s="26">
        <v>519565</v>
      </c>
      <c r="CD152" s="23">
        <v>4300</v>
      </c>
      <c r="CE152" s="25">
        <v>208698</v>
      </c>
      <c r="CF152" s="26">
        <v>376232</v>
      </c>
      <c r="CG152" s="23">
        <v>3763</v>
      </c>
      <c r="CH152" s="25">
        <v>228034</v>
      </c>
      <c r="CI152" s="26">
        <v>418730</v>
      </c>
      <c r="CJ152" s="23">
        <v>4761</v>
      </c>
      <c r="CK152" s="25">
        <v>227491</v>
      </c>
      <c r="CL152" s="26">
        <v>635626</v>
      </c>
      <c r="CM152" s="23">
        <v>6859</v>
      </c>
      <c r="CN152" s="25">
        <v>245013</v>
      </c>
      <c r="CO152" s="26">
        <v>752650</v>
      </c>
      <c r="CP152" s="23">
        <v>7466</v>
      </c>
      <c r="CQ152" s="25">
        <v>316144</v>
      </c>
      <c r="CR152" s="26">
        <v>768113</v>
      </c>
      <c r="CS152" s="23">
        <v>6984</v>
      </c>
      <c r="CT152" s="25">
        <v>278753</v>
      </c>
      <c r="CU152" s="26">
        <v>956230</v>
      </c>
      <c r="CV152" s="23">
        <v>8665</v>
      </c>
      <c r="CW152" s="25">
        <v>317695</v>
      </c>
      <c r="CX152" s="26">
        <v>778155</v>
      </c>
      <c r="CY152" s="23">
        <v>6772</v>
      </c>
      <c r="CZ152" s="25">
        <v>333688</v>
      </c>
      <c r="DA152" s="26">
        <v>810432</v>
      </c>
      <c r="DB152" s="23">
        <v>6896</v>
      </c>
      <c r="DC152" s="25">
        <v>354933</v>
      </c>
      <c r="DD152" s="26">
        <v>860543</v>
      </c>
      <c r="DE152" s="23">
        <v>7449</v>
      </c>
      <c r="DF152" s="25">
        <v>342324</v>
      </c>
      <c r="DG152" s="26">
        <v>843903</v>
      </c>
      <c r="DH152" s="23">
        <v>7125</v>
      </c>
      <c r="DI152" s="25">
        <v>353995</v>
      </c>
      <c r="DJ152" s="26">
        <v>867255</v>
      </c>
      <c r="DK152" s="23">
        <v>7233</v>
      </c>
      <c r="DL152" s="25">
        <v>358845</v>
      </c>
      <c r="DM152" s="26">
        <v>781697</v>
      </c>
      <c r="DN152" s="23">
        <v>9608</v>
      </c>
      <c r="DO152" s="25">
        <v>342740</v>
      </c>
      <c r="DP152" s="26">
        <v>678059</v>
      </c>
      <c r="DQ152" s="23">
        <v>8260</v>
      </c>
      <c r="DR152" s="25">
        <v>376034</v>
      </c>
      <c r="DS152" s="26">
        <v>567433</v>
      </c>
      <c r="DT152" s="23">
        <v>7264</v>
      </c>
      <c r="DU152" s="25">
        <v>381215</v>
      </c>
      <c r="DV152" s="26">
        <v>650918</v>
      </c>
      <c r="DW152" s="23">
        <v>8121</v>
      </c>
      <c r="DX152" s="25">
        <v>398766</v>
      </c>
      <c r="DY152" s="26">
        <v>627136</v>
      </c>
      <c r="DZ152" s="23">
        <v>8699</v>
      </c>
      <c r="EA152" s="25">
        <v>408360</v>
      </c>
      <c r="EB152" s="26">
        <v>652034</v>
      </c>
      <c r="EC152" s="23">
        <v>8702</v>
      </c>
      <c r="ED152" s="25">
        <v>384867</v>
      </c>
      <c r="EE152" s="26">
        <v>650588</v>
      </c>
      <c r="EF152" s="23">
        <v>8697</v>
      </c>
      <c r="EG152" s="25">
        <v>440181</v>
      </c>
      <c r="EH152" s="26">
        <v>369488</v>
      </c>
      <c r="EI152" s="23">
        <v>5774</v>
      </c>
      <c r="EJ152" s="25">
        <v>437686</v>
      </c>
      <c r="EK152" s="26">
        <v>411832</v>
      </c>
      <c r="EL152" s="23">
        <v>6269</v>
      </c>
      <c r="EM152" s="25">
        <v>445267</v>
      </c>
      <c r="EN152" s="26">
        <v>480395</v>
      </c>
      <c r="EO152" s="23">
        <v>7435</v>
      </c>
      <c r="EP152" s="25">
        <v>434546</v>
      </c>
      <c r="EQ152" s="26">
        <v>381972</v>
      </c>
      <c r="ER152" s="23">
        <v>7046</v>
      </c>
      <c r="ES152" s="25">
        <v>428031</v>
      </c>
      <c r="ET152" s="26">
        <v>430470</v>
      </c>
      <c r="EU152" s="23">
        <v>7421</v>
      </c>
      <c r="EV152" s="25">
        <v>419147</v>
      </c>
      <c r="EW152" s="26">
        <v>448893</v>
      </c>
      <c r="EX152" s="23">
        <v>6007</v>
      </c>
      <c r="EY152" s="25">
        <v>396892</v>
      </c>
      <c r="EZ152" s="26">
        <v>489666</v>
      </c>
      <c r="FA152" s="23">
        <v>7868</v>
      </c>
      <c r="FB152" s="25">
        <v>368363</v>
      </c>
      <c r="FC152" s="26">
        <v>552579</v>
      </c>
      <c r="FD152" s="23">
        <v>9486</v>
      </c>
      <c r="FE152" s="25">
        <v>377357</v>
      </c>
      <c r="FF152" s="26">
        <v>563076</v>
      </c>
      <c r="FG152" s="23">
        <v>9446</v>
      </c>
      <c r="FH152" s="25">
        <v>467063</v>
      </c>
      <c r="FI152" s="26">
        <v>473677</v>
      </c>
      <c r="FJ152" s="23">
        <v>7752</v>
      </c>
      <c r="FK152" s="25">
        <v>466357</v>
      </c>
      <c r="FL152" s="26">
        <v>599427</v>
      </c>
      <c r="FM152" s="24">
        <v>10248</v>
      </c>
      <c r="FN152" s="25">
        <v>443134</v>
      </c>
      <c r="FO152" s="26">
        <v>621213</v>
      </c>
      <c r="FP152" s="24">
        <v>10408</v>
      </c>
      <c r="FQ152" s="25">
        <v>517223</v>
      </c>
      <c r="FR152" s="26">
        <v>493033</v>
      </c>
      <c r="FS152" s="23">
        <v>8762</v>
      </c>
      <c r="FT152" s="25">
        <v>532091</v>
      </c>
      <c r="FU152" s="26">
        <v>475893</v>
      </c>
      <c r="FV152" s="23">
        <v>8732</v>
      </c>
      <c r="FW152" s="25">
        <v>541452</v>
      </c>
      <c r="FX152" s="26">
        <v>579307</v>
      </c>
      <c r="FY152" s="24">
        <v>10412</v>
      </c>
      <c r="FZ152" s="25">
        <v>552178</v>
      </c>
      <c r="GA152" s="26">
        <v>475579</v>
      </c>
      <c r="GB152" s="23">
        <v>8862</v>
      </c>
      <c r="GC152" s="25">
        <v>552335</v>
      </c>
      <c r="GD152" s="26">
        <v>471472</v>
      </c>
      <c r="GE152" s="23">
        <v>8459</v>
      </c>
      <c r="GF152" s="25">
        <v>533886</v>
      </c>
      <c r="GG152" s="26">
        <v>588817</v>
      </c>
      <c r="GH152" s="24">
        <v>10807</v>
      </c>
      <c r="GI152" s="25">
        <v>546772</v>
      </c>
      <c r="GJ152" s="26">
        <v>512844</v>
      </c>
      <c r="GK152" s="23">
        <v>9651</v>
      </c>
      <c r="GL152" s="25">
        <v>594717</v>
      </c>
      <c r="GM152" s="26">
        <v>537511</v>
      </c>
      <c r="GN152" s="23">
        <v>9640</v>
      </c>
      <c r="GO152" s="25">
        <v>597642</v>
      </c>
      <c r="GP152" s="26">
        <v>646456</v>
      </c>
      <c r="GQ152" s="24">
        <v>12167</v>
      </c>
      <c r="GR152" s="25">
        <v>667447</v>
      </c>
      <c r="GS152" s="26">
        <v>565882</v>
      </c>
      <c r="GT152" s="24">
        <v>10640</v>
      </c>
      <c r="GU152" s="25">
        <v>657064</v>
      </c>
      <c r="GV152" s="26">
        <v>578899</v>
      </c>
      <c r="GW152" s="24">
        <v>11062</v>
      </c>
      <c r="GX152" s="25">
        <v>681190</v>
      </c>
      <c r="GY152" s="26">
        <v>708493</v>
      </c>
      <c r="GZ152" s="24">
        <v>13711</v>
      </c>
      <c r="HA152" s="25">
        <v>726239</v>
      </c>
      <c r="HB152" s="26">
        <v>549412</v>
      </c>
      <c r="HC152" s="24">
        <v>10708</v>
      </c>
      <c r="HD152" s="25">
        <v>670880</v>
      </c>
      <c r="HE152" s="26">
        <v>553707</v>
      </c>
      <c r="HF152" s="24">
        <v>10813</v>
      </c>
      <c r="HG152" s="25">
        <v>697677</v>
      </c>
      <c r="HH152" s="26">
        <v>649614</v>
      </c>
      <c r="HI152" s="24">
        <v>12658</v>
      </c>
      <c r="HJ152" s="25">
        <v>694951</v>
      </c>
      <c r="HN152" s="49">
        <f t="shared" si="2"/>
        <v>1752733</v>
      </c>
    </row>
    <row r="153" spans="2:222" x14ac:dyDescent="0.2">
      <c r="B153" s="20" t="s">
        <v>377</v>
      </c>
      <c r="C153" s="26">
        <v>216061</v>
      </c>
      <c r="D153" s="24">
        <v>15598</v>
      </c>
      <c r="E153" s="34">
        <v>1046352</v>
      </c>
      <c r="F153" s="26">
        <v>212748</v>
      </c>
      <c r="G153" s="24">
        <v>16202</v>
      </c>
      <c r="H153" s="34">
        <v>1090730</v>
      </c>
      <c r="I153" s="26">
        <v>252971</v>
      </c>
      <c r="J153" s="24">
        <v>19969</v>
      </c>
      <c r="K153" s="34">
        <v>1060246</v>
      </c>
      <c r="L153" s="26">
        <v>201725</v>
      </c>
      <c r="M153" s="24">
        <v>16526</v>
      </c>
      <c r="N153" s="34">
        <v>1048705</v>
      </c>
      <c r="O153" s="26">
        <v>210669</v>
      </c>
      <c r="P153" s="24">
        <v>16831</v>
      </c>
      <c r="Q153" s="34">
        <v>1091119</v>
      </c>
      <c r="R153" s="26">
        <v>261646</v>
      </c>
      <c r="S153" s="24">
        <v>20698</v>
      </c>
      <c r="T153" s="34">
        <v>1163651</v>
      </c>
      <c r="U153" s="26">
        <v>210512</v>
      </c>
      <c r="V153" s="24">
        <v>13654</v>
      </c>
      <c r="W153" s="34">
        <v>1138508</v>
      </c>
      <c r="X153" s="26">
        <v>167736</v>
      </c>
      <c r="Y153" s="23">
        <v>8227</v>
      </c>
      <c r="Z153" s="25">
        <v>889520</v>
      </c>
      <c r="AA153" s="26">
        <v>240974</v>
      </c>
      <c r="AB153" s="23">
        <v>9383</v>
      </c>
      <c r="AC153" s="25">
        <v>869906</v>
      </c>
      <c r="AD153" s="26">
        <v>181628</v>
      </c>
      <c r="AE153" s="23">
        <v>6977</v>
      </c>
      <c r="AF153" s="25">
        <v>736987</v>
      </c>
      <c r="AG153" s="26">
        <v>176039</v>
      </c>
      <c r="AH153" s="23">
        <v>7406</v>
      </c>
      <c r="AI153" s="25">
        <v>724963</v>
      </c>
      <c r="AJ153" s="26">
        <v>220871</v>
      </c>
      <c r="AK153" s="23">
        <v>9509</v>
      </c>
      <c r="AL153" s="25">
        <v>749815</v>
      </c>
      <c r="AM153" s="26">
        <v>181456</v>
      </c>
      <c r="AN153" s="23">
        <v>7744</v>
      </c>
      <c r="AO153" s="25">
        <v>694516</v>
      </c>
      <c r="AP153" s="26">
        <v>168358</v>
      </c>
      <c r="AQ153" s="23">
        <v>7433</v>
      </c>
      <c r="AR153" s="25">
        <v>715349</v>
      </c>
      <c r="AS153" s="26">
        <v>233749</v>
      </c>
      <c r="AT153" s="24">
        <v>10184</v>
      </c>
      <c r="AU153" s="25">
        <v>679943</v>
      </c>
      <c r="AV153" s="26">
        <v>137511</v>
      </c>
      <c r="AW153" s="23">
        <v>7314</v>
      </c>
      <c r="AX153" s="25">
        <v>667804</v>
      </c>
      <c r="AY153" s="26">
        <v>279701</v>
      </c>
      <c r="AZ153" s="24">
        <v>11749</v>
      </c>
      <c r="BA153" s="25">
        <v>724374</v>
      </c>
      <c r="BB153" s="26">
        <v>998746</v>
      </c>
      <c r="BC153" s="24">
        <v>24246</v>
      </c>
      <c r="BD153" s="34">
        <v>1122189</v>
      </c>
      <c r="BE153" s="26">
        <v>921744</v>
      </c>
      <c r="BF153" s="24">
        <v>18500</v>
      </c>
      <c r="BG153" s="34">
        <v>1844528</v>
      </c>
      <c r="BH153" s="22">
        <v>1034527</v>
      </c>
      <c r="BI153" s="24">
        <v>22101</v>
      </c>
      <c r="BJ153" s="34">
        <v>1837947</v>
      </c>
      <c r="BK153" s="22">
        <v>1176177</v>
      </c>
      <c r="BL153" s="24">
        <v>26046</v>
      </c>
      <c r="BM153" s="34">
        <v>2058995</v>
      </c>
      <c r="BN153" s="26">
        <v>873252</v>
      </c>
      <c r="BO153" s="24">
        <v>19012</v>
      </c>
      <c r="BP153" s="34">
        <v>2112034</v>
      </c>
      <c r="BQ153" s="26">
        <v>843077</v>
      </c>
      <c r="BR153" s="24">
        <v>19953</v>
      </c>
      <c r="BS153" s="34">
        <v>2260677</v>
      </c>
      <c r="BT153" s="22">
        <v>1126664</v>
      </c>
      <c r="BU153" s="24">
        <v>25782</v>
      </c>
      <c r="BV153" s="34">
        <v>2208649</v>
      </c>
      <c r="BW153" s="26">
        <v>881827</v>
      </c>
      <c r="BX153" s="24">
        <v>18927</v>
      </c>
      <c r="BY153" s="34">
        <v>2278125</v>
      </c>
      <c r="BZ153" s="26">
        <v>780280</v>
      </c>
      <c r="CA153" s="24">
        <v>19019</v>
      </c>
      <c r="CB153" s="34">
        <v>2303778</v>
      </c>
      <c r="CC153" s="26">
        <v>941443</v>
      </c>
      <c r="CD153" s="24">
        <v>22883</v>
      </c>
      <c r="CE153" s="34">
        <v>2153388</v>
      </c>
      <c r="CF153" s="26">
        <v>774699</v>
      </c>
      <c r="CG153" s="24">
        <v>18430</v>
      </c>
      <c r="CH153" s="34">
        <v>2382338</v>
      </c>
      <c r="CI153" s="26">
        <v>745199</v>
      </c>
      <c r="CJ153" s="24">
        <v>17658</v>
      </c>
      <c r="CK153" s="34">
        <v>2301763</v>
      </c>
      <c r="CL153" s="26">
        <v>940330</v>
      </c>
      <c r="CM153" s="24">
        <v>21428</v>
      </c>
      <c r="CN153" s="34">
        <v>2368729</v>
      </c>
      <c r="CO153" s="26">
        <v>752919</v>
      </c>
      <c r="CP153" s="24">
        <v>15616</v>
      </c>
      <c r="CQ153" s="34">
        <v>2304835</v>
      </c>
      <c r="CR153" s="26">
        <v>774706</v>
      </c>
      <c r="CS153" s="24">
        <v>15740</v>
      </c>
      <c r="CT153" s="34">
        <v>2018927</v>
      </c>
      <c r="CU153" s="26">
        <v>955330</v>
      </c>
      <c r="CV153" s="24">
        <v>18686</v>
      </c>
      <c r="CW153" s="34">
        <v>2179758</v>
      </c>
      <c r="CX153" s="26">
        <v>658806</v>
      </c>
      <c r="CY153" s="24">
        <v>14803</v>
      </c>
      <c r="CZ153" s="34">
        <v>2186526</v>
      </c>
      <c r="DA153" s="26">
        <v>649203</v>
      </c>
      <c r="DB153" s="24">
        <v>14602</v>
      </c>
      <c r="DC153" s="34">
        <v>2192531</v>
      </c>
      <c r="DD153" s="26">
        <v>824468</v>
      </c>
      <c r="DE153" s="24">
        <v>17954</v>
      </c>
      <c r="DF153" s="34">
        <v>2136000</v>
      </c>
      <c r="DG153" s="26">
        <v>589799</v>
      </c>
      <c r="DH153" s="24">
        <v>14288</v>
      </c>
      <c r="DI153" s="34">
        <v>2098285</v>
      </c>
      <c r="DJ153" s="26">
        <v>680532</v>
      </c>
      <c r="DK153" s="24">
        <v>14462</v>
      </c>
      <c r="DL153" s="34">
        <v>2050395</v>
      </c>
      <c r="DM153" s="22">
        <v>1037029</v>
      </c>
      <c r="DN153" s="24">
        <v>17765</v>
      </c>
      <c r="DO153" s="34">
        <v>1952523</v>
      </c>
      <c r="DP153" s="26">
        <v>721587</v>
      </c>
      <c r="DQ153" s="24">
        <v>13819</v>
      </c>
      <c r="DR153" s="34">
        <v>2083590</v>
      </c>
      <c r="DS153" s="26">
        <v>770307</v>
      </c>
      <c r="DT153" s="24">
        <v>13928</v>
      </c>
      <c r="DU153" s="34">
        <v>1990929</v>
      </c>
      <c r="DV153" s="22">
        <v>1044671</v>
      </c>
      <c r="DW153" s="24">
        <v>19778</v>
      </c>
      <c r="DX153" s="34">
        <v>2162364</v>
      </c>
      <c r="DY153" s="26">
        <v>904399</v>
      </c>
      <c r="DZ153" s="24">
        <v>17298</v>
      </c>
      <c r="EA153" s="34">
        <v>2168098</v>
      </c>
      <c r="EB153" s="26">
        <v>892028</v>
      </c>
      <c r="EC153" s="24">
        <v>14679</v>
      </c>
      <c r="ED153" s="34">
        <v>2017638</v>
      </c>
      <c r="EE153" s="22">
        <v>1229102</v>
      </c>
      <c r="EF153" s="24">
        <v>23792</v>
      </c>
      <c r="EG153" s="34">
        <v>2215194</v>
      </c>
      <c r="EH153" s="26">
        <v>683507</v>
      </c>
      <c r="EI153" s="24">
        <v>14841</v>
      </c>
      <c r="EJ153" s="34">
        <v>2214731</v>
      </c>
      <c r="EK153" s="26">
        <v>538386</v>
      </c>
      <c r="EL153" s="24">
        <v>14177</v>
      </c>
      <c r="EM153" s="34">
        <v>2259276</v>
      </c>
      <c r="EN153" s="26">
        <v>739214</v>
      </c>
      <c r="EO153" s="24">
        <v>17873</v>
      </c>
      <c r="EP153" s="34">
        <v>2253117</v>
      </c>
      <c r="EQ153" s="26">
        <v>644549</v>
      </c>
      <c r="ER153" s="24">
        <v>14497</v>
      </c>
      <c r="ES153" s="34">
        <v>2282295</v>
      </c>
      <c r="ET153" s="26">
        <v>605030</v>
      </c>
      <c r="EU153" s="24">
        <v>14150</v>
      </c>
      <c r="EV153" s="34">
        <v>2219495</v>
      </c>
      <c r="EW153" s="26">
        <v>785914</v>
      </c>
      <c r="EX153" s="24">
        <v>18022</v>
      </c>
      <c r="EY153" s="34">
        <v>2242293</v>
      </c>
      <c r="EZ153" s="26">
        <v>638996</v>
      </c>
      <c r="FA153" s="24">
        <v>14497</v>
      </c>
      <c r="FB153" s="34">
        <v>2349896</v>
      </c>
      <c r="FC153" s="26">
        <v>590343</v>
      </c>
      <c r="FD153" s="24">
        <v>14568</v>
      </c>
      <c r="FE153" s="34">
        <v>2220390</v>
      </c>
      <c r="FF153" s="26">
        <v>814563</v>
      </c>
      <c r="FG153" s="24">
        <v>18615</v>
      </c>
      <c r="FH153" s="34">
        <v>2472331</v>
      </c>
      <c r="FI153" s="26">
        <v>648352</v>
      </c>
      <c r="FJ153" s="24">
        <v>15861</v>
      </c>
      <c r="FK153" s="34">
        <v>2342248</v>
      </c>
      <c r="FL153" s="26">
        <v>761385</v>
      </c>
      <c r="FM153" s="24">
        <v>15423</v>
      </c>
      <c r="FN153" s="34">
        <v>2143503</v>
      </c>
      <c r="FO153" s="22">
        <v>1153948</v>
      </c>
      <c r="FP153" s="24">
        <v>24522</v>
      </c>
      <c r="FQ153" s="34">
        <v>2436739</v>
      </c>
      <c r="FR153" s="26">
        <v>536698</v>
      </c>
      <c r="FS153" s="24">
        <v>15836</v>
      </c>
      <c r="FT153" s="34">
        <v>2306605</v>
      </c>
      <c r="FU153" s="26">
        <v>585430</v>
      </c>
      <c r="FV153" s="24">
        <v>15891</v>
      </c>
      <c r="FW153" s="34">
        <v>2329268</v>
      </c>
      <c r="FX153" s="22">
        <v>1007731</v>
      </c>
      <c r="FY153" s="24">
        <v>28807</v>
      </c>
      <c r="FZ153" s="34">
        <v>2428198</v>
      </c>
      <c r="GA153" s="26">
        <v>607175</v>
      </c>
      <c r="GB153" s="24">
        <v>16642</v>
      </c>
      <c r="GC153" s="34">
        <v>2434756</v>
      </c>
      <c r="GD153" s="26">
        <v>520122</v>
      </c>
      <c r="GE153" s="24">
        <v>14722</v>
      </c>
      <c r="GF153" s="34">
        <v>2347947</v>
      </c>
      <c r="GG153" s="26">
        <v>784977</v>
      </c>
      <c r="GH153" s="24">
        <v>23278</v>
      </c>
      <c r="GI153" s="34">
        <v>2341888</v>
      </c>
      <c r="GJ153" s="26">
        <v>593076</v>
      </c>
      <c r="GK153" s="24">
        <v>15702</v>
      </c>
      <c r="GL153" s="34">
        <v>2402009</v>
      </c>
      <c r="GM153" s="26">
        <v>568119</v>
      </c>
      <c r="GN153" s="24">
        <v>16603</v>
      </c>
      <c r="GO153" s="34">
        <v>2176719</v>
      </c>
      <c r="GP153" s="26">
        <v>731279</v>
      </c>
      <c r="GQ153" s="24">
        <v>19690</v>
      </c>
      <c r="GR153" s="34">
        <v>2169846</v>
      </c>
      <c r="GS153" s="26">
        <v>763468</v>
      </c>
      <c r="GT153" s="24">
        <v>17980</v>
      </c>
      <c r="GU153" s="34">
        <v>2039049</v>
      </c>
      <c r="GV153" s="26">
        <v>493451</v>
      </c>
      <c r="GW153" s="24">
        <v>16072</v>
      </c>
      <c r="GX153" s="34">
        <v>1954275</v>
      </c>
      <c r="GY153" s="26">
        <v>534384</v>
      </c>
      <c r="GZ153" s="24">
        <v>21584</v>
      </c>
      <c r="HA153" s="34">
        <v>2132382</v>
      </c>
      <c r="HB153" s="26">
        <v>696998</v>
      </c>
      <c r="HC153" s="24">
        <v>23269</v>
      </c>
      <c r="HD153" s="34">
        <v>2184190</v>
      </c>
      <c r="HE153" s="26">
        <v>713965</v>
      </c>
      <c r="HF153" s="24">
        <v>22607</v>
      </c>
      <c r="HG153" s="34">
        <v>2313480</v>
      </c>
      <c r="HH153" s="26">
        <v>645809</v>
      </c>
      <c r="HI153" s="24">
        <v>20522</v>
      </c>
      <c r="HJ153" s="34">
        <v>2291619</v>
      </c>
      <c r="HN153" s="49">
        <f t="shared" si="2"/>
        <v>2056772</v>
      </c>
    </row>
    <row r="154" spans="2:222" x14ac:dyDescent="0.2">
      <c r="B154" s="20" t="s">
        <v>854</v>
      </c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  <c r="BK154" s="21"/>
      <c r="BL154" s="21"/>
      <c r="BM154" s="21"/>
      <c r="BN154" s="21"/>
      <c r="BO154" s="21"/>
      <c r="BP154" s="21"/>
      <c r="BQ154" s="21"/>
      <c r="BR154" s="21"/>
      <c r="BS154" s="21"/>
      <c r="BT154" s="21"/>
      <c r="BU154" s="21"/>
      <c r="BV154" s="21"/>
      <c r="BW154" s="21"/>
      <c r="BX154" s="21"/>
      <c r="BY154" s="21"/>
      <c r="BZ154" s="22">
        <v>8692274</v>
      </c>
      <c r="CA154" s="24">
        <v>58242</v>
      </c>
      <c r="CB154" s="34">
        <v>2313609</v>
      </c>
      <c r="CC154" s="36">
        <v>39939632</v>
      </c>
      <c r="CD154" s="25">
        <v>236799</v>
      </c>
      <c r="CE154" s="34">
        <v>7536557</v>
      </c>
      <c r="CF154" s="36">
        <v>23772461</v>
      </c>
      <c r="CG154" s="25">
        <v>122379</v>
      </c>
      <c r="CH154" s="34">
        <v>8098767</v>
      </c>
      <c r="CI154" s="36">
        <v>25075677</v>
      </c>
      <c r="CJ154" s="25">
        <v>144861</v>
      </c>
      <c r="CK154" s="34">
        <v>7632450</v>
      </c>
      <c r="CL154" s="36">
        <v>25475748</v>
      </c>
      <c r="CM154" s="25">
        <v>152222</v>
      </c>
      <c r="CN154" s="34">
        <v>7490664</v>
      </c>
      <c r="CO154" s="36">
        <v>18496184</v>
      </c>
      <c r="CP154" s="25">
        <v>109188</v>
      </c>
      <c r="CQ154" s="34">
        <v>8122867</v>
      </c>
      <c r="CR154" s="36">
        <v>12300104</v>
      </c>
      <c r="CS154" s="25">
        <v>102706</v>
      </c>
      <c r="CT154" s="34">
        <v>7282180</v>
      </c>
      <c r="CU154" s="22">
        <v>9616132</v>
      </c>
      <c r="CV154" s="25">
        <v>140009</v>
      </c>
      <c r="CW154" s="34">
        <v>8182035</v>
      </c>
      <c r="CX154" s="22">
        <v>5363535</v>
      </c>
      <c r="CY154" s="25">
        <v>117172</v>
      </c>
      <c r="CZ154" s="34">
        <v>8040445</v>
      </c>
      <c r="DA154" s="22">
        <v>3186600</v>
      </c>
      <c r="DB154" s="25">
        <v>136046</v>
      </c>
      <c r="DC154" s="34">
        <v>8327153</v>
      </c>
      <c r="DD154" s="22">
        <v>1977066</v>
      </c>
      <c r="DE154" s="25">
        <v>150994</v>
      </c>
      <c r="DF154" s="34">
        <v>7765119</v>
      </c>
      <c r="DG154" s="22">
        <v>1094190</v>
      </c>
      <c r="DH154" s="25">
        <v>125242</v>
      </c>
      <c r="DI154" s="34">
        <v>8245320</v>
      </c>
      <c r="DJ154" s="22">
        <v>1110795</v>
      </c>
      <c r="DK154" s="25">
        <v>145006</v>
      </c>
      <c r="DL154" s="34">
        <v>8390857</v>
      </c>
      <c r="DM154" s="22">
        <v>1519403</v>
      </c>
      <c r="DN154" s="25">
        <v>214701</v>
      </c>
      <c r="DO154" s="34">
        <v>8884955</v>
      </c>
      <c r="DP154" s="22">
        <v>1122571</v>
      </c>
      <c r="DQ154" s="25">
        <v>169472</v>
      </c>
      <c r="DR154" s="37">
        <v>10020311</v>
      </c>
      <c r="DS154" s="22">
        <v>1164210</v>
      </c>
      <c r="DT154" s="25">
        <v>181117</v>
      </c>
      <c r="DU154" s="34">
        <v>9286277</v>
      </c>
      <c r="DV154" s="22">
        <v>1129466</v>
      </c>
      <c r="DW154" s="25">
        <v>165126</v>
      </c>
      <c r="DX154" s="34">
        <v>9677083</v>
      </c>
      <c r="DY154" s="26">
        <v>901224</v>
      </c>
      <c r="DZ154" s="25">
        <v>129540</v>
      </c>
      <c r="EA154" s="34">
        <v>9123351</v>
      </c>
      <c r="EB154" s="26">
        <v>920411</v>
      </c>
      <c r="EC154" s="25">
        <v>128871</v>
      </c>
      <c r="ED154" s="34">
        <v>7986007</v>
      </c>
      <c r="EE154" s="22">
        <v>1202607</v>
      </c>
      <c r="EF154" s="25">
        <v>158309</v>
      </c>
      <c r="EG154" s="34">
        <v>8561783</v>
      </c>
      <c r="EH154" s="26">
        <v>958564</v>
      </c>
      <c r="EI154" s="25">
        <v>121208</v>
      </c>
      <c r="EJ154" s="34">
        <v>8456788</v>
      </c>
      <c r="EK154" s="26">
        <v>940299</v>
      </c>
      <c r="EL154" s="25">
        <v>124180</v>
      </c>
      <c r="EM154" s="34">
        <v>8300077</v>
      </c>
      <c r="EN154" s="22">
        <v>1180170</v>
      </c>
      <c r="EO154" s="25">
        <v>151152</v>
      </c>
      <c r="EP154" s="34">
        <v>8230203</v>
      </c>
      <c r="EQ154" s="26">
        <v>919375</v>
      </c>
      <c r="ER154" s="25">
        <v>111245</v>
      </c>
      <c r="ES154" s="34">
        <v>8438310</v>
      </c>
      <c r="ET154" s="26">
        <v>981487</v>
      </c>
      <c r="EU154" s="25">
        <v>120985</v>
      </c>
      <c r="EV154" s="34">
        <v>8014466</v>
      </c>
      <c r="EW154" s="22">
        <v>1213972</v>
      </c>
      <c r="EX154" s="25">
        <v>155793</v>
      </c>
      <c r="EY154" s="34">
        <v>8181327</v>
      </c>
      <c r="EZ154" s="22">
        <v>1121178</v>
      </c>
      <c r="FA154" s="25">
        <v>153757</v>
      </c>
      <c r="FB154" s="34">
        <v>8299249</v>
      </c>
      <c r="FC154" s="22">
        <v>1088653</v>
      </c>
      <c r="FD154" s="25">
        <v>151893</v>
      </c>
      <c r="FE154" s="34">
        <v>7610348</v>
      </c>
      <c r="FF154" s="22">
        <v>1202790</v>
      </c>
      <c r="FG154" s="25">
        <v>157431</v>
      </c>
      <c r="FH154" s="34">
        <v>8723741</v>
      </c>
      <c r="FI154" s="26">
        <v>947155</v>
      </c>
      <c r="FJ154" s="25">
        <v>130401</v>
      </c>
      <c r="FK154" s="34">
        <v>8217627</v>
      </c>
      <c r="FL154" s="26">
        <v>955839</v>
      </c>
      <c r="FM154" s="25">
        <v>127436</v>
      </c>
      <c r="FN154" s="34">
        <v>7479443</v>
      </c>
      <c r="FO154" s="22">
        <v>1111924</v>
      </c>
      <c r="FP154" s="25">
        <v>164205</v>
      </c>
      <c r="FQ154" s="34">
        <v>8391051</v>
      </c>
      <c r="FR154" s="26">
        <v>908042</v>
      </c>
      <c r="FS154" s="25">
        <v>133263</v>
      </c>
      <c r="FT154" s="34">
        <v>8198709</v>
      </c>
      <c r="FU154" s="26">
        <v>898967</v>
      </c>
      <c r="FV154" s="25">
        <v>132173</v>
      </c>
      <c r="FW154" s="34">
        <v>8041468</v>
      </c>
      <c r="FX154" s="22">
        <v>1231585</v>
      </c>
      <c r="FY154" s="25">
        <v>173876</v>
      </c>
      <c r="FZ154" s="34">
        <v>8379843</v>
      </c>
      <c r="GA154" s="22">
        <v>1066026</v>
      </c>
      <c r="GB154" s="25">
        <v>173118</v>
      </c>
      <c r="GC154" s="34">
        <v>8595251</v>
      </c>
      <c r="GD154" s="26">
        <v>993568</v>
      </c>
      <c r="GE154" s="25">
        <v>150636</v>
      </c>
      <c r="GF154" s="34">
        <v>8213058</v>
      </c>
      <c r="GG154" s="22">
        <v>1261835</v>
      </c>
      <c r="GH154" s="25">
        <v>171244</v>
      </c>
      <c r="GI154" s="34">
        <v>8017317</v>
      </c>
      <c r="GJ154" s="22">
        <v>1133780</v>
      </c>
      <c r="GK154" s="25">
        <v>145822</v>
      </c>
      <c r="GL154" s="34">
        <v>8378357</v>
      </c>
      <c r="GM154" s="22">
        <v>1232900</v>
      </c>
      <c r="GN154" s="25">
        <v>153695</v>
      </c>
      <c r="GO154" s="34">
        <v>8185751</v>
      </c>
      <c r="GP154" s="22">
        <v>1538023</v>
      </c>
      <c r="GQ154" s="25">
        <v>194304</v>
      </c>
      <c r="GR154" s="34">
        <v>8963031</v>
      </c>
      <c r="GS154" s="22">
        <v>1220867</v>
      </c>
      <c r="GT154" s="25">
        <v>156948</v>
      </c>
      <c r="GU154" s="34">
        <v>8477501</v>
      </c>
      <c r="GV154" s="22">
        <v>1153486</v>
      </c>
      <c r="GW154" s="25">
        <v>164763</v>
      </c>
      <c r="GX154" s="34">
        <v>8540878</v>
      </c>
      <c r="GY154" s="22">
        <v>1225323</v>
      </c>
      <c r="GZ154" s="25">
        <v>186174</v>
      </c>
      <c r="HA154" s="34">
        <v>8948652</v>
      </c>
      <c r="HB154" s="26">
        <v>990445</v>
      </c>
      <c r="HC154" s="25">
        <v>154702</v>
      </c>
      <c r="HD154" s="34">
        <v>8453484</v>
      </c>
      <c r="HE154" s="26">
        <v>837949</v>
      </c>
      <c r="HF154" s="24">
        <v>81737</v>
      </c>
      <c r="HG154" s="34">
        <v>7866503</v>
      </c>
      <c r="HH154" s="26">
        <v>644204</v>
      </c>
      <c r="HI154" s="24">
        <v>78374</v>
      </c>
      <c r="HJ154" s="34">
        <v>5219476</v>
      </c>
      <c r="HN154" s="49">
        <f t="shared" si="2"/>
        <v>2472598</v>
      </c>
    </row>
    <row r="155" spans="2:222" x14ac:dyDescent="0.2">
      <c r="B155" s="20" t="s">
        <v>999</v>
      </c>
      <c r="C155" s="22">
        <v>1184678</v>
      </c>
      <c r="D155" s="23">
        <v>7256</v>
      </c>
      <c r="E155" s="25">
        <v>753109</v>
      </c>
      <c r="F155" s="22">
        <v>1257066</v>
      </c>
      <c r="G155" s="23">
        <v>7767</v>
      </c>
      <c r="H155" s="25">
        <v>770354</v>
      </c>
      <c r="I155" s="22">
        <v>1499198</v>
      </c>
      <c r="J155" s="23">
        <v>9574</v>
      </c>
      <c r="K155" s="25">
        <v>749729</v>
      </c>
      <c r="L155" s="22">
        <v>1206212</v>
      </c>
      <c r="M155" s="23">
        <v>7546</v>
      </c>
      <c r="N155" s="25">
        <v>775990</v>
      </c>
      <c r="O155" s="22">
        <v>1174243</v>
      </c>
      <c r="P155" s="23">
        <v>7414</v>
      </c>
      <c r="Q155" s="25">
        <v>794852</v>
      </c>
      <c r="R155" s="22">
        <v>1499455</v>
      </c>
      <c r="S155" s="23">
        <v>9554</v>
      </c>
      <c r="T155" s="25">
        <v>832366</v>
      </c>
      <c r="U155" s="22">
        <v>1134169</v>
      </c>
      <c r="V155" s="23">
        <v>6858</v>
      </c>
      <c r="W155" s="25">
        <v>855880</v>
      </c>
      <c r="X155" s="26">
        <v>936932</v>
      </c>
      <c r="Y155" s="23">
        <v>5343</v>
      </c>
      <c r="Z155" s="25">
        <v>702092</v>
      </c>
      <c r="AA155" s="22">
        <v>1343689</v>
      </c>
      <c r="AB155" s="23">
        <v>8636</v>
      </c>
      <c r="AC155" s="25">
        <v>833083</v>
      </c>
      <c r="AD155" s="22">
        <v>1039224</v>
      </c>
      <c r="AE155" s="23">
        <v>6529</v>
      </c>
      <c r="AF155" s="25">
        <v>755416</v>
      </c>
      <c r="AG155" s="22">
        <v>1025566</v>
      </c>
      <c r="AH155" s="23">
        <v>6515</v>
      </c>
      <c r="AI155" s="25">
        <v>772521</v>
      </c>
      <c r="AJ155" s="22">
        <v>1250885</v>
      </c>
      <c r="AK155" s="23">
        <v>8051</v>
      </c>
      <c r="AL155" s="25">
        <v>801569</v>
      </c>
      <c r="AM155" s="26">
        <v>974538</v>
      </c>
      <c r="AN155" s="23">
        <v>6151</v>
      </c>
      <c r="AO155" s="25">
        <v>741325</v>
      </c>
      <c r="AP155" s="26">
        <v>851967</v>
      </c>
      <c r="AQ155" s="23">
        <v>5322</v>
      </c>
      <c r="AR155" s="25">
        <v>768102</v>
      </c>
      <c r="AS155" s="22">
        <v>1052520</v>
      </c>
      <c r="AT155" s="23">
        <v>6891</v>
      </c>
      <c r="AU155" s="25">
        <v>726225</v>
      </c>
      <c r="AV155" s="26">
        <v>982552</v>
      </c>
      <c r="AW155" s="23">
        <v>6279</v>
      </c>
      <c r="AX155" s="25">
        <v>708638</v>
      </c>
      <c r="AY155" s="26">
        <v>910073</v>
      </c>
      <c r="AZ155" s="23">
        <v>5944</v>
      </c>
      <c r="BA155" s="25">
        <v>709083</v>
      </c>
      <c r="BB155" s="22">
        <v>1165247</v>
      </c>
      <c r="BC155" s="23">
        <v>7397</v>
      </c>
      <c r="BD155" s="25">
        <v>727814</v>
      </c>
      <c r="BE155" s="22">
        <v>1012898</v>
      </c>
      <c r="BF155" s="23">
        <v>6413</v>
      </c>
      <c r="BG155" s="25">
        <v>728275</v>
      </c>
      <c r="BH155" s="26">
        <v>957520</v>
      </c>
      <c r="BI155" s="23">
        <v>6167</v>
      </c>
      <c r="BJ155" s="25">
        <v>659204</v>
      </c>
      <c r="BK155" s="22">
        <v>1170454</v>
      </c>
      <c r="BL155" s="23">
        <v>7608</v>
      </c>
      <c r="BM155" s="25">
        <v>709585</v>
      </c>
      <c r="BN155" s="26">
        <v>999802</v>
      </c>
      <c r="BO155" s="23">
        <v>6261</v>
      </c>
      <c r="BP155" s="25">
        <v>720983</v>
      </c>
      <c r="BQ155" s="22">
        <v>1001851</v>
      </c>
      <c r="BR155" s="23">
        <v>6390</v>
      </c>
      <c r="BS155" s="25">
        <v>750758</v>
      </c>
      <c r="BT155" s="22">
        <v>1144181</v>
      </c>
      <c r="BU155" s="23">
        <v>7454</v>
      </c>
      <c r="BV155" s="25">
        <v>714286</v>
      </c>
      <c r="BW155" s="26">
        <v>959216</v>
      </c>
      <c r="BX155" s="23">
        <v>6189</v>
      </c>
      <c r="BY155" s="25">
        <v>747595</v>
      </c>
      <c r="BZ155" s="26">
        <v>921415</v>
      </c>
      <c r="CA155" s="23">
        <v>5753</v>
      </c>
      <c r="CB155" s="25">
        <v>744356</v>
      </c>
      <c r="CC155" s="22">
        <v>1168622</v>
      </c>
      <c r="CD155" s="23">
        <v>7295</v>
      </c>
      <c r="CE155" s="25">
        <v>697625</v>
      </c>
      <c r="CF155" s="26">
        <v>974574</v>
      </c>
      <c r="CG155" s="23">
        <v>6038</v>
      </c>
      <c r="CH155" s="25">
        <v>747572</v>
      </c>
      <c r="CI155" s="26">
        <v>935401</v>
      </c>
      <c r="CJ155" s="23">
        <v>5799</v>
      </c>
      <c r="CK155" s="25">
        <v>709827</v>
      </c>
      <c r="CL155" s="22">
        <v>1224472</v>
      </c>
      <c r="CM155" s="23">
        <v>7658</v>
      </c>
      <c r="CN155" s="25">
        <v>747645</v>
      </c>
      <c r="CO155" s="26">
        <v>955294</v>
      </c>
      <c r="CP155" s="23">
        <v>6163</v>
      </c>
      <c r="CQ155" s="25">
        <v>718437</v>
      </c>
      <c r="CR155" s="26">
        <v>916800</v>
      </c>
      <c r="CS155" s="23">
        <v>5984</v>
      </c>
      <c r="CT155" s="25">
        <v>621954</v>
      </c>
      <c r="CU155" s="22">
        <v>1166090</v>
      </c>
      <c r="CV155" s="23">
        <v>7499</v>
      </c>
      <c r="CW155" s="25">
        <v>705633</v>
      </c>
      <c r="CX155" s="26">
        <v>919313</v>
      </c>
      <c r="CY155" s="23">
        <v>5835</v>
      </c>
      <c r="CZ155" s="25">
        <v>715536</v>
      </c>
      <c r="DA155" s="26">
        <v>895536</v>
      </c>
      <c r="DB155" s="23">
        <v>5732</v>
      </c>
      <c r="DC155" s="25">
        <v>699669</v>
      </c>
      <c r="DD155" s="22">
        <v>1125532</v>
      </c>
      <c r="DE155" s="23">
        <v>7186</v>
      </c>
      <c r="DF155" s="25">
        <v>703763</v>
      </c>
      <c r="DG155" s="26">
        <v>892518</v>
      </c>
      <c r="DH155" s="23">
        <v>5761</v>
      </c>
      <c r="DI155" s="25">
        <v>656471</v>
      </c>
      <c r="DJ155" s="26">
        <v>884093</v>
      </c>
      <c r="DK155" s="23">
        <v>5719</v>
      </c>
      <c r="DL155" s="25">
        <v>614588</v>
      </c>
      <c r="DM155" s="22">
        <v>1113245</v>
      </c>
      <c r="DN155" s="23">
        <v>7320</v>
      </c>
      <c r="DO155" s="25">
        <v>586002</v>
      </c>
      <c r="DP155" s="26">
        <v>866050</v>
      </c>
      <c r="DQ155" s="23">
        <v>5704</v>
      </c>
      <c r="DR155" s="25">
        <v>628300</v>
      </c>
      <c r="DS155" s="26">
        <v>860522</v>
      </c>
      <c r="DT155" s="23">
        <v>5653</v>
      </c>
      <c r="DU155" s="25">
        <v>585714</v>
      </c>
      <c r="DV155" s="22">
        <v>1058090</v>
      </c>
      <c r="DW155" s="23">
        <v>6775</v>
      </c>
      <c r="DX155" s="25">
        <v>614648</v>
      </c>
      <c r="DY155" s="26">
        <v>843071</v>
      </c>
      <c r="DZ155" s="23">
        <v>5488</v>
      </c>
      <c r="EA155" s="25">
        <v>612489</v>
      </c>
      <c r="EB155" s="26">
        <v>875165</v>
      </c>
      <c r="EC155" s="23">
        <v>5579</v>
      </c>
      <c r="ED155" s="25">
        <v>558578</v>
      </c>
      <c r="EE155" s="22">
        <v>1063605</v>
      </c>
      <c r="EF155" s="23">
        <v>6950</v>
      </c>
      <c r="EG155" s="25">
        <v>619803</v>
      </c>
      <c r="EH155" s="26">
        <v>846845</v>
      </c>
      <c r="EI155" s="23">
        <v>5505</v>
      </c>
      <c r="EJ155" s="25">
        <v>612534</v>
      </c>
      <c r="EK155" s="26">
        <v>808507</v>
      </c>
      <c r="EL155" s="23">
        <v>5346</v>
      </c>
      <c r="EM155" s="25">
        <v>621128</v>
      </c>
      <c r="EN155" s="26">
        <v>989774</v>
      </c>
      <c r="EO155" s="23">
        <v>6506</v>
      </c>
      <c r="EP155" s="25">
        <v>601556</v>
      </c>
      <c r="EQ155" s="26">
        <v>609686</v>
      </c>
      <c r="ER155" s="23">
        <v>3800</v>
      </c>
      <c r="ES155" s="25">
        <v>619736</v>
      </c>
      <c r="ET155" s="26">
        <v>682502</v>
      </c>
      <c r="EU155" s="23">
        <v>4396</v>
      </c>
      <c r="EV155" s="25">
        <v>586779</v>
      </c>
      <c r="EW155" s="26">
        <v>894656</v>
      </c>
      <c r="EX155" s="23">
        <v>5468</v>
      </c>
      <c r="EY155" s="25">
        <v>572747</v>
      </c>
      <c r="EZ155" s="26">
        <v>700356</v>
      </c>
      <c r="FA155" s="23">
        <v>4241</v>
      </c>
      <c r="FB155" s="25">
        <v>584754</v>
      </c>
      <c r="FC155" s="26">
        <v>660672</v>
      </c>
      <c r="FD155" s="23">
        <v>3988</v>
      </c>
      <c r="FE155" s="25">
        <v>527030</v>
      </c>
      <c r="FF155" s="26">
        <v>865985</v>
      </c>
      <c r="FG155" s="23">
        <v>5202</v>
      </c>
      <c r="FH155" s="25">
        <v>573331</v>
      </c>
      <c r="FI155" s="26">
        <v>732997</v>
      </c>
      <c r="FJ155" s="23">
        <v>4666</v>
      </c>
      <c r="FK155" s="25">
        <v>518074</v>
      </c>
      <c r="FL155" s="26">
        <v>675642</v>
      </c>
      <c r="FM155" s="23">
        <v>4415</v>
      </c>
      <c r="FN155" s="25">
        <v>476060</v>
      </c>
      <c r="FO155" s="26">
        <v>824244</v>
      </c>
      <c r="FP155" s="23">
        <v>5540</v>
      </c>
      <c r="FQ155" s="25">
        <v>509325</v>
      </c>
      <c r="FR155" s="26">
        <v>661223</v>
      </c>
      <c r="FS155" s="23">
        <v>4437</v>
      </c>
      <c r="FT155" s="25">
        <v>502816</v>
      </c>
      <c r="FU155" s="26">
        <v>643180</v>
      </c>
      <c r="FV155" s="23">
        <v>4279</v>
      </c>
      <c r="FW155" s="25">
        <v>501810</v>
      </c>
      <c r="FX155" s="26">
        <v>732309</v>
      </c>
      <c r="FY155" s="23">
        <v>5237</v>
      </c>
      <c r="FZ155" s="25">
        <v>475047</v>
      </c>
      <c r="GA155" s="26">
        <v>616566</v>
      </c>
      <c r="GB155" s="23">
        <v>4145</v>
      </c>
      <c r="GC155" s="25">
        <v>502737</v>
      </c>
      <c r="GD155" s="26">
        <v>577816</v>
      </c>
      <c r="GE155" s="23">
        <v>4163</v>
      </c>
      <c r="GF155" s="25">
        <v>482869</v>
      </c>
      <c r="GG155" s="26">
        <v>700260</v>
      </c>
      <c r="GH155" s="23">
        <v>5030</v>
      </c>
      <c r="GI155" s="25">
        <v>450328</v>
      </c>
      <c r="GJ155" s="26">
        <v>600179</v>
      </c>
      <c r="GK155" s="23">
        <v>4240</v>
      </c>
      <c r="GL155" s="25">
        <v>486561</v>
      </c>
      <c r="GM155" s="26">
        <v>601503</v>
      </c>
      <c r="GN155" s="23">
        <v>4159</v>
      </c>
      <c r="GO155" s="25">
        <v>472010</v>
      </c>
      <c r="GP155" s="26">
        <v>817528</v>
      </c>
      <c r="GQ155" s="23">
        <v>5699</v>
      </c>
      <c r="GR155" s="25">
        <v>529830</v>
      </c>
      <c r="GS155" s="26">
        <v>638485</v>
      </c>
      <c r="GT155" s="23">
        <v>4460</v>
      </c>
      <c r="GU155" s="25">
        <v>498073</v>
      </c>
      <c r="GV155" s="26">
        <v>594199</v>
      </c>
      <c r="GW155" s="23">
        <v>4004</v>
      </c>
      <c r="GX155" s="25">
        <v>490869</v>
      </c>
      <c r="GY155" s="26">
        <v>723532</v>
      </c>
      <c r="GZ155" s="23">
        <v>5102</v>
      </c>
      <c r="HA155" s="25">
        <v>502818</v>
      </c>
      <c r="HB155" s="26">
        <v>502480</v>
      </c>
      <c r="HC155" s="23">
        <v>3803</v>
      </c>
      <c r="HD155" s="25">
        <v>460171</v>
      </c>
      <c r="HE155" s="26">
        <v>547361</v>
      </c>
      <c r="HF155" s="23">
        <v>4020</v>
      </c>
      <c r="HG155" s="25">
        <v>485944</v>
      </c>
      <c r="HH155" s="26">
        <v>631026</v>
      </c>
      <c r="HI155" s="23">
        <v>4814</v>
      </c>
      <c r="HJ155" s="25">
        <v>485400</v>
      </c>
      <c r="HN155" s="49">
        <f t="shared" si="2"/>
        <v>1680867</v>
      </c>
    </row>
    <row r="156" spans="2:222" x14ac:dyDescent="0.2">
      <c r="B156" s="20" t="s">
        <v>627</v>
      </c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  <c r="BK156" s="21"/>
      <c r="BL156" s="21"/>
      <c r="BM156" s="21"/>
      <c r="BN156" s="21"/>
      <c r="BO156" s="21"/>
      <c r="BP156" s="21"/>
      <c r="BQ156" s="21"/>
      <c r="BR156" s="21"/>
      <c r="BS156" s="21"/>
      <c r="BT156" s="21"/>
      <c r="BU156" s="21"/>
      <c r="BV156" s="21"/>
      <c r="BW156" s="21"/>
      <c r="BX156" s="21"/>
      <c r="BY156" s="21"/>
      <c r="BZ156" s="21"/>
      <c r="CA156" s="21"/>
      <c r="CB156" s="21"/>
      <c r="CC156" s="21"/>
      <c r="CD156" s="21"/>
      <c r="CE156" s="21"/>
      <c r="CF156" s="21"/>
      <c r="CG156" s="21"/>
      <c r="CH156" s="21"/>
      <c r="CI156" s="21"/>
      <c r="CJ156" s="21"/>
      <c r="CK156" s="21"/>
      <c r="CL156" s="21"/>
      <c r="CM156" s="21"/>
      <c r="CN156" s="21"/>
      <c r="CO156" s="21"/>
      <c r="CP156" s="21"/>
      <c r="CQ156" s="21"/>
      <c r="CR156" s="21"/>
      <c r="CS156" s="21"/>
      <c r="CT156" s="21"/>
      <c r="CU156" s="21"/>
      <c r="CV156" s="21"/>
      <c r="CW156" s="21"/>
      <c r="CX156" s="21"/>
      <c r="CY156" s="21"/>
      <c r="CZ156" s="21"/>
      <c r="DA156" s="21"/>
      <c r="DB156" s="21"/>
      <c r="DC156" s="21"/>
      <c r="DD156" s="21"/>
      <c r="DE156" s="21"/>
      <c r="DF156" s="21"/>
      <c r="DG156" s="21"/>
      <c r="DH156" s="21"/>
      <c r="DI156" s="21"/>
      <c r="DJ156" s="21"/>
      <c r="DK156" s="21"/>
      <c r="DL156" s="21"/>
      <c r="DM156" s="21"/>
      <c r="DN156" s="21"/>
      <c r="DO156" s="21"/>
      <c r="DP156" s="21"/>
      <c r="DQ156" s="21"/>
      <c r="DR156" s="21"/>
      <c r="DS156" s="21"/>
      <c r="DT156" s="21"/>
      <c r="DU156" s="21"/>
      <c r="DV156" s="21"/>
      <c r="DW156" s="21"/>
      <c r="DX156" s="21"/>
      <c r="DY156" s="21"/>
      <c r="DZ156" s="21"/>
      <c r="EA156" s="21"/>
      <c r="EB156" s="21"/>
      <c r="EC156" s="21"/>
      <c r="ED156" s="21"/>
      <c r="EE156" s="21"/>
      <c r="EF156" s="21"/>
      <c r="EG156" s="21"/>
      <c r="EH156" s="21"/>
      <c r="EI156" s="21"/>
      <c r="EJ156" s="21"/>
      <c r="EK156" s="21"/>
      <c r="EL156" s="21"/>
      <c r="EM156" s="21"/>
      <c r="EN156" s="21"/>
      <c r="EO156" s="21"/>
      <c r="EP156" s="21"/>
      <c r="EQ156" s="21"/>
      <c r="ER156" s="21"/>
      <c r="ES156" s="21"/>
      <c r="ET156" s="21"/>
      <c r="EU156" s="21"/>
      <c r="EV156" s="21"/>
      <c r="EW156" s="21"/>
      <c r="EX156" s="21"/>
      <c r="EY156" s="21"/>
      <c r="EZ156" s="21"/>
      <c r="FA156" s="21"/>
      <c r="FB156" s="21"/>
      <c r="FC156" s="21"/>
      <c r="FD156" s="21"/>
      <c r="FE156" s="21"/>
      <c r="FF156" s="21"/>
      <c r="FG156" s="21"/>
      <c r="FH156" s="21"/>
      <c r="FI156" s="21"/>
      <c r="FJ156" s="21"/>
      <c r="FK156" s="21"/>
      <c r="FL156" s="21"/>
      <c r="FM156" s="21"/>
      <c r="FN156" s="21"/>
      <c r="FO156" s="21"/>
      <c r="FP156" s="21"/>
      <c r="FQ156" s="21"/>
      <c r="FR156" s="21"/>
      <c r="FS156" s="21"/>
      <c r="FT156" s="21"/>
      <c r="FU156" s="21"/>
      <c r="FV156" s="21"/>
      <c r="FW156" s="21"/>
      <c r="FX156" s="21"/>
      <c r="FY156" s="21"/>
      <c r="FZ156" s="21"/>
      <c r="GA156" s="21"/>
      <c r="GB156" s="21"/>
      <c r="GC156" s="21"/>
      <c r="GD156" s="21"/>
      <c r="GE156" s="21"/>
      <c r="GF156" s="21"/>
      <c r="GG156" s="21"/>
      <c r="GH156" s="21"/>
      <c r="GI156" s="21"/>
      <c r="GJ156" s="21"/>
      <c r="GK156" s="21"/>
      <c r="GL156" s="21"/>
      <c r="GM156" s="21"/>
      <c r="GN156" s="21"/>
      <c r="GO156" s="27">
        <v>457</v>
      </c>
      <c r="GP156" s="30">
        <v>1300</v>
      </c>
      <c r="GQ156" s="27">
        <v>114</v>
      </c>
      <c r="GR156" s="23">
        <v>2767</v>
      </c>
      <c r="GS156" s="26">
        <v>294230</v>
      </c>
      <c r="GT156" s="24">
        <v>26125</v>
      </c>
      <c r="GU156" s="25">
        <v>399426</v>
      </c>
      <c r="GV156" s="26">
        <v>439549</v>
      </c>
      <c r="GW156" s="24">
        <v>43290</v>
      </c>
      <c r="GX156" s="34">
        <v>2742534</v>
      </c>
      <c r="GY156" s="26">
        <v>658655</v>
      </c>
      <c r="GZ156" s="24">
        <v>90296</v>
      </c>
      <c r="HA156" s="34">
        <v>4762190</v>
      </c>
      <c r="HB156" s="26">
        <v>506703</v>
      </c>
      <c r="HC156" s="24">
        <v>70671</v>
      </c>
      <c r="HD156" s="34">
        <v>5381271</v>
      </c>
      <c r="HE156" s="26">
        <v>494053</v>
      </c>
      <c r="HF156" s="24">
        <v>69343</v>
      </c>
      <c r="HG156" s="34">
        <v>5916603</v>
      </c>
      <c r="HH156" s="26">
        <v>628488</v>
      </c>
      <c r="HI156" s="24">
        <v>86615</v>
      </c>
      <c r="HJ156" s="34">
        <v>6084413</v>
      </c>
      <c r="HN156" s="49">
        <f t="shared" si="2"/>
        <v>1629244</v>
      </c>
    </row>
    <row r="157" spans="2:222" x14ac:dyDescent="0.2">
      <c r="B157" s="20" t="s">
        <v>393</v>
      </c>
      <c r="C157" s="21"/>
      <c r="D157" s="21"/>
      <c r="E157" s="21"/>
      <c r="F157" s="21"/>
      <c r="G157" s="21"/>
      <c r="H157" s="29">
        <v>33</v>
      </c>
      <c r="I157" s="21"/>
      <c r="J157" s="21"/>
      <c r="K157" s="21"/>
      <c r="L157" s="36">
        <v>30961833</v>
      </c>
      <c r="M157" s="24">
        <v>56458</v>
      </c>
      <c r="N157" s="34">
        <v>3799434</v>
      </c>
      <c r="O157" s="36">
        <v>29707770</v>
      </c>
      <c r="P157" s="24">
        <v>44928</v>
      </c>
      <c r="Q157" s="34">
        <v>8587266</v>
      </c>
      <c r="R157" s="36">
        <v>13036195</v>
      </c>
      <c r="S157" s="24">
        <v>13420</v>
      </c>
      <c r="T157" s="34">
        <v>8634211</v>
      </c>
      <c r="U157" s="36">
        <v>13737558</v>
      </c>
      <c r="V157" s="23">
        <v>6292</v>
      </c>
      <c r="W157" s="34">
        <v>4944661</v>
      </c>
      <c r="X157" s="36">
        <v>24559482</v>
      </c>
      <c r="Y157" s="24">
        <v>25839</v>
      </c>
      <c r="Z157" s="34">
        <v>5026114</v>
      </c>
      <c r="AA157" s="36">
        <v>36239566</v>
      </c>
      <c r="AB157" s="24">
        <v>55127</v>
      </c>
      <c r="AC157" s="34">
        <v>9000417</v>
      </c>
      <c r="AD157" s="36">
        <v>28966254</v>
      </c>
      <c r="AE157" s="24">
        <v>43552</v>
      </c>
      <c r="AF157" s="34">
        <v>9728924</v>
      </c>
      <c r="AG157" s="36">
        <v>35247123</v>
      </c>
      <c r="AH157" s="24">
        <v>55237</v>
      </c>
      <c r="AI157" s="37">
        <v>10853865</v>
      </c>
      <c r="AJ157" s="36">
        <v>25543244</v>
      </c>
      <c r="AK157" s="24">
        <v>54751</v>
      </c>
      <c r="AL157" s="37">
        <v>11193862</v>
      </c>
      <c r="AM157" s="36">
        <v>15981714</v>
      </c>
      <c r="AN157" s="24">
        <v>37071</v>
      </c>
      <c r="AO157" s="37">
        <v>10254390</v>
      </c>
      <c r="AP157" s="36">
        <v>18004462</v>
      </c>
      <c r="AQ157" s="24">
        <v>41816</v>
      </c>
      <c r="AR157" s="37">
        <v>10816427</v>
      </c>
      <c r="AS157" s="36">
        <v>23355201</v>
      </c>
      <c r="AT157" s="24">
        <v>54247</v>
      </c>
      <c r="AU157" s="37">
        <v>10462501</v>
      </c>
      <c r="AV157" s="22">
        <v>6659513</v>
      </c>
      <c r="AW157" s="24">
        <v>43360</v>
      </c>
      <c r="AX157" s="37">
        <v>10539930</v>
      </c>
      <c r="AY157" s="22">
        <v>5212289</v>
      </c>
      <c r="AZ157" s="24">
        <v>44381</v>
      </c>
      <c r="BA157" s="37">
        <v>10713633</v>
      </c>
      <c r="BB157" s="22">
        <v>2879480</v>
      </c>
      <c r="BC157" s="24">
        <v>54653</v>
      </c>
      <c r="BD157" s="37">
        <v>10591824</v>
      </c>
      <c r="BE157" s="22">
        <v>1557992</v>
      </c>
      <c r="BF157" s="24">
        <v>37494</v>
      </c>
      <c r="BG157" s="34">
        <v>8513828</v>
      </c>
      <c r="BH157" s="22">
        <v>2194895</v>
      </c>
      <c r="BI157" s="24">
        <v>37586</v>
      </c>
      <c r="BJ157" s="34">
        <v>8274487</v>
      </c>
      <c r="BK157" s="22">
        <v>3809980</v>
      </c>
      <c r="BL157" s="24">
        <v>54160</v>
      </c>
      <c r="BM157" s="37">
        <v>10886181</v>
      </c>
      <c r="BN157" s="22">
        <v>3609425</v>
      </c>
      <c r="BO157" s="24">
        <v>44948</v>
      </c>
      <c r="BP157" s="37">
        <v>10995676</v>
      </c>
      <c r="BQ157" s="22">
        <v>3274136</v>
      </c>
      <c r="BR157" s="24">
        <v>46329</v>
      </c>
      <c r="BS157" s="37">
        <v>11419992</v>
      </c>
      <c r="BT157" s="22">
        <v>3429058</v>
      </c>
      <c r="BU157" s="24">
        <v>54434</v>
      </c>
      <c r="BV157" s="37">
        <v>11134381</v>
      </c>
      <c r="BW157" s="22">
        <v>2378862</v>
      </c>
      <c r="BX157" s="24">
        <v>44605</v>
      </c>
      <c r="BY157" s="37">
        <v>11517324</v>
      </c>
      <c r="BZ157" s="22">
        <v>1847342</v>
      </c>
      <c r="CA157" s="24">
        <v>27475</v>
      </c>
      <c r="CB157" s="37">
        <v>11653082</v>
      </c>
      <c r="CC157" s="22">
        <v>2633126</v>
      </c>
      <c r="CD157" s="24">
        <v>45908</v>
      </c>
      <c r="CE157" s="37">
        <v>10046326</v>
      </c>
      <c r="CF157" s="22">
        <v>1567631</v>
      </c>
      <c r="CG157" s="24">
        <v>20445</v>
      </c>
      <c r="CH157" s="34">
        <v>8561358</v>
      </c>
      <c r="CI157" s="22">
        <v>2311750</v>
      </c>
      <c r="CJ157" s="24">
        <v>20765</v>
      </c>
      <c r="CK157" s="34">
        <v>8142242</v>
      </c>
      <c r="CL157" s="22">
        <v>2670941</v>
      </c>
      <c r="CM157" s="24">
        <v>24423</v>
      </c>
      <c r="CN157" s="34">
        <v>8236678</v>
      </c>
      <c r="CO157" s="22">
        <v>2548991</v>
      </c>
      <c r="CP157" s="24">
        <v>16798</v>
      </c>
      <c r="CQ157" s="34">
        <v>8052524</v>
      </c>
      <c r="CR157" s="22">
        <v>2581885</v>
      </c>
      <c r="CS157" s="24">
        <v>20486</v>
      </c>
      <c r="CT157" s="34">
        <v>6576271</v>
      </c>
      <c r="CU157" s="22">
        <v>1386627</v>
      </c>
      <c r="CV157" s="24">
        <v>21336</v>
      </c>
      <c r="CW157" s="34">
        <v>6503130</v>
      </c>
      <c r="CX157" s="22">
        <v>1820977</v>
      </c>
      <c r="CY157" s="24">
        <v>19513</v>
      </c>
      <c r="CZ157" s="34">
        <v>8058069</v>
      </c>
      <c r="DA157" s="22">
        <v>1978217</v>
      </c>
      <c r="DB157" s="24">
        <v>20634</v>
      </c>
      <c r="DC157" s="34">
        <v>8556177</v>
      </c>
      <c r="DD157" s="22">
        <v>1709222</v>
      </c>
      <c r="DE157" s="24">
        <v>24090</v>
      </c>
      <c r="DF157" s="34">
        <v>7944320</v>
      </c>
      <c r="DG157" s="22">
        <v>1741696</v>
      </c>
      <c r="DH157" s="24">
        <v>19000</v>
      </c>
      <c r="DI157" s="34">
        <v>8534791</v>
      </c>
      <c r="DJ157" s="22">
        <v>1571805</v>
      </c>
      <c r="DK157" s="24">
        <v>17395</v>
      </c>
      <c r="DL157" s="34">
        <v>7150216</v>
      </c>
      <c r="DM157" s="22">
        <v>3378613</v>
      </c>
      <c r="DN157" s="24">
        <v>20421</v>
      </c>
      <c r="DO157" s="34">
        <v>6485472</v>
      </c>
      <c r="DP157" s="22">
        <v>2764006</v>
      </c>
      <c r="DQ157" s="24">
        <v>12917</v>
      </c>
      <c r="DR157" s="34">
        <v>6878407</v>
      </c>
      <c r="DS157" s="22">
        <v>3658169</v>
      </c>
      <c r="DT157" s="24">
        <v>21094</v>
      </c>
      <c r="DU157" s="34">
        <v>6515224</v>
      </c>
      <c r="DV157" s="22">
        <v>3756023</v>
      </c>
      <c r="DW157" s="24">
        <v>21970</v>
      </c>
      <c r="DX157" s="34">
        <v>7073441</v>
      </c>
      <c r="DY157" s="22">
        <v>3144741</v>
      </c>
      <c r="DZ157" s="24">
        <v>30314</v>
      </c>
      <c r="EA157" s="34">
        <v>8398365</v>
      </c>
      <c r="EB157" s="26">
        <v>884897</v>
      </c>
      <c r="EC157" s="23">
        <v>6311</v>
      </c>
      <c r="ED157" s="34">
        <v>5393121</v>
      </c>
      <c r="EE157" s="26">
        <v>644944</v>
      </c>
      <c r="EF157" s="24">
        <v>10178</v>
      </c>
      <c r="EG157" s="34">
        <v>3825849</v>
      </c>
      <c r="EH157" s="22">
        <v>1325443</v>
      </c>
      <c r="EI157" s="23">
        <v>8416</v>
      </c>
      <c r="EJ157" s="34">
        <v>2086543</v>
      </c>
      <c r="EK157" s="22">
        <v>2383721</v>
      </c>
      <c r="EL157" s="24">
        <v>13755</v>
      </c>
      <c r="EM157" s="34">
        <v>3205688</v>
      </c>
      <c r="EN157" s="22">
        <v>1445663</v>
      </c>
      <c r="EO157" s="24">
        <v>16160</v>
      </c>
      <c r="EP157" s="34">
        <v>3702677</v>
      </c>
      <c r="EQ157" s="26">
        <v>540297</v>
      </c>
      <c r="ER157" s="24">
        <v>10173</v>
      </c>
      <c r="ES157" s="34">
        <v>2653004</v>
      </c>
      <c r="ET157" s="26">
        <v>450864</v>
      </c>
      <c r="EU157" s="23">
        <v>8567</v>
      </c>
      <c r="EV157" s="34">
        <v>1675052</v>
      </c>
      <c r="EW157" s="26">
        <v>587536</v>
      </c>
      <c r="EX157" s="23">
        <v>9900</v>
      </c>
      <c r="EY157" s="34">
        <v>1549662</v>
      </c>
      <c r="EZ157" s="26">
        <v>203349</v>
      </c>
      <c r="FA157" s="23">
        <v>1765</v>
      </c>
      <c r="FB157" s="25">
        <v>695399</v>
      </c>
      <c r="FC157" s="26">
        <v>159878</v>
      </c>
      <c r="FD157" s="23">
        <v>1977</v>
      </c>
      <c r="FE157" s="25">
        <v>328368</v>
      </c>
      <c r="FF157" s="26">
        <v>236833</v>
      </c>
      <c r="FG157" s="23">
        <v>2259</v>
      </c>
      <c r="FH157" s="25">
        <v>243655</v>
      </c>
      <c r="FI157" s="22">
        <v>1219758</v>
      </c>
      <c r="FJ157" s="23">
        <v>5794</v>
      </c>
      <c r="FK157" s="34">
        <v>1160440</v>
      </c>
      <c r="FL157" s="22">
        <v>1202915</v>
      </c>
      <c r="FM157" s="23">
        <v>6364</v>
      </c>
      <c r="FN157" s="34">
        <v>1113229</v>
      </c>
      <c r="FO157" s="26">
        <v>450458</v>
      </c>
      <c r="FP157" s="23">
        <v>6499</v>
      </c>
      <c r="FQ157" s="25">
        <v>390313</v>
      </c>
      <c r="FR157" s="26">
        <v>281763</v>
      </c>
      <c r="FS157" s="23">
        <v>5494</v>
      </c>
      <c r="FT157" s="25">
        <v>284866</v>
      </c>
      <c r="FU157" s="26">
        <v>272870</v>
      </c>
      <c r="FV157" s="23">
        <v>5297</v>
      </c>
      <c r="FW157" s="25">
        <v>253044</v>
      </c>
      <c r="FX157" s="26">
        <v>477953</v>
      </c>
      <c r="FY157" s="23">
        <v>7318</v>
      </c>
      <c r="FZ157" s="25">
        <v>279197</v>
      </c>
      <c r="GA157" s="26">
        <v>483270</v>
      </c>
      <c r="GB157" s="23">
        <v>1542</v>
      </c>
      <c r="GC157" s="25">
        <v>246780</v>
      </c>
      <c r="GD157" s="26">
        <v>594592</v>
      </c>
      <c r="GE157" s="23">
        <v>6558</v>
      </c>
      <c r="GF157" s="25">
        <v>242782</v>
      </c>
      <c r="GG157" s="26">
        <v>954246</v>
      </c>
      <c r="GH157" s="23">
        <v>9200</v>
      </c>
      <c r="GI157" s="25">
        <v>358374</v>
      </c>
      <c r="GJ157" s="26">
        <v>522039</v>
      </c>
      <c r="GK157" s="23">
        <v>9170</v>
      </c>
      <c r="GL157" s="25">
        <v>480698</v>
      </c>
      <c r="GM157" s="26">
        <v>374931</v>
      </c>
      <c r="GN157" s="23">
        <v>7912</v>
      </c>
      <c r="GO157" s="25">
        <v>509231</v>
      </c>
      <c r="GP157" s="26">
        <v>477948</v>
      </c>
      <c r="GQ157" s="24">
        <v>10806</v>
      </c>
      <c r="GR157" s="25">
        <v>582126</v>
      </c>
      <c r="GS157" s="26">
        <v>402014</v>
      </c>
      <c r="GT157" s="23">
        <v>9823</v>
      </c>
      <c r="GU157" s="25">
        <v>571085</v>
      </c>
      <c r="GV157" s="26">
        <v>377464</v>
      </c>
      <c r="GW157" s="23">
        <v>9525</v>
      </c>
      <c r="GX157" s="25">
        <v>621621</v>
      </c>
      <c r="GY157" s="26">
        <v>495477</v>
      </c>
      <c r="GZ157" s="24">
        <v>13267</v>
      </c>
      <c r="HA157" s="25">
        <v>717433</v>
      </c>
      <c r="HB157" s="26">
        <v>444301</v>
      </c>
      <c r="HC157" s="24">
        <v>11337</v>
      </c>
      <c r="HD157" s="25">
        <v>722654</v>
      </c>
      <c r="HE157" s="26">
        <v>453013</v>
      </c>
      <c r="HF157" s="24">
        <v>12116</v>
      </c>
      <c r="HG157" s="25">
        <v>859181</v>
      </c>
      <c r="HH157" s="26">
        <v>617728</v>
      </c>
      <c r="HI157" s="24">
        <v>16211</v>
      </c>
      <c r="HJ157" s="25">
        <v>982141</v>
      </c>
      <c r="HN157" s="49">
        <f t="shared" si="2"/>
        <v>1515042</v>
      </c>
    </row>
    <row r="158" spans="2:222" x14ac:dyDescent="0.2">
      <c r="B158" s="20" t="s">
        <v>919</v>
      </c>
      <c r="C158" s="26">
        <v>233013</v>
      </c>
      <c r="D158" s="25">
        <v>121559</v>
      </c>
      <c r="E158" s="34">
        <v>3552824</v>
      </c>
      <c r="F158" s="26">
        <v>252813</v>
      </c>
      <c r="G158" s="25">
        <v>143363</v>
      </c>
      <c r="H158" s="34">
        <v>3564744</v>
      </c>
      <c r="I158" s="26">
        <v>341183</v>
      </c>
      <c r="J158" s="25">
        <v>173676</v>
      </c>
      <c r="K158" s="34">
        <v>4219329</v>
      </c>
      <c r="L158" s="26">
        <v>313243</v>
      </c>
      <c r="M158" s="25">
        <v>269047</v>
      </c>
      <c r="N158" s="34">
        <v>4709106</v>
      </c>
      <c r="O158" s="26">
        <v>321820</v>
      </c>
      <c r="P158" s="25">
        <v>285110</v>
      </c>
      <c r="Q158" s="34">
        <v>4848595</v>
      </c>
      <c r="R158" s="26">
        <v>420087</v>
      </c>
      <c r="S158" s="25">
        <v>366699</v>
      </c>
      <c r="T158" s="34">
        <v>6199833</v>
      </c>
      <c r="U158" s="26">
        <v>343370</v>
      </c>
      <c r="V158" s="25">
        <v>325220</v>
      </c>
      <c r="W158" s="34">
        <v>6475676</v>
      </c>
      <c r="X158" s="26">
        <v>290528</v>
      </c>
      <c r="Y158" s="25">
        <v>368069</v>
      </c>
      <c r="Z158" s="34">
        <v>6085123</v>
      </c>
      <c r="AA158" s="26">
        <v>268805</v>
      </c>
      <c r="AB158" s="25">
        <v>439265</v>
      </c>
      <c r="AC158" s="34">
        <v>6174433</v>
      </c>
      <c r="AD158" s="26">
        <v>316897</v>
      </c>
      <c r="AE158" s="25">
        <v>336102</v>
      </c>
      <c r="AF158" s="34">
        <v>5509564</v>
      </c>
      <c r="AG158" s="26">
        <v>291693</v>
      </c>
      <c r="AH158" s="25">
        <v>257340</v>
      </c>
      <c r="AI158" s="34">
        <v>5781064</v>
      </c>
      <c r="AJ158" s="26">
        <v>347217</v>
      </c>
      <c r="AK158" s="25">
        <v>261108</v>
      </c>
      <c r="AL158" s="34">
        <v>6085175</v>
      </c>
      <c r="AM158" s="26">
        <v>273955</v>
      </c>
      <c r="AN158" s="25">
        <v>157841</v>
      </c>
      <c r="AO158" s="34">
        <v>5663899</v>
      </c>
      <c r="AP158" s="26">
        <v>385231</v>
      </c>
      <c r="AQ158" s="25">
        <v>159072</v>
      </c>
      <c r="AR158" s="34">
        <v>6074325</v>
      </c>
      <c r="AS158" s="26">
        <v>526736</v>
      </c>
      <c r="AT158" s="25">
        <v>282475</v>
      </c>
      <c r="AU158" s="34">
        <v>5717288</v>
      </c>
      <c r="AV158" s="26">
        <v>470698</v>
      </c>
      <c r="AW158" s="25">
        <v>315677</v>
      </c>
      <c r="AX158" s="34">
        <v>6012553</v>
      </c>
      <c r="AY158" s="26">
        <v>521752</v>
      </c>
      <c r="AZ158" s="25">
        <v>409163</v>
      </c>
      <c r="BA158" s="34">
        <v>6835271</v>
      </c>
      <c r="BB158" s="26">
        <v>677744</v>
      </c>
      <c r="BC158" s="25">
        <v>476398</v>
      </c>
      <c r="BD158" s="34">
        <v>7069814</v>
      </c>
      <c r="BE158" s="26">
        <v>560815</v>
      </c>
      <c r="BF158" s="25">
        <v>436302</v>
      </c>
      <c r="BG158" s="34">
        <v>7129260</v>
      </c>
      <c r="BH158" s="26">
        <v>564815</v>
      </c>
      <c r="BI158" s="25">
        <v>438020</v>
      </c>
      <c r="BJ158" s="34">
        <v>6814722</v>
      </c>
      <c r="BK158" s="26">
        <v>653043</v>
      </c>
      <c r="BL158" s="25">
        <v>445190</v>
      </c>
      <c r="BM158" s="34">
        <v>6304447</v>
      </c>
      <c r="BN158" s="26">
        <v>446009</v>
      </c>
      <c r="BO158" s="25">
        <v>278772</v>
      </c>
      <c r="BP158" s="34">
        <v>4916857</v>
      </c>
      <c r="BQ158" s="26">
        <v>435950</v>
      </c>
      <c r="BR158" s="25">
        <v>272069</v>
      </c>
      <c r="BS158" s="34">
        <v>5153442</v>
      </c>
      <c r="BT158" s="26">
        <v>509844</v>
      </c>
      <c r="BU158" s="25">
        <v>292629</v>
      </c>
      <c r="BV158" s="34">
        <v>4426957</v>
      </c>
      <c r="BW158" s="26">
        <v>461491</v>
      </c>
      <c r="BX158" s="25">
        <v>218611</v>
      </c>
      <c r="BY158" s="34">
        <v>4630983</v>
      </c>
      <c r="BZ158" s="26">
        <v>481829</v>
      </c>
      <c r="CA158" s="25">
        <v>197583</v>
      </c>
      <c r="CB158" s="34">
        <v>4828678</v>
      </c>
      <c r="CC158" s="26">
        <v>649644</v>
      </c>
      <c r="CD158" s="25">
        <v>331580</v>
      </c>
      <c r="CE158" s="34">
        <v>5194781</v>
      </c>
      <c r="CF158" s="26">
        <v>596413</v>
      </c>
      <c r="CG158" s="25">
        <v>351584</v>
      </c>
      <c r="CH158" s="34">
        <v>6024086</v>
      </c>
      <c r="CI158" s="26">
        <v>572501</v>
      </c>
      <c r="CJ158" s="25">
        <v>373566</v>
      </c>
      <c r="CK158" s="34">
        <v>6394643</v>
      </c>
      <c r="CL158" s="26">
        <v>851406</v>
      </c>
      <c r="CM158" s="25">
        <v>546706</v>
      </c>
      <c r="CN158" s="34">
        <v>6962092</v>
      </c>
      <c r="CO158" s="26">
        <v>793607</v>
      </c>
      <c r="CP158" s="25">
        <v>492814</v>
      </c>
      <c r="CQ158" s="34">
        <v>6793543</v>
      </c>
      <c r="CR158" s="26">
        <v>723037</v>
      </c>
      <c r="CS158" s="25">
        <v>433757</v>
      </c>
      <c r="CT158" s="34">
        <v>5816213</v>
      </c>
      <c r="CU158" s="26">
        <v>861529</v>
      </c>
      <c r="CV158" s="25">
        <v>503863</v>
      </c>
      <c r="CW158" s="34">
        <v>5955118</v>
      </c>
      <c r="CX158" s="26">
        <v>627147</v>
      </c>
      <c r="CY158" s="25">
        <v>340122</v>
      </c>
      <c r="CZ158" s="34">
        <v>5497033</v>
      </c>
      <c r="DA158" s="26">
        <v>586726</v>
      </c>
      <c r="DB158" s="25">
        <v>321007</v>
      </c>
      <c r="DC158" s="34">
        <v>5473153</v>
      </c>
      <c r="DD158" s="26">
        <v>652091</v>
      </c>
      <c r="DE158" s="25">
        <v>346729</v>
      </c>
      <c r="DF158" s="34">
        <v>4802606</v>
      </c>
      <c r="DG158" s="26">
        <v>475202</v>
      </c>
      <c r="DH158" s="25">
        <v>214256</v>
      </c>
      <c r="DI158" s="34">
        <v>4709971</v>
      </c>
      <c r="DJ158" s="26">
        <v>486874</v>
      </c>
      <c r="DK158" s="25">
        <v>214160</v>
      </c>
      <c r="DL158" s="34">
        <v>4785543</v>
      </c>
      <c r="DM158" s="26">
        <v>646866</v>
      </c>
      <c r="DN158" s="25">
        <v>334587</v>
      </c>
      <c r="DO158" s="34">
        <v>5331784</v>
      </c>
      <c r="DP158" s="26">
        <v>616748</v>
      </c>
      <c r="DQ158" s="25">
        <v>377672</v>
      </c>
      <c r="DR158" s="34">
        <v>5880485</v>
      </c>
      <c r="DS158" s="26">
        <v>626648</v>
      </c>
      <c r="DT158" s="25">
        <v>292868</v>
      </c>
      <c r="DU158" s="34">
        <v>5950890</v>
      </c>
      <c r="DV158" s="26">
        <v>885099</v>
      </c>
      <c r="DW158" s="24">
        <v>55284</v>
      </c>
      <c r="DX158" s="34">
        <v>6651696</v>
      </c>
      <c r="DY158" s="26">
        <v>758755</v>
      </c>
      <c r="DZ158" s="25">
        <v>503548</v>
      </c>
      <c r="EA158" s="34">
        <v>6256582</v>
      </c>
      <c r="EB158" s="26">
        <v>696209</v>
      </c>
      <c r="EC158" s="25">
        <v>432597</v>
      </c>
      <c r="ED158" s="34">
        <v>5374902</v>
      </c>
      <c r="EE158" s="26">
        <v>837884</v>
      </c>
      <c r="EF158" s="25">
        <v>509723</v>
      </c>
      <c r="EG158" s="34">
        <v>5701682</v>
      </c>
      <c r="EH158" s="26">
        <v>529102</v>
      </c>
      <c r="EI158" s="25">
        <v>388891</v>
      </c>
      <c r="EJ158" s="34">
        <v>5256798</v>
      </c>
      <c r="EK158" s="26">
        <v>536089</v>
      </c>
      <c r="EL158" s="25">
        <v>354238</v>
      </c>
      <c r="EM158" s="34">
        <v>5159252</v>
      </c>
      <c r="EN158" s="26">
        <v>618631</v>
      </c>
      <c r="EO158" s="25">
        <v>414289</v>
      </c>
      <c r="EP158" s="34">
        <v>4628070</v>
      </c>
      <c r="EQ158" s="26">
        <v>433981</v>
      </c>
      <c r="ER158" s="25">
        <v>261343</v>
      </c>
      <c r="ES158" s="34">
        <v>4412560</v>
      </c>
      <c r="ET158" s="26">
        <v>425591</v>
      </c>
      <c r="EU158" s="25">
        <v>274792</v>
      </c>
      <c r="EV158" s="34">
        <v>4229949</v>
      </c>
      <c r="EW158" s="26">
        <v>649620</v>
      </c>
      <c r="EX158" s="25">
        <v>464254</v>
      </c>
      <c r="EY158" s="34">
        <v>5291898</v>
      </c>
      <c r="EZ158" s="26">
        <v>589059</v>
      </c>
      <c r="FA158" s="25">
        <v>532698</v>
      </c>
      <c r="FB158" s="34">
        <v>5790246</v>
      </c>
      <c r="FC158" s="26">
        <v>618928</v>
      </c>
      <c r="FD158" s="25">
        <v>601993</v>
      </c>
      <c r="FE158" s="34">
        <v>5675735</v>
      </c>
      <c r="FF158" s="26">
        <v>787570</v>
      </c>
      <c r="FG158" s="25">
        <v>703217</v>
      </c>
      <c r="FH158" s="34">
        <v>6771272</v>
      </c>
      <c r="FI158" s="26">
        <v>678627</v>
      </c>
      <c r="FJ158" s="25">
        <v>508629</v>
      </c>
      <c r="FK158" s="34">
        <v>6538207</v>
      </c>
      <c r="FL158" s="26">
        <v>694117</v>
      </c>
      <c r="FM158" s="25">
        <v>548428</v>
      </c>
      <c r="FN158" s="34">
        <v>5689458</v>
      </c>
      <c r="FO158" s="26">
        <v>769325</v>
      </c>
      <c r="FP158" s="25">
        <v>587103</v>
      </c>
      <c r="FQ158" s="34">
        <v>5812100</v>
      </c>
      <c r="FR158" s="26">
        <v>575038</v>
      </c>
      <c r="FS158" s="25">
        <v>464904</v>
      </c>
      <c r="FT158" s="34">
        <v>5374610</v>
      </c>
      <c r="FU158" s="26">
        <v>537009</v>
      </c>
      <c r="FV158" s="25">
        <v>415911</v>
      </c>
      <c r="FW158" s="34">
        <v>5106814</v>
      </c>
      <c r="FX158" s="26">
        <v>602544</v>
      </c>
      <c r="FY158" s="25">
        <v>437319</v>
      </c>
      <c r="FZ158" s="34">
        <v>4658143</v>
      </c>
      <c r="GA158" s="26">
        <v>431843</v>
      </c>
      <c r="GB158" s="25">
        <v>273427</v>
      </c>
      <c r="GC158" s="34">
        <v>4041960</v>
      </c>
      <c r="GD158" s="26">
        <v>446062</v>
      </c>
      <c r="GE158" s="25">
        <v>301353</v>
      </c>
      <c r="GF158" s="34">
        <v>4070493</v>
      </c>
      <c r="GG158" s="26">
        <v>577464</v>
      </c>
      <c r="GH158" s="25">
        <v>459833</v>
      </c>
      <c r="GI158" s="34">
        <v>4445648</v>
      </c>
      <c r="GJ158" s="26">
        <v>573664</v>
      </c>
      <c r="GK158" s="25">
        <v>502539</v>
      </c>
      <c r="GL158" s="34">
        <v>5447624</v>
      </c>
      <c r="GM158" s="26">
        <v>591431</v>
      </c>
      <c r="GN158" s="25">
        <v>579982</v>
      </c>
      <c r="GO158" s="34">
        <v>5616097</v>
      </c>
      <c r="GP158" s="26">
        <v>833019</v>
      </c>
      <c r="GQ158" s="25">
        <v>798785</v>
      </c>
      <c r="GR158" s="34">
        <v>7171149</v>
      </c>
      <c r="GS158" s="26">
        <v>726890</v>
      </c>
      <c r="GT158" s="25">
        <v>742247</v>
      </c>
      <c r="GU158" s="34">
        <v>6651392</v>
      </c>
      <c r="GV158" s="26">
        <v>682165</v>
      </c>
      <c r="GW158" s="25">
        <v>737162</v>
      </c>
      <c r="GX158" s="34">
        <v>6663295</v>
      </c>
      <c r="GY158" s="26">
        <v>781992</v>
      </c>
      <c r="GZ158" s="25">
        <v>776549</v>
      </c>
      <c r="HA158" s="34">
        <v>6419395</v>
      </c>
      <c r="HB158" s="26">
        <v>548878</v>
      </c>
      <c r="HC158" s="25">
        <v>527156</v>
      </c>
      <c r="HD158" s="34">
        <v>5304904</v>
      </c>
      <c r="HE158" s="26">
        <v>530215</v>
      </c>
      <c r="HF158" s="25">
        <v>504756</v>
      </c>
      <c r="HG158" s="34">
        <v>5292650</v>
      </c>
      <c r="HH158" s="26">
        <v>610910</v>
      </c>
      <c r="HI158" s="25">
        <v>556198</v>
      </c>
      <c r="HJ158" s="34">
        <v>4937359</v>
      </c>
      <c r="HN158" s="49">
        <f t="shared" si="2"/>
        <v>1690003</v>
      </c>
    </row>
    <row r="159" spans="2:222" x14ac:dyDescent="0.2">
      <c r="B159" s="20" t="s">
        <v>317</v>
      </c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2">
        <v>1012934</v>
      </c>
      <c r="AQ159" s="23">
        <v>8624</v>
      </c>
      <c r="AR159" s="25">
        <v>274392</v>
      </c>
      <c r="AS159" s="22">
        <v>2343435</v>
      </c>
      <c r="AT159" s="24">
        <v>10065</v>
      </c>
      <c r="AU159" s="25">
        <v>721794</v>
      </c>
      <c r="AV159" s="22">
        <v>1557849</v>
      </c>
      <c r="AW159" s="23">
        <v>7034</v>
      </c>
      <c r="AX159" s="25">
        <v>759164</v>
      </c>
      <c r="AY159" s="22">
        <v>1888973</v>
      </c>
      <c r="AZ159" s="23">
        <v>7585</v>
      </c>
      <c r="BA159" s="25">
        <v>785340</v>
      </c>
      <c r="BB159" s="22">
        <v>1685272</v>
      </c>
      <c r="BC159" s="23">
        <v>7050</v>
      </c>
      <c r="BD159" s="25">
        <v>838778</v>
      </c>
      <c r="BE159" s="22">
        <v>1199886</v>
      </c>
      <c r="BF159" s="23">
        <v>4830</v>
      </c>
      <c r="BG159" s="25">
        <v>745895</v>
      </c>
      <c r="BH159" s="22">
        <v>1121952</v>
      </c>
      <c r="BI159" s="23">
        <v>4949</v>
      </c>
      <c r="BJ159" s="25">
        <v>689201</v>
      </c>
      <c r="BK159" s="22">
        <v>1244579</v>
      </c>
      <c r="BL159" s="23">
        <v>5830</v>
      </c>
      <c r="BM159" s="25">
        <v>693341</v>
      </c>
      <c r="BN159" s="22">
        <v>1056332</v>
      </c>
      <c r="BO159" s="23">
        <v>5033</v>
      </c>
      <c r="BP159" s="25">
        <v>665170</v>
      </c>
      <c r="BQ159" s="22">
        <v>1000674</v>
      </c>
      <c r="BR159" s="23">
        <v>4882</v>
      </c>
      <c r="BS159" s="25">
        <v>655789</v>
      </c>
      <c r="BT159" s="22">
        <v>1214754</v>
      </c>
      <c r="BU159" s="23">
        <v>6129</v>
      </c>
      <c r="BV159" s="25">
        <v>625686</v>
      </c>
      <c r="BW159" s="26">
        <v>993305</v>
      </c>
      <c r="BX159" s="23">
        <v>4958</v>
      </c>
      <c r="BY159" s="25">
        <v>644937</v>
      </c>
      <c r="BZ159" s="22">
        <v>1076672</v>
      </c>
      <c r="CA159" s="23">
        <v>5293</v>
      </c>
      <c r="CB159" s="25">
        <v>660170</v>
      </c>
      <c r="CC159" s="22">
        <v>1360703</v>
      </c>
      <c r="CD159" s="23">
        <v>6702</v>
      </c>
      <c r="CE159" s="25">
        <v>610152</v>
      </c>
      <c r="CF159" s="22">
        <v>1023685</v>
      </c>
      <c r="CG159" s="23">
        <v>5460</v>
      </c>
      <c r="CH159" s="25">
        <v>690076</v>
      </c>
      <c r="CI159" s="26">
        <v>944053</v>
      </c>
      <c r="CJ159" s="23">
        <v>5616</v>
      </c>
      <c r="CK159" s="25">
        <v>672652</v>
      </c>
      <c r="CL159" s="22">
        <v>1229427</v>
      </c>
      <c r="CM159" s="23">
        <v>7201</v>
      </c>
      <c r="CN159" s="25">
        <v>672418</v>
      </c>
      <c r="CO159" s="22">
        <v>1004963</v>
      </c>
      <c r="CP159" s="23">
        <v>6677</v>
      </c>
      <c r="CQ159" s="25">
        <v>714635</v>
      </c>
      <c r="CR159" s="26">
        <v>922610</v>
      </c>
      <c r="CS159" s="23">
        <v>6319</v>
      </c>
      <c r="CT159" s="25">
        <v>618056</v>
      </c>
      <c r="CU159" s="22">
        <v>1055225</v>
      </c>
      <c r="CV159" s="23">
        <v>6537</v>
      </c>
      <c r="CW159" s="25">
        <v>664970</v>
      </c>
      <c r="CX159" s="22">
        <v>1038585</v>
      </c>
      <c r="CY159" s="23">
        <v>6583</v>
      </c>
      <c r="CZ159" s="25">
        <v>682824</v>
      </c>
      <c r="DA159" s="22">
        <v>1310080</v>
      </c>
      <c r="DB159" s="23">
        <v>6880</v>
      </c>
      <c r="DC159" s="25">
        <v>688466</v>
      </c>
      <c r="DD159" s="22">
        <v>1029700</v>
      </c>
      <c r="DE159" s="23">
        <v>6532</v>
      </c>
      <c r="DF159" s="25">
        <v>660548</v>
      </c>
      <c r="DG159" s="22">
        <v>1163251</v>
      </c>
      <c r="DH159" s="23">
        <v>6717</v>
      </c>
      <c r="DI159" s="25">
        <v>706232</v>
      </c>
      <c r="DJ159" s="22">
        <v>1108353</v>
      </c>
      <c r="DK159" s="23">
        <v>6798</v>
      </c>
      <c r="DL159" s="25">
        <v>700792</v>
      </c>
      <c r="DM159" s="26">
        <v>463999</v>
      </c>
      <c r="DN159" s="23">
        <v>6968</v>
      </c>
      <c r="DO159" s="25">
        <v>687981</v>
      </c>
      <c r="DP159" s="26">
        <v>461377</v>
      </c>
      <c r="DQ159" s="23">
        <v>5631</v>
      </c>
      <c r="DR159" s="25">
        <v>736907</v>
      </c>
      <c r="DS159" s="26">
        <v>421874</v>
      </c>
      <c r="DT159" s="23">
        <v>5736</v>
      </c>
      <c r="DU159" s="25">
        <v>690918</v>
      </c>
      <c r="DV159" s="26">
        <v>464288</v>
      </c>
      <c r="DW159" s="23">
        <v>7134</v>
      </c>
      <c r="DX159" s="25">
        <v>736311</v>
      </c>
      <c r="DY159" s="26">
        <v>516009</v>
      </c>
      <c r="DZ159" s="23">
        <v>7712</v>
      </c>
      <c r="EA159" s="25">
        <v>745202</v>
      </c>
      <c r="EB159" s="26">
        <v>414543</v>
      </c>
      <c r="EC159" s="23">
        <v>7094</v>
      </c>
      <c r="ED159" s="25">
        <v>665831</v>
      </c>
      <c r="EE159" s="26">
        <v>402329</v>
      </c>
      <c r="EF159" s="23">
        <v>6939</v>
      </c>
      <c r="EG159" s="25">
        <v>737259</v>
      </c>
      <c r="EH159" s="26">
        <v>339280</v>
      </c>
      <c r="EI159" s="23">
        <v>5817</v>
      </c>
      <c r="EJ159" s="25">
        <v>727305</v>
      </c>
      <c r="EK159" s="26">
        <v>394318</v>
      </c>
      <c r="EL159" s="23">
        <v>6782</v>
      </c>
      <c r="EM159" s="25">
        <v>728443</v>
      </c>
      <c r="EN159" s="26">
        <v>375313</v>
      </c>
      <c r="EO159" s="23">
        <v>6422</v>
      </c>
      <c r="EP159" s="25">
        <v>726159</v>
      </c>
      <c r="EQ159" s="26">
        <v>334320</v>
      </c>
      <c r="ER159" s="23">
        <v>5746</v>
      </c>
      <c r="ES159" s="25">
        <v>745500</v>
      </c>
      <c r="ET159" s="26">
        <v>434869</v>
      </c>
      <c r="EU159" s="23">
        <v>6892</v>
      </c>
      <c r="EV159" s="25">
        <v>751910</v>
      </c>
      <c r="EW159" s="26">
        <v>794430</v>
      </c>
      <c r="EX159" s="24">
        <v>10684</v>
      </c>
      <c r="EY159" s="25">
        <v>812879</v>
      </c>
      <c r="EZ159" s="26">
        <v>617025</v>
      </c>
      <c r="FA159" s="23">
        <v>8983</v>
      </c>
      <c r="FB159" s="25">
        <v>928722</v>
      </c>
      <c r="FC159" s="26">
        <v>471253</v>
      </c>
      <c r="FD159" s="23">
        <v>7957</v>
      </c>
      <c r="FE159" s="25">
        <v>874136</v>
      </c>
      <c r="FF159" s="26">
        <v>654873</v>
      </c>
      <c r="FG159" s="24">
        <v>11122</v>
      </c>
      <c r="FH159" s="34">
        <v>1052921</v>
      </c>
      <c r="FI159" s="26">
        <v>677637</v>
      </c>
      <c r="FJ159" s="24">
        <v>11422</v>
      </c>
      <c r="FK159" s="34">
        <v>1095311</v>
      </c>
      <c r="FL159" s="26">
        <v>433402</v>
      </c>
      <c r="FM159" s="23">
        <v>7807</v>
      </c>
      <c r="FN159" s="25">
        <v>851434</v>
      </c>
      <c r="FO159" s="26">
        <v>505614</v>
      </c>
      <c r="FP159" s="23">
        <v>9180</v>
      </c>
      <c r="FQ159" s="25">
        <v>899243</v>
      </c>
      <c r="FR159" s="26">
        <v>503775</v>
      </c>
      <c r="FS159" s="23">
        <v>8543</v>
      </c>
      <c r="FT159" s="25">
        <v>910460</v>
      </c>
      <c r="FU159" s="26">
        <v>711818</v>
      </c>
      <c r="FV159" s="24">
        <v>10909</v>
      </c>
      <c r="FW159" s="25">
        <v>922281</v>
      </c>
      <c r="FX159" s="26">
        <v>727460</v>
      </c>
      <c r="FY159" s="24">
        <v>11839</v>
      </c>
      <c r="FZ159" s="25">
        <v>939575</v>
      </c>
      <c r="GA159" s="26">
        <v>500328</v>
      </c>
      <c r="GB159" s="23">
        <v>8500</v>
      </c>
      <c r="GC159" s="25">
        <v>936024</v>
      </c>
      <c r="GD159" s="26">
        <v>456686</v>
      </c>
      <c r="GE159" s="23">
        <v>7652</v>
      </c>
      <c r="GF159" s="25">
        <v>907668</v>
      </c>
      <c r="GG159" s="26">
        <v>553388</v>
      </c>
      <c r="GH159" s="23">
        <v>9836</v>
      </c>
      <c r="GI159" s="25">
        <v>878481</v>
      </c>
      <c r="GJ159" s="26">
        <v>468434</v>
      </c>
      <c r="GK159" s="23">
        <v>8356</v>
      </c>
      <c r="GL159" s="25">
        <v>949076</v>
      </c>
      <c r="GM159" s="26">
        <v>464781</v>
      </c>
      <c r="GN159" s="23">
        <v>8298</v>
      </c>
      <c r="GO159" s="25">
        <v>928366</v>
      </c>
      <c r="GP159" s="26">
        <v>521009</v>
      </c>
      <c r="GQ159" s="23">
        <v>9334</v>
      </c>
      <c r="GR159" s="25">
        <v>982509</v>
      </c>
      <c r="GS159" s="26">
        <v>432033</v>
      </c>
      <c r="GT159" s="23">
        <v>7723</v>
      </c>
      <c r="GU159" s="25">
        <v>927204</v>
      </c>
      <c r="GV159" s="26">
        <v>448501</v>
      </c>
      <c r="GW159" s="23">
        <v>8052</v>
      </c>
      <c r="GX159" s="25">
        <v>881733</v>
      </c>
      <c r="GY159" s="26">
        <v>618460</v>
      </c>
      <c r="GZ159" s="24">
        <v>11346</v>
      </c>
      <c r="HA159" s="25">
        <v>956591</v>
      </c>
      <c r="HB159" s="26">
        <v>451592</v>
      </c>
      <c r="HC159" s="23">
        <v>8202</v>
      </c>
      <c r="HD159" s="25">
        <v>920601</v>
      </c>
      <c r="HE159" s="26">
        <v>358343</v>
      </c>
      <c r="HF159" s="23">
        <v>6576</v>
      </c>
      <c r="HG159" s="25">
        <v>935221</v>
      </c>
      <c r="HH159" s="26">
        <v>605352</v>
      </c>
      <c r="HI159" s="24">
        <v>11089</v>
      </c>
      <c r="HJ159" s="25">
        <v>936195</v>
      </c>
      <c r="HN159" s="49">
        <f t="shared" si="2"/>
        <v>1415287</v>
      </c>
    </row>
    <row r="160" spans="2:222" x14ac:dyDescent="0.2">
      <c r="B160" s="20" t="s">
        <v>359</v>
      </c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21"/>
      <c r="BR160" s="21"/>
      <c r="BS160" s="21"/>
      <c r="BT160" s="21"/>
      <c r="BU160" s="21"/>
      <c r="BV160" s="21"/>
      <c r="BW160" s="21"/>
      <c r="BX160" s="21"/>
      <c r="BY160" s="21"/>
      <c r="BZ160" s="21"/>
      <c r="CA160" s="21"/>
      <c r="CB160" s="21"/>
      <c r="CC160" s="21"/>
      <c r="CD160" s="21"/>
      <c r="CE160" s="21"/>
      <c r="CF160" s="21"/>
      <c r="CG160" s="21"/>
      <c r="CH160" s="21"/>
      <c r="CI160" s="21"/>
      <c r="CJ160" s="21"/>
      <c r="CK160" s="21"/>
      <c r="CL160" s="21"/>
      <c r="CM160" s="21"/>
      <c r="CN160" s="21"/>
      <c r="CO160" s="21"/>
      <c r="CP160" s="21"/>
      <c r="CQ160" s="21"/>
      <c r="CR160" s="21"/>
      <c r="CS160" s="21"/>
      <c r="CT160" s="21"/>
      <c r="CU160" s="21"/>
      <c r="CV160" s="21"/>
      <c r="CW160" s="21"/>
      <c r="CX160" s="21"/>
      <c r="CY160" s="21"/>
      <c r="CZ160" s="21"/>
      <c r="DA160" s="21"/>
      <c r="DB160" s="21"/>
      <c r="DC160" s="21"/>
      <c r="DD160" s="21"/>
      <c r="DE160" s="21"/>
      <c r="DF160" s="21"/>
      <c r="DG160" s="21"/>
      <c r="DH160" s="21"/>
      <c r="DI160" s="21"/>
      <c r="DJ160" s="21"/>
      <c r="DK160" s="21"/>
      <c r="DL160" s="21"/>
      <c r="DM160" s="21"/>
      <c r="DN160" s="21"/>
      <c r="DO160" s="21"/>
      <c r="DP160" s="21"/>
      <c r="DQ160" s="21"/>
      <c r="DR160" s="21"/>
      <c r="DS160" s="21"/>
      <c r="DT160" s="21"/>
      <c r="DU160" s="21"/>
      <c r="DV160" s="21"/>
      <c r="DW160" s="21"/>
      <c r="DX160" s="21"/>
      <c r="DY160" s="21"/>
      <c r="DZ160" s="21"/>
      <c r="EA160" s="21"/>
      <c r="EB160" s="21"/>
      <c r="EC160" s="21"/>
      <c r="ED160" s="21"/>
      <c r="EE160" s="21"/>
      <c r="EF160" s="21"/>
      <c r="EG160" s="21"/>
      <c r="EH160" s="21"/>
      <c r="EI160" s="21"/>
      <c r="EJ160" s="21"/>
      <c r="EK160" s="21"/>
      <c r="EL160" s="21"/>
      <c r="EM160" s="21"/>
      <c r="EN160" s="21"/>
      <c r="EO160" s="21"/>
      <c r="EP160" s="21"/>
      <c r="EQ160" s="21"/>
      <c r="ER160" s="21"/>
      <c r="ES160" s="21"/>
      <c r="ET160" s="21"/>
      <c r="EU160" s="21"/>
      <c r="EV160" s="21"/>
      <c r="EW160" s="21"/>
      <c r="EX160" s="21"/>
      <c r="EY160" s="21"/>
      <c r="EZ160" s="21"/>
      <c r="FA160" s="21"/>
      <c r="FB160" s="21"/>
      <c r="FC160" s="21"/>
      <c r="FD160" s="21"/>
      <c r="FE160" s="21"/>
      <c r="FF160" s="21"/>
      <c r="FG160" s="21"/>
      <c r="FH160" s="21"/>
      <c r="FI160" s="21"/>
      <c r="FJ160" s="21"/>
      <c r="FK160" s="21"/>
      <c r="FL160" s="21"/>
      <c r="FM160" s="21"/>
      <c r="FN160" s="21"/>
      <c r="FO160" s="21"/>
      <c r="FP160" s="21"/>
      <c r="FQ160" s="21"/>
      <c r="FR160" s="21"/>
      <c r="FS160" s="21"/>
      <c r="FT160" s="21"/>
      <c r="FU160" s="21"/>
      <c r="FV160" s="21"/>
      <c r="FW160" s="21"/>
      <c r="FX160" s="21"/>
      <c r="FY160" s="21"/>
      <c r="FZ160" s="21"/>
      <c r="GA160" s="21"/>
      <c r="GB160" s="21"/>
      <c r="GC160" s="21"/>
      <c r="GD160" s="21"/>
      <c r="GE160" s="21"/>
      <c r="GF160" s="21"/>
      <c r="GG160" s="21"/>
      <c r="GH160" s="21"/>
      <c r="GI160" s="21"/>
      <c r="GJ160" s="21"/>
      <c r="GK160" s="21"/>
      <c r="GL160" s="21"/>
      <c r="GM160" s="21"/>
      <c r="GN160" s="21"/>
      <c r="GO160" s="21"/>
      <c r="GP160" s="21"/>
      <c r="GQ160" s="21"/>
      <c r="GR160" s="21"/>
      <c r="GS160" s="21"/>
      <c r="GT160" s="21"/>
      <c r="GU160" s="21"/>
      <c r="GV160" s="21"/>
      <c r="GW160" s="21"/>
      <c r="GX160" s="21"/>
      <c r="GY160" s="21"/>
      <c r="GZ160" s="21"/>
      <c r="HA160" s="21"/>
      <c r="HB160" s="21"/>
      <c r="HC160" s="21"/>
      <c r="HD160" s="21"/>
      <c r="HE160" s="28">
        <v>14202</v>
      </c>
      <c r="HF160" s="29">
        <v>51</v>
      </c>
      <c r="HG160" s="21"/>
      <c r="HH160" s="26">
        <v>604093</v>
      </c>
      <c r="HI160" s="23">
        <v>2191</v>
      </c>
      <c r="HJ160" s="21"/>
      <c r="HN160" s="49">
        <f t="shared" si="2"/>
        <v>618295</v>
      </c>
    </row>
    <row r="161" spans="2:222" x14ac:dyDescent="0.2">
      <c r="B161" s="20" t="s">
        <v>575</v>
      </c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  <c r="BK161" s="21"/>
      <c r="BL161" s="21"/>
      <c r="BM161" s="21"/>
      <c r="BN161" s="21"/>
      <c r="BO161" s="21"/>
      <c r="BP161" s="21"/>
      <c r="BQ161" s="21"/>
      <c r="BR161" s="21"/>
      <c r="BS161" s="21"/>
      <c r="BT161" s="21"/>
      <c r="BU161" s="21"/>
      <c r="BV161" s="21"/>
      <c r="BW161" s="21"/>
      <c r="BX161" s="21"/>
      <c r="BY161" s="21"/>
      <c r="BZ161" s="21"/>
      <c r="CA161" s="21"/>
      <c r="CB161" s="21"/>
      <c r="CC161" s="21"/>
      <c r="CD161" s="21"/>
      <c r="CE161" s="21"/>
      <c r="CF161" s="21"/>
      <c r="CG161" s="21"/>
      <c r="CH161" s="21"/>
      <c r="CI161" s="21"/>
      <c r="CJ161" s="21"/>
      <c r="CK161" s="21"/>
      <c r="CL161" s="21"/>
      <c r="CM161" s="21"/>
      <c r="CN161" s="21"/>
      <c r="CO161" s="21"/>
      <c r="CP161" s="21"/>
      <c r="CQ161" s="21"/>
      <c r="CR161" s="21"/>
      <c r="CS161" s="21"/>
      <c r="CT161" s="21"/>
      <c r="CU161" s="21"/>
      <c r="CV161" s="21"/>
      <c r="CW161" s="21"/>
      <c r="CX161" s="21"/>
      <c r="CY161" s="21"/>
      <c r="CZ161" s="21"/>
      <c r="DA161" s="21"/>
      <c r="DB161" s="21"/>
      <c r="DC161" s="21"/>
      <c r="DD161" s="21"/>
      <c r="DE161" s="21"/>
      <c r="DF161" s="21"/>
      <c r="DG161" s="22">
        <v>9656812</v>
      </c>
      <c r="DH161" s="24">
        <v>27105</v>
      </c>
      <c r="DI161" s="25">
        <v>600424</v>
      </c>
      <c r="DJ161" s="22">
        <v>8435479</v>
      </c>
      <c r="DK161" s="24">
        <v>23888</v>
      </c>
      <c r="DL161" s="34">
        <v>2062903</v>
      </c>
      <c r="DM161" s="22">
        <v>8007947</v>
      </c>
      <c r="DN161" s="24">
        <v>22515</v>
      </c>
      <c r="DO161" s="34">
        <v>2014203</v>
      </c>
      <c r="DP161" s="22">
        <v>7769576</v>
      </c>
      <c r="DQ161" s="24">
        <v>17680</v>
      </c>
      <c r="DR161" s="34">
        <v>2061476</v>
      </c>
      <c r="DS161" s="22">
        <v>6301849</v>
      </c>
      <c r="DT161" s="24">
        <v>17499</v>
      </c>
      <c r="DU161" s="34">
        <v>1963296</v>
      </c>
      <c r="DV161" s="22">
        <v>7966570</v>
      </c>
      <c r="DW161" s="24">
        <v>22128</v>
      </c>
      <c r="DX161" s="34">
        <v>2094615</v>
      </c>
      <c r="DY161" s="22">
        <v>6579394</v>
      </c>
      <c r="DZ161" s="24">
        <v>18325</v>
      </c>
      <c r="EA161" s="34">
        <v>2061868</v>
      </c>
      <c r="EB161" s="22">
        <v>6576879</v>
      </c>
      <c r="EC161" s="24">
        <v>18276</v>
      </c>
      <c r="ED161" s="34">
        <v>1902395</v>
      </c>
      <c r="EE161" s="22">
        <v>8147280</v>
      </c>
      <c r="EF161" s="24">
        <v>22441</v>
      </c>
      <c r="EG161" s="34">
        <v>2046211</v>
      </c>
      <c r="EH161" s="22">
        <v>4213748</v>
      </c>
      <c r="EI161" s="24">
        <v>11625</v>
      </c>
      <c r="EJ161" s="34">
        <v>1918697</v>
      </c>
      <c r="EK161" s="22">
        <v>4079758</v>
      </c>
      <c r="EL161" s="24">
        <v>11284</v>
      </c>
      <c r="EM161" s="34">
        <v>1753698</v>
      </c>
      <c r="EN161" s="22">
        <v>4585137</v>
      </c>
      <c r="EO161" s="24">
        <v>13920</v>
      </c>
      <c r="EP161" s="34">
        <v>1571835</v>
      </c>
      <c r="EQ161" s="22">
        <v>3360416</v>
      </c>
      <c r="ER161" s="24">
        <v>11028</v>
      </c>
      <c r="ES161" s="34">
        <v>1560986</v>
      </c>
      <c r="ET161" s="22">
        <v>3104724</v>
      </c>
      <c r="EU161" s="24">
        <v>10719</v>
      </c>
      <c r="EV161" s="34">
        <v>1469067</v>
      </c>
      <c r="EW161" s="22">
        <v>4195916</v>
      </c>
      <c r="EX161" s="24">
        <v>15157</v>
      </c>
      <c r="EY161" s="34">
        <v>1440356</v>
      </c>
      <c r="EZ161" s="22">
        <v>3760798</v>
      </c>
      <c r="FA161" s="24">
        <v>13767</v>
      </c>
      <c r="FB161" s="34">
        <v>1489888</v>
      </c>
      <c r="FC161" s="22">
        <v>4018263</v>
      </c>
      <c r="FD161" s="24">
        <v>14494</v>
      </c>
      <c r="FE161" s="34">
        <v>1333340</v>
      </c>
      <c r="FF161" s="22">
        <v>4876133</v>
      </c>
      <c r="FG161" s="24">
        <v>17465</v>
      </c>
      <c r="FH161" s="34">
        <v>1489123</v>
      </c>
      <c r="FI161" s="22">
        <v>4133753</v>
      </c>
      <c r="FJ161" s="24">
        <v>14495</v>
      </c>
      <c r="FK161" s="34">
        <v>1429208</v>
      </c>
      <c r="FL161" s="22">
        <v>3783833</v>
      </c>
      <c r="FM161" s="24">
        <v>13495</v>
      </c>
      <c r="FN161" s="34">
        <v>1277602</v>
      </c>
      <c r="FO161" s="22">
        <v>3125712</v>
      </c>
      <c r="FP161" s="24">
        <v>11055</v>
      </c>
      <c r="FQ161" s="34">
        <v>1333625</v>
      </c>
      <c r="FR161" s="22">
        <v>3886762</v>
      </c>
      <c r="FS161" s="24">
        <v>14114</v>
      </c>
      <c r="FT161" s="34">
        <v>1197952</v>
      </c>
      <c r="FU161" s="22">
        <v>1901026</v>
      </c>
      <c r="FV161" s="23">
        <v>8774</v>
      </c>
      <c r="FW161" s="34">
        <v>1124384</v>
      </c>
      <c r="FX161" s="26">
        <v>370561</v>
      </c>
      <c r="FY161" s="23">
        <v>5417</v>
      </c>
      <c r="FZ161" s="25">
        <v>786781</v>
      </c>
      <c r="GA161" s="26">
        <v>332564</v>
      </c>
      <c r="GB161" s="23">
        <v>4724</v>
      </c>
      <c r="GC161" s="25">
        <v>623895</v>
      </c>
      <c r="GD161" s="26">
        <v>277697</v>
      </c>
      <c r="GE161" s="23">
        <v>4184</v>
      </c>
      <c r="GF161" s="25">
        <v>498154</v>
      </c>
      <c r="GG161" s="26">
        <v>385353</v>
      </c>
      <c r="GH161" s="23">
        <v>5387</v>
      </c>
      <c r="GI161" s="25">
        <v>468447</v>
      </c>
      <c r="GJ161" s="26">
        <v>352872</v>
      </c>
      <c r="GK161" s="23">
        <v>4545</v>
      </c>
      <c r="GL161" s="25">
        <v>475248</v>
      </c>
      <c r="GM161" s="26">
        <v>357371</v>
      </c>
      <c r="GN161" s="23">
        <v>4055</v>
      </c>
      <c r="GO161" s="25">
        <v>461622</v>
      </c>
      <c r="GP161" s="26">
        <v>475492</v>
      </c>
      <c r="GQ161" s="23">
        <v>5024</v>
      </c>
      <c r="GR161" s="25">
        <v>490564</v>
      </c>
      <c r="GS161" s="26">
        <v>475065</v>
      </c>
      <c r="GT161" s="23">
        <v>5553</v>
      </c>
      <c r="GU161" s="25">
        <v>449080</v>
      </c>
      <c r="GV161" s="26">
        <v>555852</v>
      </c>
      <c r="GW161" s="23">
        <v>6019</v>
      </c>
      <c r="GX161" s="25">
        <v>463958</v>
      </c>
      <c r="GY161" s="26">
        <v>618527</v>
      </c>
      <c r="GZ161" s="23">
        <v>7258</v>
      </c>
      <c r="HA161" s="25">
        <v>512237</v>
      </c>
      <c r="HB161" s="26">
        <v>498334</v>
      </c>
      <c r="HC161" s="23">
        <v>5950</v>
      </c>
      <c r="HD161" s="25">
        <v>490191</v>
      </c>
      <c r="HE161" s="26">
        <v>489037</v>
      </c>
      <c r="HF161" s="23">
        <v>5767</v>
      </c>
      <c r="HG161" s="25">
        <v>506255</v>
      </c>
      <c r="HH161" s="26">
        <v>601713</v>
      </c>
      <c r="HI161" s="23">
        <v>7033</v>
      </c>
      <c r="HJ161" s="25">
        <v>502857</v>
      </c>
      <c r="HN161" s="49">
        <f t="shared" si="2"/>
        <v>1589084</v>
      </c>
    </row>
    <row r="162" spans="2:222" x14ac:dyDescent="0.2">
      <c r="B162" s="20" t="s">
        <v>559</v>
      </c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  <c r="BK162" s="21"/>
      <c r="BL162" s="21"/>
      <c r="BM162" s="21"/>
      <c r="BN162" s="21"/>
      <c r="BO162" s="21"/>
      <c r="BP162" s="21"/>
      <c r="BQ162" s="21"/>
      <c r="BR162" s="21"/>
      <c r="BS162" s="21"/>
      <c r="BT162" s="21"/>
      <c r="BU162" s="21"/>
      <c r="BV162" s="21"/>
      <c r="BW162" s="21"/>
      <c r="BX162" s="21"/>
      <c r="BY162" s="21"/>
      <c r="BZ162" s="21"/>
      <c r="CA162" s="21"/>
      <c r="CB162" s="21"/>
      <c r="CC162" s="21"/>
      <c r="CD162" s="21"/>
      <c r="CE162" s="21"/>
      <c r="CF162" s="21"/>
      <c r="CG162" s="21"/>
      <c r="CH162" s="21"/>
      <c r="CI162" s="21"/>
      <c r="CJ162" s="21"/>
      <c r="CK162" s="21"/>
      <c r="CL162" s="21"/>
      <c r="CM162" s="21"/>
      <c r="CN162" s="21"/>
      <c r="CO162" s="21"/>
      <c r="CP162" s="21"/>
      <c r="CQ162" s="21"/>
      <c r="CR162" s="21"/>
      <c r="CS162" s="21"/>
      <c r="CT162" s="21"/>
      <c r="CU162" s="21"/>
      <c r="CV162" s="21"/>
      <c r="CW162" s="21"/>
      <c r="CX162" s="21"/>
      <c r="CY162" s="21"/>
      <c r="CZ162" s="21"/>
      <c r="DA162" s="21"/>
      <c r="DB162" s="21"/>
      <c r="DC162" s="21"/>
      <c r="DD162" s="21"/>
      <c r="DE162" s="21"/>
      <c r="DF162" s="21"/>
      <c r="DG162" s="21"/>
      <c r="DH162" s="21"/>
      <c r="DI162" s="21"/>
      <c r="DJ162" s="21"/>
      <c r="DK162" s="21"/>
      <c r="DL162" s="21"/>
      <c r="DM162" s="21"/>
      <c r="DN162" s="21"/>
      <c r="DO162" s="21"/>
      <c r="DP162" s="21"/>
      <c r="DQ162" s="21"/>
      <c r="DR162" s="21"/>
      <c r="DS162" s="21"/>
      <c r="DT162" s="21"/>
      <c r="DU162" s="21"/>
      <c r="DV162" s="21"/>
      <c r="DW162" s="21"/>
      <c r="DX162" s="21"/>
      <c r="DY162" s="21"/>
      <c r="DZ162" s="21"/>
      <c r="EA162" s="21"/>
      <c r="EB162" s="21"/>
      <c r="EC162" s="21"/>
      <c r="ED162" s="21"/>
      <c r="EE162" s="21"/>
      <c r="EF162" s="21"/>
      <c r="EG162" s="21"/>
      <c r="EH162" s="22">
        <v>5650640</v>
      </c>
      <c r="EI162" s="24">
        <v>44430</v>
      </c>
      <c r="EJ162" s="25">
        <v>576048</v>
      </c>
      <c r="EK162" s="22">
        <v>1109141</v>
      </c>
      <c r="EL162" s="24">
        <v>17501</v>
      </c>
      <c r="EM162" s="34">
        <v>1667197</v>
      </c>
      <c r="EN162" s="22">
        <v>1345848</v>
      </c>
      <c r="EO162" s="24">
        <v>22218</v>
      </c>
      <c r="EP162" s="34">
        <v>1547057</v>
      </c>
      <c r="EQ162" s="22">
        <v>1031807</v>
      </c>
      <c r="ER162" s="24">
        <v>18156</v>
      </c>
      <c r="ES162" s="34">
        <v>1622134</v>
      </c>
      <c r="ET162" s="26">
        <v>600216</v>
      </c>
      <c r="EU162" s="24">
        <v>11010</v>
      </c>
      <c r="EV162" s="34">
        <v>1454609</v>
      </c>
      <c r="EW162" s="26">
        <v>282907</v>
      </c>
      <c r="EX162" s="23">
        <v>5069</v>
      </c>
      <c r="EY162" s="34">
        <v>1197728</v>
      </c>
      <c r="EZ162" s="26">
        <v>537502</v>
      </c>
      <c r="FA162" s="24">
        <v>11611</v>
      </c>
      <c r="FB162" s="34">
        <v>1013340</v>
      </c>
      <c r="FC162" s="26">
        <v>606310</v>
      </c>
      <c r="FD162" s="24">
        <v>14150</v>
      </c>
      <c r="FE162" s="34">
        <v>1092198</v>
      </c>
      <c r="FF162" s="26">
        <v>878694</v>
      </c>
      <c r="FG162" s="24">
        <v>17541</v>
      </c>
      <c r="FH162" s="34">
        <v>1411728</v>
      </c>
      <c r="FI162" s="26">
        <v>691591</v>
      </c>
      <c r="FJ162" s="24">
        <v>14495</v>
      </c>
      <c r="FK162" s="34">
        <v>1362232</v>
      </c>
      <c r="FL162" s="26">
        <v>691790</v>
      </c>
      <c r="FM162" s="24">
        <v>13597</v>
      </c>
      <c r="FN162" s="34">
        <v>1208050</v>
      </c>
      <c r="FO162" s="26">
        <v>845778</v>
      </c>
      <c r="FP162" s="24">
        <v>17177</v>
      </c>
      <c r="FQ162" s="34">
        <v>1363758</v>
      </c>
      <c r="FR162" s="26">
        <v>604838</v>
      </c>
      <c r="FS162" s="24">
        <v>13588</v>
      </c>
      <c r="FT162" s="34">
        <v>1319650</v>
      </c>
      <c r="FU162" s="26">
        <v>579845</v>
      </c>
      <c r="FV162" s="24">
        <v>13638</v>
      </c>
      <c r="FW162" s="34">
        <v>1299212</v>
      </c>
      <c r="FX162" s="26">
        <v>664374</v>
      </c>
      <c r="FY162" s="24">
        <v>16441</v>
      </c>
      <c r="FZ162" s="34">
        <v>1290393</v>
      </c>
      <c r="GA162" s="26">
        <v>530246</v>
      </c>
      <c r="GB162" s="24">
        <v>13335</v>
      </c>
      <c r="GC162" s="34">
        <v>1269565</v>
      </c>
      <c r="GD162" s="26">
        <v>514768</v>
      </c>
      <c r="GE162" s="24">
        <v>12951</v>
      </c>
      <c r="GF162" s="34">
        <v>1225727</v>
      </c>
      <c r="GG162" s="26">
        <v>671209</v>
      </c>
      <c r="GH162" s="24">
        <v>16815</v>
      </c>
      <c r="GI162" s="34">
        <v>1218623</v>
      </c>
      <c r="GJ162" s="26">
        <v>539910</v>
      </c>
      <c r="GK162" s="24">
        <v>13328</v>
      </c>
      <c r="GL162" s="34">
        <v>1230498</v>
      </c>
      <c r="GM162" s="26">
        <v>627449</v>
      </c>
      <c r="GN162" s="24">
        <v>15119</v>
      </c>
      <c r="GO162" s="34">
        <v>1264270</v>
      </c>
      <c r="GP162" s="26">
        <v>826582</v>
      </c>
      <c r="GQ162" s="24">
        <v>19873</v>
      </c>
      <c r="GR162" s="34">
        <v>1466378</v>
      </c>
      <c r="GS162" s="26">
        <v>567393</v>
      </c>
      <c r="GT162" s="24">
        <v>14695</v>
      </c>
      <c r="GU162" s="34">
        <v>1283755</v>
      </c>
      <c r="GV162" s="26">
        <v>550554</v>
      </c>
      <c r="GW162" s="24">
        <v>14255</v>
      </c>
      <c r="GX162" s="34">
        <v>1253000</v>
      </c>
      <c r="GY162" s="26">
        <v>607094</v>
      </c>
      <c r="GZ162" s="24">
        <v>16056</v>
      </c>
      <c r="HA162" s="34">
        <v>1317785</v>
      </c>
      <c r="HB162" s="26">
        <v>490680</v>
      </c>
      <c r="HC162" s="24">
        <v>14762</v>
      </c>
      <c r="HD162" s="34">
        <v>1204640</v>
      </c>
      <c r="HE162" s="26">
        <v>486048</v>
      </c>
      <c r="HF162" s="24">
        <v>11627</v>
      </c>
      <c r="HG162" s="34">
        <v>1164711</v>
      </c>
      <c r="HH162" s="26">
        <v>600386</v>
      </c>
      <c r="HI162" s="24">
        <v>13993</v>
      </c>
      <c r="HJ162" s="25">
        <v>990745</v>
      </c>
      <c r="HN162" s="49">
        <f t="shared" si="2"/>
        <v>1577114</v>
      </c>
    </row>
    <row r="163" spans="2:222" x14ac:dyDescent="0.2">
      <c r="B163" s="20" t="s">
        <v>938</v>
      </c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  <c r="BK163" s="21"/>
      <c r="BL163" s="21"/>
      <c r="BM163" s="21"/>
      <c r="BN163" s="21"/>
      <c r="BO163" s="21"/>
      <c r="BP163" s="21"/>
      <c r="BQ163" s="21"/>
      <c r="BR163" s="21"/>
      <c r="BS163" s="21"/>
      <c r="BT163" s="21"/>
      <c r="BU163" s="21"/>
      <c r="BV163" s="21"/>
      <c r="BW163" s="21"/>
      <c r="BX163" s="21"/>
      <c r="BY163" s="21"/>
      <c r="BZ163" s="21"/>
      <c r="CA163" s="21"/>
      <c r="CB163" s="21"/>
      <c r="CC163" s="21"/>
      <c r="CD163" s="21"/>
      <c r="CE163" s="21"/>
      <c r="CF163" s="21"/>
      <c r="CG163" s="21"/>
      <c r="CH163" s="21"/>
      <c r="CI163" s="21"/>
      <c r="CJ163" s="21"/>
      <c r="CK163" s="21"/>
      <c r="CL163" s="21"/>
      <c r="CM163" s="21"/>
      <c r="CN163" s="21"/>
      <c r="CO163" s="21"/>
      <c r="CP163" s="21"/>
      <c r="CQ163" s="21"/>
      <c r="CR163" s="21"/>
      <c r="CS163" s="21"/>
      <c r="CT163" s="21"/>
      <c r="CU163" s="21"/>
      <c r="CV163" s="21"/>
      <c r="CW163" s="21"/>
      <c r="CX163" s="21"/>
      <c r="CY163" s="21"/>
      <c r="CZ163" s="21"/>
      <c r="DA163" s="21"/>
      <c r="DB163" s="21"/>
      <c r="DC163" s="21"/>
      <c r="DD163" s="21"/>
      <c r="DE163" s="21"/>
      <c r="DF163" s="21"/>
      <c r="DG163" s="21"/>
      <c r="DH163" s="21"/>
      <c r="DI163" s="21"/>
      <c r="DJ163" s="21"/>
      <c r="DK163" s="21"/>
      <c r="DL163" s="21"/>
      <c r="DM163" s="21"/>
      <c r="DN163" s="21"/>
      <c r="DO163" s="21"/>
      <c r="DP163" s="21"/>
      <c r="DQ163" s="21"/>
      <c r="DR163" s="21"/>
      <c r="DS163" s="21"/>
      <c r="DT163" s="21"/>
      <c r="DU163" s="21"/>
      <c r="DV163" s="21"/>
      <c r="DW163" s="21"/>
      <c r="DX163" s="21"/>
      <c r="DY163" s="21"/>
      <c r="DZ163" s="21"/>
      <c r="EA163" s="21"/>
      <c r="EB163" s="21"/>
      <c r="EC163" s="21"/>
      <c r="ED163" s="21"/>
      <c r="EE163" s="21"/>
      <c r="EF163" s="21"/>
      <c r="EG163" s="21"/>
      <c r="EH163" s="21"/>
      <c r="EI163" s="21"/>
      <c r="EJ163" s="21"/>
      <c r="EK163" s="33">
        <v>15</v>
      </c>
      <c r="EL163" s="31">
        <v>1</v>
      </c>
      <c r="EM163" s="21"/>
      <c r="EN163" s="33">
        <v>30</v>
      </c>
      <c r="EO163" s="31">
        <v>2</v>
      </c>
      <c r="EP163" s="21"/>
      <c r="EQ163" s="28">
        <v>11011</v>
      </c>
      <c r="ER163" s="27">
        <v>485</v>
      </c>
      <c r="ES163" s="23">
        <v>6366</v>
      </c>
      <c r="ET163" s="28">
        <v>97252</v>
      </c>
      <c r="EU163" s="23">
        <v>6023</v>
      </c>
      <c r="EV163" s="24">
        <v>50740</v>
      </c>
      <c r="EW163" s="26">
        <v>152296</v>
      </c>
      <c r="EX163" s="23">
        <v>9227</v>
      </c>
      <c r="EY163" s="25">
        <v>106943</v>
      </c>
      <c r="EZ163" s="26">
        <v>172337</v>
      </c>
      <c r="FA163" s="23">
        <v>7523</v>
      </c>
      <c r="FB163" s="25">
        <v>141997</v>
      </c>
      <c r="FC163" s="26">
        <v>232145</v>
      </c>
      <c r="FD163" s="23">
        <v>7892</v>
      </c>
      <c r="FE163" s="25">
        <v>159307</v>
      </c>
      <c r="FF163" s="26">
        <v>290450</v>
      </c>
      <c r="FG163" s="24">
        <v>10756</v>
      </c>
      <c r="FH163" s="25">
        <v>202923</v>
      </c>
      <c r="FI163" s="26">
        <v>501653</v>
      </c>
      <c r="FJ163" s="24">
        <v>10331</v>
      </c>
      <c r="FK163" s="25">
        <v>206259</v>
      </c>
      <c r="FL163" s="26">
        <v>480392</v>
      </c>
      <c r="FM163" s="24">
        <v>10258</v>
      </c>
      <c r="FN163" s="25">
        <v>196001</v>
      </c>
      <c r="FO163" s="26">
        <v>606934</v>
      </c>
      <c r="FP163" s="24">
        <v>12652</v>
      </c>
      <c r="FQ163" s="25">
        <v>227823</v>
      </c>
      <c r="FR163" s="26">
        <v>413819</v>
      </c>
      <c r="FS163" s="24">
        <v>10108</v>
      </c>
      <c r="FT163" s="25">
        <v>216788</v>
      </c>
      <c r="FU163" s="26">
        <v>348040</v>
      </c>
      <c r="FV163" s="23">
        <v>9684</v>
      </c>
      <c r="FW163" s="25">
        <v>211832</v>
      </c>
      <c r="FX163" s="26">
        <v>252695</v>
      </c>
      <c r="FY163" s="24">
        <v>11272</v>
      </c>
      <c r="FZ163" s="25">
        <v>218420</v>
      </c>
      <c r="GA163" s="26">
        <v>176001</v>
      </c>
      <c r="GB163" s="23">
        <v>8960</v>
      </c>
      <c r="GC163" s="25">
        <v>205183</v>
      </c>
      <c r="GD163" s="26">
        <v>178484</v>
      </c>
      <c r="GE163" s="24">
        <v>10521</v>
      </c>
      <c r="GF163" s="25">
        <v>219354</v>
      </c>
      <c r="GG163" s="26">
        <v>232346</v>
      </c>
      <c r="GH163" s="24">
        <v>12184</v>
      </c>
      <c r="GI163" s="25">
        <v>235721</v>
      </c>
      <c r="GJ163" s="26">
        <v>183676</v>
      </c>
      <c r="GK163" s="23">
        <v>7961</v>
      </c>
      <c r="GL163" s="25">
        <v>240502</v>
      </c>
      <c r="GM163" s="26">
        <v>226647</v>
      </c>
      <c r="GN163" s="24">
        <v>10301</v>
      </c>
      <c r="GO163" s="25">
        <v>238811</v>
      </c>
      <c r="GP163" s="26">
        <v>278968</v>
      </c>
      <c r="GQ163" s="24">
        <v>13771</v>
      </c>
      <c r="GR163" s="25">
        <v>272008</v>
      </c>
      <c r="GS163" s="26">
        <v>237336</v>
      </c>
      <c r="GT163" s="24">
        <v>10806</v>
      </c>
      <c r="GU163" s="25">
        <v>255388</v>
      </c>
      <c r="GV163" s="26">
        <v>244243</v>
      </c>
      <c r="GW163" s="23">
        <v>9858</v>
      </c>
      <c r="GX163" s="25">
        <v>257117</v>
      </c>
      <c r="GY163" s="26">
        <v>417262</v>
      </c>
      <c r="GZ163" s="24">
        <v>11881</v>
      </c>
      <c r="HA163" s="25">
        <v>266737</v>
      </c>
      <c r="HB163" s="26">
        <v>648546</v>
      </c>
      <c r="HC163" s="24">
        <v>10210</v>
      </c>
      <c r="HD163" s="25">
        <v>253973</v>
      </c>
      <c r="HE163" s="26">
        <v>469793</v>
      </c>
      <c r="HF163" s="24">
        <v>10531</v>
      </c>
      <c r="HG163" s="25">
        <v>239841</v>
      </c>
      <c r="HH163" s="26">
        <v>589480</v>
      </c>
      <c r="HI163" s="24">
        <v>11688</v>
      </c>
      <c r="HJ163" s="25">
        <v>242110</v>
      </c>
      <c r="HN163" s="49">
        <f t="shared" si="2"/>
        <v>1707819</v>
      </c>
    </row>
    <row r="164" spans="2:222" x14ac:dyDescent="0.2">
      <c r="B164" s="20" t="s">
        <v>947</v>
      </c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  <c r="BK164" s="21"/>
      <c r="BL164" s="21"/>
      <c r="BM164" s="21"/>
      <c r="BN164" s="21"/>
      <c r="BO164" s="21"/>
      <c r="BP164" s="21"/>
      <c r="BQ164" s="21"/>
      <c r="BR164" s="21"/>
      <c r="BS164" s="21"/>
      <c r="BT164" s="21"/>
      <c r="BU164" s="21"/>
      <c r="BV164" s="21"/>
      <c r="BW164" s="28">
        <v>46044</v>
      </c>
      <c r="BX164" s="27">
        <v>266</v>
      </c>
      <c r="BY164" s="27">
        <v>138</v>
      </c>
      <c r="BZ164" s="26">
        <v>131501</v>
      </c>
      <c r="CA164" s="27">
        <v>755</v>
      </c>
      <c r="CB164" s="27">
        <v>822</v>
      </c>
      <c r="CC164" s="26">
        <v>243219</v>
      </c>
      <c r="CD164" s="23">
        <v>1387</v>
      </c>
      <c r="CE164" s="27">
        <v>520</v>
      </c>
      <c r="CF164" s="26">
        <v>473773</v>
      </c>
      <c r="CG164" s="23">
        <v>2713</v>
      </c>
      <c r="CH164" s="23">
        <v>1082</v>
      </c>
      <c r="CI164" s="26">
        <v>253535</v>
      </c>
      <c r="CJ164" s="23">
        <v>1487</v>
      </c>
      <c r="CK164" s="27">
        <v>684</v>
      </c>
      <c r="CL164" s="26">
        <v>486900</v>
      </c>
      <c r="CM164" s="23">
        <v>2723</v>
      </c>
      <c r="CN164" s="27">
        <v>843</v>
      </c>
      <c r="CO164" s="26">
        <v>877476</v>
      </c>
      <c r="CP164" s="23">
        <v>4755</v>
      </c>
      <c r="CQ164" s="27">
        <v>721</v>
      </c>
      <c r="CR164" s="26">
        <v>252846</v>
      </c>
      <c r="CS164" s="23">
        <v>1457</v>
      </c>
      <c r="CT164" s="27">
        <v>527</v>
      </c>
      <c r="CU164" s="26">
        <v>307780</v>
      </c>
      <c r="CV164" s="23">
        <v>1789</v>
      </c>
      <c r="CW164" s="27">
        <v>854</v>
      </c>
      <c r="CX164" s="26">
        <v>297730</v>
      </c>
      <c r="CY164" s="23">
        <v>1714</v>
      </c>
      <c r="CZ164" s="23">
        <v>1095</v>
      </c>
      <c r="DA164" s="26">
        <v>304778</v>
      </c>
      <c r="DB164" s="23">
        <v>1743</v>
      </c>
      <c r="DC164" s="23">
        <v>1402</v>
      </c>
      <c r="DD164" s="26">
        <v>398835</v>
      </c>
      <c r="DE164" s="23">
        <v>2415</v>
      </c>
      <c r="DF164" s="23">
        <v>1850</v>
      </c>
      <c r="DG164" s="26">
        <v>469580</v>
      </c>
      <c r="DH164" s="23">
        <v>2857</v>
      </c>
      <c r="DI164" s="23">
        <v>1749</v>
      </c>
      <c r="DJ164" s="26">
        <v>401659</v>
      </c>
      <c r="DK164" s="23">
        <v>2434</v>
      </c>
      <c r="DL164" s="23">
        <v>1644</v>
      </c>
      <c r="DM164" s="26">
        <v>637866</v>
      </c>
      <c r="DN164" s="23">
        <v>3777</v>
      </c>
      <c r="DO164" s="23">
        <v>2035</v>
      </c>
      <c r="DP164" s="22">
        <v>1075949</v>
      </c>
      <c r="DQ164" s="23">
        <v>5987</v>
      </c>
      <c r="DR164" s="23">
        <v>2098</v>
      </c>
      <c r="DS164" s="26">
        <v>345713</v>
      </c>
      <c r="DT164" s="23">
        <v>2249</v>
      </c>
      <c r="DU164" s="23">
        <v>1669</v>
      </c>
      <c r="DV164" s="26">
        <v>863579</v>
      </c>
      <c r="DW164" s="23">
        <v>5012</v>
      </c>
      <c r="DX164" s="23">
        <v>1013</v>
      </c>
      <c r="DY164" s="26">
        <v>450371</v>
      </c>
      <c r="DZ164" s="23">
        <v>2764</v>
      </c>
      <c r="EA164" s="23">
        <v>1630</v>
      </c>
      <c r="EB164" s="26">
        <v>361159</v>
      </c>
      <c r="EC164" s="23">
        <v>2327</v>
      </c>
      <c r="ED164" s="23">
        <v>2151</v>
      </c>
      <c r="EE164" s="26">
        <v>526557</v>
      </c>
      <c r="EF164" s="23">
        <v>3330</v>
      </c>
      <c r="EG164" s="23">
        <v>1603</v>
      </c>
      <c r="EH164" s="26">
        <v>452692</v>
      </c>
      <c r="EI164" s="23">
        <v>2833</v>
      </c>
      <c r="EJ164" s="23">
        <v>2659</v>
      </c>
      <c r="EK164" s="26">
        <v>453380</v>
      </c>
      <c r="EL164" s="23">
        <v>2866</v>
      </c>
      <c r="EM164" s="23">
        <v>2134</v>
      </c>
      <c r="EN164" s="26">
        <v>579065</v>
      </c>
      <c r="EO164" s="23">
        <v>3825</v>
      </c>
      <c r="EP164" s="23">
        <v>1911</v>
      </c>
      <c r="EQ164" s="26">
        <v>550494</v>
      </c>
      <c r="ER164" s="23">
        <v>3568</v>
      </c>
      <c r="ES164" s="23">
        <v>2300</v>
      </c>
      <c r="ET164" s="26">
        <v>927885</v>
      </c>
      <c r="EU164" s="23">
        <v>5668</v>
      </c>
      <c r="EV164" s="23">
        <v>2746</v>
      </c>
      <c r="EW164" s="26">
        <v>714466</v>
      </c>
      <c r="EX164" s="23">
        <v>4344</v>
      </c>
      <c r="EY164" s="23">
        <v>3689</v>
      </c>
      <c r="EZ164" s="26">
        <v>442250</v>
      </c>
      <c r="FA164" s="23">
        <v>2606</v>
      </c>
      <c r="FB164" s="23">
        <v>3080</v>
      </c>
      <c r="FC164" s="26">
        <v>429274</v>
      </c>
      <c r="FD164" s="23">
        <v>2655</v>
      </c>
      <c r="FE164" s="23">
        <v>2935</v>
      </c>
      <c r="FF164" s="26">
        <v>580816</v>
      </c>
      <c r="FG164" s="23">
        <v>3503</v>
      </c>
      <c r="FH164" s="23">
        <v>4109</v>
      </c>
      <c r="FI164" s="26">
        <v>541350</v>
      </c>
      <c r="FJ164" s="23">
        <v>3178</v>
      </c>
      <c r="FK164" s="23">
        <v>3189</v>
      </c>
      <c r="FL164" s="26">
        <v>497979</v>
      </c>
      <c r="FM164" s="23">
        <v>3036</v>
      </c>
      <c r="FN164" s="23">
        <v>3713</v>
      </c>
      <c r="FO164" s="22">
        <v>1146161</v>
      </c>
      <c r="FP164" s="23">
        <v>7160</v>
      </c>
      <c r="FQ164" s="23">
        <v>3418</v>
      </c>
      <c r="FR164" s="26">
        <v>535288</v>
      </c>
      <c r="FS164" s="23">
        <v>3576</v>
      </c>
      <c r="FT164" s="23">
        <v>4015</v>
      </c>
      <c r="FU164" s="26">
        <v>559198</v>
      </c>
      <c r="FV164" s="23">
        <v>3448</v>
      </c>
      <c r="FW164" s="23">
        <v>3671</v>
      </c>
      <c r="FX164" s="26">
        <v>759899</v>
      </c>
      <c r="FY164" s="23">
        <v>4798</v>
      </c>
      <c r="FZ164" s="23">
        <v>3965</v>
      </c>
      <c r="GA164" s="26">
        <v>577682</v>
      </c>
      <c r="GB164" s="23">
        <v>4042</v>
      </c>
      <c r="GC164" s="23">
        <v>4684</v>
      </c>
      <c r="GD164" s="26">
        <v>560366</v>
      </c>
      <c r="GE164" s="23">
        <v>3445</v>
      </c>
      <c r="GF164" s="23">
        <v>3759</v>
      </c>
      <c r="GG164" s="26">
        <v>714923</v>
      </c>
      <c r="GH164" s="23">
        <v>4669</v>
      </c>
      <c r="GI164" s="23">
        <v>3340</v>
      </c>
      <c r="GJ164" s="26">
        <v>589381</v>
      </c>
      <c r="GK164" s="23">
        <v>4143</v>
      </c>
      <c r="GL164" s="23">
        <v>4626</v>
      </c>
      <c r="GM164" s="26">
        <v>525506</v>
      </c>
      <c r="GN164" s="23">
        <v>3514</v>
      </c>
      <c r="GO164" s="23">
        <v>3722</v>
      </c>
      <c r="GP164" s="26">
        <v>690482</v>
      </c>
      <c r="GQ164" s="23">
        <v>4679</v>
      </c>
      <c r="GR164" s="23">
        <v>4042</v>
      </c>
      <c r="GS164" s="26">
        <v>597348</v>
      </c>
      <c r="GT164" s="23">
        <v>4225</v>
      </c>
      <c r="GU164" s="23">
        <v>2654</v>
      </c>
      <c r="GV164" s="26">
        <v>618895</v>
      </c>
      <c r="GW164" s="23">
        <v>4370</v>
      </c>
      <c r="GX164" s="23">
        <v>3399</v>
      </c>
      <c r="GY164" s="26">
        <v>782697</v>
      </c>
      <c r="GZ164" s="23">
        <v>5234</v>
      </c>
      <c r="HA164" s="23">
        <v>3360</v>
      </c>
      <c r="HB164" s="26">
        <v>613227</v>
      </c>
      <c r="HC164" s="23">
        <v>4332</v>
      </c>
      <c r="HD164" s="23">
        <v>3868</v>
      </c>
      <c r="HE164" s="26">
        <v>496565</v>
      </c>
      <c r="HF164" s="23">
        <v>3449</v>
      </c>
      <c r="HG164" s="23">
        <v>3824</v>
      </c>
      <c r="HH164" s="26">
        <v>583160</v>
      </c>
      <c r="HI164" s="23">
        <v>4222</v>
      </c>
      <c r="HJ164" s="23">
        <v>4343</v>
      </c>
      <c r="HN164" s="49">
        <f t="shared" si="2"/>
        <v>1692952</v>
      </c>
    </row>
    <row r="165" spans="2:222" x14ac:dyDescent="0.2">
      <c r="B165" s="20" t="s">
        <v>602</v>
      </c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  <c r="BK165" s="21"/>
      <c r="BL165" s="21"/>
      <c r="BM165" s="21"/>
      <c r="BN165" s="21"/>
      <c r="BO165" s="21"/>
      <c r="BP165" s="21"/>
      <c r="BQ165" s="21"/>
      <c r="BR165" s="21"/>
      <c r="BS165" s="21"/>
      <c r="BT165" s="21"/>
      <c r="BU165" s="21"/>
      <c r="BV165" s="21"/>
      <c r="BW165" s="21"/>
      <c r="BX165" s="21"/>
      <c r="BY165" s="21"/>
      <c r="BZ165" s="21"/>
      <c r="CA165" s="21"/>
      <c r="CB165" s="21"/>
      <c r="CC165" s="21"/>
      <c r="CD165" s="21"/>
      <c r="CE165" s="21"/>
      <c r="CF165" s="21"/>
      <c r="CG165" s="21"/>
      <c r="CH165" s="21"/>
      <c r="CI165" s="21"/>
      <c r="CJ165" s="21"/>
      <c r="CK165" s="21"/>
      <c r="CL165" s="21"/>
      <c r="CM165" s="21"/>
      <c r="CN165" s="21"/>
      <c r="CO165" s="21"/>
      <c r="CP165" s="21"/>
      <c r="CQ165" s="21"/>
      <c r="CR165" s="21"/>
      <c r="CS165" s="21"/>
      <c r="CT165" s="21"/>
      <c r="CU165" s="21"/>
      <c r="CV165" s="21"/>
      <c r="CW165" s="21"/>
      <c r="CX165" s="21"/>
      <c r="CY165" s="21"/>
      <c r="CZ165" s="21"/>
      <c r="DA165" s="21"/>
      <c r="DB165" s="21"/>
      <c r="DC165" s="21"/>
      <c r="DD165" s="21"/>
      <c r="DE165" s="21"/>
      <c r="DF165" s="21"/>
      <c r="DG165" s="21"/>
      <c r="DH165" s="21"/>
      <c r="DI165" s="21"/>
      <c r="DJ165" s="21"/>
      <c r="DK165" s="21"/>
      <c r="DL165" s="21"/>
      <c r="DM165" s="21"/>
      <c r="DN165" s="21"/>
      <c r="DO165" s="21"/>
      <c r="DP165" s="21"/>
      <c r="DQ165" s="21"/>
      <c r="DR165" s="21"/>
      <c r="DS165" s="21"/>
      <c r="DT165" s="21"/>
      <c r="DU165" s="21"/>
      <c r="DV165" s="21"/>
      <c r="DW165" s="21"/>
      <c r="DX165" s="21"/>
      <c r="DY165" s="21"/>
      <c r="DZ165" s="21"/>
      <c r="EA165" s="21"/>
      <c r="EB165" s="21"/>
      <c r="EC165" s="21"/>
      <c r="ED165" s="21"/>
      <c r="EE165" s="21"/>
      <c r="EF165" s="21"/>
      <c r="EG165" s="21"/>
      <c r="EH165" s="21"/>
      <c r="EI165" s="21"/>
      <c r="EJ165" s="21"/>
      <c r="EK165" s="21"/>
      <c r="EL165" s="21"/>
      <c r="EM165" s="21"/>
      <c r="EN165" s="21"/>
      <c r="EO165" s="21"/>
      <c r="EP165" s="21"/>
      <c r="EQ165" s="21"/>
      <c r="ER165" s="21"/>
      <c r="ES165" s="21"/>
      <c r="ET165" s="21"/>
      <c r="EU165" s="21"/>
      <c r="EV165" s="21"/>
      <c r="EW165" s="21"/>
      <c r="EX165" s="21"/>
      <c r="EY165" s="21"/>
      <c r="EZ165" s="21"/>
      <c r="FA165" s="21"/>
      <c r="FB165" s="21"/>
      <c r="FC165" s="21"/>
      <c r="FD165" s="21"/>
      <c r="FE165" s="21"/>
      <c r="FF165" s="21"/>
      <c r="FG165" s="21"/>
      <c r="FH165" s="21"/>
      <c r="FI165" s="21"/>
      <c r="FJ165" s="21"/>
      <c r="FK165" s="21"/>
      <c r="FL165" s="21"/>
      <c r="FM165" s="21"/>
      <c r="FN165" s="21"/>
      <c r="FO165" s="21"/>
      <c r="FP165" s="21"/>
      <c r="FQ165" s="21"/>
      <c r="FR165" s="21"/>
      <c r="FS165" s="21"/>
      <c r="FT165" s="21"/>
      <c r="FU165" s="21"/>
      <c r="FV165" s="21"/>
      <c r="FW165" s="21"/>
      <c r="FX165" s="21"/>
      <c r="FY165" s="21"/>
      <c r="FZ165" s="21"/>
      <c r="GA165" s="21"/>
      <c r="GB165" s="21"/>
      <c r="GC165" s="21"/>
      <c r="GD165" s="21"/>
      <c r="GE165" s="21"/>
      <c r="GF165" s="21"/>
      <c r="GG165" s="26">
        <v>609580</v>
      </c>
      <c r="GH165" s="23">
        <v>2457</v>
      </c>
      <c r="GI165" s="24">
        <v>53786</v>
      </c>
      <c r="GJ165" s="22">
        <v>1498163</v>
      </c>
      <c r="GK165" s="23">
        <v>6340</v>
      </c>
      <c r="GL165" s="25">
        <v>233076</v>
      </c>
      <c r="GM165" s="22">
        <v>1118219</v>
      </c>
      <c r="GN165" s="23">
        <v>4223</v>
      </c>
      <c r="GO165" s="25">
        <v>219212</v>
      </c>
      <c r="GP165" s="22">
        <v>1267520</v>
      </c>
      <c r="GQ165" s="23">
        <v>4557</v>
      </c>
      <c r="GR165" s="25">
        <v>220294</v>
      </c>
      <c r="GS165" s="26">
        <v>986374</v>
      </c>
      <c r="GT165" s="23">
        <v>3942</v>
      </c>
      <c r="GU165" s="25">
        <v>230973</v>
      </c>
      <c r="GV165" s="26">
        <v>907759</v>
      </c>
      <c r="GW165" s="23">
        <v>3777</v>
      </c>
      <c r="GX165" s="25">
        <v>215676</v>
      </c>
      <c r="GY165" s="26">
        <v>970151</v>
      </c>
      <c r="GZ165" s="23">
        <v>4710</v>
      </c>
      <c r="HA165" s="25">
        <v>227773</v>
      </c>
      <c r="HB165" s="26">
        <v>788403</v>
      </c>
      <c r="HC165" s="23">
        <v>3798</v>
      </c>
      <c r="HD165" s="25">
        <v>215158</v>
      </c>
      <c r="HE165" s="26">
        <v>615156</v>
      </c>
      <c r="HF165" s="23">
        <v>2534</v>
      </c>
      <c r="HG165" s="25">
        <v>194247</v>
      </c>
      <c r="HH165" s="26">
        <v>569763</v>
      </c>
      <c r="HI165" s="23">
        <v>2540</v>
      </c>
      <c r="HJ165" s="25">
        <v>135056</v>
      </c>
      <c r="HN165" s="49">
        <f t="shared" si="2"/>
        <v>1973322</v>
      </c>
    </row>
    <row r="166" spans="2:222" x14ac:dyDescent="0.2">
      <c r="B166" s="20" t="s">
        <v>645</v>
      </c>
      <c r="C166" s="26">
        <v>936136</v>
      </c>
      <c r="D166" s="24">
        <v>47577</v>
      </c>
      <c r="E166" s="37">
        <v>12858253</v>
      </c>
      <c r="F166" s="26">
        <v>963322</v>
      </c>
      <c r="G166" s="24">
        <v>49231</v>
      </c>
      <c r="H166" s="37">
        <v>13000880</v>
      </c>
      <c r="I166" s="22">
        <v>1038047</v>
      </c>
      <c r="J166" s="24">
        <v>55823</v>
      </c>
      <c r="K166" s="37">
        <v>12745090</v>
      </c>
      <c r="L166" s="26">
        <v>840368</v>
      </c>
      <c r="M166" s="24">
        <v>44752</v>
      </c>
      <c r="N166" s="37">
        <v>12922855</v>
      </c>
      <c r="O166" s="26">
        <v>888075</v>
      </c>
      <c r="P166" s="24">
        <v>45402</v>
      </c>
      <c r="Q166" s="37">
        <v>12834861</v>
      </c>
      <c r="R166" s="22">
        <v>1109730</v>
      </c>
      <c r="S166" s="24">
        <v>56759</v>
      </c>
      <c r="T166" s="37">
        <v>13323382</v>
      </c>
      <c r="U166" s="26">
        <v>810216</v>
      </c>
      <c r="V166" s="24">
        <v>41561</v>
      </c>
      <c r="W166" s="37">
        <v>13243196</v>
      </c>
      <c r="X166" s="26">
        <v>938809</v>
      </c>
      <c r="Y166" s="24">
        <v>46667</v>
      </c>
      <c r="Z166" s="37">
        <v>12679301</v>
      </c>
      <c r="AA166" s="22">
        <v>1192819</v>
      </c>
      <c r="AB166" s="24">
        <v>59048</v>
      </c>
      <c r="AC166" s="37">
        <v>13753284</v>
      </c>
      <c r="AD166" s="26">
        <v>964575</v>
      </c>
      <c r="AE166" s="24">
        <v>47807</v>
      </c>
      <c r="AF166" s="37">
        <v>12711152</v>
      </c>
      <c r="AG166" s="26">
        <v>955532</v>
      </c>
      <c r="AH166" s="24">
        <v>47290</v>
      </c>
      <c r="AI166" s="37">
        <v>13243157</v>
      </c>
      <c r="AJ166" s="22">
        <v>1156876</v>
      </c>
      <c r="AK166" s="24">
        <v>57235</v>
      </c>
      <c r="AL166" s="37">
        <v>13340321</v>
      </c>
      <c r="AM166" s="26">
        <v>895614</v>
      </c>
      <c r="AN166" s="24">
        <v>44963</v>
      </c>
      <c r="AO166" s="37">
        <v>12947641</v>
      </c>
      <c r="AP166" s="26">
        <v>920790</v>
      </c>
      <c r="AQ166" s="24">
        <v>44864</v>
      </c>
      <c r="AR166" s="37">
        <v>13567505</v>
      </c>
      <c r="AS166" s="22">
        <v>1136723</v>
      </c>
      <c r="AT166" s="24">
        <v>55624</v>
      </c>
      <c r="AU166" s="37">
        <v>12871937</v>
      </c>
      <c r="AV166" s="22">
        <v>1225503</v>
      </c>
      <c r="AW166" s="24">
        <v>45491</v>
      </c>
      <c r="AX166" s="37">
        <v>13032711</v>
      </c>
      <c r="AY166" s="22">
        <v>1247713</v>
      </c>
      <c r="AZ166" s="24">
        <v>44930</v>
      </c>
      <c r="BA166" s="37">
        <v>13014269</v>
      </c>
      <c r="BB166" s="26">
        <v>397636</v>
      </c>
      <c r="BC166" s="24">
        <v>53518</v>
      </c>
      <c r="BD166" s="37">
        <v>13472839</v>
      </c>
      <c r="BE166" s="22">
        <v>2030201</v>
      </c>
      <c r="BF166" s="24">
        <v>50145</v>
      </c>
      <c r="BG166" s="37">
        <v>19333754</v>
      </c>
      <c r="BH166" s="22">
        <v>1966911</v>
      </c>
      <c r="BI166" s="24">
        <v>53696</v>
      </c>
      <c r="BJ166" s="37">
        <v>18808870</v>
      </c>
      <c r="BK166" s="22">
        <v>1520900</v>
      </c>
      <c r="BL166" s="24">
        <v>39494</v>
      </c>
      <c r="BM166" s="37">
        <v>18870335</v>
      </c>
      <c r="BN166" s="26">
        <v>214083</v>
      </c>
      <c r="BO166" s="24">
        <v>25883</v>
      </c>
      <c r="BP166" s="37">
        <v>14610180</v>
      </c>
      <c r="BQ166" s="22">
        <v>4310121</v>
      </c>
      <c r="BR166" s="24">
        <v>50206</v>
      </c>
      <c r="BS166" s="37">
        <v>18254431</v>
      </c>
      <c r="BT166" s="22">
        <v>1638170</v>
      </c>
      <c r="BU166" s="24">
        <v>54355</v>
      </c>
      <c r="BV166" s="37">
        <v>18960513</v>
      </c>
      <c r="BW166" s="22">
        <v>2600317</v>
      </c>
      <c r="BX166" s="24">
        <v>45884</v>
      </c>
      <c r="BY166" s="37">
        <v>19722297</v>
      </c>
      <c r="BZ166" s="22">
        <v>2295692</v>
      </c>
      <c r="CA166" s="24">
        <v>46417</v>
      </c>
      <c r="CB166" s="37">
        <v>20595499</v>
      </c>
      <c r="CC166" s="22">
        <v>4160793</v>
      </c>
      <c r="CD166" s="24">
        <v>39994</v>
      </c>
      <c r="CE166" s="37">
        <v>18331827</v>
      </c>
      <c r="CF166" s="22">
        <v>1894181</v>
      </c>
      <c r="CG166" s="24">
        <v>30588</v>
      </c>
      <c r="CH166" s="37">
        <v>19794603</v>
      </c>
      <c r="CI166" s="22">
        <v>3223186</v>
      </c>
      <c r="CJ166" s="24">
        <v>36268</v>
      </c>
      <c r="CK166" s="37">
        <v>18927378</v>
      </c>
      <c r="CL166" s="26">
        <v>395928</v>
      </c>
      <c r="CM166" s="24">
        <v>38516</v>
      </c>
      <c r="CN166" s="37">
        <v>18921079</v>
      </c>
      <c r="CO166" s="22">
        <v>1409672</v>
      </c>
      <c r="CP166" s="24">
        <v>32352</v>
      </c>
      <c r="CQ166" s="37">
        <v>18673991</v>
      </c>
      <c r="CR166" s="22">
        <v>2078718</v>
      </c>
      <c r="CS166" s="24">
        <v>32755</v>
      </c>
      <c r="CT166" s="37">
        <v>16803491</v>
      </c>
      <c r="CU166" s="22">
        <v>3272890</v>
      </c>
      <c r="CV166" s="24">
        <v>36524</v>
      </c>
      <c r="CW166" s="37">
        <v>18135713</v>
      </c>
      <c r="CX166" s="22">
        <v>3027609</v>
      </c>
      <c r="CY166" s="24">
        <v>29354</v>
      </c>
      <c r="CZ166" s="37">
        <v>18473939</v>
      </c>
      <c r="DA166" s="22">
        <v>2601988</v>
      </c>
      <c r="DB166" s="24">
        <v>32197</v>
      </c>
      <c r="DC166" s="37">
        <v>18499122</v>
      </c>
      <c r="DD166" s="22">
        <v>2155615</v>
      </c>
      <c r="DE166" s="24">
        <v>37323</v>
      </c>
      <c r="DF166" s="37">
        <v>17851681</v>
      </c>
      <c r="DG166" s="22">
        <v>1030971</v>
      </c>
      <c r="DH166" s="24">
        <v>30651</v>
      </c>
      <c r="DI166" s="37">
        <v>18292279</v>
      </c>
      <c r="DJ166" s="22">
        <v>2292532</v>
      </c>
      <c r="DK166" s="24">
        <v>29446</v>
      </c>
      <c r="DL166" s="37">
        <v>17652451</v>
      </c>
      <c r="DM166" s="22">
        <v>2139248</v>
      </c>
      <c r="DN166" s="24">
        <v>38786</v>
      </c>
      <c r="DO166" s="37">
        <v>17144222</v>
      </c>
      <c r="DP166" s="26">
        <v>325150</v>
      </c>
      <c r="DQ166" s="24">
        <v>24609</v>
      </c>
      <c r="DR166" s="37">
        <v>18396707</v>
      </c>
      <c r="DS166" s="22">
        <v>1763363</v>
      </c>
      <c r="DT166" s="24">
        <v>36280</v>
      </c>
      <c r="DU166" s="37">
        <v>17222198</v>
      </c>
      <c r="DV166" s="22">
        <v>1038106</v>
      </c>
      <c r="DW166" s="24">
        <v>37408</v>
      </c>
      <c r="DX166" s="37">
        <v>18269629</v>
      </c>
      <c r="DY166" s="22">
        <v>1196742</v>
      </c>
      <c r="DZ166" s="24">
        <v>29257</v>
      </c>
      <c r="EA166" s="37">
        <v>18008162</v>
      </c>
      <c r="EB166" s="26">
        <v>415468</v>
      </c>
      <c r="EC166" s="24">
        <v>29473</v>
      </c>
      <c r="ED166" s="37">
        <v>16573893</v>
      </c>
      <c r="EE166" s="22">
        <v>1056380</v>
      </c>
      <c r="EF166" s="24">
        <v>37440</v>
      </c>
      <c r="EG166" s="37">
        <v>17892315</v>
      </c>
      <c r="EH166" s="26">
        <v>509056</v>
      </c>
      <c r="EI166" s="24">
        <v>29791</v>
      </c>
      <c r="EJ166" s="37">
        <v>17931022</v>
      </c>
      <c r="EK166" s="26">
        <v>608279</v>
      </c>
      <c r="EL166" s="24">
        <v>29834</v>
      </c>
      <c r="EM166" s="37">
        <v>18156342</v>
      </c>
      <c r="EN166" s="26">
        <v>520703</v>
      </c>
      <c r="EO166" s="24">
        <v>36228</v>
      </c>
      <c r="EP166" s="37">
        <v>17659419</v>
      </c>
      <c r="EQ166" s="26">
        <v>301258</v>
      </c>
      <c r="ER166" s="24">
        <v>28576</v>
      </c>
      <c r="ES166" s="37">
        <v>18244309</v>
      </c>
      <c r="ET166" s="26">
        <v>439794</v>
      </c>
      <c r="EU166" s="24">
        <v>28334</v>
      </c>
      <c r="EV166" s="37">
        <v>16883281</v>
      </c>
      <c r="EW166" s="26">
        <v>427184</v>
      </c>
      <c r="EX166" s="24">
        <v>33709</v>
      </c>
      <c r="EY166" s="37">
        <v>17118314</v>
      </c>
      <c r="EZ166" s="26">
        <v>339520</v>
      </c>
      <c r="FA166" s="24">
        <v>28048</v>
      </c>
      <c r="FB166" s="37">
        <v>17742106</v>
      </c>
      <c r="FC166" s="22">
        <v>1202969</v>
      </c>
      <c r="FD166" s="24">
        <v>29140</v>
      </c>
      <c r="FE166" s="37">
        <v>16400422</v>
      </c>
      <c r="FF166" s="22">
        <v>2925574</v>
      </c>
      <c r="FG166" s="24">
        <v>35564</v>
      </c>
      <c r="FH166" s="37">
        <v>18048805</v>
      </c>
      <c r="FI166" s="22">
        <v>1827607</v>
      </c>
      <c r="FJ166" s="24">
        <v>27848</v>
      </c>
      <c r="FK166" s="37">
        <v>17674533</v>
      </c>
      <c r="FL166" s="22">
        <v>1382007</v>
      </c>
      <c r="FM166" s="24">
        <v>32925</v>
      </c>
      <c r="FN166" s="37">
        <v>16754362</v>
      </c>
      <c r="FO166" s="22">
        <v>1132937</v>
      </c>
      <c r="FP166" s="24">
        <v>40828</v>
      </c>
      <c r="FQ166" s="37">
        <v>18484733</v>
      </c>
      <c r="FR166" s="22">
        <v>1159484</v>
      </c>
      <c r="FS166" s="24">
        <v>29518</v>
      </c>
      <c r="FT166" s="37">
        <v>17612508</v>
      </c>
      <c r="FU166" s="26">
        <v>893807</v>
      </c>
      <c r="FV166" s="24">
        <v>31129</v>
      </c>
      <c r="FW166" s="37">
        <v>17828840</v>
      </c>
      <c r="FX166" s="26">
        <v>764040</v>
      </c>
      <c r="FY166" s="24">
        <v>36196</v>
      </c>
      <c r="FZ166" s="37">
        <v>17684679</v>
      </c>
      <c r="GA166" s="26">
        <v>460844</v>
      </c>
      <c r="GB166" s="24">
        <v>28789</v>
      </c>
      <c r="GC166" s="37">
        <v>17913129</v>
      </c>
      <c r="GD166" s="26">
        <v>480886</v>
      </c>
      <c r="GE166" s="24">
        <v>29966</v>
      </c>
      <c r="GF166" s="37">
        <v>17546653</v>
      </c>
      <c r="GG166" s="26">
        <v>595607</v>
      </c>
      <c r="GH166" s="24">
        <v>35385</v>
      </c>
      <c r="GI166" s="37">
        <v>16984473</v>
      </c>
      <c r="GJ166" s="26">
        <v>454309</v>
      </c>
      <c r="GK166" s="24">
        <v>28809</v>
      </c>
      <c r="GL166" s="37">
        <v>17607212</v>
      </c>
      <c r="GM166" s="26">
        <v>466057</v>
      </c>
      <c r="GN166" s="24">
        <v>28493</v>
      </c>
      <c r="GO166" s="37">
        <v>16779829</v>
      </c>
      <c r="GP166" s="26">
        <v>553830</v>
      </c>
      <c r="GQ166" s="24">
        <v>35654</v>
      </c>
      <c r="GR166" s="37">
        <v>17667167</v>
      </c>
      <c r="GS166" s="26">
        <v>407659</v>
      </c>
      <c r="GT166" s="24">
        <v>26871</v>
      </c>
      <c r="GU166" s="37">
        <v>17069997</v>
      </c>
      <c r="GV166" s="26">
        <v>470419</v>
      </c>
      <c r="GW166" s="24">
        <v>28180</v>
      </c>
      <c r="GX166" s="37">
        <v>16824997</v>
      </c>
      <c r="GY166" s="26">
        <v>584998</v>
      </c>
      <c r="GZ166" s="24">
        <v>36387</v>
      </c>
      <c r="HA166" s="37">
        <v>17926368</v>
      </c>
      <c r="HB166" s="26">
        <v>450062</v>
      </c>
      <c r="HC166" s="24">
        <v>29670</v>
      </c>
      <c r="HD166" s="37">
        <v>17150594</v>
      </c>
      <c r="HE166" s="26">
        <v>444053</v>
      </c>
      <c r="HF166" s="24">
        <v>30598</v>
      </c>
      <c r="HG166" s="37">
        <v>17479443</v>
      </c>
      <c r="HH166" s="26">
        <v>564326</v>
      </c>
      <c r="HI166" s="24">
        <v>35480</v>
      </c>
      <c r="HJ166" s="37">
        <v>17376831</v>
      </c>
      <c r="HN166" s="49">
        <f t="shared" si="2"/>
        <v>1458441</v>
      </c>
    </row>
    <row r="167" spans="2:222" x14ac:dyDescent="0.2">
      <c r="B167" s="20" t="s">
        <v>571</v>
      </c>
      <c r="C167" s="22">
        <v>3197919</v>
      </c>
      <c r="D167" s="24">
        <v>32384</v>
      </c>
      <c r="E167" s="34">
        <v>3825982</v>
      </c>
      <c r="F167" s="22">
        <v>3670921</v>
      </c>
      <c r="G167" s="24">
        <v>37329</v>
      </c>
      <c r="H167" s="34">
        <v>4535410</v>
      </c>
      <c r="I167" s="22">
        <v>4587286</v>
      </c>
      <c r="J167" s="24">
        <v>45927</v>
      </c>
      <c r="K167" s="34">
        <v>4574457</v>
      </c>
      <c r="L167" s="22">
        <v>3739439</v>
      </c>
      <c r="M167" s="24">
        <v>38458</v>
      </c>
      <c r="N167" s="34">
        <v>4638146</v>
      </c>
      <c r="O167" s="22">
        <v>3569454</v>
      </c>
      <c r="P167" s="24">
        <v>36768</v>
      </c>
      <c r="Q167" s="34">
        <v>4678234</v>
      </c>
      <c r="R167" s="22">
        <v>4434650</v>
      </c>
      <c r="S167" s="24">
        <v>44665</v>
      </c>
      <c r="T167" s="34">
        <v>4880796</v>
      </c>
      <c r="U167" s="22">
        <v>3594591</v>
      </c>
      <c r="V167" s="24">
        <v>35573</v>
      </c>
      <c r="W167" s="34">
        <v>4821950</v>
      </c>
      <c r="X167" s="22">
        <v>2932566</v>
      </c>
      <c r="Y167" s="24">
        <v>29304</v>
      </c>
      <c r="Z167" s="34">
        <v>3939280</v>
      </c>
      <c r="AA167" s="22">
        <v>2526787</v>
      </c>
      <c r="AB167" s="24">
        <v>26205</v>
      </c>
      <c r="AC167" s="34">
        <v>3342100</v>
      </c>
      <c r="AD167" s="22">
        <v>1768243</v>
      </c>
      <c r="AE167" s="24">
        <v>20545</v>
      </c>
      <c r="AF167" s="34">
        <v>2539504</v>
      </c>
      <c r="AG167" s="22">
        <v>1783558</v>
      </c>
      <c r="AH167" s="24">
        <v>21431</v>
      </c>
      <c r="AI167" s="34">
        <v>2251018</v>
      </c>
      <c r="AJ167" s="22">
        <v>2177073</v>
      </c>
      <c r="AK167" s="24">
        <v>26005</v>
      </c>
      <c r="AL167" s="34">
        <v>2080208</v>
      </c>
      <c r="AM167" s="22">
        <v>1658435</v>
      </c>
      <c r="AN167" s="24">
        <v>20436</v>
      </c>
      <c r="AO167" s="34">
        <v>1869599</v>
      </c>
      <c r="AP167" s="22">
        <v>1624564</v>
      </c>
      <c r="AQ167" s="24">
        <v>19583</v>
      </c>
      <c r="AR167" s="34">
        <v>1949008</v>
      </c>
      <c r="AS167" s="22">
        <v>2008284</v>
      </c>
      <c r="AT167" s="24">
        <v>26067</v>
      </c>
      <c r="AU167" s="34">
        <v>1802213</v>
      </c>
      <c r="AV167" s="22">
        <v>1452325</v>
      </c>
      <c r="AW167" s="24">
        <v>18750</v>
      </c>
      <c r="AX167" s="34">
        <v>1760934</v>
      </c>
      <c r="AY167" s="22">
        <v>1539751</v>
      </c>
      <c r="AZ167" s="24">
        <v>20127</v>
      </c>
      <c r="BA167" s="34">
        <v>1747241</v>
      </c>
      <c r="BB167" s="22">
        <v>1954800</v>
      </c>
      <c r="BC167" s="24">
        <v>24447</v>
      </c>
      <c r="BD167" s="34">
        <v>1758407</v>
      </c>
      <c r="BE167" s="22">
        <v>1574528</v>
      </c>
      <c r="BF167" s="24">
        <v>19786</v>
      </c>
      <c r="BG167" s="34">
        <v>1656676</v>
      </c>
      <c r="BH167" s="22">
        <v>1500966</v>
      </c>
      <c r="BI167" s="24">
        <v>18671</v>
      </c>
      <c r="BJ167" s="34">
        <v>1509752</v>
      </c>
      <c r="BK167" s="22">
        <v>1799546</v>
      </c>
      <c r="BL167" s="24">
        <v>22369</v>
      </c>
      <c r="BM167" s="34">
        <v>1623587</v>
      </c>
      <c r="BN167" s="22">
        <v>1492429</v>
      </c>
      <c r="BO167" s="24">
        <v>19437</v>
      </c>
      <c r="BP167" s="34">
        <v>1483020</v>
      </c>
      <c r="BQ167" s="22">
        <v>1487036</v>
      </c>
      <c r="BR167" s="24">
        <v>18251</v>
      </c>
      <c r="BS167" s="34">
        <v>1528156</v>
      </c>
      <c r="BT167" s="22">
        <v>2374023</v>
      </c>
      <c r="BU167" s="24">
        <v>31781</v>
      </c>
      <c r="BV167" s="34">
        <v>1999411</v>
      </c>
      <c r="BW167" s="22">
        <v>1841393</v>
      </c>
      <c r="BX167" s="24">
        <v>25306</v>
      </c>
      <c r="BY167" s="34">
        <v>2835496</v>
      </c>
      <c r="BZ167" s="22">
        <v>1874635</v>
      </c>
      <c r="CA167" s="24">
        <v>26373</v>
      </c>
      <c r="CB167" s="34">
        <v>2989157</v>
      </c>
      <c r="CC167" s="22">
        <v>2486249</v>
      </c>
      <c r="CD167" s="24">
        <v>33298</v>
      </c>
      <c r="CE167" s="34">
        <v>2791854</v>
      </c>
      <c r="CF167" s="22">
        <v>2256714</v>
      </c>
      <c r="CG167" s="24">
        <v>29875</v>
      </c>
      <c r="CH167" s="34">
        <v>3261989</v>
      </c>
      <c r="CI167" s="22">
        <v>2505049</v>
      </c>
      <c r="CJ167" s="24">
        <v>33708</v>
      </c>
      <c r="CK167" s="34">
        <v>3305627</v>
      </c>
      <c r="CL167" s="22">
        <v>2908716</v>
      </c>
      <c r="CM167" s="24">
        <v>40679</v>
      </c>
      <c r="CN167" s="34">
        <v>3644123</v>
      </c>
      <c r="CO167" s="22">
        <v>2278169</v>
      </c>
      <c r="CP167" s="24">
        <v>32003</v>
      </c>
      <c r="CQ167" s="34">
        <v>3714498</v>
      </c>
      <c r="CR167" s="22">
        <v>2163665</v>
      </c>
      <c r="CS167" s="24">
        <v>30070</v>
      </c>
      <c r="CT167" s="34">
        <v>3228096</v>
      </c>
      <c r="CU167" s="22">
        <v>2313616</v>
      </c>
      <c r="CV167" s="24">
        <v>32732</v>
      </c>
      <c r="CW167" s="34">
        <v>3507790</v>
      </c>
      <c r="CX167" s="22">
        <v>1665328</v>
      </c>
      <c r="CY167" s="24">
        <v>25097</v>
      </c>
      <c r="CZ167" s="34">
        <v>3557156</v>
      </c>
      <c r="DA167" s="22">
        <v>1618015</v>
      </c>
      <c r="DB167" s="24">
        <v>24165</v>
      </c>
      <c r="DC167" s="34">
        <v>3566572</v>
      </c>
      <c r="DD167" s="22">
        <v>1954515</v>
      </c>
      <c r="DE167" s="24">
        <v>29492</v>
      </c>
      <c r="DF167" s="34">
        <v>3442429</v>
      </c>
      <c r="DG167" s="22">
        <v>1567935</v>
      </c>
      <c r="DH167" s="24">
        <v>24145</v>
      </c>
      <c r="DI167" s="34">
        <v>3301227</v>
      </c>
      <c r="DJ167" s="22">
        <v>1207886</v>
      </c>
      <c r="DK167" s="24">
        <v>20735</v>
      </c>
      <c r="DL167" s="34">
        <v>2662205</v>
      </c>
      <c r="DM167" s="22">
        <v>1564874</v>
      </c>
      <c r="DN167" s="24">
        <v>26586</v>
      </c>
      <c r="DO167" s="34">
        <v>2554542</v>
      </c>
      <c r="DP167" s="22">
        <v>1066971</v>
      </c>
      <c r="DQ167" s="24">
        <v>19840</v>
      </c>
      <c r="DR167" s="34">
        <v>2616808</v>
      </c>
      <c r="DS167" s="22">
        <v>1021636</v>
      </c>
      <c r="DT167" s="24">
        <v>18694</v>
      </c>
      <c r="DU167" s="34">
        <v>2365525</v>
      </c>
      <c r="DV167" s="22">
        <v>1305229</v>
      </c>
      <c r="DW167" s="24">
        <v>24286</v>
      </c>
      <c r="DX167" s="34">
        <v>2627875</v>
      </c>
      <c r="DY167" s="22">
        <v>1074959</v>
      </c>
      <c r="DZ167" s="24">
        <v>19743</v>
      </c>
      <c r="EA167" s="34">
        <v>2573298</v>
      </c>
      <c r="EB167" s="22">
        <v>1243939</v>
      </c>
      <c r="EC167" s="24">
        <v>22398</v>
      </c>
      <c r="ED167" s="34">
        <v>2262638</v>
      </c>
      <c r="EE167" s="22">
        <v>1275603</v>
      </c>
      <c r="EF167" s="24">
        <v>23185</v>
      </c>
      <c r="EG167" s="34">
        <v>2517314</v>
      </c>
      <c r="EH167" s="26">
        <v>775247</v>
      </c>
      <c r="EI167" s="24">
        <v>19066</v>
      </c>
      <c r="EJ167" s="34">
        <v>2489908</v>
      </c>
      <c r="EK167" s="26">
        <v>763089</v>
      </c>
      <c r="EL167" s="24">
        <v>19298</v>
      </c>
      <c r="EM167" s="34">
        <v>2469932</v>
      </c>
      <c r="EN167" s="26">
        <v>815767</v>
      </c>
      <c r="EO167" s="24">
        <v>19566</v>
      </c>
      <c r="EP167" s="34">
        <v>2405557</v>
      </c>
      <c r="EQ167" s="26">
        <v>768068</v>
      </c>
      <c r="ER167" s="24">
        <v>19841</v>
      </c>
      <c r="ES167" s="34">
        <v>2394272</v>
      </c>
      <c r="ET167" s="26">
        <v>745765</v>
      </c>
      <c r="EU167" s="24">
        <v>18720</v>
      </c>
      <c r="EV167" s="34">
        <v>2212538</v>
      </c>
      <c r="EW167" s="26">
        <v>935114</v>
      </c>
      <c r="EX167" s="24">
        <v>24324</v>
      </c>
      <c r="EY167" s="34">
        <v>2242090</v>
      </c>
      <c r="EZ167" s="26">
        <v>721940</v>
      </c>
      <c r="FA167" s="24">
        <v>20559</v>
      </c>
      <c r="FB167" s="34">
        <v>2347083</v>
      </c>
      <c r="FC167" s="26">
        <v>705920</v>
      </c>
      <c r="FD167" s="24">
        <v>19966</v>
      </c>
      <c r="FE167" s="34">
        <v>2207529</v>
      </c>
      <c r="FF167" s="26">
        <v>740850</v>
      </c>
      <c r="FG167" s="24">
        <v>20797</v>
      </c>
      <c r="FH167" s="34">
        <v>2405550</v>
      </c>
      <c r="FI167" s="26">
        <v>692169</v>
      </c>
      <c r="FJ167" s="24">
        <v>20258</v>
      </c>
      <c r="FK167" s="34">
        <v>2302094</v>
      </c>
      <c r="FL167" s="26">
        <v>687724</v>
      </c>
      <c r="FM167" s="24">
        <v>21805</v>
      </c>
      <c r="FN167" s="34">
        <v>2031490</v>
      </c>
      <c r="FO167" s="26">
        <v>697766</v>
      </c>
      <c r="FP167" s="24">
        <v>20977</v>
      </c>
      <c r="FQ167" s="34">
        <v>2285967</v>
      </c>
      <c r="FR167" s="26">
        <v>633887</v>
      </c>
      <c r="FS167" s="24">
        <v>20050</v>
      </c>
      <c r="FT167" s="34">
        <v>2170688</v>
      </c>
      <c r="FU167" s="26">
        <v>697288</v>
      </c>
      <c r="FV167" s="24">
        <v>19739</v>
      </c>
      <c r="FW167" s="34">
        <v>2106758</v>
      </c>
      <c r="FX167" s="26">
        <v>817117</v>
      </c>
      <c r="FY167" s="24">
        <v>20844</v>
      </c>
      <c r="FZ167" s="34">
        <v>2207822</v>
      </c>
      <c r="GA167" s="26">
        <v>709219</v>
      </c>
      <c r="GB167" s="24">
        <v>19238</v>
      </c>
      <c r="GC167" s="34">
        <v>2201771</v>
      </c>
      <c r="GD167" s="26">
        <v>664150</v>
      </c>
      <c r="GE167" s="24">
        <v>19508</v>
      </c>
      <c r="GF167" s="34">
        <v>2087098</v>
      </c>
      <c r="GG167" s="26">
        <v>757564</v>
      </c>
      <c r="GH167" s="24">
        <v>20297</v>
      </c>
      <c r="GI167" s="34">
        <v>2065337</v>
      </c>
      <c r="GJ167" s="26">
        <v>624204</v>
      </c>
      <c r="GK167" s="24">
        <v>17756</v>
      </c>
      <c r="GL167" s="34">
        <v>2109165</v>
      </c>
      <c r="GM167" s="26">
        <v>582345</v>
      </c>
      <c r="GN167" s="24">
        <v>17576</v>
      </c>
      <c r="GO167" s="34">
        <v>2000030</v>
      </c>
      <c r="GP167" s="26">
        <v>629239</v>
      </c>
      <c r="GQ167" s="24">
        <v>19454</v>
      </c>
      <c r="GR167" s="34">
        <v>2181331</v>
      </c>
      <c r="GS167" s="26">
        <v>570678</v>
      </c>
      <c r="GT167" s="24">
        <v>19262</v>
      </c>
      <c r="GU167" s="34">
        <v>2131046</v>
      </c>
      <c r="GV167" s="26">
        <v>534645</v>
      </c>
      <c r="GW167" s="24">
        <v>18370</v>
      </c>
      <c r="GX167" s="34">
        <v>2085652</v>
      </c>
      <c r="GY167" s="26">
        <v>529288</v>
      </c>
      <c r="GZ167" s="24">
        <v>19411</v>
      </c>
      <c r="HA167" s="34">
        <v>2109214</v>
      </c>
      <c r="HB167" s="26">
        <v>479088</v>
      </c>
      <c r="HC167" s="24">
        <v>18225</v>
      </c>
      <c r="HD167" s="34">
        <v>1959512</v>
      </c>
      <c r="HE167" s="26">
        <v>480647</v>
      </c>
      <c r="HF167" s="24">
        <v>18078</v>
      </c>
      <c r="HG167" s="34">
        <v>2031144</v>
      </c>
      <c r="HH167" s="26">
        <v>556538</v>
      </c>
      <c r="HI167" s="24">
        <v>19372</v>
      </c>
      <c r="HJ167" s="34">
        <v>2048629</v>
      </c>
      <c r="HN167" s="49">
        <f t="shared" si="2"/>
        <v>1516273</v>
      </c>
    </row>
    <row r="168" spans="2:222" x14ac:dyDescent="0.2">
      <c r="B168" s="20" t="s">
        <v>979</v>
      </c>
      <c r="C168" s="26">
        <v>257597</v>
      </c>
      <c r="D168" s="23">
        <v>6837</v>
      </c>
      <c r="E168" s="25">
        <v>687154</v>
      </c>
      <c r="F168" s="26">
        <v>253150</v>
      </c>
      <c r="G168" s="23">
        <v>6704</v>
      </c>
      <c r="H168" s="25">
        <v>692494</v>
      </c>
      <c r="I168" s="26">
        <v>306808</v>
      </c>
      <c r="J168" s="23">
        <v>8090</v>
      </c>
      <c r="K168" s="25">
        <v>657021</v>
      </c>
      <c r="L168" s="26">
        <v>261202</v>
      </c>
      <c r="M168" s="23">
        <v>6753</v>
      </c>
      <c r="N168" s="25">
        <v>671449</v>
      </c>
      <c r="O168" s="26">
        <v>247171</v>
      </c>
      <c r="P168" s="23">
        <v>6507</v>
      </c>
      <c r="Q168" s="25">
        <v>659507</v>
      </c>
      <c r="R168" s="26">
        <v>331466</v>
      </c>
      <c r="S168" s="23">
        <v>8729</v>
      </c>
      <c r="T168" s="25">
        <v>704742</v>
      </c>
      <c r="U168" s="26">
        <v>306412</v>
      </c>
      <c r="V168" s="23">
        <v>7983</v>
      </c>
      <c r="W168" s="25">
        <v>677855</v>
      </c>
      <c r="X168" s="26">
        <v>373694</v>
      </c>
      <c r="Y168" s="23">
        <v>9756</v>
      </c>
      <c r="Z168" s="25">
        <v>663751</v>
      </c>
      <c r="AA168" s="26">
        <v>463114</v>
      </c>
      <c r="AB168" s="24">
        <v>11657</v>
      </c>
      <c r="AC168" s="25">
        <v>758426</v>
      </c>
      <c r="AD168" s="26">
        <v>371431</v>
      </c>
      <c r="AE168" s="23">
        <v>9288</v>
      </c>
      <c r="AF168" s="25">
        <v>715230</v>
      </c>
      <c r="AG168" s="26">
        <v>368739</v>
      </c>
      <c r="AH168" s="23">
        <v>9155</v>
      </c>
      <c r="AI168" s="25">
        <v>765614</v>
      </c>
      <c r="AJ168" s="26">
        <v>452596</v>
      </c>
      <c r="AK168" s="24">
        <v>11351</v>
      </c>
      <c r="AL168" s="25">
        <v>761510</v>
      </c>
      <c r="AM168" s="26">
        <v>336417</v>
      </c>
      <c r="AN168" s="23">
        <v>8614</v>
      </c>
      <c r="AO168" s="25">
        <v>740345</v>
      </c>
      <c r="AP168" s="26">
        <v>345606</v>
      </c>
      <c r="AQ168" s="23">
        <v>8719</v>
      </c>
      <c r="AR168" s="25">
        <v>776648</v>
      </c>
      <c r="AS168" s="26">
        <v>453238</v>
      </c>
      <c r="AT168" s="24">
        <v>11358</v>
      </c>
      <c r="AU168" s="25">
        <v>749500</v>
      </c>
      <c r="AV168" s="26">
        <v>370742</v>
      </c>
      <c r="AW168" s="23">
        <v>9164</v>
      </c>
      <c r="AX168" s="25">
        <v>751465</v>
      </c>
      <c r="AY168" s="26">
        <v>359713</v>
      </c>
      <c r="AZ168" s="23">
        <v>8929</v>
      </c>
      <c r="BA168" s="25">
        <v>762530</v>
      </c>
      <c r="BB168" s="26">
        <v>486733</v>
      </c>
      <c r="BC168" s="24">
        <v>12086</v>
      </c>
      <c r="BD168" s="25">
        <v>767588</v>
      </c>
      <c r="BE168" s="26">
        <v>394718</v>
      </c>
      <c r="BF168" s="23">
        <v>9394</v>
      </c>
      <c r="BG168" s="25">
        <v>770249</v>
      </c>
      <c r="BH168" s="26">
        <v>392229</v>
      </c>
      <c r="BI168" s="23">
        <v>9277</v>
      </c>
      <c r="BJ168" s="25">
        <v>722886</v>
      </c>
      <c r="BK168" s="26">
        <v>483694</v>
      </c>
      <c r="BL168" s="24">
        <v>11446</v>
      </c>
      <c r="BM168" s="25">
        <v>766869</v>
      </c>
      <c r="BN168" s="26">
        <v>405711</v>
      </c>
      <c r="BO168" s="23">
        <v>9647</v>
      </c>
      <c r="BP168" s="25">
        <v>743235</v>
      </c>
      <c r="BQ168" s="26">
        <v>402400</v>
      </c>
      <c r="BR168" s="23">
        <v>9663</v>
      </c>
      <c r="BS168" s="25">
        <v>793873</v>
      </c>
      <c r="BT168" s="26">
        <v>503754</v>
      </c>
      <c r="BU168" s="24">
        <v>12060</v>
      </c>
      <c r="BV168" s="25">
        <v>777403</v>
      </c>
      <c r="BW168" s="26">
        <v>400127</v>
      </c>
      <c r="BX168" s="23">
        <v>9852</v>
      </c>
      <c r="BY168" s="25">
        <v>813807</v>
      </c>
      <c r="BZ168" s="26">
        <v>401559</v>
      </c>
      <c r="CA168" s="23">
        <v>9797</v>
      </c>
      <c r="CB168" s="25">
        <v>817398</v>
      </c>
      <c r="CC168" s="26">
        <v>510842</v>
      </c>
      <c r="CD168" s="24">
        <v>12317</v>
      </c>
      <c r="CE168" s="25">
        <v>781645</v>
      </c>
      <c r="CF168" s="26">
        <v>472243</v>
      </c>
      <c r="CG168" s="24">
        <v>10846</v>
      </c>
      <c r="CH168" s="25">
        <v>843740</v>
      </c>
      <c r="CI168" s="26">
        <v>453839</v>
      </c>
      <c r="CJ168" s="24">
        <v>10437</v>
      </c>
      <c r="CK168" s="25">
        <v>821715</v>
      </c>
      <c r="CL168" s="26">
        <v>593065</v>
      </c>
      <c r="CM168" s="24">
        <v>13364</v>
      </c>
      <c r="CN168" s="25">
        <v>828688</v>
      </c>
      <c r="CO168" s="26">
        <v>422152</v>
      </c>
      <c r="CP168" s="23">
        <v>9911</v>
      </c>
      <c r="CQ168" s="25">
        <v>886310</v>
      </c>
      <c r="CR168" s="26">
        <v>438206</v>
      </c>
      <c r="CS168" s="24">
        <v>10698</v>
      </c>
      <c r="CT168" s="25">
        <v>779887</v>
      </c>
      <c r="CU168" s="26">
        <v>484092</v>
      </c>
      <c r="CV168" s="24">
        <v>11991</v>
      </c>
      <c r="CW168" s="25">
        <v>827694</v>
      </c>
      <c r="CX168" s="26">
        <v>367859</v>
      </c>
      <c r="CY168" s="23">
        <v>9056</v>
      </c>
      <c r="CZ168" s="25">
        <v>803040</v>
      </c>
      <c r="DA168" s="26">
        <v>373348</v>
      </c>
      <c r="DB168" s="23">
        <v>9359</v>
      </c>
      <c r="DC168" s="25">
        <v>811581</v>
      </c>
      <c r="DD168" s="26">
        <v>436175</v>
      </c>
      <c r="DE168" s="24">
        <v>10828</v>
      </c>
      <c r="DF168" s="25">
        <v>755015</v>
      </c>
      <c r="DG168" s="26">
        <v>364977</v>
      </c>
      <c r="DH168" s="23">
        <v>8945</v>
      </c>
      <c r="DI168" s="25">
        <v>788782</v>
      </c>
      <c r="DJ168" s="26">
        <v>493522</v>
      </c>
      <c r="DK168" s="23">
        <v>9144</v>
      </c>
      <c r="DL168" s="25">
        <v>740642</v>
      </c>
      <c r="DM168" s="26">
        <v>835796</v>
      </c>
      <c r="DN168" s="24">
        <v>10662</v>
      </c>
      <c r="DO168" s="25">
        <v>717440</v>
      </c>
      <c r="DP168" s="26">
        <v>766695</v>
      </c>
      <c r="DQ168" s="23">
        <v>7522</v>
      </c>
      <c r="DR168" s="25">
        <v>761085</v>
      </c>
      <c r="DS168" s="26">
        <v>892909</v>
      </c>
      <c r="DT168" s="23">
        <v>8432</v>
      </c>
      <c r="DU168" s="25">
        <v>681427</v>
      </c>
      <c r="DV168" s="22">
        <v>1089294</v>
      </c>
      <c r="DW168" s="24">
        <v>10217</v>
      </c>
      <c r="DX168" s="25">
        <v>744350</v>
      </c>
      <c r="DY168" s="26">
        <v>925161</v>
      </c>
      <c r="DZ168" s="23">
        <v>8755</v>
      </c>
      <c r="EA168" s="25">
        <v>740695</v>
      </c>
      <c r="EB168" s="26">
        <v>915452</v>
      </c>
      <c r="EC168" s="23">
        <v>8684</v>
      </c>
      <c r="ED168" s="25">
        <v>693861</v>
      </c>
      <c r="EE168" s="22">
        <v>1108015</v>
      </c>
      <c r="EF168" s="24">
        <v>10556</v>
      </c>
      <c r="EG168" s="25">
        <v>739759</v>
      </c>
      <c r="EH168" s="26">
        <v>750800</v>
      </c>
      <c r="EI168" s="23">
        <v>7696</v>
      </c>
      <c r="EJ168" s="25">
        <v>710694</v>
      </c>
      <c r="EK168" s="26">
        <v>758926</v>
      </c>
      <c r="EL168" s="23">
        <v>7779</v>
      </c>
      <c r="EM168" s="25">
        <v>725794</v>
      </c>
      <c r="EN168" s="26">
        <v>904241</v>
      </c>
      <c r="EO168" s="23">
        <v>9522</v>
      </c>
      <c r="EP168" s="25">
        <v>709897</v>
      </c>
      <c r="EQ168" s="26">
        <v>625692</v>
      </c>
      <c r="ER168" s="23">
        <v>6676</v>
      </c>
      <c r="ES168" s="25">
        <v>679944</v>
      </c>
      <c r="ET168" s="26">
        <v>667305</v>
      </c>
      <c r="EU168" s="23">
        <v>7112</v>
      </c>
      <c r="EV168" s="25">
        <v>634522</v>
      </c>
      <c r="EW168" s="26">
        <v>839742</v>
      </c>
      <c r="EX168" s="23">
        <v>9071</v>
      </c>
      <c r="EY168" s="25">
        <v>645393</v>
      </c>
      <c r="EZ168" s="26">
        <v>700831</v>
      </c>
      <c r="FA168" s="23">
        <v>7650</v>
      </c>
      <c r="FB168" s="25">
        <v>642756</v>
      </c>
      <c r="FC168" s="26">
        <v>678066</v>
      </c>
      <c r="FD168" s="23">
        <v>7448</v>
      </c>
      <c r="FE168" s="25">
        <v>587742</v>
      </c>
      <c r="FF168" s="26">
        <v>837079</v>
      </c>
      <c r="FG168" s="23">
        <v>9326</v>
      </c>
      <c r="FH168" s="25">
        <v>664314</v>
      </c>
      <c r="FI168" s="26">
        <v>740714</v>
      </c>
      <c r="FJ168" s="23">
        <v>8076</v>
      </c>
      <c r="FK168" s="25">
        <v>620160</v>
      </c>
      <c r="FL168" s="26">
        <v>676661</v>
      </c>
      <c r="FM168" s="23">
        <v>7302</v>
      </c>
      <c r="FN168" s="25">
        <v>571669</v>
      </c>
      <c r="FO168" s="26">
        <v>804505</v>
      </c>
      <c r="FP168" s="23">
        <v>8837</v>
      </c>
      <c r="FQ168" s="25">
        <v>625783</v>
      </c>
      <c r="FR168" s="26">
        <v>666983</v>
      </c>
      <c r="FS168" s="23">
        <v>7285</v>
      </c>
      <c r="FT168" s="25">
        <v>597722</v>
      </c>
      <c r="FU168" s="26">
        <v>555023</v>
      </c>
      <c r="FV168" s="23">
        <v>6389</v>
      </c>
      <c r="FW168" s="25">
        <v>565487</v>
      </c>
      <c r="FX168" s="26">
        <v>738476</v>
      </c>
      <c r="FY168" s="23">
        <v>8466</v>
      </c>
      <c r="FZ168" s="25">
        <v>582795</v>
      </c>
      <c r="GA168" s="26">
        <v>615319</v>
      </c>
      <c r="GB168" s="23">
        <v>6718</v>
      </c>
      <c r="GC168" s="25">
        <v>564356</v>
      </c>
      <c r="GD168" s="26">
        <v>616928</v>
      </c>
      <c r="GE168" s="23">
        <v>6733</v>
      </c>
      <c r="GF168" s="25">
        <v>548852</v>
      </c>
      <c r="GG168" s="26">
        <v>680919</v>
      </c>
      <c r="GH168" s="23">
        <v>7712</v>
      </c>
      <c r="GI168" s="25">
        <v>556716</v>
      </c>
      <c r="GJ168" s="26">
        <v>516850</v>
      </c>
      <c r="GK168" s="23">
        <v>5890</v>
      </c>
      <c r="GL168" s="25">
        <v>542247</v>
      </c>
      <c r="GM168" s="26">
        <v>529967</v>
      </c>
      <c r="GN168" s="23">
        <v>6225</v>
      </c>
      <c r="GO168" s="25">
        <v>523981</v>
      </c>
      <c r="GP168" s="26">
        <v>638228</v>
      </c>
      <c r="GQ168" s="23">
        <v>7496</v>
      </c>
      <c r="GR168" s="25">
        <v>565799</v>
      </c>
      <c r="GS168" s="26">
        <v>505373</v>
      </c>
      <c r="GT168" s="23">
        <v>6131</v>
      </c>
      <c r="GU168" s="25">
        <v>492847</v>
      </c>
      <c r="GV168" s="26">
        <v>496467</v>
      </c>
      <c r="GW168" s="23">
        <v>6395</v>
      </c>
      <c r="GX168" s="25">
        <v>515791</v>
      </c>
      <c r="GY168" s="26">
        <v>597910</v>
      </c>
      <c r="GZ168" s="23">
        <v>7638</v>
      </c>
      <c r="HA168" s="25">
        <v>538464</v>
      </c>
      <c r="HB168" s="26">
        <v>449928</v>
      </c>
      <c r="HC168" s="23">
        <v>5707</v>
      </c>
      <c r="HD168" s="25">
        <v>496882</v>
      </c>
      <c r="HE168" s="26">
        <v>455177</v>
      </c>
      <c r="HF168" s="23">
        <v>5791</v>
      </c>
      <c r="HG168" s="25">
        <v>510670</v>
      </c>
      <c r="HH168" s="26">
        <v>548112</v>
      </c>
      <c r="HI168" s="23">
        <v>6708</v>
      </c>
      <c r="HJ168" s="25">
        <v>512315</v>
      </c>
      <c r="HN168" s="49">
        <f t="shared" si="2"/>
        <v>1453217</v>
      </c>
    </row>
    <row r="169" spans="2:222" x14ac:dyDescent="0.2">
      <c r="B169" s="20" t="s">
        <v>480</v>
      </c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6">
        <v>322151</v>
      </c>
      <c r="BC169" s="23">
        <v>1249</v>
      </c>
      <c r="BD169" s="21"/>
      <c r="BE169" s="26">
        <v>204160</v>
      </c>
      <c r="BF169" s="27">
        <v>815</v>
      </c>
      <c r="BG169" s="21"/>
      <c r="BH169" s="26">
        <v>170790</v>
      </c>
      <c r="BI169" s="27">
        <v>726</v>
      </c>
      <c r="BJ169" s="21"/>
      <c r="BK169" s="28">
        <v>85124</v>
      </c>
      <c r="BL169" s="27">
        <v>370</v>
      </c>
      <c r="BM169" s="21"/>
      <c r="BN169" s="28">
        <v>33459</v>
      </c>
      <c r="BO169" s="27">
        <v>128</v>
      </c>
      <c r="BP169" s="21"/>
      <c r="BQ169" s="28">
        <v>16114</v>
      </c>
      <c r="BR169" s="29">
        <v>65</v>
      </c>
      <c r="BS169" s="21"/>
      <c r="BT169" s="26">
        <v>304530</v>
      </c>
      <c r="BU169" s="23">
        <v>1233</v>
      </c>
      <c r="BV169" s="21"/>
      <c r="BW169" s="28">
        <v>99529</v>
      </c>
      <c r="BX169" s="27">
        <v>446</v>
      </c>
      <c r="BY169" s="21"/>
      <c r="BZ169" s="26">
        <v>131621</v>
      </c>
      <c r="CA169" s="27">
        <v>562</v>
      </c>
      <c r="CB169" s="21"/>
      <c r="CC169" s="26">
        <v>164600</v>
      </c>
      <c r="CD169" s="27">
        <v>640</v>
      </c>
      <c r="CE169" s="21"/>
      <c r="CF169" s="26">
        <v>140975</v>
      </c>
      <c r="CG169" s="27">
        <v>592</v>
      </c>
      <c r="CH169" s="31">
        <v>8</v>
      </c>
      <c r="CI169" s="26">
        <v>157780</v>
      </c>
      <c r="CJ169" s="27">
        <v>657</v>
      </c>
      <c r="CK169" s="31">
        <v>4</v>
      </c>
      <c r="CL169" s="26">
        <v>180876</v>
      </c>
      <c r="CM169" s="27">
        <v>800</v>
      </c>
      <c r="CN169" s="21"/>
      <c r="CO169" s="26">
        <v>152811</v>
      </c>
      <c r="CP169" s="27">
        <v>717</v>
      </c>
      <c r="CQ169" s="31">
        <v>8</v>
      </c>
      <c r="CR169" s="26">
        <v>195574</v>
      </c>
      <c r="CS169" s="27">
        <v>847</v>
      </c>
      <c r="CT169" s="21"/>
      <c r="CU169" s="26">
        <v>219952</v>
      </c>
      <c r="CV169" s="23">
        <v>1037</v>
      </c>
      <c r="CW169" s="31">
        <v>9</v>
      </c>
      <c r="CX169" s="26">
        <v>236800</v>
      </c>
      <c r="CY169" s="23">
        <v>1011</v>
      </c>
      <c r="CZ169" s="21"/>
      <c r="DA169" s="26">
        <v>223793</v>
      </c>
      <c r="DB169" s="27">
        <v>973</v>
      </c>
      <c r="DC169" s="21"/>
      <c r="DD169" s="26">
        <v>256138</v>
      </c>
      <c r="DE169" s="23">
        <v>1094</v>
      </c>
      <c r="DF169" s="31">
        <v>1</v>
      </c>
      <c r="DG169" s="26">
        <v>236583</v>
      </c>
      <c r="DH169" s="23">
        <v>1021</v>
      </c>
      <c r="DI169" s="31">
        <v>3</v>
      </c>
      <c r="DJ169" s="26">
        <v>199758</v>
      </c>
      <c r="DK169" s="27">
        <v>750</v>
      </c>
      <c r="DL169" s="21"/>
      <c r="DM169" s="26">
        <v>295315</v>
      </c>
      <c r="DN169" s="23">
        <v>1381</v>
      </c>
      <c r="DO169" s="31">
        <v>2</v>
      </c>
      <c r="DP169" s="26">
        <v>242636</v>
      </c>
      <c r="DQ169" s="27">
        <v>992</v>
      </c>
      <c r="DR169" s="31">
        <v>1</v>
      </c>
      <c r="DS169" s="26">
        <v>222397</v>
      </c>
      <c r="DT169" s="27">
        <v>939</v>
      </c>
      <c r="DU169" s="21"/>
      <c r="DV169" s="26">
        <v>297464</v>
      </c>
      <c r="DW169" s="23">
        <v>1186</v>
      </c>
      <c r="DX169" s="31">
        <v>1</v>
      </c>
      <c r="DY169" s="26">
        <v>244465</v>
      </c>
      <c r="DZ169" s="27">
        <v>988</v>
      </c>
      <c r="EA169" s="31">
        <v>1</v>
      </c>
      <c r="EB169" s="26">
        <v>271465</v>
      </c>
      <c r="EC169" s="23">
        <v>1018</v>
      </c>
      <c r="ED169" s="21"/>
      <c r="EE169" s="26">
        <v>357585</v>
      </c>
      <c r="EF169" s="23">
        <v>1376</v>
      </c>
      <c r="EG169" s="31">
        <v>2</v>
      </c>
      <c r="EH169" s="26">
        <v>286929</v>
      </c>
      <c r="EI169" s="23">
        <v>1161</v>
      </c>
      <c r="EJ169" s="21"/>
      <c r="EK169" s="26">
        <v>279469</v>
      </c>
      <c r="EL169" s="23">
        <v>1135</v>
      </c>
      <c r="EM169" s="31">
        <v>3</v>
      </c>
      <c r="EN169" s="26">
        <v>362412</v>
      </c>
      <c r="EO169" s="23">
        <v>1366</v>
      </c>
      <c r="EP169" s="21"/>
      <c r="EQ169" s="26">
        <v>249762</v>
      </c>
      <c r="ER169" s="27">
        <v>960</v>
      </c>
      <c r="ES169" s="21"/>
      <c r="ET169" s="26">
        <v>247998</v>
      </c>
      <c r="EU169" s="27">
        <v>991</v>
      </c>
      <c r="EV169" s="21"/>
      <c r="EW169" s="26">
        <v>305391</v>
      </c>
      <c r="EX169" s="23">
        <v>1214</v>
      </c>
      <c r="EY169" s="31">
        <v>1</v>
      </c>
      <c r="EZ169" s="26">
        <v>292651</v>
      </c>
      <c r="FA169" s="23">
        <v>1038</v>
      </c>
      <c r="FB169" s="31">
        <v>2</v>
      </c>
      <c r="FC169" s="26">
        <v>306600</v>
      </c>
      <c r="FD169" s="23">
        <v>1087</v>
      </c>
      <c r="FE169" s="31">
        <v>2</v>
      </c>
      <c r="FF169" s="26">
        <v>285823</v>
      </c>
      <c r="FG169" s="23">
        <v>1120</v>
      </c>
      <c r="FH169" s="21"/>
      <c r="FI169" s="26">
        <v>293644</v>
      </c>
      <c r="FJ169" s="23">
        <v>1176</v>
      </c>
      <c r="FK169" s="21"/>
      <c r="FL169" s="26">
        <v>317529</v>
      </c>
      <c r="FM169" s="23">
        <v>1239</v>
      </c>
      <c r="FN169" s="21"/>
      <c r="FO169" s="26">
        <v>369246</v>
      </c>
      <c r="FP169" s="23">
        <v>1570</v>
      </c>
      <c r="FQ169" s="21"/>
      <c r="FR169" s="26">
        <v>348563</v>
      </c>
      <c r="FS169" s="23">
        <v>1239</v>
      </c>
      <c r="FT169" s="21"/>
      <c r="FU169" s="26">
        <v>348946</v>
      </c>
      <c r="FV169" s="23">
        <v>1112</v>
      </c>
      <c r="FW169" s="31">
        <v>3</v>
      </c>
      <c r="FX169" s="26">
        <v>256869</v>
      </c>
      <c r="FY169" s="27">
        <v>892</v>
      </c>
      <c r="FZ169" s="21"/>
      <c r="GA169" s="26">
        <v>416115</v>
      </c>
      <c r="GB169" s="23">
        <v>1126</v>
      </c>
      <c r="GC169" s="31">
        <v>8</v>
      </c>
      <c r="GD169" s="26">
        <v>215953</v>
      </c>
      <c r="GE169" s="27">
        <v>577</v>
      </c>
      <c r="GF169" s="21"/>
      <c r="GG169" s="26">
        <v>516959</v>
      </c>
      <c r="GH169" s="23">
        <v>1582</v>
      </c>
      <c r="GI169" s="31">
        <v>2</v>
      </c>
      <c r="GJ169" s="26">
        <v>461205</v>
      </c>
      <c r="GK169" s="23">
        <v>1228</v>
      </c>
      <c r="GL169" s="31">
        <v>2</v>
      </c>
      <c r="GM169" s="26">
        <v>334314</v>
      </c>
      <c r="GN169" s="27">
        <v>962</v>
      </c>
      <c r="GO169" s="21"/>
      <c r="GP169" s="26">
        <v>334053</v>
      </c>
      <c r="GQ169" s="23">
        <v>1152</v>
      </c>
      <c r="GR169" s="31">
        <v>6</v>
      </c>
      <c r="GS169" s="26">
        <v>508001</v>
      </c>
      <c r="GT169" s="23">
        <v>1462</v>
      </c>
      <c r="GU169" s="31">
        <v>3</v>
      </c>
      <c r="GV169" s="26">
        <v>338644</v>
      </c>
      <c r="GW169" s="27">
        <v>892</v>
      </c>
      <c r="GX169" s="29">
        <v>12</v>
      </c>
      <c r="GY169" s="26">
        <v>506493</v>
      </c>
      <c r="GZ169" s="23">
        <v>1421</v>
      </c>
      <c r="HA169" s="29">
        <v>20</v>
      </c>
      <c r="HB169" s="26">
        <v>410106</v>
      </c>
      <c r="HC169" s="23">
        <v>1141</v>
      </c>
      <c r="HD169" s="31">
        <v>1</v>
      </c>
      <c r="HE169" s="26">
        <v>452992</v>
      </c>
      <c r="HF169" s="23">
        <v>1300</v>
      </c>
      <c r="HG169" s="29">
        <v>11</v>
      </c>
      <c r="HH169" s="26">
        <v>536607</v>
      </c>
      <c r="HI169" s="23">
        <v>2032</v>
      </c>
      <c r="HJ169" s="29">
        <v>10</v>
      </c>
      <c r="HN169" s="49">
        <f t="shared" si="2"/>
        <v>1399705</v>
      </c>
    </row>
    <row r="170" spans="2:222" x14ac:dyDescent="0.2">
      <c r="B170" s="20" t="s">
        <v>761</v>
      </c>
      <c r="C170" s="26">
        <v>899525</v>
      </c>
      <c r="D170" s="23">
        <v>9403</v>
      </c>
      <c r="E170" s="34">
        <v>1016958</v>
      </c>
      <c r="F170" s="26">
        <v>910002</v>
      </c>
      <c r="G170" s="23">
        <v>9537</v>
      </c>
      <c r="H170" s="34">
        <v>1025550</v>
      </c>
      <c r="I170" s="22">
        <v>1138685</v>
      </c>
      <c r="J170" s="24">
        <v>11979</v>
      </c>
      <c r="K170" s="34">
        <v>1030686</v>
      </c>
      <c r="L170" s="26">
        <v>921971</v>
      </c>
      <c r="M170" s="23">
        <v>9681</v>
      </c>
      <c r="N170" s="34">
        <v>1004305</v>
      </c>
      <c r="O170" s="26">
        <v>911887</v>
      </c>
      <c r="P170" s="23">
        <v>9522</v>
      </c>
      <c r="Q170" s="34">
        <v>1012219</v>
      </c>
      <c r="R170" s="22">
        <v>1154882</v>
      </c>
      <c r="S170" s="24">
        <v>12158</v>
      </c>
      <c r="T170" s="34">
        <v>1060796</v>
      </c>
      <c r="U170" s="26">
        <v>988046</v>
      </c>
      <c r="V170" s="24">
        <v>10331</v>
      </c>
      <c r="W170" s="34">
        <v>1028470</v>
      </c>
      <c r="X170" s="26">
        <v>937753</v>
      </c>
      <c r="Y170" s="23">
        <v>9852</v>
      </c>
      <c r="Z170" s="25">
        <v>965763</v>
      </c>
      <c r="AA170" s="22">
        <v>1183430</v>
      </c>
      <c r="AB170" s="24">
        <v>12398</v>
      </c>
      <c r="AC170" s="34">
        <v>1075618</v>
      </c>
      <c r="AD170" s="26">
        <v>921032</v>
      </c>
      <c r="AE170" s="23">
        <v>9726</v>
      </c>
      <c r="AF170" s="25">
        <v>996485</v>
      </c>
      <c r="AG170" s="26">
        <v>682050</v>
      </c>
      <c r="AH170" s="23">
        <v>7729</v>
      </c>
      <c r="AI170" s="25">
        <v>974620</v>
      </c>
      <c r="AJ170" s="22">
        <v>1343182</v>
      </c>
      <c r="AK170" s="24">
        <v>13758</v>
      </c>
      <c r="AL170" s="34">
        <v>1020016</v>
      </c>
      <c r="AM170" s="26">
        <v>994096</v>
      </c>
      <c r="AN170" s="24">
        <v>10450</v>
      </c>
      <c r="AO170" s="34">
        <v>1020938</v>
      </c>
      <c r="AP170" s="26">
        <v>985152</v>
      </c>
      <c r="AQ170" s="24">
        <v>10405</v>
      </c>
      <c r="AR170" s="34">
        <v>1109365</v>
      </c>
      <c r="AS170" s="22">
        <v>1128986</v>
      </c>
      <c r="AT170" s="24">
        <v>11970</v>
      </c>
      <c r="AU170" s="34">
        <v>1028337</v>
      </c>
      <c r="AV170" s="26">
        <v>909591</v>
      </c>
      <c r="AW170" s="23">
        <v>9668</v>
      </c>
      <c r="AX170" s="34">
        <v>1010066</v>
      </c>
      <c r="AY170" s="26">
        <v>884023</v>
      </c>
      <c r="AZ170" s="23">
        <v>9349</v>
      </c>
      <c r="BA170" s="34">
        <v>1003639</v>
      </c>
      <c r="BB170" s="22">
        <v>1101287</v>
      </c>
      <c r="BC170" s="24">
        <v>11660</v>
      </c>
      <c r="BD170" s="34">
        <v>1049901</v>
      </c>
      <c r="BE170" s="26">
        <v>955237</v>
      </c>
      <c r="BF170" s="24">
        <v>10228</v>
      </c>
      <c r="BG170" s="34">
        <v>1094799</v>
      </c>
      <c r="BH170" s="22">
        <v>1004098</v>
      </c>
      <c r="BI170" s="24">
        <v>10725</v>
      </c>
      <c r="BJ170" s="34">
        <v>1076180</v>
      </c>
      <c r="BK170" s="22">
        <v>1240755</v>
      </c>
      <c r="BL170" s="24">
        <v>13246</v>
      </c>
      <c r="BM170" s="34">
        <v>1153466</v>
      </c>
      <c r="BN170" s="22">
        <v>1032677</v>
      </c>
      <c r="BO170" s="24">
        <v>10986</v>
      </c>
      <c r="BP170" s="34">
        <v>1137572</v>
      </c>
      <c r="BQ170" s="22">
        <v>1081845</v>
      </c>
      <c r="BR170" s="24">
        <v>11528</v>
      </c>
      <c r="BS170" s="34">
        <v>1183797</v>
      </c>
      <c r="BT170" s="22">
        <v>1268494</v>
      </c>
      <c r="BU170" s="24">
        <v>13539</v>
      </c>
      <c r="BV170" s="34">
        <v>1155353</v>
      </c>
      <c r="BW170" s="26">
        <v>937169</v>
      </c>
      <c r="BX170" s="24">
        <v>10052</v>
      </c>
      <c r="BY170" s="34">
        <v>1163627</v>
      </c>
      <c r="BZ170" s="26">
        <v>963407</v>
      </c>
      <c r="CA170" s="24">
        <v>10297</v>
      </c>
      <c r="CB170" s="34">
        <v>1163420</v>
      </c>
      <c r="CC170" s="22">
        <v>1005730</v>
      </c>
      <c r="CD170" s="24">
        <v>10662</v>
      </c>
      <c r="CE170" s="34">
        <v>1044520</v>
      </c>
      <c r="CF170" s="26">
        <v>733869</v>
      </c>
      <c r="CG170" s="23">
        <v>7864</v>
      </c>
      <c r="CH170" s="34">
        <v>1102968</v>
      </c>
      <c r="CI170" s="26">
        <v>687580</v>
      </c>
      <c r="CJ170" s="23">
        <v>7341</v>
      </c>
      <c r="CK170" s="25">
        <v>991396</v>
      </c>
      <c r="CL170" s="26">
        <v>863106</v>
      </c>
      <c r="CM170" s="23">
        <v>9447</v>
      </c>
      <c r="CN170" s="25">
        <v>963009</v>
      </c>
      <c r="CO170" s="26">
        <v>750151</v>
      </c>
      <c r="CP170" s="23">
        <v>7751</v>
      </c>
      <c r="CQ170" s="25">
        <v>943109</v>
      </c>
      <c r="CR170" s="26">
        <v>753829</v>
      </c>
      <c r="CS170" s="23">
        <v>7583</v>
      </c>
      <c r="CT170" s="25">
        <v>819208</v>
      </c>
      <c r="CU170" s="26">
        <v>967922</v>
      </c>
      <c r="CV170" s="23">
        <v>9668</v>
      </c>
      <c r="CW170" s="25">
        <v>888896</v>
      </c>
      <c r="CX170" s="26">
        <v>761037</v>
      </c>
      <c r="CY170" s="23">
        <v>7494</v>
      </c>
      <c r="CZ170" s="25">
        <v>872684</v>
      </c>
      <c r="DA170" s="26">
        <v>749880</v>
      </c>
      <c r="DB170" s="23">
        <v>7364</v>
      </c>
      <c r="DC170" s="25">
        <v>896323</v>
      </c>
      <c r="DD170" s="26">
        <v>896970</v>
      </c>
      <c r="DE170" s="23">
        <v>8818</v>
      </c>
      <c r="DF170" s="25">
        <v>835813</v>
      </c>
      <c r="DG170" s="26">
        <v>760821</v>
      </c>
      <c r="DH170" s="23">
        <v>7296</v>
      </c>
      <c r="DI170" s="25">
        <v>855615</v>
      </c>
      <c r="DJ170" s="26">
        <v>732771</v>
      </c>
      <c r="DK170" s="23">
        <v>7057</v>
      </c>
      <c r="DL170" s="25">
        <v>821196</v>
      </c>
      <c r="DM170" s="26">
        <v>897610</v>
      </c>
      <c r="DN170" s="23">
        <v>8747</v>
      </c>
      <c r="DO170" s="25">
        <v>780588</v>
      </c>
      <c r="DP170" s="26">
        <v>653306</v>
      </c>
      <c r="DQ170" s="23">
        <v>6578</v>
      </c>
      <c r="DR170" s="25">
        <v>848305</v>
      </c>
      <c r="DS170" s="26">
        <v>720552</v>
      </c>
      <c r="DT170" s="23">
        <v>7057</v>
      </c>
      <c r="DU170" s="25">
        <v>778630</v>
      </c>
      <c r="DV170" s="26">
        <v>865308</v>
      </c>
      <c r="DW170" s="23">
        <v>8310</v>
      </c>
      <c r="DX170" s="25">
        <v>804683</v>
      </c>
      <c r="DY170" s="26">
        <v>620022</v>
      </c>
      <c r="DZ170" s="23">
        <v>5987</v>
      </c>
      <c r="EA170" s="25">
        <v>799366</v>
      </c>
      <c r="EB170" s="26">
        <v>604373</v>
      </c>
      <c r="EC170" s="23">
        <v>5753</v>
      </c>
      <c r="ED170" s="25">
        <v>706360</v>
      </c>
      <c r="EE170" s="26">
        <v>819550</v>
      </c>
      <c r="EF170" s="23">
        <v>7668</v>
      </c>
      <c r="EG170" s="25">
        <v>759569</v>
      </c>
      <c r="EH170" s="26">
        <v>622265</v>
      </c>
      <c r="EI170" s="23">
        <v>5673</v>
      </c>
      <c r="EJ170" s="25">
        <v>741159</v>
      </c>
      <c r="EK170" s="26">
        <v>544974</v>
      </c>
      <c r="EL170" s="23">
        <v>5194</v>
      </c>
      <c r="EM170" s="25">
        <v>741795</v>
      </c>
      <c r="EN170" s="26">
        <v>753488</v>
      </c>
      <c r="EO170" s="23">
        <v>6956</v>
      </c>
      <c r="EP170" s="25">
        <v>731815</v>
      </c>
      <c r="EQ170" s="26">
        <v>487225</v>
      </c>
      <c r="ER170" s="23">
        <v>4503</v>
      </c>
      <c r="ES170" s="25">
        <v>743835</v>
      </c>
      <c r="ET170" s="26">
        <v>553777</v>
      </c>
      <c r="EU170" s="23">
        <v>5169</v>
      </c>
      <c r="EV170" s="25">
        <v>705367</v>
      </c>
      <c r="EW170" s="26">
        <v>766127</v>
      </c>
      <c r="EX170" s="23">
        <v>7137</v>
      </c>
      <c r="EY170" s="25">
        <v>702468</v>
      </c>
      <c r="EZ170" s="26">
        <v>624722</v>
      </c>
      <c r="FA170" s="23">
        <v>5922</v>
      </c>
      <c r="FB170" s="25">
        <v>724360</v>
      </c>
      <c r="FC170" s="26">
        <v>629460</v>
      </c>
      <c r="FD170" s="23">
        <v>6058</v>
      </c>
      <c r="FE170" s="25">
        <v>664882</v>
      </c>
      <c r="FF170" s="26">
        <v>992861</v>
      </c>
      <c r="FG170" s="23">
        <v>9534</v>
      </c>
      <c r="FH170" s="25">
        <v>789325</v>
      </c>
      <c r="FI170" s="26">
        <v>853297</v>
      </c>
      <c r="FJ170" s="23">
        <v>8213</v>
      </c>
      <c r="FK170" s="25">
        <v>784204</v>
      </c>
      <c r="FL170" s="26">
        <v>813968</v>
      </c>
      <c r="FM170" s="23">
        <v>7815</v>
      </c>
      <c r="FN170" s="25">
        <v>739281</v>
      </c>
      <c r="FO170" s="22">
        <v>1016919</v>
      </c>
      <c r="FP170" s="23">
        <v>9766</v>
      </c>
      <c r="FQ170" s="25">
        <v>837969</v>
      </c>
      <c r="FR170" s="26">
        <v>768426</v>
      </c>
      <c r="FS170" s="23">
        <v>7390</v>
      </c>
      <c r="FT170" s="25">
        <v>839068</v>
      </c>
      <c r="FU170" s="26">
        <v>750406</v>
      </c>
      <c r="FV170" s="23">
        <v>7241</v>
      </c>
      <c r="FW170" s="25">
        <v>821030</v>
      </c>
      <c r="FX170" s="26">
        <v>955798</v>
      </c>
      <c r="FY170" s="23">
        <v>9138</v>
      </c>
      <c r="FZ170" s="25">
        <v>817301</v>
      </c>
      <c r="GA170" s="26">
        <v>750885</v>
      </c>
      <c r="GB170" s="23">
        <v>7252</v>
      </c>
      <c r="GC170" s="25">
        <v>822637</v>
      </c>
      <c r="GD170" s="26">
        <v>719815</v>
      </c>
      <c r="GE170" s="23">
        <v>6938</v>
      </c>
      <c r="GF170" s="25">
        <v>769780</v>
      </c>
      <c r="GG170" s="26">
        <v>930280</v>
      </c>
      <c r="GH170" s="23">
        <v>8974</v>
      </c>
      <c r="GI170" s="25">
        <v>758549</v>
      </c>
      <c r="GJ170" s="26">
        <v>780488</v>
      </c>
      <c r="GK170" s="23">
        <v>7619</v>
      </c>
      <c r="GL170" s="25">
        <v>812240</v>
      </c>
      <c r="GM170" s="26">
        <v>708809</v>
      </c>
      <c r="GN170" s="23">
        <v>6779</v>
      </c>
      <c r="GO170" s="25">
        <v>738363</v>
      </c>
      <c r="GP170" s="26">
        <v>948265</v>
      </c>
      <c r="GQ170" s="23">
        <v>9275</v>
      </c>
      <c r="GR170" s="25">
        <v>808969</v>
      </c>
      <c r="GS170" s="26">
        <v>783633</v>
      </c>
      <c r="GT170" s="23">
        <v>7740</v>
      </c>
      <c r="GU170" s="25">
        <v>768980</v>
      </c>
      <c r="GV170" s="26">
        <v>525010</v>
      </c>
      <c r="GW170" s="23">
        <v>5385</v>
      </c>
      <c r="GX170" s="25">
        <v>682495</v>
      </c>
      <c r="GY170" s="26">
        <v>587564</v>
      </c>
      <c r="GZ170" s="23">
        <v>6640</v>
      </c>
      <c r="HA170" s="25">
        <v>698416</v>
      </c>
      <c r="HB170" s="26">
        <v>473049</v>
      </c>
      <c r="HC170" s="23">
        <v>5316</v>
      </c>
      <c r="HD170" s="25">
        <v>640581</v>
      </c>
      <c r="HE170" s="26">
        <v>473597</v>
      </c>
      <c r="HF170" s="23">
        <v>5255</v>
      </c>
      <c r="HG170" s="25">
        <v>605912</v>
      </c>
      <c r="HH170" s="26">
        <v>534954</v>
      </c>
      <c r="HI170" s="23">
        <v>6112</v>
      </c>
      <c r="HJ170" s="25">
        <v>612199</v>
      </c>
      <c r="HN170" s="49">
        <f t="shared" si="2"/>
        <v>1481600</v>
      </c>
    </row>
    <row r="171" spans="2:222" x14ac:dyDescent="0.2">
      <c r="B171" s="20" t="s">
        <v>454</v>
      </c>
      <c r="C171" s="22">
        <v>1150478</v>
      </c>
      <c r="D171" s="25">
        <v>122273</v>
      </c>
      <c r="E171" s="37">
        <v>36716231</v>
      </c>
      <c r="F171" s="22">
        <v>1217808</v>
      </c>
      <c r="G171" s="25">
        <v>130166</v>
      </c>
      <c r="H171" s="37">
        <v>37587974</v>
      </c>
      <c r="I171" s="22">
        <v>1483071</v>
      </c>
      <c r="J171" s="25">
        <v>163469</v>
      </c>
      <c r="K171" s="37">
        <v>36894663</v>
      </c>
      <c r="L171" s="22">
        <v>1193237</v>
      </c>
      <c r="M171" s="25">
        <v>134218</v>
      </c>
      <c r="N171" s="37">
        <v>37024519</v>
      </c>
      <c r="O171" s="22">
        <v>1266717</v>
      </c>
      <c r="P171" s="25">
        <v>137642</v>
      </c>
      <c r="Q171" s="37">
        <v>37210401</v>
      </c>
      <c r="R171" s="22">
        <v>1106036</v>
      </c>
      <c r="S171" s="25">
        <v>124205</v>
      </c>
      <c r="T171" s="37">
        <v>36573375</v>
      </c>
      <c r="U171" s="26">
        <v>777448</v>
      </c>
      <c r="V171" s="24">
        <v>82743</v>
      </c>
      <c r="W171" s="37">
        <v>28892028</v>
      </c>
      <c r="X171" s="26">
        <v>729937</v>
      </c>
      <c r="Y171" s="24">
        <v>80389</v>
      </c>
      <c r="Z171" s="37">
        <v>22112933</v>
      </c>
      <c r="AA171" s="26">
        <v>941861</v>
      </c>
      <c r="AB171" s="24">
        <v>99311</v>
      </c>
      <c r="AC171" s="37">
        <v>22511680</v>
      </c>
      <c r="AD171" s="26">
        <v>738715</v>
      </c>
      <c r="AE171" s="24">
        <v>77832</v>
      </c>
      <c r="AF171" s="37">
        <v>19811165</v>
      </c>
      <c r="AG171" s="26">
        <v>726001</v>
      </c>
      <c r="AH171" s="24">
        <v>77852</v>
      </c>
      <c r="AI171" s="37">
        <v>19986748</v>
      </c>
      <c r="AJ171" s="26">
        <v>858586</v>
      </c>
      <c r="AK171" s="24">
        <v>93219</v>
      </c>
      <c r="AL171" s="37">
        <v>19379204</v>
      </c>
      <c r="AM171" s="26">
        <v>676590</v>
      </c>
      <c r="AN171" s="24">
        <v>74504</v>
      </c>
      <c r="AO171" s="37">
        <v>18682333</v>
      </c>
      <c r="AP171" s="26">
        <v>679678</v>
      </c>
      <c r="AQ171" s="24">
        <v>74766</v>
      </c>
      <c r="AR171" s="37">
        <v>19866854</v>
      </c>
      <c r="AS171" s="26">
        <v>984146</v>
      </c>
      <c r="AT171" s="25">
        <v>111521</v>
      </c>
      <c r="AU171" s="37">
        <v>18925248</v>
      </c>
      <c r="AV171" s="26">
        <v>767928</v>
      </c>
      <c r="AW171" s="24">
        <v>77222</v>
      </c>
      <c r="AX171" s="37">
        <v>19240751</v>
      </c>
      <c r="AY171" s="26">
        <v>747177</v>
      </c>
      <c r="AZ171" s="24">
        <v>75765</v>
      </c>
      <c r="BA171" s="37">
        <v>19281856</v>
      </c>
      <c r="BB171" s="26">
        <v>941433</v>
      </c>
      <c r="BC171" s="24">
        <v>93335</v>
      </c>
      <c r="BD171" s="37">
        <v>19584619</v>
      </c>
      <c r="BE171" s="26">
        <v>788624</v>
      </c>
      <c r="BF171" s="24">
        <v>79006</v>
      </c>
      <c r="BG171" s="37">
        <v>19259555</v>
      </c>
      <c r="BH171" s="26">
        <v>823017</v>
      </c>
      <c r="BI171" s="24">
        <v>82127</v>
      </c>
      <c r="BJ171" s="37">
        <v>18560935</v>
      </c>
      <c r="BK171" s="26">
        <v>956727</v>
      </c>
      <c r="BL171" s="24">
        <v>93429</v>
      </c>
      <c r="BM171" s="37">
        <v>19336921</v>
      </c>
      <c r="BN171" s="26">
        <v>769273</v>
      </c>
      <c r="BO171" s="24">
        <v>78009</v>
      </c>
      <c r="BP171" s="37">
        <v>18704194</v>
      </c>
      <c r="BQ171" s="26">
        <v>789825</v>
      </c>
      <c r="BR171" s="24">
        <v>81753</v>
      </c>
      <c r="BS171" s="37">
        <v>19827540</v>
      </c>
      <c r="BT171" s="26">
        <v>982502</v>
      </c>
      <c r="BU171" s="25">
        <v>102318</v>
      </c>
      <c r="BV171" s="37">
        <v>18921642</v>
      </c>
      <c r="BW171" s="26">
        <v>765219</v>
      </c>
      <c r="BX171" s="24">
        <v>83113</v>
      </c>
      <c r="BY171" s="37">
        <v>19606325</v>
      </c>
      <c r="BZ171" s="26">
        <v>815880</v>
      </c>
      <c r="CA171" s="24">
        <v>86931</v>
      </c>
      <c r="CB171" s="37">
        <v>20135778</v>
      </c>
      <c r="CC171" s="26">
        <v>992986</v>
      </c>
      <c r="CD171" s="25">
        <v>105638</v>
      </c>
      <c r="CE171" s="37">
        <v>18671667</v>
      </c>
      <c r="CF171" s="26">
        <v>782300</v>
      </c>
      <c r="CG171" s="24">
        <v>84408</v>
      </c>
      <c r="CH171" s="37">
        <v>20255171</v>
      </c>
      <c r="CI171" s="26">
        <v>798260</v>
      </c>
      <c r="CJ171" s="24">
        <v>86420</v>
      </c>
      <c r="CK171" s="37">
        <v>19631075</v>
      </c>
      <c r="CL171" s="26">
        <v>983975</v>
      </c>
      <c r="CM171" s="25">
        <v>107981</v>
      </c>
      <c r="CN171" s="37">
        <v>19558415</v>
      </c>
      <c r="CO171" s="26">
        <v>808934</v>
      </c>
      <c r="CP171" s="24">
        <v>87686</v>
      </c>
      <c r="CQ171" s="37">
        <v>20952898</v>
      </c>
      <c r="CR171" s="26">
        <v>828302</v>
      </c>
      <c r="CS171" s="24">
        <v>86223</v>
      </c>
      <c r="CT171" s="37">
        <v>18566754</v>
      </c>
      <c r="CU171" s="22">
        <v>1022349</v>
      </c>
      <c r="CV171" s="25">
        <v>102908</v>
      </c>
      <c r="CW171" s="37">
        <v>19969464</v>
      </c>
      <c r="CX171" s="26">
        <v>774674</v>
      </c>
      <c r="CY171" s="24">
        <v>79723</v>
      </c>
      <c r="CZ171" s="37">
        <v>20386770</v>
      </c>
      <c r="DA171" s="26">
        <v>841475</v>
      </c>
      <c r="DB171" s="24">
        <v>82015</v>
      </c>
      <c r="DC171" s="37">
        <v>20197263</v>
      </c>
      <c r="DD171" s="26">
        <v>990823</v>
      </c>
      <c r="DE171" s="24">
        <v>99479</v>
      </c>
      <c r="DF171" s="37">
        <v>18890163</v>
      </c>
      <c r="DG171" s="26">
        <v>798677</v>
      </c>
      <c r="DH171" s="24">
        <v>80002</v>
      </c>
      <c r="DI171" s="37">
        <v>20089899</v>
      </c>
      <c r="DJ171" s="26">
        <v>709716</v>
      </c>
      <c r="DK171" s="24">
        <v>79835</v>
      </c>
      <c r="DL171" s="37">
        <v>19899207</v>
      </c>
      <c r="DM171" s="22">
        <v>1022212</v>
      </c>
      <c r="DN171" s="25">
        <v>103243</v>
      </c>
      <c r="DO171" s="37">
        <v>19252964</v>
      </c>
      <c r="DP171" s="26">
        <v>717810</v>
      </c>
      <c r="DQ171" s="24">
        <v>70652</v>
      </c>
      <c r="DR171" s="37">
        <v>20367845</v>
      </c>
      <c r="DS171" s="26">
        <v>732284</v>
      </c>
      <c r="DT171" s="24">
        <v>72865</v>
      </c>
      <c r="DU171" s="37">
        <v>18795834</v>
      </c>
      <c r="DV171" s="26">
        <v>864294</v>
      </c>
      <c r="DW171" s="24">
        <v>90853</v>
      </c>
      <c r="DX171" s="37">
        <v>19872816</v>
      </c>
      <c r="DY171" s="26">
        <v>715849</v>
      </c>
      <c r="DZ171" s="24">
        <v>75584</v>
      </c>
      <c r="EA171" s="37">
        <v>19874282</v>
      </c>
      <c r="EB171" s="26">
        <v>680619</v>
      </c>
      <c r="EC171" s="24">
        <v>71026</v>
      </c>
      <c r="ED171" s="37">
        <v>17993718</v>
      </c>
      <c r="EE171" s="26">
        <v>695526</v>
      </c>
      <c r="EF171" s="24">
        <v>76795</v>
      </c>
      <c r="EG171" s="37">
        <v>19123128</v>
      </c>
      <c r="EH171" s="26">
        <v>368321</v>
      </c>
      <c r="EI171" s="24">
        <v>49663</v>
      </c>
      <c r="EJ171" s="37">
        <v>17535165</v>
      </c>
      <c r="EK171" s="26">
        <v>518838</v>
      </c>
      <c r="EL171" s="24">
        <v>53346</v>
      </c>
      <c r="EM171" s="37">
        <v>13867598</v>
      </c>
      <c r="EN171" s="26">
        <v>516915</v>
      </c>
      <c r="EO171" s="24">
        <v>56561</v>
      </c>
      <c r="EP171" s="37">
        <v>12891077</v>
      </c>
      <c r="EQ171" s="26">
        <v>380204</v>
      </c>
      <c r="ER171" s="24">
        <v>40236</v>
      </c>
      <c r="ES171" s="37">
        <v>12466038</v>
      </c>
      <c r="ET171" s="26">
        <v>426455</v>
      </c>
      <c r="EU171" s="24">
        <v>41131</v>
      </c>
      <c r="EV171" s="37">
        <v>11616325</v>
      </c>
      <c r="EW171" s="26">
        <v>519060</v>
      </c>
      <c r="EX171" s="24">
        <v>50410</v>
      </c>
      <c r="EY171" s="37">
        <v>11390042</v>
      </c>
      <c r="EZ171" s="26">
        <v>498739</v>
      </c>
      <c r="FA171" s="24">
        <v>46500</v>
      </c>
      <c r="FB171" s="37">
        <v>11621309</v>
      </c>
      <c r="FC171" s="26">
        <v>511783</v>
      </c>
      <c r="FD171" s="24">
        <v>48118</v>
      </c>
      <c r="FE171" s="37">
        <v>10613919</v>
      </c>
      <c r="FF171" s="26">
        <v>657798</v>
      </c>
      <c r="FG171" s="24">
        <v>63080</v>
      </c>
      <c r="FH171" s="37">
        <v>12014024</v>
      </c>
      <c r="FI171" s="26">
        <v>509204</v>
      </c>
      <c r="FJ171" s="24">
        <v>54612</v>
      </c>
      <c r="FK171" s="37">
        <v>11970407</v>
      </c>
      <c r="FL171" s="26">
        <v>527271</v>
      </c>
      <c r="FM171" s="24">
        <v>60256</v>
      </c>
      <c r="FN171" s="37">
        <v>11869648</v>
      </c>
      <c r="FO171" s="26">
        <v>780094</v>
      </c>
      <c r="FP171" s="24">
        <v>79379</v>
      </c>
      <c r="FQ171" s="37">
        <v>12794549</v>
      </c>
      <c r="FR171" s="26">
        <v>451991</v>
      </c>
      <c r="FS171" s="24">
        <v>50509</v>
      </c>
      <c r="FT171" s="37">
        <v>12260936</v>
      </c>
      <c r="FU171" s="26">
        <v>457864</v>
      </c>
      <c r="FV171" s="24">
        <v>51469</v>
      </c>
      <c r="FW171" s="37">
        <v>11646647</v>
      </c>
      <c r="FX171" s="26">
        <v>555791</v>
      </c>
      <c r="FY171" s="24">
        <v>61172</v>
      </c>
      <c r="FZ171" s="37">
        <v>11556261</v>
      </c>
      <c r="GA171" s="26">
        <v>476815</v>
      </c>
      <c r="GB171" s="24">
        <v>59449</v>
      </c>
      <c r="GC171" s="37">
        <v>11722720</v>
      </c>
      <c r="GD171" s="26">
        <v>197176</v>
      </c>
      <c r="GE171" s="24">
        <v>27556</v>
      </c>
      <c r="GF171" s="37">
        <v>10526611</v>
      </c>
      <c r="GG171" s="26">
        <v>400680</v>
      </c>
      <c r="GH171" s="24">
        <v>40543</v>
      </c>
      <c r="GI171" s="34">
        <v>6086070</v>
      </c>
      <c r="GJ171" s="26">
        <v>512695</v>
      </c>
      <c r="GK171" s="24">
        <v>48419</v>
      </c>
      <c r="GL171" s="34">
        <v>9147535</v>
      </c>
      <c r="GM171" s="26">
        <v>478550</v>
      </c>
      <c r="GN171" s="24">
        <v>53223</v>
      </c>
      <c r="GO171" s="37">
        <v>10319381</v>
      </c>
      <c r="GP171" s="26">
        <v>591194</v>
      </c>
      <c r="GQ171" s="24">
        <v>65580</v>
      </c>
      <c r="GR171" s="37">
        <v>11751604</v>
      </c>
      <c r="GS171" s="26">
        <v>453924</v>
      </c>
      <c r="GT171" s="24">
        <v>50869</v>
      </c>
      <c r="GU171" s="37">
        <v>12105175</v>
      </c>
      <c r="GV171" s="26">
        <v>440709</v>
      </c>
      <c r="GW171" s="24">
        <v>50103</v>
      </c>
      <c r="GX171" s="37">
        <v>12262610</v>
      </c>
      <c r="GY171" s="26">
        <v>511714</v>
      </c>
      <c r="GZ171" s="24">
        <v>57795</v>
      </c>
      <c r="HA171" s="37">
        <v>12955954</v>
      </c>
      <c r="HB171" s="26">
        <v>439989</v>
      </c>
      <c r="HC171" s="24">
        <v>52469</v>
      </c>
      <c r="HD171" s="37">
        <v>12326538</v>
      </c>
      <c r="HE171" s="26">
        <v>449622</v>
      </c>
      <c r="HF171" s="24">
        <v>52721</v>
      </c>
      <c r="HG171" s="37">
        <v>12695471</v>
      </c>
      <c r="HH171" s="26">
        <v>527106</v>
      </c>
      <c r="HI171" s="24">
        <v>60359</v>
      </c>
      <c r="HJ171" s="37">
        <v>12393714</v>
      </c>
      <c r="HN171" s="49">
        <f t="shared" si="2"/>
        <v>1416717</v>
      </c>
    </row>
    <row r="172" spans="2:222" x14ac:dyDescent="0.2">
      <c r="B172" s="20" t="s">
        <v>331</v>
      </c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36">
        <v>16928744</v>
      </c>
      <c r="BC172" s="24">
        <v>41017</v>
      </c>
      <c r="BD172" s="34">
        <v>1307250</v>
      </c>
      <c r="BE172" s="22">
        <v>8469606</v>
      </c>
      <c r="BF172" s="24">
        <v>18240</v>
      </c>
      <c r="BG172" s="34">
        <v>1778187</v>
      </c>
      <c r="BH172" s="22">
        <v>7261282</v>
      </c>
      <c r="BI172" s="24">
        <v>15311</v>
      </c>
      <c r="BJ172" s="34">
        <v>1653856</v>
      </c>
      <c r="BK172" s="22">
        <v>8089089</v>
      </c>
      <c r="BL172" s="24">
        <v>16673</v>
      </c>
      <c r="BM172" s="34">
        <v>1814481</v>
      </c>
      <c r="BN172" s="22">
        <v>5659359</v>
      </c>
      <c r="BO172" s="24">
        <v>12093</v>
      </c>
      <c r="BP172" s="34">
        <v>1617880</v>
      </c>
      <c r="BQ172" s="22">
        <v>5350594</v>
      </c>
      <c r="BR172" s="24">
        <v>11385</v>
      </c>
      <c r="BS172" s="34">
        <v>1616464</v>
      </c>
      <c r="BT172" s="22">
        <v>6444999</v>
      </c>
      <c r="BU172" s="24">
        <v>14269</v>
      </c>
      <c r="BV172" s="34">
        <v>1629619</v>
      </c>
      <c r="BW172" s="22">
        <v>5254348</v>
      </c>
      <c r="BX172" s="24">
        <v>12005</v>
      </c>
      <c r="BY172" s="34">
        <v>1641022</v>
      </c>
      <c r="BZ172" s="22">
        <v>5383067</v>
      </c>
      <c r="CA172" s="24">
        <v>12324</v>
      </c>
      <c r="CB172" s="34">
        <v>1729002</v>
      </c>
      <c r="CC172" s="22">
        <v>6730091</v>
      </c>
      <c r="CD172" s="24">
        <v>14916</v>
      </c>
      <c r="CE172" s="34">
        <v>1643453</v>
      </c>
      <c r="CF172" s="22">
        <v>5474563</v>
      </c>
      <c r="CG172" s="24">
        <v>11974</v>
      </c>
      <c r="CH172" s="34">
        <v>1802181</v>
      </c>
      <c r="CI172" s="22">
        <v>5144446</v>
      </c>
      <c r="CJ172" s="24">
        <v>11119</v>
      </c>
      <c r="CK172" s="34">
        <v>1604383</v>
      </c>
      <c r="CL172" s="22">
        <v>6709475</v>
      </c>
      <c r="CM172" s="24">
        <v>14997</v>
      </c>
      <c r="CN172" s="34">
        <v>1620356</v>
      </c>
      <c r="CO172" s="22">
        <v>4976360</v>
      </c>
      <c r="CP172" s="24">
        <v>11515</v>
      </c>
      <c r="CQ172" s="34">
        <v>1532208</v>
      </c>
      <c r="CR172" s="22">
        <v>3966488</v>
      </c>
      <c r="CS172" s="24">
        <v>11873</v>
      </c>
      <c r="CT172" s="34">
        <v>1369807</v>
      </c>
      <c r="CU172" s="22">
        <v>4950569</v>
      </c>
      <c r="CV172" s="24">
        <v>21757</v>
      </c>
      <c r="CW172" s="34">
        <v>1422681</v>
      </c>
      <c r="CX172" s="22">
        <v>4189084</v>
      </c>
      <c r="CY172" s="24">
        <v>20596</v>
      </c>
      <c r="CZ172" s="34">
        <v>1359623</v>
      </c>
      <c r="DA172" s="22">
        <v>4306389</v>
      </c>
      <c r="DB172" s="24">
        <v>22712</v>
      </c>
      <c r="DC172" s="34">
        <v>1494584</v>
      </c>
      <c r="DD172" s="22">
        <v>5139821</v>
      </c>
      <c r="DE172" s="24">
        <v>29952</v>
      </c>
      <c r="DF172" s="34">
        <v>1304823</v>
      </c>
      <c r="DG172" s="22">
        <v>4271524</v>
      </c>
      <c r="DH172" s="24">
        <v>25136</v>
      </c>
      <c r="DI172" s="34">
        <v>1410946</v>
      </c>
      <c r="DJ172" s="22">
        <v>4237050</v>
      </c>
      <c r="DK172" s="24">
        <v>26185</v>
      </c>
      <c r="DL172" s="34">
        <v>1325897</v>
      </c>
      <c r="DM172" s="22">
        <v>5668406</v>
      </c>
      <c r="DN172" s="24">
        <v>29511</v>
      </c>
      <c r="DO172" s="34">
        <v>1207903</v>
      </c>
      <c r="DP172" s="22">
        <v>5221049</v>
      </c>
      <c r="DQ172" s="24">
        <v>25389</v>
      </c>
      <c r="DR172" s="34">
        <v>1366899</v>
      </c>
      <c r="DS172" s="22">
        <v>6416220</v>
      </c>
      <c r="DT172" s="24">
        <v>32043</v>
      </c>
      <c r="DU172" s="34">
        <v>1183506</v>
      </c>
      <c r="DV172" s="22">
        <v>6550140</v>
      </c>
      <c r="DW172" s="24">
        <v>32822</v>
      </c>
      <c r="DX172" s="34">
        <v>1234954</v>
      </c>
      <c r="DY172" s="22">
        <v>4422577</v>
      </c>
      <c r="DZ172" s="24">
        <v>22303</v>
      </c>
      <c r="EA172" s="34">
        <v>1142392</v>
      </c>
      <c r="EB172" s="22">
        <v>3964719</v>
      </c>
      <c r="EC172" s="24">
        <v>19871</v>
      </c>
      <c r="ED172" s="25">
        <v>952704</v>
      </c>
      <c r="EE172" s="22">
        <v>5595201</v>
      </c>
      <c r="EF172" s="24">
        <v>27283</v>
      </c>
      <c r="EG172" s="34">
        <v>1118823</v>
      </c>
      <c r="EH172" s="22">
        <v>4066088</v>
      </c>
      <c r="EI172" s="24">
        <v>20796</v>
      </c>
      <c r="EJ172" s="34">
        <v>1154943</v>
      </c>
      <c r="EK172" s="22">
        <v>3038267</v>
      </c>
      <c r="EL172" s="24">
        <v>16320</v>
      </c>
      <c r="EM172" s="25">
        <v>971663</v>
      </c>
      <c r="EN172" s="22">
        <v>3413376</v>
      </c>
      <c r="EO172" s="24">
        <v>15977</v>
      </c>
      <c r="EP172" s="25">
        <v>908448</v>
      </c>
      <c r="EQ172" s="22">
        <v>2983896</v>
      </c>
      <c r="ER172" s="24">
        <v>13197</v>
      </c>
      <c r="ES172" s="25">
        <v>915660</v>
      </c>
      <c r="ET172" s="22">
        <v>2777713</v>
      </c>
      <c r="EU172" s="24">
        <v>12690</v>
      </c>
      <c r="EV172" s="25">
        <v>806472</v>
      </c>
      <c r="EW172" s="22">
        <v>3971824</v>
      </c>
      <c r="EX172" s="24">
        <v>17792</v>
      </c>
      <c r="EY172" s="25">
        <v>851965</v>
      </c>
      <c r="EZ172" s="22">
        <v>3329043</v>
      </c>
      <c r="FA172" s="24">
        <v>15280</v>
      </c>
      <c r="FB172" s="25">
        <v>856057</v>
      </c>
      <c r="FC172" s="22">
        <v>3041852</v>
      </c>
      <c r="FD172" s="24">
        <v>13725</v>
      </c>
      <c r="FE172" s="25">
        <v>736552</v>
      </c>
      <c r="FF172" s="22">
        <v>3748751</v>
      </c>
      <c r="FG172" s="24">
        <v>15492</v>
      </c>
      <c r="FH172" s="25">
        <v>887504</v>
      </c>
      <c r="FI172" s="22">
        <v>2789412</v>
      </c>
      <c r="FJ172" s="24">
        <v>10501</v>
      </c>
      <c r="FK172" s="25">
        <v>777665</v>
      </c>
      <c r="FL172" s="22">
        <v>2315184</v>
      </c>
      <c r="FM172" s="23">
        <v>8573</v>
      </c>
      <c r="FN172" s="25">
        <v>650458</v>
      </c>
      <c r="FO172" s="22">
        <v>3288239</v>
      </c>
      <c r="FP172" s="24">
        <v>11697</v>
      </c>
      <c r="FQ172" s="25">
        <v>774426</v>
      </c>
      <c r="FR172" s="22">
        <v>2427829</v>
      </c>
      <c r="FS172" s="23">
        <v>9902</v>
      </c>
      <c r="FT172" s="25">
        <v>711196</v>
      </c>
      <c r="FU172" s="22">
        <v>2300586</v>
      </c>
      <c r="FV172" s="23">
        <v>8596</v>
      </c>
      <c r="FW172" s="25">
        <v>665857</v>
      </c>
      <c r="FX172" s="22">
        <v>3010612</v>
      </c>
      <c r="FY172" s="23">
        <v>9726</v>
      </c>
      <c r="FZ172" s="25">
        <v>658185</v>
      </c>
      <c r="GA172" s="22">
        <v>2420754</v>
      </c>
      <c r="GB172" s="23">
        <v>6298</v>
      </c>
      <c r="GC172" s="25">
        <v>651385</v>
      </c>
      <c r="GD172" s="22">
        <v>2216147</v>
      </c>
      <c r="GE172" s="23">
        <v>5500</v>
      </c>
      <c r="GF172" s="25">
        <v>579107</v>
      </c>
      <c r="GG172" s="22">
        <v>2582011</v>
      </c>
      <c r="GH172" s="23">
        <v>6816</v>
      </c>
      <c r="GI172" s="25">
        <v>559609</v>
      </c>
      <c r="GJ172" s="22">
        <v>2087219</v>
      </c>
      <c r="GK172" s="23">
        <v>4966</v>
      </c>
      <c r="GL172" s="25">
        <v>604104</v>
      </c>
      <c r="GM172" s="22">
        <v>1844532</v>
      </c>
      <c r="GN172" s="23">
        <v>4316</v>
      </c>
      <c r="GO172" s="25">
        <v>507868</v>
      </c>
      <c r="GP172" s="22">
        <v>1628658</v>
      </c>
      <c r="GQ172" s="23">
        <v>3916</v>
      </c>
      <c r="GR172" s="25">
        <v>427874</v>
      </c>
      <c r="GS172" s="22">
        <v>1284163</v>
      </c>
      <c r="GT172" s="23">
        <v>3720</v>
      </c>
      <c r="GU172" s="25">
        <v>356492</v>
      </c>
      <c r="GV172" s="22">
        <v>1289779</v>
      </c>
      <c r="GW172" s="23">
        <v>4945</v>
      </c>
      <c r="GX172" s="25">
        <v>314285</v>
      </c>
      <c r="GY172" s="26">
        <v>925401</v>
      </c>
      <c r="GZ172" s="23">
        <v>4796</v>
      </c>
      <c r="HA172" s="25">
        <v>236518</v>
      </c>
      <c r="HB172" s="26">
        <v>603019</v>
      </c>
      <c r="HC172" s="23">
        <v>3329</v>
      </c>
      <c r="HD172" s="25">
        <v>174500</v>
      </c>
      <c r="HE172" s="26">
        <v>589089</v>
      </c>
      <c r="HF172" s="23">
        <v>3232</v>
      </c>
      <c r="HG172" s="25">
        <v>164114</v>
      </c>
      <c r="HH172" s="26">
        <v>526793</v>
      </c>
      <c r="HI172" s="23">
        <v>3420</v>
      </c>
      <c r="HJ172" s="25">
        <v>109298</v>
      </c>
      <c r="HN172" s="49">
        <f t="shared" si="2"/>
        <v>1718901</v>
      </c>
    </row>
    <row r="173" spans="2:222" x14ac:dyDescent="0.2">
      <c r="B173" s="20" t="s">
        <v>442</v>
      </c>
      <c r="C173" s="26">
        <v>384102</v>
      </c>
      <c r="D173" s="24">
        <v>46287</v>
      </c>
      <c r="E173" s="34">
        <v>3993938</v>
      </c>
      <c r="F173" s="26">
        <v>382910</v>
      </c>
      <c r="G173" s="24">
        <v>52335</v>
      </c>
      <c r="H173" s="34">
        <v>4675664</v>
      </c>
      <c r="I173" s="26">
        <v>475981</v>
      </c>
      <c r="J173" s="24">
        <v>77576</v>
      </c>
      <c r="K173" s="34">
        <v>6266273</v>
      </c>
      <c r="L173" s="26">
        <v>315116</v>
      </c>
      <c r="M173" s="24">
        <v>47605</v>
      </c>
      <c r="N173" s="34">
        <v>4591164</v>
      </c>
      <c r="O173" s="26">
        <v>319976</v>
      </c>
      <c r="P173" s="24">
        <v>48502</v>
      </c>
      <c r="Q173" s="34">
        <v>4684670</v>
      </c>
      <c r="R173" s="26">
        <v>447622</v>
      </c>
      <c r="S173" s="24">
        <v>66227</v>
      </c>
      <c r="T173" s="34">
        <v>5040069</v>
      </c>
      <c r="U173" s="26">
        <v>355054</v>
      </c>
      <c r="V173" s="24">
        <v>49727</v>
      </c>
      <c r="W173" s="34">
        <v>5329801</v>
      </c>
      <c r="X173" s="26">
        <v>364487</v>
      </c>
      <c r="Y173" s="24">
        <v>45737</v>
      </c>
      <c r="Z173" s="34">
        <v>4647054</v>
      </c>
      <c r="AA173" s="26">
        <v>504980</v>
      </c>
      <c r="AB173" s="24">
        <v>52585</v>
      </c>
      <c r="AC173" s="34">
        <v>5010158</v>
      </c>
      <c r="AD173" s="26">
        <v>405395</v>
      </c>
      <c r="AE173" s="24">
        <v>42547</v>
      </c>
      <c r="AF173" s="34">
        <v>4597329</v>
      </c>
      <c r="AG173" s="26">
        <v>424252</v>
      </c>
      <c r="AH173" s="24">
        <v>42537</v>
      </c>
      <c r="AI173" s="34">
        <v>4769259</v>
      </c>
      <c r="AJ173" s="26">
        <v>450236</v>
      </c>
      <c r="AK173" s="24">
        <v>43136</v>
      </c>
      <c r="AL173" s="34">
        <v>4187905</v>
      </c>
      <c r="AM173" s="26">
        <v>370303</v>
      </c>
      <c r="AN173" s="24">
        <v>29862</v>
      </c>
      <c r="AO173" s="34">
        <v>3201459</v>
      </c>
      <c r="AP173" s="26">
        <v>395076</v>
      </c>
      <c r="AQ173" s="24">
        <v>34431</v>
      </c>
      <c r="AR173" s="34">
        <v>3922440</v>
      </c>
      <c r="AS173" s="26">
        <v>551104</v>
      </c>
      <c r="AT173" s="24">
        <v>49718</v>
      </c>
      <c r="AU173" s="34">
        <v>4230816</v>
      </c>
      <c r="AV173" s="26">
        <v>442906</v>
      </c>
      <c r="AW173" s="24">
        <v>39485</v>
      </c>
      <c r="AX173" s="34">
        <v>4532785</v>
      </c>
      <c r="AY173" s="26">
        <v>378836</v>
      </c>
      <c r="AZ173" s="24">
        <v>33325</v>
      </c>
      <c r="BA173" s="34">
        <v>3948563</v>
      </c>
      <c r="BB173" s="26">
        <v>523182</v>
      </c>
      <c r="BC173" s="24">
        <v>53628</v>
      </c>
      <c r="BD173" s="34">
        <v>4522015</v>
      </c>
      <c r="BE173" s="26">
        <v>488734</v>
      </c>
      <c r="BF173" s="24">
        <v>43879</v>
      </c>
      <c r="BG173" s="34">
        <v>4631310</v>
      </c>
      <c r="BH173" s="26">
        <v>482911</v>
      </c>
      <c r="BI173" s="24">
        <v>44596</v>
      </c>
      <c r="BJ173" s="34">
        <v>4388535</v>
      </c>
      <c r="BK173" s="26">
        <v>640771</v>
      </c>
      <c r="BL173" s="24">
        <v>53730</v>
      </c>
      <c r="BM173" s="34">
        <v>4634178</v>
      </c>
      <c r="BN173" s="26">
        <v>571257</v>
      </c>
      <c r="BO173" s="24">
        <v>46893</v>
      </c>
      <c r="BP173" s="34">
        <v>4586736</v>
      </c>
      <c r="BQ173" s="26">
        <v>518105</v>
      </c>
      <c r="BR173" s="24">
        <v>47656</v>
      </c>
      <c r="BS173" s="34">
        <v>4893315</v>
      </c>
      <c r="BT173" s="26">
        <v>556870</v>
      </c>
      <c r="BU173" s="24">
        <v>57675</v>
      </c>
      <c r="BV173" s="34">
        <v>4594769</v>
      </c>
      <c r="BW173" s="26">
        <v>426356</v>
      </c>
      <c r="BX173" s="24">
        <v>45725</v>
      </c>
      <c r="BY173" s="34">
        <v>4754663</v>
      </c>
      <c r="BZ173" s="26">
        <v>454690</v>
      </c>
      <c r="CA173" s="24">
        <v>46530</v>
      </c>
      <c r="CB173" s="34">
        <v>5201618</v>
      </c>
      <c r="CC173" s="26">
        <v>708585</v>
      </c>
      <c r="CD173" s="24">
        <v>59385</v>
      </c>
      <c r="CE173" s="34">
        <v>5168599</v>
      </c>
      <c r="CF173" s="26">
        <v>517141</v>
      </c>
      <c r="CG173" s="24">
        <v>48727</v>
      </c>
      <c r="CH173" s="34">
        <v>6031833</v>
      </c>
      <c r="CI173" s="26">
        <v>569415</v>
      </c>
      <c r="CJ173" s="24">
        <v>50259</v>
      </c>
      <c r="CK173" s="34">
        <v>5754695</v>
      </c>
      <c r="CL173" s="26">
        <v>503970</v>
      </c>
      <c r="CM173" s="24">
        <v>66867</v>
      </c>
      <c r="CN173" s="34">
        <v>5352884</v>
      </c>
      <c r="CO173" s="26">
        <v>379890</v>
      </c>
      <c r="CP173" s="24">
        <v>38887</v>
      </c>
      <c r="CQ173" s="34">
        <v>5947112</v>
      </c>
      <c r="CR173" s="26">
        <v>366598</v>
      </c>
      <c r="CS173" s="24">
        <v>33418</v>
      </c>
      <c r="CT173" s="34">
        <v>4633178</v>
      </c>
      <c r="CU173" s="26">
        <v>437399</v>
      </c>
      <c r="CV173" s="24">
        <v>35891</v>
      </c>
      <c r="CW173" s="34">
        <v>5413766</v>
      </c>
      <c r="CX173" s="26">
        <v>322170</v>
      </c>
      <c r="CY173" s="24">
        <v>34714</v>
      </c>
      <c r="CZ173" s="34">
        <v>5905521</v>
      </c>
      <c r="DA173" s="26">
        <v>434613</v>
      </c>
      <c r="DB173" s="24">
        <v>32601</v>
      </c>
      <c r="DC173" s="34">
        <v>5849131</v>
      </c>
      <c r="DD173" s="26">
        <v>510831</v>
      </c>
      <c r="DE173" s="24">
        <v>37291</v>
      </c>
      <c r="DF173" s="34">
        <v>5710672</v>
      </c>
      <c r="DG173" s="26">
        <v>466388</v>
      </c>
      <c r="DH173" s="24">
        <v>29679</v>
      </c>
      <c r="DI173" s="34">
        <v>6321357</v>
      </c>
      <c r="DJ173" s="26">
        <v>501866</v>
      </c>
      <c r="DK173" s="24">
        <v>30621</v>
      </c>
      <c r="DL173" s="34">
        <v>6380652</v>
      </c>
      <c r="DM173" s="26">
        <v>632487</v>
      </c>
      <c r="DN173" s="24">
        <v>46081</v>
      </c>
      <c r="DO173" s="34">
        <v>6284008</v>
      </c>
      <c r="DP173" s="26">
        <v>371993</v>
      </c>
      <c r="DQ173" s="24">
        <v>43800</v>
      </c>
      <c r="DR173" s="34">
        <v>5263767</v>
      </c>
      <c r="DS173" s="26">
        <v>723039</v>
      </c>
      <c r="DT173" s="24">
        <v>37714</v>
      </c>
      <c r="DU173" s="34">
        <v>5098584</v>
      </c>
      <c r="DV173" s="26">
        <v>810329</v>
      </c>
      <c r="DW173" s="24">
        <v>43000</v>
      </c>
      <c r="DX173" s="34">
        <v>6073949</v>
      </c>
      <c r="DY173" s="26">
        <v>833344</v>
      </c>
      <c r="DZ173" s="24">
        <v>75465</v>
      </c>
      <c r="EA173" s="34">
        <v>7286774</v>
      </c>
      <c r="EB173" s="26">
        <v>805036</v>
      </c>
      <c r="EC173" s="24">
        <v>71726</v>
      </c>
      <c r="ED173" s="34">
        <v>9329602</v>
      </c>
      <c r="EE173" s="26">
        <v>717677</v>
      </c>
      <c r="EF173" s="24">
        <v>50095</v>
      </c>
      <c r="EG173" s="34">
        <v>8999090</v>
      </c>
      <c r="EH173" s="26">
        <v>496817</v>
      </c>
      <c r="EI173" s="24">
        <v>33961</v>
      </c>
      <c r="EJ173" s="34">
        <v>6190239</v>
      </c>
      <c r="EK173" s="26">
        <v>389324</v>
      </c>
      <c r="EL173" s="24">
        <v>36578</v>
      </c>
      <c r="EM173" s="34">
        <v>4970963</v>
      </c>
      <c r="EN173" s="26">
        <v>668063</v>
      </c>
      <c r="EO173" s="24">
        <v>49979</v>
      </c>
      <c r="EP173" s="34">
        <v>5357082</v>
      </c>
      <c r="EQ173" s="26">
        <v>473238</v>
      </c>
      <c r="ER173" s="24">
        <v>39872</v>
      </c>
      <c r="ES173" s="34">
        <v>6248748</v>
      </c>
      <c r="ET173" s="26">
        <v>594838</v>
      </c>
      <c r="EU173" s="24">
        <v>41593</v>
      </c>
      <c r="EV173" s="34">
        <v>6274396</v>
      </c>
      <c r="EW173" s="26">
        <v>794526</v>
      </c>
      <c r="EX173" s="24">
        <v>50471</v>
      </c>
      <c r="EY173" s="34">
        <v>6421832</v>
      </c>
      <c r="EZ173" s="26">
        <v>651375</v>
      </c>
      <c r="FA173" s="24">
        <v>44692</v>
      </c>
      <c r="FB173" s="34">
        <v>6781744</v>
      </c>
      <c r="FC173" s="26">
        <v>533150</v>
      </c>
      <c r="FD173" s="24">
        <v>43207</v>
      </c>
      <c r="FE173" s="34">
        <v>6711363</v>
      </c>
      <c r="FF173" s="26">
        <v>669233</v>
      </c>
      <c r="FG173" s="24">
        <v>53162</v>
      </c>
      <c r="FH173" s="34">
        <v>7686813</v>
      </c>
      <c r="FI173" s="26">
        <v>588221</v>
      </c>
      <c r="FJ173" s="24">
        <v>45625</v>
      </c>
      <c r="FK173" s="34">
        <v>7548081</v>
      </c>
      <c r="FL173" s="26">
        <v>588507</v>
      </c>
      <c r="FM173" s="24">
        <v>44170</v>
      </c>
      <c r="FN173" s="34">
        <v>7083256</v>
      </c>
      <c r="FO173" s="26">
        <v>645213</v>
      </c>
      <c r="FP173" s="24">
        <v>54109</v>
      </c>
      <c r="FQ173" s="34">
        <v>8015334</v>
      </c>
      <c r="FR173" s="26">
        <v>590425</v>
      </c>
      <c r="FS173" s="24">
        <v>45851</v>
      </c>
      <c r="FT173" s="34">
        <v>7763582</v>
      </c>
      <c r="FU173" s="26">
        <v>376911</v>
      </c>
      <c r="FV173" s="24">
        <v>45516</v>
      </c>
      <c r="FW173" s="34">
        <v>7540740</v>
      </c>
      <c r="FX173" s="26">
        <v>392298</v>
      </c>
      <c r="FY173" s="24">
        <v>61759</v>
      </c>
      <c r="FZ173" s="34">
        <v>7786477</v>
      </c>
      <c r="GA173" s="26">
        <v>320050</v>
      </c>
      <c r="GB173" s="24">
        <v>51920</v>
      </c>
      <c r="GC173" s="34">
        <v>7129821</v>
      </c>
      <c r="GD173" s="26">
        <v>534345</v>
      </c>
      <c r="GE173" s="25">
        <v>156620</v>
      </c>
      <c r="GF173" s="37">
        <v>12435497</v>
      </c>
      <c r="GG173" s="26">
        <v>749084</v>
      </c>
      <c r="GH173" s="25">
        <v>259985</v>
      </c>
      <c r="GI173" s="37">
        <v>25444494</v>
      </c>
      <c r="GJ173" s="26">
        <v>584093</v>
      </c>
      <c r="GK173" s="25">
        <v>209332</v>
      </c>
      <c r="GL173" s="37">
        <v>28605209</v>
      </c>
      <c r="GM173" s="26">
        <v>584070</v>
      </c>
      <c r="GN173" s="25">
        <v>207670</v>
      </c>
      <c r="GO173" s="37">
        <v>27870922</v>
      </c>
      <c r="GP173" s="26">
        <v>728124</v>
      </c>
      <c r="GQ173" s="25">
        <v>253055</v>
      </c>
      <c r="GR173" s="37">
        <v>29753737</v>
      </c>
      <c r="GS173" s="26">
        <v>539487</v>
      </c>
      <c r="GT173" s="25">
        <v>195892</v>
      </c>
      <c r="GU173" s="37">
        <v>28400377</v>
      </c>
      <c r="GV173" s="26">
        <v>450532</v>
      </c>
      <c r="GW173" s="25">
        <v>172733</v>
      </c>
      <c r="GX173" s="37">
        <v>26648752</v>
      </c>
      <c r="GY173" s="26">
        <v>555985</v>
      </c>
      <c r="GZ173" s="25">
        <v>225547</v>
      </c>
      <c r="HA173" s="37">
        <v>25304524</v>
      </c>
      <c r="HB173" s="26">
        <v>406569</v>
      </c>
      <c r="HC173" s="25">
        <v>160530</v>
      </c>
      <c r="HD173" s="37">
        <v>23318479</v>
      </c>
      <c r="HE173" s="26">
        <v>403496</v>
      </c>
      <c r="HF173" s="25">
        <v>159089</v>
      </c>
      <c r="HG173" s="37">
        <v>23192432</v>
      </c>
      <c r="HH173" s="26">
        <v>524031</v>
      </c>
      <c r="HI173" s="25">
        <v>205895</v>
      </c>
      <c r="HJ173" s="37">
        <v>22961839</v>
      </c>
      <c r="HN173" s="49">
        <f t="shared" si="2"/>
        <v>1334096</v>
      </c>
    </row>
    <row r="174" spans="2:222" x14ac:dyDescent="0.2">
      <c r="B174" s="20" t="s">
        <v>973</v>
      </c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8">
        <v>52585</v>
      </c>
      <c r="BC174" s="29">
        <v>78</v>
      </c>
      <c r="BD174" s="21"/>
      <c r="BE174" s="26">
        <v>114206</v>
      </c>
      <c r="BF174" s="27">
        <v>182</v>
      </c>
      <c r="BG174" s="21"/>
      <c r="BH174" s="26">
        <v>248315</v>
      </c>
      <c r="BI174" s="27">
        <v>406</v>
      </c>
      <c r="BJ174" s="27">
        <v>104</v>
      </c>
      <c r="BK174" s="26">
        <v>470990</v>
      </c>
      <c r="BL174" s="27">
        <v>774</v>
      </c>
      <c r="BM174" s="21"/>
      <c r="BN174" s="26">
        <v>373760</v>
      </c>
      <c r="BO174" s="27">
        <v>610</v>
      </c>
      <c r="BP174" s="21"/>
      <c r="BQ174" s="26">
        <v>393440</v>
      </c>
      <c r="BR174" s="27">
        <v>647</v>
      </c>
      <c r="BS174" s="27">
        <v>462</v>
      </c>
      <c r="BT174" s="26">
        <v>536772</v>
      </c>
      <c r="BU174" s="27">
        <v>881</v>
      </c>
      <c r="BV174" s="21"/>
      <c r="BW174" s="26">
        <v>327714</v>
      </c>
      <c r="BX174" s="27">
        <v>538</v>
      </c>
      <c r="BY174" s="21"/>
      <c r="BZ174" s="26">
        <v>396389</v>
      </c>
      <c r="CA174" s="27">
        <v>648</v>
      </c>
      <c r="CB174" s="21"/>
      <c r="CC174" s="26">
        <v>549862</v>
      </c>
      <c r="CD174" s="27">
        <v>890</v>
      </c>
      <c r="CE174" s="21"/>
      <c r="CF174" s="26">
        <v>482842</v>
      </c>
      <c r="CG174" s="27">
        <v>752</v>
      </c>
      <c r="CH174" s="21"/>
      <c r="CI174" s="26">
        <v>467475</v>
      </c>
      <c r="CJ174" s="27">
        <v>747</v>
      </c>
      <c r="CK174" s="21"/>
      <c r="CL174" s="26">
        <v>421949</v>
      </c>
      <c r="CM174" s="27">
        <v>689</v>
      </c>
      <c r="CN174" s="21"/>
      <c r="CO174" s="28">
        <v>49147</v>
      </c>
      <c r="CP174" s="29">
        <v>89</v>
      </c>
      <c r="CQ174" s="21"/>
      <c r="CR174" s="26">
        <v>242430</v>
      </c>
      <c r="CS174" s="27">
        <v>435</v>
      </c>
      <c r="CT174" s="21"/>
      <c r="CU174" s="26">
        <v>630611</v>
      </c>
      <c r="CV174" s="23">
        <v>1127</v>
      </c>
      <c r="CW174" s="27">
        <v>101</v>
      </c>
      <c r="CX174" s="22">
        <v>1198138</v>
      </c>
      <c r="CY174" s="23">
        <v>2103</v>
      </c>
      <c r="CZ174" s="21"/>
      <c r="DA174" s="22">
        <v>1093740</v>
      </c>
      <c r="DB174" s="23">
        <v>2070</v>
      </c>
      <c r="DC174" s="29">
        <v>12</v>
      </c>
      <c r="DD174" s="26">
        <v>681319</v>
      </c>
      <c r="DE174" s="23">
        <v>1334</v>
      </c>
      <c r="DF174" s="21"/>
      <c r="DG174" s="26">
        <v>396127</v>
      </c>
      <c r="DH174" s="27">
        <v>726</v>
      </c>
      <c r="DI174" s="21"/>
      <c r="DJ174" s="26">
        <v>519835</v>
      </c>
      <c r="DK174" s="23">
        <v>1040</v>
      </c>
      <c r="DL174" s="21"/>
      <c r="DM174" s="26">
        <v>681369</v>
      </c>
      <c r="DN174" s="23">
        <v>1294</v>
      </c>
      <c r="DO174" s="21"/>
      <c r="DP174" s="26">
        <v>510808</v>
      </c>
      <c r="DQ174" s="23">
        <v>1111</v>
      </c>
      <c r="DR174" s="21"/>
      <c r="DS174" s="26">
        <v>599323</v>
      </c>
      <c r="DT174" s="23">
        <v>1450</v>
      </c>
      <c r="DU174" s="21"/>
      <c r="DV174" s="26">
        <v>587308</v>
      </c>
      <c r="DW174" s="23">
        <v>1362</v>
      </c>
      <c r="DX174" s="21"/>
      <c r="DY174" s="26">
        <v>376106</v>
      </c>
      <c r="DZ174" s="27">
        <v>922</v>
      </c>
      <c r="EA174" s="21"/>
      <c r="EB174" s="26">
        <v>209208</v>
      </c>
      <c r="EC174" s="27">
        <v>473</v>
      </c>
      <c r="ED174" s="21"/>
      <c r="EE174" s="26">
        <v>814471</v>
      </c>
      <c r="EF174" s="23">
        <v>1656</v>
      </c>
      <c r="EG174" s="21"/>
      <c r="EH174" s="26">
        <v>453652</v>
      </c>
      <c r="EI174" s="27">
        <v>994</v>
      </c>
      <c r="EJ174" s="21"/>
      <c r="EK174" s="26">
        <v>300204</v>
      </c>
      <c r="EL174" s="27">
        <v>705</v>
      </c>
      <c r="EM174" s="21"/>
      <c r="EN174" s="26">
        <v>374211</v>
      </c>
      <c r="EO174" s="27">
        <v>895</v>
      </c>
      <c r="EP174" s="21"/>
      <c r="EQ174" s="26">
        <v>247870</v>
      </c>
      <c r="ER174" s="27">
        <v>520</v>
      </c>
      <c r="ES174" s="21"/>
      <c r="ET174" s="26">
        <v>464393</v>
      </c>
      <c r="EU174" s="23">
        <v>1401</v>
      </c>
      <c r="EV174" s="21"/>
      <c r="EW174" s="26">
        <v>429828</v>
      </c>
      <c r="EX174" s="23">
        <v>1594</v>
      </c>
      <c r="EY174" s="21"/>
      <c r="EZ174" s="26">
        <v>473676</v>
      </c>
      <c r="FA174" s="23">
        <v>1749</v>
      </c>
      <c r="FB174" s="21"/>
      <c r="FC174" s="26">
        <v>485044</v>
      </c>
      <c r="FD174" s="23">
        <v>1994</v>
      </c>
      <c r="FE174" s="21"/>
      <c r="FF174" s="26">
        <v>547893</v>
      </c>
      <c r="FG174" s="23">
        <v>2092</v>
      </c>
      <c r="FH174" s="21"/>
      <c r="FI174" s="26">
        <v>340665</v>
      </c>
      <c r="FJ174" s="23">
        <v>1279</v>
      </c>
      <c r="FK174" s="21"/>
      <c r="FL174" s="26">
        <v>267288</v>
      </c>
      <c r="FM174" s="27">
        <v>971</v>
      </c>
      <c r="FN174" s="21"/>
      <c r="FO174" s="26">
        <v>383223</v>
      </c>
      <c r="FP174" s="23">
        <v>1476</v>
      </c>
      <c r="FQ174" s="21"/>
      <c r="FR174" s="26">
        <v>719304</v>
      </c>
      <c r="FS174" s="23">
        <v>2406</v>
      </c>
      <c r="FT174" s="21"/>
      <c r="FU174" s="26">
        <v>557000</v>
      </c>
      <c r="FV174" s="23">
        <v>2008</v>
      </c>
      <c r="FW174" s="21"/>
      <c r="FX174" s="26">
        <v>577002</v>
      </c>
      <c r="FY174" s="23">
        <v>2261</v>
      </c>
      <c r="FZ174" s="21"/>
      <c r="GA174" s="26">
        <v>435480</v>
      </c>
      <c r="GB174" s="23">
        <v>1757</v>
      </c>
      <c r="GC174" s="27">
        <v>176</v>
      </c>
      <c r="GD174" s="26">
        <v>395716</v>
      </c>
      <c r="GE174" s="23">
        <v>1603</v>
      </c>
      <c r="GF174" s="21"/>
      <c r="GG174" s="26">
        <v>489499</v>
      </c>
      <c r="GH174" s="23">
        <v>2061</v>
      </c>
      <c r="GI174" s="21"/>
      <c r="GJ174" s="26">
        <v>665115</v>
      </c>
      <c r="GK174" s="23">
        <v>2756</v>
      </c>
      <c r="GL174" s="21"/>
      <c r="GM174" s="26">
        <v>615777</v>
      </c>
      <c r="GN174" s="23">
        <v>2820</v>
      </c>
      <c r="GO174" s="27">
        <v>210</v>
      </c>
      <c r="GP174" s="26">
        <v>611939</v>
      </c>
      <c r="GQ174" s="23">
        <v>2688</v>
      </c>
      <c r="GR174" s="27">
        <v>106</v>
      </c>
      <c r="GS174" s="26">
        <v>498859</v>
      </c>
      <c r="GT174" s="23">
        <v>2325</v>
      </c>
      <c r="GU174" s="27">
        <v>294</v>
      </c>
      <c r="GV174" s="26">
        <v>461155</v>
      </c>
      <c r="GW174" s="23">
        <v>2199</v>
      </c>
      <c r="GX174" s="21"/>
      <c r="GY174" s="26">
        <v>513102</v>
      </c>
      <c r="GZ174" s="23">
        <v>2678</v>
      </c>
      <c r="HA174" s="29">
        <v>48</v>
      </c>
      <c r="HB174" s="26">
        <v>421331</v>
      </c>
      <c r="HC174" s="23">
        <v>2187</v>
      </c>
      <c r="HD174" s="21"/>
      <c r="HE174" s="26">
        <v>449689</v>
      </c>
      <c r="HF174" s="23">
        <v>2363</v>
      </c>
      <c r="HG174" s="21"/>
      <c r="HH174" s="26">
        <v>522195</v>
      </c>
      <c r="HI174" s="23">
        <v>2878</v>
      </c>
      <c r="HJ174" s="21"/>
      <c r="HN174" s="49">
        <f t="shared" si="2"/>
        <v>1393215</v>
      </c>
    </row>
    <row r="175" spans="2:222" x14ac:dyDescent="0.2">
      <c r="B175" s="20" t="s">
        <v>509</v>
      </c>
      <c r="C175" s="26">
        <v>371884</v>
      </c>
      <c r="D175" s="23">
        <v>6806</v>
      </c>
      <c r="E175" s="25">
        <v>542517</v>
      </c>
      <c r="F175" s="26">
        <v>338268</v>
      </c>
      <c r="G175" s="23">
        <v>6582</v>
      </c>
      <c r="H175" s="25">
        <v>524763</v>
      </c>
      <c r="I175" s="26">
        <v>428110</v>
      </c>
      <c r="J175" s="23">
        <v>8202</v>
      </c>
      <c r="K175" s="25">
        <v>525039</v>
      </c>
      <c r="L175" s="26">
        <v>358863</v>
      </c>
      <c r="M175" s="23">
        <v>6506</v>
      </c>
      <c r="N175" s="25">
        <v>541279</v>
      </c>
      <c r="O175" s="26">
        <v>332486</v>
      </c>
      <c r="P175" s="23">
        <v>6160</v>
      </c>
      <c r="Q175" s="25">
        <v>579511</v>
      </c>
      <c r="R175" s="26">
        <v>384674</v>
      </c>
      <c r="S175" s="23">
        <v>7102</v>
      </c>
      <c r="T175" s="25">
        <v>596280</v>
      </c>
      <c r="U175" s="26">
        <v>320974</v>
      </c>
      <c r="V175" s="23">
        <v>5953</v>
      </c>
      <c r="W175" s="25">
        <v>554314</v>
      </c>
      <c r="X175" s="26">
        <v>324265</v>
      </c>
      <c r="Y175" s="23">
        <v>5941</v>
      </c>
      <c r="Z175" s="25">
        <v>515381</v>
      </c>
      <c r="AA175" s="26">
        <v>401430</v>
      </c>
      <c r="AB175" s="23">
        <v>7579</v>
      </c>
      <c r="AC175" s="25">
        <v>573361</v>
      </c>
      <c r="AD175" s="26">
        <v>313113</v>
      </c>
      <c r="AE175" s="23">
        <v>5629</v>
      </c>
      <c r="AF175" s="25">
        <v>552390</v>
      </c>
      <c r="AG175" s="26">
        <v>308462</v>
      </c>
      <c r="AH175" s="23">
        <v>5715</v>
      </c>
      <c r="AI175" s="25">
        <v>584179</v>
      </c>
      <c r="AJ175" s="26">
        <v>336339</v>
      </c>
      <c r="AK175" s="23">
        <v>5963</v>
      </c>
      <c r="AL175" s="25">
        <v>547108</v>
      </c>
      <c r="AM175" s="26">
        <v>264869</v>
      </c>
      <c r="AN175" s="23">
        <v>4706</v>
      </c>
      <c r="AO175" s="25">
        <v>520977</v>
      </c>
      <c r="AP175" s="26">
        <v>248306</v>
      </c>
      <c r="AQ175" s="23">
        <v>4904</v>
      </c>
      <c r="AR175" s="25">
        <v>572756</v>
      </c>
      <c r="AS175" s="26">
        <v>291144</v>
      </c>
      <c r="AT175" s="23">
        <v>6013</v>
      </c>
      <c r="AU175" s="25">
        <v>556971</v>
      </c>
      <c r="AV175" s="26">
        <v>221731</v>
      </c>
      <c r="AW175" s="23">
        <v>5128</v>
      </c>
      <c r="AX175" s="25">
        <v>418965</v>
      </c>
      <c r="AY175" s="26">
        <v>228082</v>
      </c>
      <c r="AZ175" s="23">
        <v>4759</v>
      </c>
      <c r="BA175" s="25">
        <v>441876</v>
      </c>
      <c r="BB175" s="26">
        <v>291147</v>
      </c>
      <c r="BC175" s="23">
        <v>6157</v>
      </c>
      <c r="BD175" s="25">
        <v>495092</v>
      </c>
      <c r="BE175" s="26">
        <v>237523</v>
      </c>
      <c r="BF175" s="23">
        <v>4916</v>
      </c>
      <c r="BG175" s="25">
        <v>531493</v>
      </c>
      <c r="BH175" s="26">
        <v>225284</v>
      </c>
      <c r="BI175" s="23">
        <v>4786</v>
      </c>
      <c r="BJ175" s="25">
        <v>497931</v>
      </c>
      <c r="BK175" s="26">
        <v>283264</v>
      </c>
      <c r="BL175" s="23">
        <v>5869</v>
      </c>
      <c r="BM175" s="25">
        <v>536806</v>
      </c>
      <c r="BN175" s="26">
        <v>222593</v>
      </c>
      <c r="BO175" s="23">
        <v>4800</v>
      </c>
      <c r="BP175" s="25">
        <v>498454</v>
      </c>
      <c r="BQ175" s="26">
        <v>234631</v>
      </c>
      <c r="BR175" s="23">
        <v>5072</v>
      </c>
      <c r="BS175" s="25">
        <v>525566</v>
      </c>
      <c r="BT175" s="26">
        <v>264544</v>
      </c>
      <c r="BU175" s="23">
        <v>5770</v>
      </c>
      <c r="BV175" s="25">
        <v>469957</v>
      </c>
      <c r="BW175" s="26">
        <v>253609</v>
      </c>
      <c r="BX175" s="23">
        <v>4955</v>
      </c>
      <c r="BY175" s="25">
        <v>495709</v>
      </c>
      <c r="BZ175" s="26">
        <v>251069</v>
      </c>
      <c r="CA175" s="23">
        <v>4611</v>
      </c>
      <c r="CB175" s="25">
        <v>613502</v>
      </c>
      <c r="CC175" s="26">
        <v>334179</v>
      </c>
      <c r="CD175" s="23">
        <v>6083</v>
      </c>
      <c r="CE175" s="25">
        <v>585895</v>
      </c>
      <c r="CF175" s="26">
        <v>232557</v>
      </c>
      <c r="CG175" s="23">
        <v>4678</v>
      </c>
      <c r="CH175" s="25">
        <v>607084</v>
      </c>
      <c r="CI175" s="26">
        <v>226226</v>
      </c>
      <c r="CJ175" s="23">
        <v>4525</v>
      </c>
      <c r="CK175" s="25">
        <v>516356</v>
      </c>
      <c r="CL175" s="26">
        <v>269638</v>
      </c>
      <c r="CM175" s="23">
        <v>5431</v>
      </c>
      <c r="CN175" s="25">
        <v>555107</v>
      </c>
      <c r="CO175" s="26">
        <v>233908</v>
      </c>
      <c r="CP175" s="23">
        <v>4665</v>
      </c>
      <c r="CQ175" s="25">
        <v>441644</v>
      </c>
      <c r="CR175" s="26">
        <v>244226</v>
      </c>
      <c r="CS175" s="23">
        <v>5157</v>
      </c>
      <c r="CT175" s="25">
        <v>375511</v>
      </c>
      <c r="CU175" s="26">
        <v>270335</v>
      </c>
      <c r="CV175" s="23">
        <v>5539</v>
      </c>
      <c r="CW175" s="25">
        <v>366323</v>
      </c>
      <c r="CX175" s="26">
        <v>229699</v>
      </c>
      <c r="CY175" s="23">
        <v>4463</v>
      </c>
      <c r="CZ175" s="25">
        <v>343094</v>
      </c>
      <c r="DA175" s="26">
        <v>237956</v>
      </c>
      <c r="DB175" s="23">
        <v>4670</v>
      </c>
      <c r="DC175" s="25">
        <v>342780</v>
      </c>
      <c r="DD175" s="26">
        <v>498611</v>
      </c>
      <c r="DE175" s="23">
        <v>8269</v>
      </c>
      <c r="DF175" s="25">
        <v>323810</v>
      </c>
      <c r="DG175" s="22">
        <v>1317088</v>
      </c>
      <c r="DH175" s="23">
        <v>6895</v>
      </c>
      <c r="DI175" s="25">
        <v>368421</v>
      </c>
      <c r="DJ175" s="22">
        <v>1494076</v>
      </c>
      <c r="DK175" s="23">
        <v>8031</v>
      </c>
      <c r="DL175" s="25">
        <v>379800</v>
      </c>
      <c r="DM175" s="22">
        <v>2067403</v>
      </c>
      <c r="DN175" s="23">
        <v>7194</v>
      </c>
      <c r="DO175" s="25">
        <v>361553</v>
      </c>
      <c r="DP175" s="22">
        <v>1823808</v>
      </c>
      <c r="DQ175" s="23">
        <v>6112</v>
      </c>
      <c r="DR175" s="25">
        <v>366674</v>
      </c>
      <c r="DS175" s="22">
        <v>1921588</v>
      </c>
      <c r="DT175" s="23">
        <v>6938</v>
      </c>
      <c r="DU175" s="25">
        <v>341050</v>
      </c>
      <c r="DV175" s="22">
        <v>2431664</v>
      </c>
      <c r="DW175" s="23">
        <v>8627</v>
      </c>
      <c r="DX175" s="25">
        <v>341557</v>
      </c>
      <c r="DY175" s="22">
        <v>1862550</v>
      </c>
      <c r="DZ175" s="23">
        <v>6582</v>
      </c>
      <c r="EA175" s="25">
        <v>313755</v>
      </c>
      <c r="EB175" s="22">
        <v>1970147</v>
      </c>
      <c r="EC175" s="23">
        <v>6830</v>
      </c>
      <c r="ED175" s="25">
        <v>299172</v>
      </c>
      <c r="EE175" s="22">
        <v>2386223</v>
      </c>
      <c r="EF175" s="23">
        <v>8377</v>
      </c>
      <c r="EG175" s="25">
        <v>310600</v>
      </c>
      <c r="EH175" s="22">
        <v>1800801</v>
      </c>
      <c r="EI175" s="23">
        <v>6419</v>
      </c>
      <c r="EJ175" s="25">
        <v>307363</v>
      </c>
      <c r="EK175" s="22">
        <v>2029159</v>
      </c>
      <c r="EL175" s="23">
        <v>6713</v>
      </c>
      <c r="EM175" s="25">
        <v>323076</v>
      </c>
      <c r="EN175" s="22">
        <v>2585041</v>
      </c>
      <c r="EO175" s="23">
        <v>8264</v>
      </c>
      <c r="EP175" s="25">
        <v>326902</v>
      </c>
      <c r="EQ175" s="22">
        <v>1562585</v>
      </c>
      <c r="ER175" s="23">
        <v>5767</v>
      </c>
      <c r="ES175" s="25">
        <v>302161</v>
      </c>
      <c r="ET175" s="22">
        <v>1780688</v>
      </c>
      <c r="EU175" s="23">
        <v>6446</v>
      </c>
      <c r="EV175" s="25">
        <v>291728</v>
      </c>
      <c r="EW175" s="22">
        <v>2098670</v>
      </c>
      <c r="EX175" s="23">
        <v>7496</v>
      </c>
      <c r="EY175" s="25">
        <v>270257</v>
      </c>
      <c r="EZ175" s="22">
        <v>1415359</v>
      </c>
      <c r="FA175" s="23">
        <v>5210</v>
      </c>
      <c r="FB175" s="25">
        <v>275855</v>
      </c>
      <c r="FC175" s="22">
        <v>1359398</v>
      </c>
      <c r="FD175" s="23">
        <v>5335</v>
      </c>
      <c r="FE175" s="25">
        <v>194792</v>
      </c>
      <c r="FF175" s="22">
        <v>1444589</v>
      </c>
      <c r="FG175" s="23">
        <v>5873</v>
      </c>
      <c r="FH175" s="25">
        <v>142040</v>
      </c>
      <c r="FI175" s="22">
        <v>1136638</v>
      </c>
      <c r="FJ175" s="23">
        <v>4675</v>
      </c>
      <c r="FK175" s="25">
        <v>122802</v>
      </c>
      <c r="FL175" s="26">
        <v>959603</v>
      </c>
      <c r="FM175" s="23">
        <v>4522</v>
      </c>
      <c r="FN175" s="25">
        <v>101808</v>
      </c>
      <c r="FO175" s="26">
        <v>990264</v>
      </c>
      <c r="FP175" s="23">
        <v>4611</v>
      </c>
      <c r="FQ175" s="24">
        <v>60635</v>
      </c>
      <c r="FR175" s="26">
        <v>828138</v>
      </c>
      <c r="FS175" s="23">
        <v>4032</v>
      </c>
      <c r="FT175" s="24">
        <v>27191</v>
      </c>
      <c r="FU175" s="26">
        <v>836644</v>
      </c>
      <c r="FV175" s="23">
        <v>4545</v>
      </c>
      <c r="FW175" s="24">
        <v>53683</v>
      </c>
      <c r="FX175" s="26">
        <v>829015</v>
      </c>
      <c r="FY175" s="23">
        <v>4616</v>
      </c>
      <c r="FZ175" s="24">
        <v>99638</v>
      </c>
      <c r="GA175" s="26">
        <v>701941</v>
      </c>
      <c r="GB175" s="23">
        <v>3924</v>
      </c>
      <c r="GC175" s="25">
        <v>124264</v>
      </c>
      <c r="GD175" s="26">
        <v>597302</v>
      </c>
      <c r="GE175" s="23">
        <v>3446</v>
      </c>
      <c r="GF175" s="25">
        <v>114767</v>
      </c>
      <c r="GG175" s="26">
        <v>764463</v>
      </c>
      <c r="GH175" s="23">
        <v>4384</v>
      </c>
      <c r="GI175" s="25">
        <v>103792</v>
      </c>
      <c r="GJ175" s="26">
        <v>696624</v>
      </c>
      <c r="GK175" s="23">
        <v>3994</v>
      </c>
      <c r="GL175" s="25">
        <v>165480</v>
      </c>
      <c r="GM175" s="26">
        <v>728704</v>
      </c>
      <c r="GN175" s="23">
        <v>4085</v>
      </c>
      <c r="GO175" s="25">
        <v>186458</v>
      </c>
      <c r="GP175" s="26">
        <v>750474</v>
      </c>
      <c r="GQ175" s="23">
        <v>4397</v>
      </c>
      <c r="GR175" s="25">
        <v>190214</v>
      </c>
      <c r="GS175" s="26">
        <v>586918</v>
      </c>
      <c r="GT175" s="23">
        <v>3465</v>
      </c>
      <c r="GU175" s="25">
        <v>187610</v>
      </c>
      <c r="GV175" s="26">
        <v>567718</v>
      </c>
      <c r="GW175" s="23">
        <v>3362</v>
      </c>
      <c r="GX175" s="25">
        <v>200071</v>
      </c>
      <c r="GY175" s="26">
        <v>715553</v>
      </c>
      <c r="GZ175" s="23">
        <v>4104</v>
      </c>
      <c r="HA175" s="25">
        <v>176456</v>
      </c>
      <c r="HB175" s="26">
        <v>467348</v>
      </c>
      <c r="HC175" s="23">
        <v>2695</v>
      </c>
      <c r="HD175" s="25">
        <v>159600</v>
      </c>
      <c r="HE175" s="26">
        <v>454351</v>
      </c>
      <c r="HF175" s="23">
        <v>2628</v>
      </c>
      <c r="HG175" s="25">
        <v>171944</v>
      </c>
      <c r="HH175" s="26">
        <v>519341</v>
      </c>
      <c r="HI175" s="23">
        <v>3101</v>
      </c>
      <c r="HJ175" s="25">
        <v>157331</v>
      </c>
      <c r="HN175" s="49">
        <f t="shared" si="2"/>
        <v>1441040</v>
      </c>
    </row>
    <row r="176" spans="2:222" x14ac:dyDescent="0.2">
      <c r="B176" s="20" t="s">
        <v>852</v>
      </c>
      <c r="C176" s="26">
        <v>123191</v>
      </c>
      <c r="D176" s="24">
        <v>13909</v>
      </c>
      <c r="E176" s="34">
        <v>1331517</v>
      </c>
      <c r="F176" s="26">
        <v>128308</v>
      </c>
      <c r="G176" s="24">
        <v>14312</v>
      </c>
      <c r="H176" s="34">
        <v>1363444</v>
      </c>
      <c r="I176" s="26">
        <v>157406</v>
      </c>
      <c r="J176" s="24">
        <v>17667</v>
      </c>
      <c r="K176" s="34">
        <v>1303724</v>
      </c>
      <c r="L176" s="26">
        <v>192788</v>
      </c>
      <c r="M176" s="24">
        <v>14701</v>
      </c>
      <c r="N176" s="34">
        <v>1291373</v>
      </c>
      <c r="O176" s="26">
        <v>745262</v>
      </c>
      <c r="P176" s="24">
        <v>13122</v>
      </c>
      <c r="Q176" s="34">
        <v>1323289</v>
      </c>
      <c r="R176" s="22">
        <v>1250693</v>
      </c>
      <c r="S176" s="24">
        <v>18587</v>
      </c>
      <c r="T176" s="34">
        <v>1375624</v>
      </c>
      <c r="U176" s="22">
        <v>1013292</v>
      </c>
      <c r="V176" s="24">
        <v>14787</v>
      </c>
      <c r="W176" s="34">
        <v>1316925</v>
      </c>
      <c r="X176" s="26">
        <v>989238</v>
      </c>
      <c r="Y176" s="24">
        <v>14208</v>
      </c>
      <c r="Z176" s="34">
        <v>1231878</v>
      </c>
      <c r="AA176" s="22">
        <v>1232966</v>
      </c>
      <c r="AB176" s="24">
        <v>18103</v>
      </c>
      <c r="AC176" s="34">
        <v>1412227</v>
      </c>
      <c r="AD176" s="26">
        <v>966102</v>
      </c>
      <c r="AE176" s="24">
        <v>14113</v>
      </c>
      <c r="AF176" s="34">
        <v>1224840</v>
      </c>
      <c r="AG176" s="26">
        <v>943021</v>
      </c>
      <c r="AH176" s="24">
        <v>13960</v>
      </c>
      <c r="AI176" s="34">
        <v>1280746</v>
      </c>
      <c r="AJ176" s="22">
        <v>1231304</v>
      </c>
      <c r="AK176" s="24">
        <v>18008</v>
      </c>
      <c r="AL176" s="34">
        <v>1310941</v>
      </c>
      <c r="AM176" s="26">
        <v>933193</v>
      </c>
      <c r="AN176" s="24">
        <v>13441</v>
      </c>
      <c r="AO176" s="34">
        <v>1220986</v>
      </c>
      <c r="AP176" s="26">
        <v>832192</v>
      </c>
      <c r="AQ176" s="24">
        <v>12107</v>
      </c>
      <c r="AR176" s="34">
        <v>1305437</v>
      </c>
      <c r="AS176" s="22">
        <v>1035979</v>
      </c>
      <c r="AT176" s="24">
        <v>15073</v>
      </c>
      <c r="AU176" s="34">
        <v>1214915</v>
      </c>
      <c r="AV176" s="26">
        <v>869219</v>
      </c>
      <c r="AW176" s="24">
        <v>12609</v>
      </c>
      <c r="AX176" s="34">
        <v>1232975</v>
      </c>
      <c r="AY176" s="26">
        <v>888758</v>
      </c>
      <c r="AZ176" s="24">
        <v>12476</v>
      </c>
      <c r="BA176" s="34">
        <v>1252696</v>
      </c>
      <c r="BB176" s="22">
        <v>1220001</v>
      </c>
      <c r="BC176" s="24">
        <v>16054</v>
      </c>
      <c r="BD176" s="34">
        <v>1237688</v>
      </c>
      <c r="BE176" s="26">
        <v>926096</v>
      </c>
      <c r="BF176" s="24">
        <v>11886</v>
      </c>
      <c r="BG176" s="34">
        <v>1227216</v>
      </c>
      <c r="BH176" s="26">
        <v>769699</v>
      </c>
      <c r="BI176" s="23">
        <v>9514</v>
      </c>
      <c r="BJ176" s="34">
        <v>1161501</v>
      </c>
      <c r="BK176" s="22">
        <v>1340938</v>
      </c>
      <c r="BL176" s="24">
        <v>17301</v>
      </c>
      <c r="BM176" s="34">
        <v>1269386</v>
      </c>
      <c r="BN176" s="26">
        <v>965808</v>
      </c>
      <c r="BO176" s="24">
        <v>12491</v>
      </c>
      <c r="BP176" s="34">
        <v>1207421</v>
      </c>
      <c r="BQ176" s="26">
        <v>941404</v>
      </c>
      <c r="BR176" s="24">
        <v>11916</v>
      </c>
      <c r="BS176" s="34">
        <v>1221942</v>
      </c>
      <c r="BT176" s="22">
        <v>1246709</v>
      </c>
      <c r="BU176" s="24">
        <v>15106</v>
      </c>
      <c r="BV176" s="34">
        <v>1202744</v>
      </c>
      <c r="BW176" s="26">
        <v>968053</v>
      </c>
      <c r="BX176" s="24">
        <v>11683</v>
      </c>
      <c r="BY176" s="34">
        <v>1232162</v>
      </c>
      <c r="BZ176" s="22">
        <v>1044932</v>
      </c>
      <c r="CA176" s="24">
        <v>12404</v>
      </c>
      <c r="CB176" s="34">
        <v>1238950</v>
      </c>
      <c r="CC176" s="22">
        <v>1257950</v>
      </c>
      <c r="CD176" s="24">
        <v>15125</v>
      </c>
      <c r="CE176" s="34">
        <v>1156500</v>
      </c>
      <c r="CF176" s="26">
        <v>989863</v>
      </c>
      <c r="CG176" s="24">
        <v>11846</v>
      </c>
      <c r="CH176" s="34">
        <v>1227134</v>
      </c>
      <c r="CI176" s="26">
        <v>969914</v>
      </c>
      <c r="CJ176" s="24">
        <v>11483</v>
      </c>
      <c r="CK176" s="34">
        <v>1181272</v>
      </c>
      <c r="CL176" s="22">
        <v>1258998</v>
      </c>
      <c r="CM176" s="24">
        <v>14950</v>
      </c>
      <c r="CN176" s="34">
        <v>1206473</v>
      </c>
      <c r="CO176" s="22">
        <v>1031558</v>
      </c>
      <c r="CP176" s="24">
        <v>11706</v>
      </c>
      <c r="CQ176" s="34">
        <v>1216523</v>
      </c>
      <c r="CR176" s="26">
        <v>997166</v>
      </c>
      <c r="CS176" s="24">
        <v>11213</v>
      </c>
      <c r="CT176" s="34">
        <v>1057117</v>
      </c>
      <c r="CU176" s="22">
        <v>1231510</v>
      </c>
      <c r="CV176" s="24">
        <v>13881</v>
      </c>
      <c r="CW176" s="34">
        <v>1147536</v>
      </c>
      <c r="CX176" s="22">
        <v>1145843</v>
      </c>
      <c r="CY176" s="24">
        <v>12741</v>
      </c>
      <c r="CZ176" s="34">
        <v>1161699</v>
      </c>
      <c r="DA176" s="22">
        <v>1044437</v>
      </c>
      <c r="DB176" s="24">
        <v>11636</v>
      </c>
      <c r="DC176" s="34">
        <v>1202438</v>
      </c>
      <c r="DD176" s="22">
        <v>1249003</v>
      </c>
      <c r="DE176" s="24">
        <v>13817</v>
      </c>
      <c r="DF176" s="34">
        <v>1104382</v>
      </c>
      <c r="DG176" s="22">
        <v>1018214</v>
      </c>
      <c r="DH176" s="24">
        <v>10788</v>
      </c>
      <c r="DI176" s="34">
        <v>1154448</v>
      </c>
      <c r="DJ176" s="22">
        <v>1034950</v>
      </c>
      <c r="DK176" s="24">
        <v>10846</v>
      </c>
      <c r="DL176" s="34">
        <v>1122338</v>
      </c>
      <c r="DM176" s="22">
        <v>1313010</v>
      </c>
      <c r="DN176" s="24">
        <v>13280</v>
      </c>
      <c r="DO176" s="34">
        <v>1062367</v>
      </c>
      <c r="DP176" s="22">
        <v>1082940</v>
      </c>
      <c r="DQ176" s="24">
        <v>10988</v>
      </c>
      <c r="DR176" s="34">
        <v>1145346</v>
      </c>
      <c r="DS176" s="22">
        <v>1013008</v>
      </c>
      <c r="DT176" s="24">
        <v>10378</v>
      </c>
      <c r="DU176" s="34">
        <v>1044244</v>
      </c>
      <c r="DV176" s="22">
        <v>1296477</v>
      </c>
      <c r="DW176" s="24">
        <v>13203</v>
      </c>
      <c r="DX176" s="34">
        <v>1144803</v>
      </c>
      <c r="DY176" s="22">
        <v>1041039</v>
      </c>
      <c r="DZ176" s="24">
        <v>10529</v>
      </c>
      <c r="EA176" s="34">
        <v>1093917</v>
      </c>
      <c r="EB176" s="26">
        <v>952220</v>
      </c>
      <c r="EC176" s="23">
        <v>9646</v>
      </c>
      <c r="ED176" s="25">
        <v>991465</v>
      </c>
      <c r="EE176" s="22">
        <v>1204125</v>
      </c>
      <c r="EF176" s="24">
        <v>12199</v>
      </c>
      <c r="EG176" s="34">
        <v>1071001</v>
      </c>
      <c r="EH176" s="26">
        <v>676474</v>
      </c>
      <c r="EI176" s="23">
        <v>6691</v>
      </c>
      <c r="EJ176" s="34">
        <v>1014896</v>
      </c>
      <c r="EK176" s="26">
        <v>630941</v>
      </c>
      <c r="EL176" s="23">
        <v>5802</v>
      </c>
      <c r="EM176" s="25">
        <v>931503</v>
      </c>
      <c r="EN176" s="26">
        <v>820061</v>
      </c>
      <c r="EO176" s="23">
        <v>7166</v>
      </c>
      <c r="EP176" s="25">
        <v>854211</v>
      </c>
      <c r="EQ176" s="26">
        <v>613683</v>
      </c>
      <c r="ER176" s="23">
        <v>5340</v>
      </c>
      <c r="ES176" s="25">
        <v>808017</v>
      </c>
      <c r="ET176" s="26">
        <v>574252</v>
      </c>
      <c r="EU176" s="23">
        <v>4920</v>
      </c>
      <c r="EV176" s="25">
        <v>665505</v>
      </c>
      <c r="EW176" s="26">
        <v>699085</v>
      </c>
      <c r="EX176" s="23">
        <v>6008</v>
      </c>
      <c r="EY176" s="25">
        <v>634485</v>
      </c>
      <c r="EZ176" s="26">
        <v>547428</v>
      </c>
      <c r="FA176" s="23">
        <v>5299</v>
      </c>
      <c r="FB176" s="25">
        <v>636589</v>
      </c>
      <c r="FC176" s="26">
        <v>530115</v>
      </c>
      <c r="FD176" s="23">
        <v>5496</v>
      </c>
      <c r="FE176" s="25">
        <v>655008</v>
      </c>
      <c r="FF176" s="26">
        <v>637514</v>
      </c>
      <c r="FG176" s="23">
        <v>6695</v>
      </c>
      <c r="FH176" s="25">
        <v>735130</v>
      </c>
      <c r="FI176" s="26">
        <v>534185</v>
      </c>
      <c r="FJ176" s="23">
        <v>5589</v>
      </c>
      <c r="FK176" s="25">
        <v>691577</v>
      </c>
      <c r="FL176" s="26">
        <v>510826</v>
      </c>
      <c r="FM176" s="23">
        <v>5411</v>
      </c>
      <c r="FN176" s="25">
        <v>610793</v>
      </c>
      <c r="FO176" s="26">
        <v>633298</v>
      </c>
      <c r="FP176" s="23">
        <v>6780</v>
      </c>
      <c r="FQ176" s="25">
        <v>690565</v>
      </c>
      <c r="FR176" s="26">
        <v>521176</v>
      </c>
      <c r="FS176" s="23">
        <v>5560</v>
      </c>
      <c r="FT176" s="25">
        <v>673024</v>
      </c>
      <c r="FU176" s="26">
        <v>497505</v>
      </c>
      <c r="FV176" s="23">
        <v>5325</v>
      </c>
      <c r="FW176" s="25">
        <v>650908</v>
      </c>
      <c r="FX176" s="26">
        <v>614672</v>
      </c>
      <c r="FY176" s="23">
        <v>6571</v>
      </c>
      <c r="FZ176" s="25">
        <v>634817</v>
      </c>
      <c r="GA176" s="26">
        <v>491862</v>
      </c>
      <c r="GB176" s="23">
        <v>5371</v>
      </c>
      <c r="GC176" s="25">
        <v>620278</v>
      </c>
      <c r="GD176" s="26">
        <v>458672</v>
      </c>
      <c r="GE176" s="23">
        <v>5065</v>
      </c>
      <c r="GF176" s="25">
        <v>598608</v>
      </c>
      <c r="GG176" s="26">
        <v>600127</v>
      </c>
      <c r="GH176" s="23">
        <v>6565</v>
      </c>
      <c r="GI176" s="25">
        <v>597640</v>
      </c>
      <c r="GJ176" s="26">
        <v>473276</v>
      </c>
      <c r="GK176" s="23">
        <v>5245</v>
      </c>
      <c r="GL176" s="25">
        <v>620335</v>
      </c>
      <c r="GM176" s="26">
        <v>431756</v>
      </c>
      <c r="GN176" s="23">
        <v>4799</v>
      </c>
      <c r="GO176" s="25">
        <v>582791</v>
      </c>
      <c r="GP176" s="26">
        <v>574146</v>
      </c>
      <c r="GQ176" s="23">
        <v>6358</v>
      </c>
      <c r="GR176" s="25">
        <v>637480</v>
      </c>
      <c r="GS176" s="26">
        <v>513305</v>
      </c>
      <c r="GT176" s="23">
        <v>5614</v>
      </c>
      <c r="GU176" s="25">
        <v>613937</v>
      </c>
      <c r="GV176" s="26">
        <v>659368</v>
      </c>
      <c r="GW176" s="23">
        <v>7415</v>
      </c>
      <c r="GX176" s="25">
        <v>619463</v>
      </c>
      <c r="GY176" s="26">
        <v>882891</v>
      </c>
      <c r="GZ176" s="23">
        <v>9857</v>
      </c>
      <c r="HA176" s="25">
        <v>711992</v>
      </c>
      <c r="HB176" s="26">
        <v>449420</v>
      </c>
      <c r="HC176" s="23">
        <v>5072</v>
      </c>
      <c r="HD176" s="25">
        <v>645358</v>
      </c>
      <c r="HE176" s="26">
        <v>416924</v>
      </c>
      <c r="HF176" s="23">
        <v>4785</v>
      </c>
      <c r="HG176" s="25">
        <v>575924</v>
      </c>
      <c r="HH176" s="26">
        <v>508791</v>
      </c>
      <c r="HI176" s="23">
        <v>6024</v>
      </c>
      <c r="HJ176" s="25">
        <v>617400</v>
      </c>
      <c r="HN176" s="49">
        <f t="shared" si="2"/>
        <v>1375135</v>
      </c>
    </row>
    <row r="177" spans="2:222" x14ac:dyDescent="0.2">
      <c r="B177" s="20" t="s">
        <v>635</v>
      </c>
      <c r="C177" s="26">
        <v>226126</v>
      </c>
      <c r="D177" s="24">
        <v>30758</v>
      </c>
      <c r="E177" s="34">
        <v>4411245</v>
      </c>
      <c r="F177" s="26">
        <v>243399</v>
      </c>
      <c r="G177" s="24">
        <v>32776</v>
      </c>
      <c r="H177" s="34">
        <v>4406828</v>
      </c>
      <c r="I177" s="26">
        <v>304165</v>
      </c>
      <c r="J177" s="24">
        <v>41422</v>
      </c>
      <c r="K177" s="34">
        <v>4234400</v>
      </c>
      <c r="L177" s="26">
        <v>253848</v>
      </c>
      <c r="M177" s="24">
        <v>34833</v>
      </c>
      <c r="N177" s="34">
        <v>4263073</v>
      </c>
      <c r="O177" s="26">
        <v>247689</v>
      </c>
      <c r="P177" s="24">
        <v>34466</v>
      </c>
      <c r="Q177" s="34">
        <v>4343796</v>
      </c>
      <c r="R177" s="26">
        <v>315838</v>
      </c>
      <c r="S177" s="24">
        <v>43660</v>
      </c>
      <c r="T177" s="34">
        <v>4434534</v>
      </c>
      <c r="U177" s="26">
        <v>261047</v>
      </c>
      <c r="V177" s="24">
        <v>35654</v>
      </c>
      <c r="W177" s="34">
        <v>4572497</v>
      </c>
      <c r="X177" s="26">
        <v>265114</v>
      </c>
      <c r="Y177" s="24">
        <v>36100</v>
      </c>
      <c r="Z177" s="34">
        <v>4236022</v>
      </c>
      <c r="AA177" s="26">
        <v>337698</v>
      </c>
      <c r="AB177" s="24">
        <v>45947</v>
      </c>
      <c r="AC177" s="34">
        <v>4768585</v>
      </c>
      <c r="AD177" s="26">
        <v>276097</v>
      </c>
      <c r="AE177" s="24">
        <v>37762</v>
      </c>
      <c r="AF177" s="34">
        <v>4510363</v>
      </c>
      <c r="AG177" s="26">
        <v>285913</v>
      </c>
      <c r="AH177" s="24">
        <v>39241</v>
      </c>
      <c r="AI177" s="34">
        <v>4714140</v>
      </c>
      <c r="AJ177" s="26">
        <v>334509</v>
      </c>
      <c r="AK177" s="24">
        <v>45930</v>
      </c>
      <c r="AL177" s="34">
        <v>4611914</v>
      </c>
      <c r="AM177" s="26">
        <v>258804</v>
      </c>
      <c r="AN177" s="24">
        <v>35198</v>
      </c>
      <c r="AO177" s="34">
        <v>4423130</v>
      </c>
      <c r="AP177" s="26">
        <v>266993</v>
      </c>
      <c r="AQ177" s="24">
        <v>36833</v>
      </c>
      <c r="AR177" s="34">
        <v>4873430</v>
      </c>
      <c r="AS177" s="26">
        <v>346057</v>
      </c>
      <c r="AT177" s="24">
        <v>47567</v>
      </c>
      <c r="AU177" s="34">
        <v>4732065</v>
      </c>
      <c r="AV177" s="26">
        <v>282775</v>
      </c>
      <c r="AW177" s="24">
        <v>38801</v>
      </c>
      <c r="AX177" s="34">
        <v>4845769</v>
      </c>
      <c r="AY177" s="26">
        <v>284991</v>
      </c>
      <c r="AZ177" s="24">
        <v>39168</v>
      </c>
      <c r="BA177" s="34">
        <v>5004219</v>
      </c>
      <c r="BB177" s="26">
        <v>367300</v>
      </c>
      <c r="BC177" s="24">
        <v>49909</v>
      </c>
      <c r="BD177" s="34">
        <v>5003443</v>
      </c>
      <c r="BE177" s="26">
        <v>317572</v>
      </c>
      <c r="BF177" s="24">
        <v>39556</v>
      </c>
      <c r="BG177" s="34">
        <v>4735688</v>
      </c>
      <c r="BH177" s="26">
        <v>323577</v>
      </c>
      <c r="BI177" s="24">
        <v>41725</v>
      </c>
      <c r="BJ177" s="34">
        <v>4634799</v>
      </c>
      <c r="BK177" s="26">
        <v>464649</v>
      </c>
      <c r="BL177" s="24">
        <v>56148</v>
      </c>
      <c r="BM177" s="34">
        <v>4986121</v>
      </c>
      <c r="BN177" s="26">
        <v>338112</v>
      </c>
      <c r="BO177" s="24">
        <v>41452</v>
      </c>
      <c r="BP177" s="34">
        <v>4879072</v>
      </c>
      <c r="BQ177" s="26">
        <v>328185</v>
      </c>
      <c r="BR177" s="24">
        <v>41738</v>
      </c>
      <c r="BS177" s="34">
        <v>5048983</v>
      </c>
      <c r="BT177" s="26">
        <v>398114</v>
      </c>
      <c r="BU177" s="24">
        <v>50675</v>
      </c>
      <c r="BV177" s="34">
        <v>4756774</v>
      </c>
      <c r="BW177" s="26">
        <v>312602</v>
      </c>
      <c r="BX177" s="24">
        <v>39878</v>
      </c>
      <c r="BY177" s="34">
        <v>4824781</v>
      </c>
      <c r="BZ177" s="26">
        <v>319175</v>
      </c>
      <c r="CA177" s="24">
        <v>41211</v>
      </c>
      <c r="CB177" s="34">
        <v>5070990</v>
      </c>
      <c r="CC177" s="26">
        <v>416890</v>
      </c>
      <c r="CD177" s="24">
        <v>53477</v>
      </c>
      <c r="CE177" s="34">
        <v>4741843</v>
      </c>
      <c r="CF177" s="26">
        <v>364537</v>
      </c>
      <c r="CG177" s="24">
        <v>43792</v>
      </c>
      <c r="CH177" s="34">
        <v>5224909</v>
      </c>
      <c r="CI177" s="26">
        <v>387071</v>
      </c>
      <c r="CJ177" s="24">
        <v>43983</v>
      </c>
      <c r="CK177" s="34">
        <v>5090817</v>
      </c>
      <c r="CL177" s="26">
        <v>549435</v>
      </c>
      <c r="CM177" s="24">
        <v>60530</v>
      </c>
      <c r="CN177" s="34">
        <v>5177520</v>
      </c>
      <c r="CO177" s="26">
        <v>406800</v>
      </c>
      <c r="CP177" s="24">
        <v>49023</v>
      </c>
      <c r="CQ177" s="34">
        <v>5470290</v>
      </c>
      <c r="CR177" s="26">
        <v>320919</v>
      </c>
      <c r="CS177" s="24">
        <v>38134</v>
      </c>
      <c r="CT177" s="34">
        <v>4910486</v>
      </c>
      <c r="CU177" s="26">
        <v>568452</v>
      </c>
      <c r="CV177" s="24">
        <v>72837</v>
      </c>
      <c r="CW177" s="34">
        <v>5397496</v>
      </c>
      <c r="CX177" s="26">
        <v>399389</v>
      </c>
      <c r="CY177" s="24">
        <v>50373</v>
      </c>
      <c r="CZ177" s="34">
        <v>5577060</v>
      </c>
      <c r="DA177" s="26">
        <v>408501</v>
      </c>
      <c r="DB177" s="24">
        <v>51795</v>
      </c>
      <c r="DC177" s="34">
        <v>5667998</v>
      </c>
      <c r="DD177" s="26">
        <v>468754</v>
      </c>
      <c r="DE177" s="24">
        <v>59845</v>
      </c>
      <c r="DF177" s="34">
        <v>5204885</v>
      </c>
      <c r="DG177" s="26">
        <v>377799</v>
      </c>
      <c r="DH177" s="24">
        <v>47772</v>
      </c>
      <c r="DI177" s="34">
        <v>5530099</v>
      </c>
      <c r="DJ177" s="26">
        <v>382163</v>
      </c>
      <c r="DK177" s="24">
        <v>48730</v>
      </c>
      <c r="DL177" s="34">
        <v>5545368</v>
      </c>
      <c r="DM177" s="26">
        <v>504793</v>
      </c>
      <c r="DN177" s="24">
        <v>64416</v>
      </c>
      <c r="DO177" s="34">
        <v>5397730</v>
      </c>
      <c r="DP177" s="26">
        <v>398611</v>
      </c>
      <c r="DQ177" s="24">
        <v>51584</v>
      </c>
      <c r="DR177" s="34">
        <v>5803618</v>
      </c>
      <c r="DS177" s="26">
        <v>425479</v>
      </c>
      <c r="DT177" s="24">
        <v>52201</v>
      </c>
      <c r="DU177" s="34">
        <v>5499228</v>
      </c>
      <c r="DV177" s="26">
        <v>496777</v>
      </c>
      <c r="DW177" s="24">
        <v>63706</v>
      </c>
      <c r="DX177" s="34">
        <v>5845059</v>
      </c>
      <c r="DY177" s="26">
        <v>407315</v>
      </c>
      <c r="DZ177" s="24">
        <v>52574</v>
      </c>
      <c r="EA177" s="34">
        <v>5930473</v>
      </c>
      <c r="EB177" s="26">
        <v>399394</v>
      </c>
      <c r="EC177" s="24">
        <v>52643</v>
      </c>
      <c r="ED177" s="34">
        <v>5456590</v>
      </c>
      <c r="EE177" s="26">
        <v>527888</v>
      </c>
      <c r="EF177" s="24">
        <v>68993</v>
      </c>
      <c r="EG177" s="34">
        <v>6053812</v>
      </c>
      <c r="EH177" s="26">
        <v>402308</v>
      </c>
      <c r="EI177" s="24">
        <v>52551</v>
      </c>
      <c r="EJ177" s="34">
        <v>6016845</v>
      </c>
      <c r="EK177" s="26">
        <v>407685</v>
      </c>
      <c r="EL177" s="24">
        <v>53004</v>
      </c>
      <c r="EM177" s="34">
        <v>5974494</v>
      </c>
      <c r="EN177" s="26">
        <v>491060</v>
      </c>
      <c r="EO177" s="24">
        <v>64136</v>
      </c>
      <c r="EP177" s="34">
        <v>5789580</v>
      </c>
      <c r="EQ177" s="26">
        <v>397196</v>
      </c>
      <c r="ER177" s="24">
        <v>51795</v>
      </c>
      <c r="ES177" s="34">
        <v>5992321</v>
      </c>
      <c r="ET177" s="26">
        <v>429528</v>
      </c>
      <c r="EU177" s="24">
        <v>55387</v>
      </c>
      <c r="EV177" s="34">
        <v>6068340</v>
      </c>
      <c r="EW177" s="26">
        <v>541530</v>
      </c>
      <c r="EX177" s="24">
        <v>70018</v>
      </c>
      <c r="EY177" s="34">
        <v>6155324</v>
      </c>
      <c r="EZ177" s="26">
        <v>413883</v>
      </c>
      <c r="FA177" s="24">
        <v>54586</v>
      </c>
      <c r="FB177" s="34">
        <v>6468455</v>
      </c>
      <c r="FC177" s="26">
        <v>422652</v>
      </c>
      <c r="FD177" s="24">
        <v>55947</v>
      </c>
      <c r="FE177" s="34">
        <v>5967429</v>
      </c>
      <c r="FF177" s="26">
        <v>529313</v>
      </c>
      <c r="FG177" s="24">
        <v>69846</v>
      </c>
      <c r="FH177" s="34">
        <v>6650268</v>
      </c>
      <c r="FI177" s="26">
        <v>443069</v>
      </c>
      <c r="FJ177" s="24">
        <v>58230</v>
      </c>
      <c r="FK177" s="34">
        <v>6510411</v>
      </c>
      <c r="FL177" s="26">
        <v>432144</v>
      </c>
      <c r="FM177" s="24">
        <v>57393</v>
      </c>
      <c r="FN177" s="34">
        <v>5999252</v>
      </c>
      <c r="FO177" s="26">
        <v>558435</v>
      </c>
      <c r="FP177" s="24">
        <v>72971</v>
      </c>
      <c r="FQ177" s="34">
        <v>6802658</v>
      </c>
      <c r="FR177" s="26">
        <v>403800</v>
      </c>
      <c r="FS177" s="24">
        <v>54518</v>
      </c>
      <c r="FT177" s="34">
        <v>6568812</v>
      </c>
      <c r="FU177" s="26">
        <v>442969</v>
      </c>
      <c r="FV177" s="24">
        <v>59050</v>
      </c>
      <c r="FW177" s="34">
        <v>6415106</v>
      </c>
      <c r="FX177" s="26">
        <v>507366</v>
      </c>
      <c r="FY177" s="24">
        <v>68063</v>
      </c>
      <c r="FZ177" s="34">
        <v>6387047</v>
      </c>
      <c r="GA177" s="26">
        <v>401469</v>
      </c>
      <c r="GB177" s="24">
        <v>53644</v>
      </c>
      <c r="GC177" s="34">
        <v>6350340</v>
      </c>
      <c r="GD177" s="26">
        <v>432676</v>
      </c>
      <c r="GE177" s="24">
        <v>57892</v>
      </c>
      <c r="GF177" s="34">
        <v>6442614</v>
      </c>
      <c r="GG177" s="26">
        <v>552403</v>
      </c>
      <c r="GH177" s="24">
        <v>73129</v>
      </c>
      <c r="GI177" s="34">
        <v>6505232</v>
      </c>
      <c r="GJ177" s="26">
        <v>443340</v>
      </c>
      <c r="GK177" s="24">
        <v>59474</v>
      </c>
      <c r="GL177" s="34">
        <v>6658600</v>
      </c>
      <c r="GM177" s="26">
        <v>441972</v>
      </c>
      <c r="GN177" s="24">
        <v>59082</v>
      </c>
      <c r="GO177" s="34">
        <v>6421686</v>
      </c>
      <c r="GP177" s="26">
        <v>584237</v>
      </c>
      <c r="GQ177" s="24">
        <v>77768</v>
      </c>
      <c r="GR177" s="34">
        <v>6811741</v>
      </c>
      <c r="GS177" s="26">
        <v>463403</v>
      </c>
      <c r="GT177" s="24">
        <v>61077</v>
      </c>
      <c r="GU177" s="34">
        <v>6638693</v>
      </c>
      <c r="GV177" s="26">
        <v>453935</v>
      </c>
      <c r="GW177" s="24">
        <v>60937</v>
      </c>
      <c r="GX177" s="34">
        <v>6622302</v>
      </c>
      <c r="GY177" s="26">
        <v>509715</v>
      </c>
      <c r="GZ177" s="24">
        <v>70625</v>
      </c>
      <c r="HA177" s="34">
        <v>7038574</v>
      </c>
      <c r="HB177" s="26">
        <v>439100</v>
      </c>
      <c r="HC177" s="24">
        <v>57785</v>
      </c>
      <c r="HD177" s="34">
        <v>6551828</v>
      </c>
      <c r="HE177" s="26">
        <v>420799</v>
      </c>
      <c r="HF177" s="24">
        <v>55956</v>
      </c>
      <c r="HG177" s="34">
        <v>6608700</v>
      </c>
      <c r="HH177" s="26">
        <v>505808</v>
      </c>
      <c r="HI177" s="24">
        <v>66477</v>
      </c>
      <c r="HJ177" s="34">
        <v>6390699</v>
      </c>
      <c r="HN177" s="49">
        <f t="shared" si="2"/>
        <v>1365707</v>
      </c>
    </row>
    <row r="178" spans="2:222" x14ac:dyDescent="0.2">
      <c r="B178" s="20" t="s">
        <v>711</v>
      </c>
      <c r="C178" s="26">
        <v>438767</v>
      </c>
      <c r="D178" s="24">
        <v>50505</v>
      </c>
      <c r="E178" s="37">
        <v>19519047</v>
      </c>
      <c r="F178" s="26">
        <v>425356</v>
      </c>
      <c r="G178" s="24">
        <v>50328</v>
      </c>
      <c r="H178" s="37">
        <v>19996805</v>
      </c>
      <c r="I178" s="26">
        <v>544420</v>
      </c>
      <c r="J178" s="24">
        <v>63714</v>
      </c>
      <c r="K178" s="37">
        <v>19566846</v>
      </c>
      <c r="L178" s="26">
        <v>455581</v>
      </c>
      <c r="M178" s="24">
        <v>52760</v>
      </c>
      <c r="N178" s="37">
        <v>19527542</v>
      </c>
      <c r="O178" s="26">
        <v>537333</v>
      </c>
      <c r="P178" s="24">
        <v>56956</v>
      </c>
      <c r="Q178" s="37">
        <v>20265634</v>
      </c>
      <c r="R178" s="26">
        <v>700775</v>
      </c>
      <c r="S178" s="24">
        <v>73585</v>
      </c>
      <c r="T178" s="37">
        <v>24986135</v>
      </c>
      <c r="U178" s="26">
        <v>501860</v>
      </c>
      <c r="V178" s="24">
        <v>53427</v>
      </c>
      <c r="W178" s="37">
        <v>26296233</v>
      </c>
      <c r="X178" s="26">
        <v>512003</v>
      </c>
      <c r="Y178" s="24">
        <v>55542</v>
      </c>
      <c r="Z178" s="37">
        <v>24294950</v>
      </c>
      <c r="AA178" s="26">
        <v>665374</v>
      </c>
      <c r="AB178" s="24">
        <v>72540</v>
      </c>
      <c r="AC178" s="37">
        <v>27002544</v>
      </c>
      <c r="AD178" s="26">
        <v>626465</v>
      </c>
      <c r="AE178" s="24">
        <v>58129</v>
      </c>
      <c r="AF178" s="37">
        <v>24883039</v>
      </c>
      <c r="AG178" s="26">
        <v>507639</v>
      </c>
      <c r="AH178" s="24">
        <v>56590</v>
      </c>
      <c r="AI178" s="37">
        <v>25718793</v>
      </c>
      <c r="AJ178" s="26">
        <v>644527</v>
      </c>
      <c r="AK178" s="24">
        <v>71145</v>
      </c>
      <c r="AL178" s="37">
        <v>25925668</v>
      </c>
      <c r="AM178" s="26">
        <v>496293</v>
      </c>
      <c r="AN178" s="24">
        <v>54728</v>
      </c>
      <c r="AO178" s="37">
        <v>25674479</v>
      </c>
      <c r="AP178" s="26">
        <v>493691</v>
      </c>
      <c r="AQ178" s="24">
        <v>55297</v>
      </c>
      <c r="AR178" s="37">
        <v>27523163</v>
      </c>
      <c r="AS178" s="26">
        <v>631523</v>
      </c>
      <c r="AT178" s="24">
        <v>72098</v>
      </c>
      <c r="AU178" s="37">
        <v>26386876</v>
      </c>
      <c r="AV178" s="26">
        <v>493789</v>
      </c>
      <c r="AW178" s="24">
        <v>55649</v>
      </c>
      <c r="AX178" s="37">
        <v>26130596</v>
      </c>
      <c r="AY178" s="26">
        <v>489880</v>
      </c>
      <c r="AZ178" s="24">
        <v>53794</v>
      </c>
      <c r="BA178" s="37">
        <v>26158454</v>
      </c>
      <c r="BB178" s="26">
        <v>623966</v>
      </c>
      <c r="BC178" s="24">
        <v>69016</v>
      </c>
      <c r="BD178" s="37">
        <v>26944543</v>
      </c>
      <c r="BE178" s="26">
        <v>491921</v>
      </c>
      <c r="BF178" s="24">
        <v>48550</v>
      </c>
      <c r="BG178" s="37">
        <v>26464481</v>
      </c>
      <c r="BH178" s="26">
        <v>506255</v>
      </c>
      <c r="BI178" s="24">
        <v>50198</v>
      </c>
      <c r="BJ178" s="37">
        <v>25219716</v>
      </c>
      <c r="BK178" s="26">
        <v>592246</v>
      </c>
      <c r="BL178" s="24">
        <v>59657</v>
      </c>
      <c r="BM178" s="37">
        <v>26877221</v>
      </c>
      <c r="BN178" s="26">
        <v>464912</v>
      </c>
      <c r="BO178" s="24">
        <v>46400</v>
      </c>
      <c r="BP178" s="37">
        <v>25927127</v>
      </c>
      <c r="BQ178" s="26">
        <v>449536</v>
      </c>
      <c r="BR178" s="24">
        <v>45608</v>
      </c>
      <c r="BS178" s="37">
        <v>27138920</v>
      </c>
      <c r="BT178" s="26">
        <v>618447</v>
      </c>
      <c r="BU178" s="24">
        <v>61982</v>
      </c>
      <c r="BV178" s="37">
        <v>25865394</v>
      </c>
      <c r="BW178" s="26">
        <v>460459</v>
      </c>
      <c r="BX178" s="24">
        <v>47548</v>
      </c>
      <c r="BY178" s="37">
        <v>26833170</v>
      </c>
      <c r="BZ178" s="26">
        <v>468631</v>
      </c>
      <c r="CA178" s="24">
        <v>47946</v>
      </c>
      <c r="CB178" s="37">
        <v>27834532</v>
      </c>
      <c r="CC178" s="26">
        <v>613319</v>
      </c>
      <c r="CD178" s="24">
        <v>79125</v>
      </c>
      <c r="CE178" s="37">
        <v>25727396</v>
      </c>
      <c r="CF178" s="26">
        <v>525249</v>
      </c>
      <c r="CG178" s="25">
        <v>102881</v>
      </c>
      <c r="CH178" s="37">
        <v>27799285</v>
      </c>
      <c r="CI178" s="26">
        <v>540746</v>
      </c>
      <c r="CJ178" s="25">
        <v>101777</v>
      </c>
      <c r="CK178" s="37">
        <v>26629189</v>
      </c>
      <c r="CL178" s="26">
        <v>830334</v>
      </c>
      <c r="CM178" s="25">
        <v>134960</v>
      </c>
      <c r="CN178" s="37">
        <v>27529086</v>
      </c>
      <c r="CO178" s="26">
        <v>716325</v>
      </c>
      <c r="CP178" s="25">
        <v>132020</v>
      </c>
      <c r="CQ178" s="37">
        <v>28974876</v>
      </c>
      <c r="CR178" s="26">
        <v>587353</v>
      </c>
      <c r="CS178" s="25">
        <v>122942</v>
      </c>
      <c r="CT178" s="37">
        <v>25349890</v>
      </c>
      <c r="CU178" s="26">
        <v>719680</v>
      </c>
      <c r="CV178" s="25">
        <v>146334</v>
      </c>
      <c r="CW178" s="37">
        <v>26316209</v>
      </c>
      <c r="CX178" s="26">
        <v>573128</v>
      </c>
      <c r="CY178" s="25">
        <v>118393</v>
      </c>
      <c r="CZ178" s="37">
        <v>26390318</v>
      </c>
      <c r="DA178" s="26">
        <v>727206</v>
      </c>
      <c r="DB178" s="25">
        <v>134654</v>
      </c>
      <c r="DC178" s="37">
        <v>26676454</v>
      </c>
      <c r="DD178" s="26">
        <v>729449</v>
      </c>
      <c r="DE178" s="25">
        <v>149354</v>
      </c>
      <c r="DF178" s="37">
        <v>25357046</v>
      </c>
      <c r="DG178" s="26">
        <v>610710</v>
      </c>
      <c r="DH178" s="24">
        <v>77636</v>
      </c>
      <c r="DI178" s="37">
        <v>26927820</v>
      </c>
      <c r="DJ178" s="26">
        <v>564878</v>
      </c>
      <c r="DK178" s="24">
        <v>59989</v>
      </c>
      <c r="DL178" s="37">
        <v>24496734</v>
      </c>
      <c r="DM178" s="26">
        <v>719519</v>
      </c>
      <c r="DN178" s="25">
        <v>137489</v>
      </c>
      <c r="DO178" s="37">
        <v>23327080</v>
      </c>
      <c r="DP178" s="26">
        <v>620405</v>
      </c>
      <c r="DQ178" s="24">
        <v>97074</v>
      </c>
      <c r="DR178" s="37">
        <v>24773406</v>
      </c>
      <c r="DS178" s="26">
        <v>563229</v>
      </c>
      <c r="DT178" s="24">
        <v>95187</v>
      </c>
      <c r="DU178" s="37">
        <v>23849378</v>
      </c>
      <c r="DV178" s="26">
        <v>784972</v>
      </c>
      <c r="DW178" s="25">
        <v>164553</v>
      </c>
      <c r="DX178" s="37">
        <v>26554372</v>
      </c>
      <c r="DY178" s="26">
        <v>636751</v>
      </c>
      <c r="DZ178" s="25">
        <v>121545</v>
      </c>
      <c r="EA178" s="37">
        <v>25121324</v>
      </c>
      <c r="EB178" s="26">
        <v>772746</v>
      </c>
      <c r="EC178" s="25">
        <v>134141</v>
      </c>
      <c r="ED178" s="37">
        <v>24717786</v>
      </c>
      <c r="EE178" s="22">
        <v>1300743</v>
      </c>
      <c r="EF178" s="25">
        <v>172163</v>
      </c>
      <c r="EG178" s="37">
        <v>31144838</v>
      </c>
      <c r="EH178" s="26">
        <v>776164</v>
      </c>
      <c r="EI178" s="25">
        <v>132341</v>
      </c>
      <c r="EJ178" s="37">
        <v>34265956</v>
      </c>
      <c r="EK178" s="26">
        <v>721392</v>
      </c>
      <c r="EL178" s="25">
        <v>131119</v>
      </c>
      <c r="EM178" s="37">
        <v>35488213</v>
      </c>
      <c r="EN178" s="26">
        <v>917117</v>
      </c>
      <c r="EO178" s="25">
        <v>165349</v>
      </c>
      <c r="EP178" s="37">
        <v>34696909</v>
      </c>
      <c r="EQ178" s="26">
        <v>776508</v>
      </c>
      <c r="ER178" s="25">
        <v>130555</v>
      </c>
      <c r="ES178" s="37">
        <v>35964759</v>
      </c>
      <c r="ET178" s="26">
        <v>731340</v>
      </c>
      <c r="EU178" s="25">
        <v>134745</v>
      </c>
      <c r="EV178" s="37">
        <v>33266127</v>
      </c>
      <c r="EW178" s="26">
        <v>855772</v>
      </c>
      <c r="EX178" s="25">
        <v>153791</v>
      </c>
      <c r="EY178" s="37">
        <v>30867603</v>
      </c>
      <c r="EZ178" s="26">
        <v>685107</v>
      </c>
      <c r="FA178" s="25">
        <v>120821</v>
      </c>
      <c r="FB178" s="37">
        <v>30845390</v>
      </c>
      <c r="FC178" s="26">
        <v>539863</v>
      </c>
      <c r="FD178" s="25">
        <v>107682</v>
      </c>
      <c r="FE178" s="37">
        <v>26093053</v>
      </c>
      <c r="FF178" s="26">
        <v>682723</v>
      </c>
      <c r="FG178" s="25">
        <v>145960</v>
      </c>
      <c r="FH178" s="37">
        <v>27269699</v>
      </c>
      <c r="FI178" s="26">
        <v>573371</v>
      </c>
      <c r="FJ178" s="25">
        <v>125364</v>
      </c>
      <c r="FK178" s="37">
        <v>25681687</v>
      </c>
      <c r="FL178" s="26">
        <v>517669</v>
      </c>
      <c r="FM178" s="25">
        <v>132681</v>
      </c>
      <c r="FN178" s="37">
        <v>23545851</v>
      </c>
      <c r="FO178" s="26">
        <v>615252</v>
      </c>
      <c r="FP178" s="25">
        <v>156060</v>
      </c>
      <c r="FQ178" s="37">
        <v>27718931</v>
      </c>
      <c r="FR178" s="26">
        <v>432790</v>
      </c>
      <c r="FS178" s="25">
        <v>114726</v>
      </c>
      <c r="FT178" s="37">
        <v>26525395</v>
      </c>
      <c r="FU178" s="26">
        <v>430165</v>
      </c>
      <c r="FV178" s="25">
        <v>112352</v>
      </c>
      <c r="FW178" s="37">
        <v>24177431</v>
      </c>
      <c r="FX178" s="26">
        <v>726494</v>
      </c>
      <c r="FY178" s="25">
        <v>139325</v>
      </c>
      <c r="FZ178" s="37">
        <v>24308754</v>
      </c>
      <c r="GA178" s="26">
        <v>509731</v>
      </c>
      <c r="GB178" s="25">
        <v>119215</v>
      </c>
      <c r="GC178" s="37">
        <v>24560072</v>
      </c>
      <c r="GD178" s="26">
        <v>520216</v>
      </c>
      <c r="GE178" s="25">
        <v>116673</v>
      </c>
      <c r="GF178" s="37">
        <v>23431341</v>
      </c>
      <c r="GG178" s="26">
        <v>711076</v>
      </c>
      <c r="GH178" s="25">
        <v>148658</v>
      </c>
      <c r="GI178" s="37">
        <v>22964866</v>
      </c>
      <c r="GJ178" s="26">
        <v>507599</v>
      </c>
      <c r="GK178" s="25">
        <v>114409</v>
      </c>
      <c r="GL178" s="37">
        <v>23292660</v>
      </c>
      <c r="GM178" s="26">
        <v>496211</v>
      </c>
      <c r="GN178" s="25">
        <v>108473</v>
      </c>
      <c r="GO178" s="37">
        <v>21896808</v>
      </c>
      <c r="GP178" s="26">
        <v>633400</v>
      </c>
      <c r="GQ178" s="25">
        <v>140548</v>
      </c>
      <c r="GR178" s="37">
        <v>23510978</v>
      </c>
      <c r="GS178" s="26">
        <v>482826</v>
      </c>
      <c r="GT178" s="25">
        <v>119561</v>
      </c>
      <c r="GU178" s="37">
        <v>24238895</v>
      </c>
      <c r="GV178" s="26">
        <v>483698</v>
      </c>
      <c r="GW178" s="25">
        <v>111443</v>
      </c>
      <c r="GX178" s="37">
        <v>27019614</v>
      </c>
      <c r="GY178" s="26">
        <v>595506</v>
      </c>
      <c r="GZ178" s="25">
        <v>119493</v>
      </c>
      <c r="HA178" s="37">
        <v>30414606</v>
      </c>
      <c r="HB178" s="26">
        <v>386636</v>
      </c>
      <c r="HC178" s="24">
        <v>45903</v>
      </c>
      <c r="HD178" s="37">
        <v>27822603</v>
      </c>
      <c r="HE178" s="26">
        <v>422938</v>
      </c>
      <c r="HF178" s="24">
        <v>47250</v>
      </c>
      <c r="HG178" s="37">
        <v>27160623</v>
      </c>
      <c r="HH178" s="26">
        <v>501317</v>
      </c>
      <c r="HI178" s="24">
        <v>55113</v>
      </c>
      <c r="HJ178" s="37">
        <v>26537198</v>
      </c>
      <c r="HN178" s="49">
        <f t="shared" si="2"/>
        <v>1310891</v>
      </c>
    </row>
    <row r="179" spans="2:222" x14ac:dyDescent="0.2">
      <c r="B179" s="20" t="s">
        <v>556</v>
      </c>
      <c r="C179" s="26">
        <v>260766</v>
      </c>
      <c r="D179" s="24">
        <v>45016</v>
      </c>
      <c r="E179" s="34">
        <v>7709555</v>
      </c>
      <c r="F179" s="26">
        <v>291374</v>
      </c>
      <c r="G179" s="24">
        <v>51290</v>
      </c>
      <c r="H179" s="34">
        <v>8058767</v>
      </c>
      <c r="I179" s="26">
        <v>456597</v>
      </c>
      <c r="J179" s="24">
        <v>72717</v>
      </c>
      <c r="K179" s="34">
        <v>8033345</v>
      </c>
      <c r="L179" s="26">
        <v>373610</v>
      </c>
      <c r="M179" s="24">
        <v>59027</v>
      </c>
      <c r="N179" s="34">
        <v>8290419</v>
      </c>
      <c r="O179" s="26">
        <v>330005</v>
      </c>
      <c r="P179" s="24">
        <v>52810</v>
      </c>
      <c r="Q179" s="34">
        <v>8276182</v>
      </c>
      <c r="R179" s="26">
        <v>374282</v>
      </c>
      <c r="S179" s="24">
        <v>62948</v>
      </c>
      <c r="T179" s="34">
        <v>8340986</v>
      </c>
      <c r="U179" s="26">
        <v>292343</v>
      </c>
      <c r="V179" s="24">
        <v>51382</v>
      </c>
      <c r="W179" s="34">
        <v>8047177</v>
      </c>
      <c r="X179" s="26">
        <v>276984</v>
      </c>
      <c r="Y179" s="24">
        <v>49801</v>
      </c>
      <c r="Z179" s="34">
        <v>7321007</v>
      </c>
      <c r="AA179" s="26">
        <v>334143</v>
      </c>
      <c r="AB179" s="24">
        <v>61378</v>
      </c>
      <c r="AC179" s="34">
        <v>8183759</v>
      </c>
      <c r="AD179" s="26">
        <v>264895</v>
      </c>
      <c r="AE179" s="24">
        <v>50065</v>
      </c>
      <c r="AF179" s="34">
        <v>7460137</v>
      </c>
      <c r="AG179" s="26">
        <v>304710</v>
      </c>
      <c r="AH179" s="24">
        <v>59145</v>
      </c>
      <c r="AI179" s="34">
        <v>7767623</v>
      </c>
      <c r="AJ179" s="26">
        <v>344013</v>
      </c>
      <c r="AK179" s="24">
        <v>63771</v>
      </c>
      <c r="AL179" s="34">
        <v>7821768</v>
      </c>
      <c r="AM179" s="26">
        <v>255671</v>
      </c>
      <c r="AN179" s="24">
        <v>47077</v>
      </c>
      <c r="AO179" s="34">
        <v>7425146</v>
      </c>
      <c r="AP179" s="26">
        <v>268423</v>
      </c>
      <c r="AQ179" s="24">
        <v>52515</v>
      </c>
      <c r="AR179" s="34">
        <v>8053418</v>
      </c>
      <c r="AS179" s="26">
        <v>320936</v>
      </c>
      <c r="AT179" s="24">
        <v>64223</v>
      </c>
      <c r="AU179" s="34">
        <v>7590338</v>
      </c>
      <c r="AV179" s="26">
        <v>259155</v>
      </c>
      <c r="AW179" s="24">
        <v>51315</v>
      </c>
      <c r="AX179" s="34">
        <v>7632311</v>
      </c>
      <c r="AY179" s="26">
        <v>268802</v>
      </c>
      <c r="AZ179" s="24">
        <v>51216</v>
      </c>
      <c r="BA179" s="34">
        <v>7662148</v>
      </c>
      <c r="BB179" s="26">
        <v>325872</v>
      </c>
      <c r="BC179" s="24">
        <v>63825</v>
      </c>
      <c r="BD179" s="34">
        <v>7654973</v>
      </c>
      <c r="BE179" s="26">
        <v>253839</v>
      </c>
      <c r="BF179" s="24">
        <v>45610</v>
      </c>
      <c r="BG179" s="34">
        <v>7142464</v>
      </c>
      <c r="BH179" s="26">
        <v>256289</v>
      </c>
      <c r="BI179" s="24">
        <v>46675</v>
      </c>
      <c r="BJ179" s="34">
        <v>6620016</v>
      </c>
      <c r="BK179" s="26">
        <v>306224</v>
      </c>
      <c r="BL179" s="24">
        <v>58621</v>
      </c>
      <c r="BM179" s="34">
        <v>6629218</v>
      </c>
      <c r="BN179" s="26">
        <v>277319</v>
      </c>
      <c r="BO179" s="24">
        <v>49160</v>
      </c>
      <c r="BP179" s="34">
        <v>6523047</v>
      </c>
      <c r="BQ179" s="26">
        <v>342300</v>
      </c>
      <c r="BR179" s="24">
        <v>55669</v>
      </c>
      <c r="BS179" s="34">
        <v>7078728</v>
      </c>
      <c r="BT179" s="26">
        <v>275488</v>
      </c>
      <c r="BU179" s="24">
        <v>44401</v>
      </c>
      <c r="BV179" s="34">
        <v>7084277</v>
      </c>
      <c r="BW179" s="26">
        <v>156179</v>
      </c>
      <c r="BX179" s="24">
        <v>25118</v>
      </c>
      <c r="BY179" s="34">
        <v>6206327</v>
      </c>
      <c r="BZ179" s="26">
        <v>131908</v>
      </c>
      <c r="CA179" s="24">
        <v>19204</v>
      </c>
      <c r="CB179" s="34">
        <v>4557093</v>
      </c>
      <c r="CC179" s="28">
        <v>74380</v>
      </c>
      <c r="CD179" s="23">
        <v>7194</v>
      </c>
      <c r="CE179" s="34">
        <v>3850435</v>
      </c>
      <c r="CF179" s="26">
        <v>175720</v>
      </c>
      <c r="CG179" s="24">
        <v>15215</v>
      </c>
      <c r="CH179" s="34">
        <v>3519739</v>
      </c>
      <c r="CI179" s="26">
        <v>181886</v>
      </c>
      <c r="CJ179" s="24">
        <v>14506</v>
      </c>
      <c r="CK179" s="34">
        <v>2948373</v>
      </c>
      <c r="CL179" s="26">
        <v>199973</v>
      </c>
      <c r="CM179" s="24">
        <v>19786</v>
      </c>
      <c r="CN179" s="34">
        <v>2789167</v>
      </c>
      <c r="CO179" s="26">
        <v>201724</v>
      </c>
      <c r="CP179" s="24">
        <v>28021</v>
      </c>
      <c r="CQ179" s="34">
        <v>3418425</v>
      </c>
      <c r="CR179" s="26">
        <v>238780</v>
      </c>
      <c r="CS179" s="24">
        <v>20523</v>
      </c>
      <c r="CT179" s="34">
        <v>2848697</v>
      </c>
      <c r="CU179" s="26">
        <v>607759</v>
      </c>
      <c r="CV179" s="24">
        <v>45015</v>
      </c>
      <c r="CW179" s="34">
        <v>3930716</v>
      </c>
      <c r="CX179" s="26">
        <v>238732</v>
      </c>
      <c r="CY179" s="24">
        <v>14856</v>
      </c>
      <c r="CZ179" s="34">
        <v>3561855</v>
      </c>
      <c r="DA179" s="26">
        <v>129902</v>
      </c>
      <c r="DB179" s="23">
        <v>7683</v>
      </c>
      <c r="DC179" s="34">
        <v>2479785</v>
      </c>
      <c r="DD179" s="26">
        <v>141224</v>
      </c>
      <c r="DE179" s="23">
        <v>8013</v>
      </c>
      <c r="DF179" s="34">
        <v>2251454</v>
      </c>
      <c r="DG179" s="26">
        <v>113649</v>
      </c>
      <c r="DH179" s="23">
        <v>6324</v>
      </c>
      <c r="DI179" s="34">
        <v>1903336</v>
      </c>
      <c r="DJ179" s="26">
        <v>111476</v>
      </c>
      <c r="DK179" s="23">
        <v>6182</v>
      </c>
      <c r="DL179" s="34">
        <v>1654411</v>
      </c>
      <c r="DM179" s="26">
        <v>143519</v>
      </c>
      <c r="DN179" s="23">
        <v>8062</v>
      </c>
      <c r="DO179" s="34">
        <v>1582199</v>
      </c>
      <c r="DP179" s="26">
        <v>101285</v>
      </c>
      <c r="DQ179" s="23">
        <v>5920</v>
      </c>
      <c r="DR179" s="34">
        <v>1595166</v>
      </c>
      <c r="DS179" s="28">
        <v>98105</v>
      </c>
      <c r="DT179" s="23">
        <v>5844</v>
      </c>
      <c r="DU179" s="34">
        <v>1481445</v>
      </c>
      <c r="DV179" s="26">
        <v>114552</v>
      </c>
      <c r="DW179" s="23">
        <v>7028</v>
      </c>
      <c r="DX179" s="34">
        <v>1539865</v>
      </c>
      <c r="DY179" s="28">
        <v>90763</v>
      </c>
      <c r="DZ179" s="23">
        <v>5336</v>
      </c>
      <c r="EA179" s="34">
        <v>1445445</v>
      </c>
      <c r="EB179" s="28">
        <v>94099</v>
      </c>
      <c r="EC179" s="23">
        <v>5453</v>
      </c>
      <c r="ED179" s="34">
        <v>1315881</v>
      </c>
      <c r="EE179" s="26">
        <v>120864</v>
      </c>
      <c r="EF179" s="23">
        <v>7217</v>
      </c>
      <c r="EG179" s="34">
        <v>1438085</v>
      </c>
      <c r="EH179" s="28">
        <v>98318</v>
      </c>
      <c r="EI179" s="23">
        <v>5573</v>
      </c>
      <c r="EJ179" s="34">
        <v>1459145</v>
      </c>
      <c r="EK179" s="28">
        <v>97367</v>
      </c>
      <c r="EL179" s="23">
        <v>5699</v>
      </c>
      <c r="EM179" s="34">
        <v>1468382</v>
      </c>
      <c r="EN179" s="26">
        <v>121332</v>
      </c>
      <c r="EO179" s="23">
        <v>6941</v>
      </c>
      <c r="EP179" s="34">
        <v>1474382</v>
      </c>
      <c r="EQ179" s="26">
        <v>104382</v>
      </c>
      <c r="ER179" s="23">
        <v>5787</v>
      </c>
      <c r="ES179" s="34">
        <v>1593120</v>
      </c>
      <c r="ET179" s="26">
        <v>101004</v>
      </c>
      <c r="EU179" s="23">
        <v>5739</v>
      </c>
      <c r="EV179" s="34">
        <v>1434036</v>
      </c>
      <c r="EW179" s="26">
        <v>135300</v>
      </c>
      <c r="EX179" s="23">
        <v>8011</v>
      </c>
      <c r="EY179" s="34">
        <v>1441518</v>
      </c>
      <c r="EZ179" s="26">
        <v>109049</v>
      </c>
      <c r="FA179" s="23">
        <v>6052</v>
      </c>
      <c r="FB179" s="34">
        <v>1508084</v>
      </c>
      <c r="FC179" s="26">
        <v>105564</v>
      </c>
      <c r="FD179" s="23">
        <v>6088</v>
      </c>
      <c r="FE179" s="34">
        <v>1421239</v>
      </c>
      <c r="FF179" s="26">
        <v>123473</v>
      </c>
      <c r="FG179" s="23">
        <v>7255</v>
      </c>
      <c r="FH179" s="34">
        <v>1521755</v>
      </c>
      <c r="FI179" s="26">
        <v>108411</v>
      </c>
      <c r="FJ179" s="23">
        <v>6551</v>
      </c>
      <c r="FK179" s="34">
        <v>1489798</v>
      </c>
      <c r="FL179" s="26">
        <v>102980</v>
      </c>
      <c r="FM179" s="23">
        <v>6329</v>
      </c>
      <c r="FN179" s="34">
        <v>1353872</v>
      </c>
      <c r="FO179" s="26">
        <v>129785</v>
      </c>
      <c r="FP179" s="23">
        <v>8048</v>
      </c>
      <c r="FQ179" s="34">
        <v>1558668</v>
      </c>
      <c r="FR179" s="26">
        <v>109346</v>
      </c>
      <c r="FS179" s="23">
        <v>6479</v>
      </c>
      <c r="FT179" s="34">
        <v>1578073</v>
      </c>
      <c r="FU179" s="26">
        <v>108597</v>
      </c>
      <c r="FV179" s="23">
        <v>6342</v>
      </c>
      <c r="FW179" s="34">
        <v>1563335</v>
      </c>
      <c r="FX179" s="26">
        <v>261247</v>
      </c>
      <c r="FY179" s="24">
        <v>24743</v>
      </c>
      <c r="FZ179" s="34">
        <v>1649158</v>
      </c>
      <c r="GA179" s="26">
        <v>242593</v>
      </c>
      <c r="GB179" s="24">
        <v>21200</v>
      </c>
      <c r="GC179" s="34">
        <v>2103598</v>
      </c>
      <c r="GD179" s="26">
        <v>211647</v>
      </c>
      <c r="GE179" s="24">
        <v>19834</v>
      </c>
      <c r="GF179" s="34">
        <v>2025065</v>
      </c>
      <c r="GG179" s="26">
        <v>346845</v>
      </c>
      <c r="GH179" s="24">
        <v>30629</v>
      </c>
      <c r="GI179" s="34">
        <v>2282061</v>
      </c>
      <c r="GJ179" s="26">
        <v>319394</v>
      </c>
      <c r="GK179" s="24">
        <v>28399</v>
      </c>
      <c r="GL179" s="34">
        <v>2624833</v>
      </c>
      <c r="GM179" s="26">
        <v>330562</v>
      </c>
      <c r="GN179" s="24">
        <v>27333</v>
      </c>
      <c r="GO179" s="34">
        <v>2629052</v>
      </c>
      <c r="GP179" s="26">
        <v>384591</v>
      </c>
      <c r="GQ179" s="24">
        <v>29807</v>
      </c>
      <c r="GR179" s="34">
        <v>2846754</v>
      </c>
      <c r="GS179" s="26">
        <v>355142</v>
      </c>
      <c r="GT179" s="24">
        <v>28208</v>
      </c>
      <c r="GU179" s="34">
        <v>2763045</v>
      </c>
      <c r="GV179" s="26">
        <v>346957</v>
      </c>
      <c r="GW179" s="24">
        <v>28341</v>
      </c>
      <c r="GX179" s="34">
        <v>2764199</v>
      </c>
      <c r="GY179" s="26">
        <v>408933</v>
      </c>
      <c r="GZ179" s="24">
        <v>35824</v>
      </c>
      <c r="HA179" s="34">
        <v>3109069</v>
      </c>
      <c r="HB179" s="26">
        <v>326404</v>
      </c>
      <c r="HC179" s="24">
        <v>29620</v>
      </c>
      <c r="HD179" s="34">
        <v>3064218</v>
      </c>
      <c r="HE179" s="26">
        <v>471726</v>
      </c>
      <c r="HF179" s="24">
        <v>38364</v>
      </c>
      <c r="HG179" s="34">
        <v>3455306</v>
      </c>
      <c r="HH179" s="26">
        <v>497166</v>
      </c>
      <c r="HI179" s="24">
        <v>42091</v>
      </c>
      <c r="HJ179" s="34">
        <v>4095744</v>
      </c>
      <c r="HN179" s="49">
        <f t="shared" si="2"/>
        <v>1295296</v>
      </c>
    </row>
    <row r="180" spans="2:222" x14ac:dyDescent="0.2">
      <c r="B180" s="20" t="s">
        <v>357</v>
      </c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  <c r="BK180" s="21"/>
      <c r="BL180" s="21"/>
      <c r="BM180" s="21"/>
      <c r="BN180" s="21"/>
      <c r="BO180" s="21"/>
      <c r="BP180" s="21"/>
      <c r="BQ180" s="21"/>
      <c r="BR180" s="21"/>
      <c r="BS180" s="21"/>
      <c r="BT180" s="21"/>
      <c r="BU180" s="21"/>
      <c r="BV180" s="21"/>
      <c r="BW180" s="21"/>
      <c r="BX180" s="21"/>
      <c r="BY180" s="21"/>
      <c r="BZ180" s="21"/>
      <c r="CA180" s="21"/>
      <c r="CB180" s="21"/>
      <c r="CC180" s="21"/>
      <c r="CD180" s="21"/>
      <c r="CE180" s="21"/>
      <c r="CF180" s="21"/>
      <c r="CG180" s="21"/>
      <c r="CH180" s="21"/>
      <c r="CI180" s="21"/>
      <c r="CJ180" s="21"/>
      <c r="CK180" s="21"/>
      <c r="CL180" s="21"/>
      <c r="CM180" s="21"/>
      <c r="CN180" s="21"/>
      <c r="CO180" s="21"/>
      <c r="CP180" s="21"/>
      <c r="CQ180" s="21"/>
      <c r="CR180" s="21"/>
      <c r="CS180" s="21"/>
      <c r="CT180" s="21"/>
      <c r="CU180" s="21"/>
      <c r="CV180" s="21"/>
      <c r="CW180" s="21"/>
      <c r="CX180" s="21"/>
      <c r="CY180" s="21"/>
      <c r="CZ180" s="21"/>
      <c r="DA180" s="21"/>
      <c r="DB180" s="21"/>
      <c r="DC180" s="21"/>
      <c r="DD180" s="21"/>
      <c r="DE180" s="21"/>
      <c r="DF180" s="21"/>
      <c r="DG180" s="21"/>
      <c r="DH180" s="21"/>
      <c r="DI180" s="21"/>
      <c r="DJ180" s="21"/>
      <c r="DK180" s="21"/>
      <c r="DL180" s="21"/>
      <c r="DM180" s="21"/>
      <c r="DN180" s="21"/>
      <c r="DO180" s="21"/>
      <c r="DP180" s="21"/>
      <c r="DQ180" s="21"/>
      <c r="DR180" s="21"/>
      <c r="DS180" s="21"/>
      <c r="DT180" s="21"/>
      <c r="DU180" s="21"/>
      <c r="DV180" s="21"/>
      <c r="DW180" s="21"/>
      <c r="DX180" s="21"/>
      <c r="DY180" s="21"/>
      <c r="DZ180" s="21"/>
      <c r="EA180" s="21"/>
      <c r="EB180" s="21"/>
      <c r="EC180" s="21"/>
      <c r="ED180" s="21"/>
      <c r="EE180" s="21"/>
      <c r="EF180" s="21"/>
      <c r="EG180" s="21"/>
      <c r="EH180" s="21"/>
      <c r="EI180" s="21"/>
      <c r="EJ180" s="21"/>
      <c r="EK180" s="21"/>
      <c r="EL180" s="21"/>
      <c r="EM180" s="21"/>
      <c r="EN180" s="28">
        <v>17066</v>
      </c>
      <c r="EO180" s="29">
        <v>88</v>
      </c>
      <c r="EP180" s="24">
        <v>10024</v>
      </c>
      <c r="EQ180" s="26">
        <v>497211</v>
      </c>
      <c r="ER180" s="23">
        <v>1683</v>
      </c>
      <c r="ES180" s="24">
        <v>45631</v>
      </c>
      <c r="ET180" s="26">
        <v>675928</v>
      </c>
      <c r="EU180" s="23">
        <v>2279</v>
      </c>
      <c r="EV180" s="24">
        <v>85643</v>
      </c>
      <c r="EW180" s="26">
        <v>678897</v>
      </c>
      <c r="EX180" s="23">
        <v>2434</v>
      </c>
      <c r="EY180" s="24">
        <v>90644</v>
      </c>
      <c r="EZ180" s="26">
        <v>510881</v>
      </c>
      <c r="FA180" s="23">
        <v>1771</v>
      </c>
      <c r="FB180" s="25">
        <v>104731</v>
      </c>
      <c r="FC180" s="26">
        <v>475941</v>
      </c>
      <c r="FD180" s="23">
        <v>1837</v>
      </c>
      <c r="FE180" s="25">
        <v>109645</v>
      </c>
      <c r="FF180" s="26">
        <v>773484</v>
      </c>
      <c r="FG180" s="23">
        <v>2873</v>
      </c>
      <c r="FH180" s="25">
        <v>159845</v>
      </c>
      <c r="FI180" s="26">
        <v>558503</v>
      </c>
      <c r="FJ180" s="23">
        <v>2344</v>
      </c>
      <c r="FK180" s="25">
        <v>166404</v>
      </c>
      <c r="FL180" s="26">
        <v>467553</v>
      </c>
      <c r="FM180" s="23">
        <v>2010</v>
      </c>
      <c r="FN180" s="25">
        <v>134811</v>
      </c>
      <c r="FO180" s="26">
        <v>596957</v>
      </c>
      <c r="FP180" s="23">
        <v>2404</v>
      </c>
      <c r="FQ180" s="25">
        <v>145542</v>
      </c>
      <c r="FR180" s="26">
        <v>454487</v>
      </c>
      <c r="FS180" s="23">
        <v>1710</v>
      </c>
      <c r="FT180" s="25">
        <v>129172</v>
      </c>
      <c r="FU180" s="26">
        <v>602070</v>
      </c>
      <c r="FV180" s="23">
        <v>2260</v>
      </c>
      <c r="FW180" s="25">
        <v>194965</v>
      </c>
      <c r="FX180" s="26">
        <v>755063</v>
      </c>
      <c r="FY180" s="23">
        <v>2781</v>
      </c>
      <c r="FZ180" s="25">
        <v>245371</v>
      </c>
      <c r="GA180" s="28">
        <v>76375</v>
      </c>
      <c r="GB180" s="27">
        <v>338</v>
      </c>
      <c r="GC180" s="25">
        <v>162058</v>
      </c>
      <c r="GD180" s="26">
        <v>260379</v>
      </c>
      <c r="GE180" s="23">
        <v>1071</v>
      </c>
      <c r="GF180" s="25">
        <v>107145</v>
      </c>
      <c r="GG180" s="26">
        <v>695215</v>
      </c>
      <c r="GH180" s="23">
        <v>3133</v>
      </c>
      <c r="GI180" s="25">
        <v>154947</v>
      </c>
      <c r="GJ180" s="26">
        <v>562697</v>
      </c>
      <c r="GK180" s="23">
        <v>2544</v>
      </c>
      <c r="GL180" s="25">
        <v>182514</v>
      </c>
      <c r="GM180" s="26">
        <v>683841</v>
      </c>
      <c r="GN180" s="23">
        <v>3232</v>
      </c>
      <c r="GO180" s="25">
        <v>247163</v>
      </c>
      <c r="GP180" s="26">
        <v>910580</v>
      </c>
      <c r="GQ180" s="23">
        <v>4252</v>
      </c>
      <c r="GR180" s="25">
        <v>317595</v>
      </c>
      <c r="GS180" s="26">
        <v>333607</v>
      </c>
      <c r="GT180" s="23">
        <v>1589</v>
      </c>
      <c r="GU180" s="25">
        <v>191410</v>
      </c>
      <c r="GV180" s="26">
        <v>588098</v>
      </c>
      <c r="GW180" s="23">
        <v>2528</v>
      </c>
      <c r="GX180" s="25">
        <v>192389</v>
      </c>
      <c r="GY180" s="26">
        <v>609285</v>
      </c>
      <c r="GZ180" s="23">
        <v>2438</v>
      </c>
      <c r="HA180" s="25">
        <v>194769</v>
      </c>
      <c r="HB180" s="26">
        <v>504111</v>
      </c>
      <c r="HC180" s="23">
        <v>2028</v>
      </c>
      <c r="HD180" s="25">
        <v>176206</v>
      </c>
      <c r="HE180" s="26">
        <v>680769</v>
      </c>
      <c r="HF180" s="23">
        <v>3265</v>
      </c>
      <c r="HG180" s="25">
        <v>295405</v>
      </c>
      <c r="HH180" s="26">
        <v>488838</v>
      </c>
      <c r="HI180" s="23">
        <v>2994</v>
      </c>
      <c r="HJ180" s="25">
        <v>290148</v>
      </c>
      <c r="HN180" s="49">
        <f t="shared" si="2"/>
        <v>1673718</v>
      </c>
    </row>
    <row r="181" spans="2:222" x14ac:dyDescent="0.2">
      <c r="B181" s="20" t="s">
        <v>327</v>
      </c>
      <c r="C181" s="26">
        <v>370419</v>
      </c>
      <c r="D181" s="24">
        <v>44945</v>
      </c>
      <c r="E181" s="23">
        <v>3100</v>
      </c>
      <c r="F181" s="26">
        <v>380250</v>
      </c>
      <c r="G181" s="24">
        <v>48133</v>
      </c>
      <c r="H181" s="23">
        <v>3407</v>
      </c>
      <c r="I181" s="26">
        <v>484489</v>
      </c>
      <c r="J181" s="24">
        <v>60397</v>
      </c>
      <c r="K181" s="23">
        <v>3014</v>
      </c>
      <c r="L181" s="26">
        <v>363894</v>
      </c>
      <c r="M181" s="24">
        <v>47084</v>
      </c>
      <c r="N181" s="23">
        <v>3656</v>
      </c>
      <c r="O181" s="26">
        <v>370291</v>
      </c>
      <c r="P181" s="24">
        <v>48494</v>
      </c>
      <c r="Q181" s="23">
        <v>3769</v>
      </c>
      <c r="R181" s="26">
        <v>495786</v>
      </c>
      <c r="S181" s="24">
        <v>60529</v>
      </c>
      <c r="T181" s="23">
        <v>3930</v>
      </c>
      <c r="U181" s="26">
        <v>376908</v>
      </c>
      <c r="V181" s="24">
        <v>50009</v>
      </c>
      <c r="W181" s="23">
        <v>3323</v>
      </c>
      <c r="X181" s="26">
        <v>376437</v>
      </c>
      <c r="Y181" s="24">
        <v>50920</v>
      </c>
      <c r="Z181" s="23">
        <v>3080</v>
      </c>
      <c r="AA181" s="26">
        <v>471738</v>
      </c>
      <c r="AB181" s="24">
        <v>64983</v>
      </c>
      <c r="AC181" s="23">
        <v>3335</v>
      </c>
      <c r="AD181" s="26">
        <v>352021</v>
      </c>
      <c r="AE181" s="24">
        <v>50632</v>
      </c>
      <c r="AF181" s="23">
        <v>3810</v>
      </c>
      <c r="AG181" s="26">
        <v>356205</v>
      </c>
      <c r="AH181" s="24">
        <v>51207</v>
      </c>
      <c r="AI181" s="23">
        <v>4038</v>
      </c>
      <c r="AJ181" s="26">
        <v>415580</v>
      </c>
      <c r="AK181" s="24">
        <v>58645</v>
      </c>
      <c r="AL181" s="24">
        <v>25884</v>
      </c>
      <c r="AM181" s="26">
        <v>313404</v>
      </c>
      <c r="AN181" s="24">
        <v>43307</v>
      </c>
      <c r="AO181" s="24">
        <v>38410</v>
      </c>
      <c r="AP181" s="26">
        <v>299373</v>
      </c>
      <c r="AQ181" s="24">
        <v>43900</v>
      </c>
      <c r="AR181" s="24">
        <v>24486</v>
      </c>
      <c r="AS181" s="26">
        <v>406185</v>
      </c>
      <c r="AT181" s="24">
        <v>56102</v>
      </c>
      <c r="AU181" s="24">
        <v>15782</v>
      </c>
      <c r="AV181" s="26">
        <v>373347</v>
      </c>
      <c r="AW181" s="24">
        <v>50134</v>
      </c>
      <c r="AX181" s="24">
        <v>14862</v>
      </c>
      <c r="AY181" s="26">
        <v>374526</v>
      </c>
      <c r="AZ181" s="24">
        <v>51338</v>
      </c>
      <c r="BA181" s="23">
        <v>8909</v>
      </c>
      <c r="BB181" s="26">
        <v>406067</v>
      </c>
      <c r="BC181" s="24">
        <v>62388</v>
      </c>
      <c r="BD181" s="23">
        <v>9228</v>
      </c>
      <c r="BE181" s="26">
        <v>335229</v>
      </c>
      <c r="BF181" s="24">
        <v>53479</v>
      </c>
      <c r="BG181" s="23">
        <v>5532</v>
      </c>
      <c r="BH181" s="26">
        <v>423778</v>
      </c>
      <c r="BI181" s="24">
        <v>59385</v>
      </c>
      <c r="BJ181" s="23">
        <v>4400</v>
      </c>
      <c r="BK181" s="26">
        <v>604417</v>
      </c>
      <c r="BL181" s="24">
        <v>79890</v>
      </c>
      <c r="BM181" s="23">
        <v>5347</v>
      </c>
      <c r="BN181" s="26">
        <v>347958</v>
      </c>
      <c r="BO181" s="24">
        <v>46969</v>
      </c>
      <c r="BP181" s="23">
        <v>4338</v>
      </c>
      <c r="BQ181" s="26">
        <v>251376</v>
      </c>
      <c r="BR181" s="24">
        <v>40662</v>
      </c>
      <c r="BS181" s="23">
        <v>5447</v>
      </c>
      <c r="BT181" s="26">
        <v>407298</v>
      </c>
      <c r="BU181" s="24">
        <v>57778</v>
      </c>
      <c r="BV181" s="23">
        <v>5809</v>
      </c>
      <c r="BW181" s="26">
        <v>353544</v>
      </c>
      <c r="BX181" s="24">
        <v>48619</v>
      </c>
      <c r="BY181" s="23">
        <v>5616</v>
      </c>
      <c r="BZ181" s="26">
        <v>282205</v>
      </c>
      <c r="CA181" s="24">
        <v>44597</v>
      </c>
      <c r="CB181" s="23">
        <v>4848</v>
      </c>
      <c r="CC181" s="26">
        <v>338426</v>
      </c>
      <c r="CD181" s="24">
        <v>54810</v>
      </c>
      <c r="CE181" s="23">
        <v>2920</v>
      </c>
      <c r="CF181" s="26">
        <v>299226</v>
      </c>
      <c r="CG181" s="24">
        <v>45438</v>
      </c>
      <c r="CH181" s="23">
        <v>3543</v>
      </c>
      <c r="CI181" s="26">
        <v>311217</v>
      </c>
      <c r="CJ181" s="24">
        <v>51184</v>
      </c>
      <c r="CK181" s="23">
        <v>3191</v>
      </c>
      <c r="CL181" s="26">
        <v>441493</v>
      </c>
      <c r="CM181" s="24">
        <v>67398</v>
      </c>
      <c r="CN181" s="23">
        <v>3396</v>
      </c>
      <c r="CO181" s="26">
        <v>376587</v>
      </c>
      <c r="CP181" s="24">
        <v>51460</v>
      </c>
      <c r="CQ181" s="23">
        <v>2705</v>
      </c>
      <c r="CR181" s="26">
        <v>402328</v>
      </c>
      <c r="CS181" s="24">
        <v>46919</v>
      </c>
      <c r="CT181" s="23">
        <v>3237</v>
      </c>
      <c r="CU181" s="26">
        <v>322174</v>
      </c>
      <c r="CV181" s="24">
        <v>61150</v>
      </c>
      <c r="CW181" s="23">
        <v>2884</v>
      </c>
      <c r="CX181" s="26">
        <v>349370</v>
      </c>
      <c r="CY181" s="24">
        <v>43382</v>
      </c>
      <c r="CZ181" s="23">
        <v>1732</v>
      </c>
      <c r="DA181" s="26">
        <v>359570</v>
      </c>
      <c r="DB181" s="24">
        <v>41354</v>
      </c>
      <c r="DC181" s="23">
        <v>2157</v>
      </c>
      <c r="DD181" s="26">
        <v>405004</v>
      </c>
      <c r="DE181" s="24">
        <v>47844</v>
      </c>
      <c r="DF181" s="23">
        <v>1695</v>
      </c>
      <c r="DG181" s="26">
        <v>353267</v>
      </c>
      <c r="DH181" s="24">
        <v>39116</v>
      </c>
      <c r="DI181" s="23">
        <v>2466</v>
      </c>
      <c r="DJ181" s="26">
        <v>417722</v>
      </c>
      <c r="DK181" s="24">
        <v>41361</v>
      </c>
      <c r="DL181" s="23">
        <v>3118</v>
      </c>
      <c r="DM181" s="26">
        <v>499522</v>
      </c>
      <c r="DN181" s="24">
        <v>51151</v>
      </c>
      <c r="DO181" s="23">
        <v>2473</v>
      </c>
      <c r="DP181" s="26">
        <v>432408</v>
      </c>
      <c r="DQ181" s="24">
        <v>43032</v>
      </c>
      <c r="DR181" s="23">
        <v>1931</v>
      </c>
      <c r="DS181" s="26">
        <v>430115</v>
      </c>
      <c r="DT181" s="24">
        <v>45556</v>
      </c>
      <c r="DU181" s="23">
        <v>2034</v>
      </c>
      <c r="DV181" s="26">
        <v>673074</v>
      </c>
      <c r="DW181" s="24">
        <v>56738</v>
      </c>
      <c r="DX181" s="23">
        <v>2979</v>
      </c>
      <c r="DY181" s="26">
        <v>577158</v>
      </c>
      <c r="DZ181" s="24">
        <v>51864</v>
      </c>
      <c r="EA181" s="23">
        <v>7644</v>
      </c>
      <c r="EB181" s="26">
        <v>642369</v>
      </c>
      <c r="EC181" s="24">
        <v>53632</v>
      </c>
      <c r="ED181" s="24">
        <v>27951</v>
      </c>
      <c r="EE181" s="26">
        <v>799589</v>
      </c>
      <c r="EF181" s="24">
        <v>63479</v>
      </c>
      <c r="EG181" s="24">
        <v>33947</v>
      </c>
      <c r="EH181" s="26">
        <v>530147</v>
      </c>
      <c r="EI181" s="24">
        <v>44009</v>
      </c>
      <c r="EJ181" s="24">
        <v>38737</v>
      </c>
      <c r="EK181" s="26">
        <v>434394</v>
      </c>
      <c r="EL181" s="24">
        <v>41310</v>
      </c>
      <c r="EM181" s="24">
        <v>21540</v>
      </c>
      <c r="EN181" s="26">
        <v>700138</v>
      </c>
      <c r="EO181" s="24">
        <v>57669</v>
      </c>
      <c r="EP181" s="24">
        <v>13599</v>
      </c>
      <c r="EQ181" s="26">
        <v>501276</v>
      </c>
      <c r="ER181" s="24">
        <v>40427</v>
      </c>
      <c r="ES181" s="23">
        <v>8176</v>
      </c>
      <c r="ET181" s="26">
        <v>396388</v>
      </c>
      <c r="EU181" s="24">
        <v>37334</v>
      </c>
      <c r="EV181" s="23">
        <v>6928</v>
      </c>
      <c r="EW181" s="26">
        <v>552750</v>
      </c>
      <c r="EX181" s="24">
        <v>47623</v>
      </c>
      <c r="EY181" s="23">
        <v>7400</v>
      </c>
      <c r="EZ181" s="26">
        <v>432281</v>
      </c>
      <c r="FA181" s="24">
        <v>38563</v>
      </c>
      <c r="FB181" s="23">
        <v>4612</v>
      </c>
      <c r="FC181" s="26">
        <v>482243</v>
      </c>
      <c r="FD181" s="24">
        <v>44286</v>
      </c>
      <c r="FE181" s="23">
        <v>4954</v>
      </c>
      <c r="FF181" s="26">
        <v>575874</v>
      </c>
      <c r="FG181" s="24">
        <v>52257</v>
      </c>
      <c r="FH181" s="23">
        <v>4132</v>
      </c>
      <c r="FI181" s="26">
        <v>598505</v>
      </c>
      <c r="FJ181" s="24">
        <v>49733</v>
      </c>
      <c r="FK181" s="23">
        <v>4589</v>
      </c>
      <c r="FL181" s="26">
        <v>665895</v>
      </c>
      <c r="FM181" s="24">
        <v>51477</v>
      </c>
      <c r="FN181" s="23">
        <v>3199</v>
      </c>
      <c r="FO181" s="26">
        <v>643008</v>
      </c>
      <c r="FP181" s="24">
        <v>56344</v>
      </c>
      <c r="FQ181" s="23">
        <v>3053</v>
      </c>
      <c r="FR181" s="26">
        <v>481439</v>
      </c>
      <c r="FS181" s="24">
        <v>42063</v>
      </c>
      <c r="FT181" s="23">
        <v>3750</v>
      </c>
      <c r="FU181" s="26">
        <v>465907</v>
      </c>
      <c r="FV181" s="24">
        <v>43306</v>
      </c>
      <c r="FW181" s="23">
        <v>2734</v>
      </c>
      <c r="FX181" s="26">
        <v>599221</v>
      </c>
      <c r="FY181" s="24">
        <v>51681</v>
      </c>
      <c r="FZ181" s="23">
        <v>2009</v>
      </c>
      <c r="GA181" s="26">
        <v>400572</v>
      </c>
      <c r="GB181" s="24">
        <v>37010</v>
      </c>
      <c r="GC181" s="23">
        <v>2336</v>
      </c>
      <c r="GD181" s="26">
        <v>404328</v>
      </c>
      <c r="GE181" s="24">
        <v>37447</v>
      </c>
      <c r="GF181" s="23">
        <v>2581</v>
      </c>
      <c r="GG181" s="26">
        <v>522874</v>
      </c>
      <c r="GH181" s="24">
        <v>47176</v>
      </c>
      <c r="GI181" s="23">
        <v>1822</v>
      </c>
      <c r="GJ181" s="26">
        <v>432607</v>
      </c>
      <c r="GK181" s="24">
        <v>38615</v>
      </c>
      <c r="GL181" s="23">
        <v>4329</v>
      </c>
      <c r="GM181" s="26">
        <v>438961</v>
      </c>
      <c r="GN181" s="24">
        <v>41334</v>
      </c>
      <c r="GO181" s="23">
        <v>4122</v>
      </c>
      <c r="GP181" s="26">
        <v>527950</v>
      </c>
      <c r="GQ181" s="24">
        <v>49276</v>
      </c>
      <c r="GR181" s="23">
        <v>5194</v>
      </c>
      <c r="GS181" s="26">
        <v>461067</v>
      </c>
      <c r="GT181" s="24">
        <v>42169</v>
      </c>
      <c r="GU181" s="23">
        <v>5357</v>
      </c>
      <c r="GV181" s="26">
        <v>413832</v>
      </c>
      <c r="GW181" s="24">
        <v>39727</v>
      </c>
      <c r="GX181" s="23">
        <v>5093</v>
      </c>
      <c r="GY181" s="26">
        <v>534476</v>
      </c>
      <c r="GZ181" s="24">
        <v>49662</v>
      </c>
      <c r="HA181" s="23">
        <v>3979</v>
      </c>
      <c r="HB181" s="26">
        <v>419174</v>
      </c>
      <c r="HC181" s="24">
        <v>40584</v>
      </c>
      <c r="HD181" s="23">
        <v>2855</v>
      </c>
      <c r="HE181" s="26">
        <v>372815</v>
      </c>
      <c r="HF181" s="24">
        <v>37218</v>
      </c>
      <c r="HG181" s="23">
        <v>2482</v>
      </c>
      <c r="HH181" s="26">
        <v>481180</v>
      </c>
      <c r="HI181" s="24">
        <v>43944</v>
      </c>
      <c r="HJ181" s="23">
        <v>2118</v>
      </c>
      <c r="HN181" s="49">
        <f t="shared" si="2"/>
        <v>1273169</v>
      </c>
    </row>
    <row r="182" spans="2:222" x14ac:dyDescent="0.2">
      <c r="B182" s="20" t="s">
        <v>767</v>
      </c>
      <c r="C182" s="26">
        <v>777687</v>
      </c>
      <c r="D182" s="25">
        <v>160649</v>
      </c>
      <c r="E182" s="34">
        <v>8014646</v>
      </c>
      <c r="F182" s="26">
        <v>724281</v>
      </c>
      <c r="G182" s="25">
        <v>137253</v>
      </c>
      <c r="H182" s="34">
        <v>8095849</v>
      </c>
      <c r="I182" s="26">
        <v>674058</v>
      </c>
      <c r="J182" s="25">
        <v>132904</v>
      </c>
      <c r="K182" s="34">
        <v>7511366</v>
      </c>
      <c r="L182" s="26">
        <v>355886</v>
      </c>
      <c r="M182" s="24">
        <v>75232</v>
      </c>
      <c r="N182" s="34">
        <v>7080799</v>
      </c>
      <c r="O182" s="26">
        <v>318964</v>
      </c>
      <c r="P182" s="24">
        <v>69639</v>
      </c>
      <c r="Q182" s="34">
        <v>6492373</v>
      </c>
      <c r="R182" s="26">
        <v>912255</v>
      </c>
      <c r="S182" s="25">
        <v>196732</v>
      </c>
      <c r="T182" s="34">
        <v>7069677</v>
      </c>
      <c r="U182" s="26">
        <v>772004</v>
      </c>
      <c r="V182" s="25">
        <v>169491</v>
      </c>
      <c r="W182" s="34">
        <v>7374612</v>
      </c>
      <c r="X182" s="26">
        <v>607130</v>
      </c>
      <c r="Y182" s="25">
        <v>137366</v>
      </c>
      <c r="Z182" s="34">
        <v>6528419</v>
      </c>
      <c r="AA182" s="26">
        <v>730111</v>
      </c>
      <c r="AB182" s="25">
        <v>154617</v>
      </c>
      <c r="AC182" s="34">
        <v>6946108</v>
      </c>
      <c r="AD182" s="26">
        <v>687093</v>
      </c>
      <c r="AE182" s="25">
        <v>140270</v>
      </c>
      <c r="AF182" s="34">
        <v>6912081</v>
      </c>
      <c r="AG182" s="26">
        <v>660155</v>
      </c>
      <c r="AH182" s="25">
        <v>139376</v>
      </c>
      <c r="AI182" s="34">
        <v>7122741</v>
      </c>
      <c r="AJ182" s="26">
        <v>800408</v>
      </c>
      <c r="AK182" s="25">
        <v>173361</v>
      </c>
      <c r="AL182" s="34">
        <v>6988208</v>
      </c>
      <c r="AM182" s="26">
        <v>596401</v>
      </c>
      <c r="AN182" s="25">
        <v>126964</v>
      </c>
      <c r="AO182" s="34">
        <v>6975475</v>
      </c>
      <c r="AP182" s="26">
        <v>618041</v>
      </c>
      <c r="AQ182" s="25">
        <v>129110</v>
      </c>
      <c r="AR182" s="34">
        <v>7652329</v>
      </c>
      <c r="AS182" s="26">
        <v>764875</v>
      </c>
      <c r="AT182" s="25">
        <v>166790</v>
      </c>
      <c r="AU182" s="34">
        <v>7254855</v>
      </c>
      <c r="AV182" s="26">
        <v>626989</v>
      </c>
      <c r="AW182" s="25">
        <v>134845</v>
      </c>
      <c r="AX182" s="34">
        <v>7319796</v>
      </c>
      <c r="AY182" s="26">
        <v>660765</v>
      </c>
      <c r="AZ182" s="25">
        <v>133213</v>
      </c>
      <c r="BA182" s="34">
        <v>7250998</v>
      </c>
      <c r="BB182" s="26">
        <v>818668</v>
      </c>
      <c r="BC182" s="25">
        <v>172007</v>
      </c>
      <c r="BD182" s="34">
        <v>7261658</v>
      </c>
      <c r="BE182" s="26">
        <v>491199</v>
      </c>
      <c r="BF182" s="25">
        <v>104520</v>
      </c>
      <c r="BG182" s="34">
        <v>7083613</v>
      </c>
      <c r="BH182" s="26">
        <v>259179</v>
      </c>
      <c r="BI182" s="24">
        <v>60085</v>
      </c>
      <c r="BJ182" s="34">
        <v>5863953</v>
      </c>
      <c r="BK182" s="26">
        <v>930141</v>
      </c>
      <c r="BL182" s="25">
        <v>201122</v>
      </c>
      <c r="BM182" s="34">
        <v>6683698</v>
      </c>
      <c r="BN182" s="26">
        <v>483721</v>
      </c>
      <c r="BO182" s="25">
        <v>107838</v>
      </c>
      <c r="BP182" s="34">
        <v>6624321</v>
      </c>
      <c r="BQ182" s="26">
        <v>413166</v>
      </c>
      <c r="BR182" s="24">
        <v>94660</v>
      </c>
      <c r="BS182" s="34">
        <v>6322427</v>
      </c>
      <c r="BT182" s="26">
        <v>456792</v>
      </c>
      <c r="BU182" s="25">
        <v>101811</v>
      </c>
      <c r="BV182" s="34">
        <v>5507894</v>
      </c>
      <c r="BW182" s="26">
        <v>379665</v>
      </c>
      <c r="BX182" s="24">
        <v>81358</v>
      </c>
      <c r="BY182" s="34">
        <v>5541943</v>
      </c>
      <c r="BZ182" s="26">
        <v>368349</v>
      </c>
      <c r="CA182" s="24">
        <v>80506</v>
      </c>
      <c r="CB182" s="34">
        <v>5589295</v>
      </c>
      <c r="CC182" s="26">
        <v>457416</v>
      </c>
      <c r="CD182" s="25">
        <v>100445</v>
      </c>
      <c r="CE182" s="34">
        <v>5302666</v>
      </c>
      <c r="CF182" s="26">
        <v>372760</v>
      </c>
      <c r="CG182" s="24">
        <v>83669</v>
      </c>
      <c r="CH182" s="34">
        <v>5665973</v>
      </c>
      <c r="CI182" s="26">
        <v>374243</v>
      </c>
      <c r="CJ182" s="24">
        <v>84903</v>
      </c>
      <c r="CK182" s="34">
        <v>5411794</v>
      </c>
      <c r="CL182" s="26">
        <v>470216</v>
      </c>
      <c r="CM182" s="25">
        <v>105976</v>
      </c>
      <c r="CN182" s="34">
        <v>5456541</v>
      </c>
      <c r="CO182" s="26">
        <v>405943</v>
      </c>
      <c r="CP182" s="24">
        <v>89649</v>
      </c>
      <c r="CQ182" s="34">
        <v>4730424</v>
      </c>
      <c r="CR182" s="26">
        <v>380196</v>
      </c>
      <c r="CS182" s="24">
        <v>88532</v>
      </c>
      <c r="CT182" s="34">
        <v>4156909</v>
      </c>
      <c r="CU182" s="26">
        <v>458008</v>
      </c>
      <c r="CV182" s="25">
        <v>109420</v>
      </c>
      <c r="CW182" s="34">
        <v>4131332</v>
      </c>
      <c r="CX182" s="26">
        <v>363746</v>
      </c>
      <c r="CY182" s="24">
        <v>83823</v>
      </c>
      <c r="CZ182" s="34">
        <v>4069679</v>
      </c>
      <c r="DA182" s="26">
        <v>368042</v>
      </c>
      <c r="DB182" s="24">
        <v>86716</v>
      </c>
      <c r="DC182" s="34">
        <v>4071553</v>
      </c>
      <c r="DD182" s="26">
        <v>455445</v>
      </c>
      <c r="DE182" s="25">
        <v>107540</v>
      </c>
      <c r="DF182" s="34">
        <v>3812400</v>
      </c>
      <c r="DG182" s="26">
        <v>366090</v>
      </c>
      <c r="DH182" s="24">
        <v>88534</v>
      </c>
      <c r="DI182" s="34">
        <v>4080406</v>
      </c>
      <c r="DJ182" s="26">
        <v>390955</v>
      </c>
      <c r="DK182" s="24">
        <v>91835</v>
      </c>
      <c r="DL182" s="34">
        <v>4052792</v>
      </c>
      <c r="DM182" s="26">
        <v>635958</v>
      </c>
      <c r="DN182" s="25">
        <v>129919</v>
      </c>
      <c r="DO182" s="34">
        <v>4020077</v>
      </c>
      <c r="DP182" s="26">
        <v>653310</v>
      </c>
      <c r="DQ182" s="25">
        <v>124935</v>
      </c>
      <c r="DR182" s="34">
        <v>4867680</v>
      </c>
      <c r="DS182" s="26">
        <v>765703</v>
      </c>
      <c r="DT182" s="25">
        <v>138101</v>
      </c>
      <c r="DU182" s="34">
        <v>5063620</v>
      </c>
      <c r="DV182" s="26">
        <v>576164</v>
      </c>
      <c r="DW182" s="25">
        <v>115582</v>
      </c>
      <c r="DX182" s="34">
        <v>5001876</v>
      </c>
      <c r="DY182" s="26">
        <v>405463</v>
      </c>
      <c r="DZ182" s="24">
        <v>92132</v>
      </c>
      <c r="EA182" s="34">
        <v>4682342</v>
      </c>
      <c r="EB182" s="26">
        <v>454731</v>
      </c>
      <c r="EC182" s="24">
        <v>88537</v>
      </c>
      <c r="ED182" s="34">
        <v>3783481</v>
      </c>
      <c r="EE182" s="26">
        <v>518446</v>
      </c>
      <c r="EF182" s="25">
        <v>108249</v>
      </c>
      <c r="EG182" s="34">
        <v>4277051</v>
      </c>
      <c r="EH182" s="26">
        <v>440197</v>
      </c>
      <c r="EI182" s="24">
        <v>97000</v>
      </c>
      <c r="EJ182" s="34">
        <v>4215738</v>
      </c>
      <c r="EK182" s="26">
        <v>417832</v>
      </c>
      <c r="EL182" s="24">
        <v>85088</v>
      </c>
      <c r="EM182" s="34">
        <v>4174364</v>
      </c>
      <c r="EN182" s="26">
        <v>557171</v>
      </c>
      <c r="EO182" s="25">
        <v>114345</v>
      </c>
      <c r="EP182" s="34">
        <v>4051016</v>
      </c>
      <c r="EQ182" s="26">
        <v>454179</v>
      </c>
      <c r="ER182" s="24">
        <v>93518</v>
      </c>
      <c r="ES182" s="34">
        <v>4294923</v>
      </c>
      <c r="ET182" s="26">
        <v>455755</v>
      </c>
      <c r="EU182" s="24">
        <v>95963</v>
      </c>
      <c r="EV182" s="34">
        <v>4233497</v>
      </c>
      <c r="EW182" s="26">
        <v>788898</v>
      </c>
      <c r="EX182" s="25">
        <v>122857</v>
      </c>
      <c r="EY182" s="34">
        <v>4190225</v>
      </c>
      <c r="EZ182" s="26">
        <v>655858</v>
      </c>
      <c r="FA182" s="24">
        <v>97649</v>
      </c>
      <c r="FB182" s="34">
        <v>4312256</v>
      </c>
      <c r="FC182" s="26">
        <v>664915</v>
      </c>
      <c r="FD182" s="24">
        <v>97152</v>
      </c>
      <c r="FE182" s="34">
        <v>4095961</v>
      </c>
      <c r="FF182" s="26">
        <v>941264</v>
      </c>
      <c r="FG182" s="25">
        <v>140262</v>
      </c>
      <c r="FH182" s="34">
        <v>4576701</v>
      </c>
      <c r="FI182" s="26">
        <v>775924</v>
      </c>
      <c r="FJ182" s="25">
        <v>107867</v>
      </c>
      <c r="FK182" s="34">
        <v>4489465</v>
      </c>
      <c r="FL182" s="26">
        <v>499414</v>
      </c>
      <c r="FM182" s="25">
        <v>100594</v>
      </c>
      <c r="FN182" s="34">
        <v>3996634</v>
      </c>
      <c r="FO182" s="26">
        <v>619061</v>
      </c>
      <c r="FP182" s="25">
        <v>125878</v>
      </c>
      <c r="FQ182" s="34">
        <v>4461724</v>
      </c>
      <c r="FR182" s="26">
        <v>472873</v>
      </c>
      <c r="FS182" s="24">
        <v>96913</v>
      </c>
      <c r="FT182" s="34">
        <v>4254890</v>
      </c>
      <c r="FU182" s="26">
        <v>483324</v>
      </c>
      <c r="FV182" s="24">
        <v>96049</v>
      </c>
      <c r="FW182" s="34">
        <v>4129698</v>
      </c>
      <c r="FX182" s="26">
        <v>831745</v>
      </c>
      <c r="FY182" s="25">
        <v>136617</v>
      </c>
      <c r="FZ182" s="34">
        <v>4344638</v>
      </c>
      <c r="GA182" s="26">
        <v>574016</v>
      </c>
      <c r="GB182" s="25">
        <v>108541</v>
      </c>
      <c r="GC182" s="34">
        <v>4471102</v>
      </c>
      <c r="GD182" s="26">
        <v>546198</v>
      </c>
      <c r="GE182" s="24">
        <v>98904</v>
      </c>
      <c r="GF182" s="34">
        <v>4397019</v>
      </c>
      <c r="GG182" s="26">
        <v>748237</v>
      </c>
      <c r="GH182" s="25">
        <v>133037</v>
      </c>
      <c r="GI182" s="34">
        <v>4287158</v>
      </c>
      <c r="GJ182" s="26">
        <v>578131</v>
      </c>
      <c r="GK182" s="25">
        <v>102078</v>
      </c>
      <c r="GL182" s="34">
        <v>4408343</v>
      </c>
      <c r="GM182" s="26">
        <v>612260</v>
      </c>
      <c r="GN182" s="25">
        <v>107238</v>
      </c>
      <c r="GO182" s="34">
        <v>4340120</v>
      </c>
      <c r="GP182" s="26">
        <v>793575</v>
      </c>
      <c r="GQ182" s="25">
        <v>142887</v>
      </c>
      <c r="GR182" s="34">
        <v>4627929</v>
      </c>
      <c r="GS182" s="26">
        <v>634594</v>
      </c>
      <c r="GT182" s="25">
        <v>113024</v>
      </c>
      <c r="GU182" s="34">
        <v>4590744</v>
      </c>
      <c r="GV182" s="26">
        <v>478522</v>
      </c>
      <c r="GW182" s="24">
        <v>91105</v>
      </c>
      <c r="GX182" s="34">
        <v>4361392</v>
      </c>
      <c r="GY182" s="26">
        <v>675949</v>
      </c>
      <c r="GZ182" s="25">
        <v>145180</v>
      </c>
      <c r="HA182" s="34">
        <v>4662316</v>
      </c>
      <c r="HB182" s="26">
        <v>467778</v>
      </c>
      <c r="HC182" s="25">
        <v>100203</v>
      </c>
      <c r="HD182" s="34">
        <v>4524903</v>
      </c>
      <c r="HE182" s="26">
        <v>361208</v>
      </c>
      <c r="HF182" s="24">
        <v>66823</v>
      </c>
      <c r="HG182" s="34">
        <v>4548892</v>
      </c>
      <c r="HH182" s="26">
        <v>477394</v>
      </c>
      <c r="HI182" s="24">
        <v>80321</v>
      </c>
      <c r="HJ182" s="34">
        <v>4511148</v>
      </c>
      <c r="HN182" s="49">
        <f t="shared" si="2"/>
        <v>1306380</v>
      </c>
    </row>
    <row r="183" spans="2:222" x14ac:dyDescent="0.2">
      <c r="B183" s="20" t="s">
        <v>660</v>
      </c>
      <c r="C183" s="26">
        <v>192078</v>
      </c>
      <c r="D183" s="24">
        <v>41282</v>
      </c>
      <c r="E183" s="34">
        <v>4559552</v>
      </c>
      <c r="F183" s="26">
        <v>190844</v>
      </c>
      <c r="G183" s="24">
        <v>40868</v>
      </c>
      <c r="H183" s="34">
        <v>4618056</v>
      </c>
      <c r="I183" s="26">
        <v>237528</v>
      </c>
      <c r="J183" s="24">
        <v>50835</v>
      </c>
      <c r="K183" s="34">
        <v>4462370</v>
      </c>
      <c r="L183" s="26">
        <v>192673</v>
      </c>
      <c r="M183" s="24">
        <v>41239</v>
      </c>
      <c r="N183" s="34">
        <v>4525175</v>
      </c>
      <c r="O183" s="26">
        <v>185979</v>
      </c>
      <c r="P183" s="24">
        <v>39464</v>
      </c>
      <c r="Q183" s="34">
        <v>4444402</v>
      </c>
      <c r="R183" s="26">
        <v>241243</v>
      </c>
      <c r="S183" s="24">
        <v>50463</v>
      </c>
      <c r="T183" s="34">
        <v>4640728</v>
      </c>
      <c r="U183" s="26">
        <v>193497</v>
      </c>
      <c r="V183" s="24">
        <v>41209</v>
      </c>
      <c r="W183" s="34">
        <v>4440758</v>
      </c>
      <c r="X183" s="26">
        <v>188693</v>
      </c>
      <c r="Y183" s="24">
        <v>39710</v>
      </c>
      <c r="Z183" s="34">
        <v>3979878</v>
      </c>
      <c r="AA183" s="26">
        <v>237080</v>
      </c>
      <c r="AB183" s="24">
        <v>49674</v>
      </c>
      <c r="AC183" s="34">
        <v>4502739</v>
      </c>
      <c r="AD183" s="26">
        <v>188192</v>
      </c>
      <c r="AE183" s="24">
        <v>39599</v>
      </c>
      <c r="AF183" s="34">
        <v>4201655</v>
      </c>
      <c r="AG183" s="26">
        <v>192975</v>
      </c>
      <c r="AH183" s="24">
        <v>40473</v>
      </c>
      <c r="AI183" s="34">
        <v>4364939</v>
      </c>
      <c r="AJ183" s="26">
        <v>243427</v>
      </c>
      <c r="AK183" s="24">
        <v>51367</v>
      </c>
      <c r="AL183" s="34">
        <v>4383338</v>
      </c>
      <c r="AM183" s="26">
        <v>189128</v>
      </c>
      <c r="AN183" s="24">
        <v>40464</v>
      </c>
      <c r="AO183" s="34">
        <v>4171717</v>
      </c>
      <c r="AP183" s="26">
        <v>192120</v>
      </c>
      <c r="AQ183" s="24">
        <v>40887</v>
      </c>
      <c r="AR183" s="34">
        <v>4451449</v>
      </c>
      <c r="AS183" s="26">
        <v>228704</v>
      </c>
      <c r="AT183" s="24">
        <v>47850</v>
      </c>
      <c r="AU183" s="34">
        <v>4142657</v>
      </c>
      <c r="AV183" s="26">
        <v>183518</v>
      </c>
      <c r="AW183" s="24">
        <v>38900</v>
      </c>
      <c r="AX183" s="34">
        <v>4175195</v>
      </c>
      <c r="AY183" s="26">
        <v>178171</v>
      </c>
      <c r="AZ183" s="24">
        <v>37701</v>
      </c>
      <c r="BA183" s="34">
        <v>4165772</v>
      </c>
      <c r="BB183" s="26">
        <v>234095</v>
      </c>
      <c r="BC183" s="24">
        <v>48438</v>
      </c>
      <c r="BD183" s="34">
        <v>4210544</v>
      </c>
      <c r="BE183" s="26">
        <v>187448</v>
      </c>
      <c r="BF183" s="24">
        <v>38756</v>
      </c>
      <c r="BG183" s="34">
        <v>4559023</v>
      </c>
      <c r="BH183" s="26">
        <v>188814</v>
      </c>
      <c r="BI183" s="24">
        <v>38415</v>
      </c>
      <c r="BJ183" s="34">
        <v>4335021</v>
      </c>
      <c r="BK183" s="26">
        <v>233307</v>
      </c>
      <c r="BL183" s="24">
        <v>47702</v>
      </c>
      <c r="BM183" s="34">
        <v>4552808</v>
      </c>
      <c r="BN183" s="26">
        <v>191246</v>
      </c>
      <c r="BO183" s="24">
        <v>38470</v>
      </c>
      <c r="BP183" s="34">
        <v>4489059</v>
      </c>
      <c r="BQ183" s="26">
        <v>198755</v>
      </c>
      <c r="BR183" s="24">
        <v>41096</v>
      </c>
      <c r="BS183" s="34">
        <v>4692218</v>
      </c>
      <c r="BT183" s="26">
        <v>237032</v>
      </c>
      <c r="BU183" s="24">
        <v>48560</v>
      </c>
      <c r="BV183" s="34">
        <v>4522302</v>
      </c>
      <c r="BW183" s="26">
        <v>178493</v>
      </c>
      <c r="BX183" s="24">
        <v>38052</v>
      </c>
      <c r="BY183" s="34">
        <v>4559245</v>
      </c>
      <c r="BZ183" s="26">
        <v>180455</v>
      </c>
      <c r="CA183" s="24">
        <v>38282</v>
      </c>
      <c r="CB183" s="34">
        <v>4699073</v>
      </c>
      <c r="CC183" s="26">
        <v>232307</v>
      </c>
      <c r="CD183" s="24">
        <v>47532</v>
      </c>
      <c r="CE183" s="34">
        <v>4305944</v>
      </c>
      <c r="CF183" s="26">
        <v>183296</v>
      </c>
      <c r="CG183" s="24">
        <v>38348</v>
      </c>
      <c r="CH183" s="34">
        <v>4636443</v>
      </c>
      <c r="CI183" s="26">
        <v>325146</v>
      </c>
      <c r="CJ183" s="24">
        <v>36309</v>
      </c>
      <c r="CK183" s="34">
        <v>4361802</v>
      </c>
      <c r="CL183" s="26">
        <v>470049</v>
      </c>
      <c r="CM183" s="24">
        <v>45771</v>
      </c>
      <c r="CN183" s="34">
        <v>4437269</v>
      </c>
      <c r="CO183" s="26">
        <v>402315</v>
      </c>
      <c r="CP183" s="24">
        <v>37169</v>
      </c>
      <c r="CQ183" s="34">
        <v>4389311</v>
      </c>
      <c r="CR183" s="26">
        <v>396707</v>
      </c>
      <c r="CS183" s="24">
        <v>36836</v>
      </c>
      <c r="CT183" s="34">
        <v>3862326</v>
      </c>
      <c r="CU183" s="26">
        <v>488724</v>
      </c>
      <c r="CV183" s="24">
        <v>45827</v>
      </c>
      <c r="CW183" s="34">
        <v>4122054</v>
      </c>
      <c r="CX183" s="26">
        <v>410972</v>
      </c>
      <c r="CY183" s="24">
        <v>38141</v>
      </c>
      <c r="CZ183" s="34">
        <v>4256608</v>
      </c>
      <c r="DA183" s="26">
        <v>399682</v>
      </c>
      <c r="DB183" s="24">
        <v>37219</v>
      </c>
      <c r="DC183" s="34">
        <v>4237503</v>
      </c>
      <c r="DD183" s="26">
        <v>476305</v>
      </c>
      <c r="DE183" s="24">
        <v>44236</v>
      </c>
      <c r="DF183" s="34">
        <v>4076625</v>
      </c>
      <c r="DG183" s="26">
        <v>412653</v>
      </c>
      <c r="DH183" s="24">
        <v>36635</v>
      </c>
      <c r="DI183" s="34">
        <v>4317666</v>
      </c>
      <c r="DJ183" s="26">
        <v>454600</v>
      </c>
      <c r="DK183" s="24">
        <v>38896</v>
      </c>
      <c r="DL183" s="34">
        <v>4644486</v>
      </c>
      <c r="DM183" s="26">
        <v>572736</v>
      </c>
      <c r="DN183" s="24">
        <v>50140</v>
      </c>
      <c r="DO183" s="34">
        <v>4616825</v>
      </c>
      <c r="DP183" s="26">
        <v>451214</v>
      </c>
      <c r="DQ183" s="24">
        <v>40488</v>
      </c>
      <c r="DR183" s="34">
        <v>5007310</v>
      </c>
      <c r="DS183" s="26">
        <v>440960</v>
      </c>
      <c r="DT183" s="24">
        <v>39687</v>
      </c>
      <c r="DU183" s="34">
        <v>4641734</v>
      </c>
      <c r="DV183" s="26">
        <v>539354</v>
      </c>
      <c r="DW183" s="24">
        <v>48769</v>
      </c>
      <c r="DX183" s="34">
        <v>4958026</v>
      </c>
      <c r="DY183" s="26">
        <v>443079</v>
      </c>
      <c r="DZ183" s="24">
        <v>39421</v>
      </c>
      <c r="EA183" s="34">
        <v>4854136</v>
      </c>
      <c r="EB183" s="26">
        <v>419336</v>
      </c>
      <c r="EC183" s="24">
        <v>37596</v>
      </c>
      <c r="ED183" s="34">
        <v>4362627</v>
      </c>
      <c r="EE183" s="26">
        <v>518561</v>
      </c>
      <c r="EF183" s="24">
        <v>47223</v>
      </c>
      <c r="EG183" s="34">
        <v>4752512</v>
      </c>
      <c r="EH183" s="26">
        <v>496452</v>
      </c>
      <c r="EI183" s="24">
        <v>38421</v>
      </c>
      <c r="EJ183" s="34">
        <v>4754039</v>
      </c>
      <c r="EK183" s="26">
        <v>709869</v>
      </c>
      <c r="EL183" s="24">
        <v>36821</v>
      </c>
      <c r="EM183" s="34">
        <v>4732049</v>
      </c>
      <c r="EN183" s="22">
        <v>1065286</v>
      </c>
      <c r="EO183" s="24">
        <v>43929</v>
      </c>
      <c r="EP183" s="34">
        <v>4644383</v>
      </c>
      <c r="EQ183" s="26">
        <v>873342</v>
      </c>
      <c r="ER183" s="24">
        <v>34369</v>
      </c>
      <c r="ES183" s="34">
        <v>4799315</v>
      </c>
      <c r="ET183" s="26">
        <v>852408</v>
      </c>
      <c r="EU183" s="24">
        <v>33370</v>
      </c>
      <c r="EV183" s="34">
        <v>4535782</v>
      </c>
      <c r="EW183" s="22">
        <v>1134515</v>
      </c>
      <c r="EX183" s="24">
        <v>44935</v>
      </c>
      <c r="EY183" s="34">
        <v>4544120</v>
      </c>
      <c r="EZ183" s="26">
        <v>728358</v>
      </c>
      <c r="FA183" s="24">
        <v>26896</v>
      </c>
      <c r="FB183" s="34">
        <v>4460476</v>
      </c>
      <c r="FC183" s="26">
        <v>744386</v>
      </c>
      <c r="FD183" s="24">
        <v>27551</v>
      </c>
      <c r="FE183" s="34">
        <v>3950547</v>
      </c>
      <c r="FF183" s="26">
        <v>978467</v>
      </c>
      <c r="FG183" s="24">
        <v>36604</v>
      </c>
      <c r="FH183" s="34">
        <v>4337696</v>
      </c>
      <c r="FI183" s="26">
        <v>800757</v>
      </c>
      <c r="FJ183" s="24">
        <v>30359</v>
      </c>
      <c r="FK183" s="34">
        <v>3941766</v>
      </c>
      <c r="FL183" s="26">
        <v>756631</v>
      </c>
      <c r="FM183" s="24">
        <v>28462</v>
      </c>
      <c r="FN183" s="34">
        <v>3466965</v>
      </c>
      <c r="FO183" s="26">
        <v>961629</v>
      </c>
      <c r="FP183" s="24">
        <v>36465</v>
      </c>
      <c r="FQ183" s="34">
        <v>3861916</v>
      </c>
      <c r="FR183" s="26">
        <v>691725</v>
      </c>
      <c r="FS183" s="24">
        <v>26255</v>
      </c>
      <c r="FT183" s="34">
        <v>3713514</v>
      </c>
      <c r="FU183" s="26">
        <v>631534</v>
      </c>
      <c r="FV183" s="24">
        <v>24697</v>
      </c>
      <c r="FW183" s="34">
        <v>3651930</v>
      </c>
      <c r="FX183" s="26">
        <v>733389</v>
      </c>
      <c r="FY183" s="24">
        <v>30337</v>
      </c>
      <c r="FZ183" s="34">
        <v>3660660</v>
      </c>
      <c r="GA183" s="26">
        <v>519996</v>
      </c>
      <c r="GB183" s="24">
        <v>21600</v>
      </c>
      <c r="GC183" s="34">
        <v>3574337</v>
      </c>
      <c r="GD183" s="26">
        <v>509927</v>
      </c>
      <c r="GE183" s="24">
        <v>21225</v>
      </c>
      <c r="GF183" s="34">
        <v>3394490</v>
      </c>
      <c r="GG183" s="26">
        <v>617965</v>
      </c>
      <c r="GH183" s="24">
        <v>26599</v>
      </c>
      <c r="GI183" s="34">
        <v>3303188</v>
      </c>
      <c r="GJ183" s="26">
        <v>504569</v>
      </c>
      <c r="GK183" s="24">
        <v>21208</v>
      </c>
      <c r="GL183" s="34">
        <v>3407617</v>
      </c>
      <c r="GM183" s="26">
        <v>486543</v>
      </c>
      <c r="GN183" s="24">
        <v>20552</v>
      </c>
      <c r="GO183" s="34">
        <v>3192331</v>
      </c>
      <c r="GP183" s="26">
        <v>636413</v>
      </c>
      <c r="GQ183" s="24">
        <v>26685</v>
      </c>
      <c r="GR183" s="34">
        <v>3448232</v>
      </c>
      <c r="GS183" s="26">
        <v>504023</v>
      </c>
      <c r="GT183" s="24">
        <v>21659</v>
      </c>
      <c r="GU183" s="34">
        <v>3210615</v>
      </c>
      <c r="GV183" s="26">
        <v>449889</v>
      </c>
      <c r="GW183" s="24">
        <v>19803</v>
      </c>
      <c r="GX183" s="34">
        <v>3090235</v>
      </c>
      <c r="GY183" s="26">
        <v>566195</v>
      </c>
      <c r="GZ183" s="24">
        <v>25915</v>
      </c>
      <c r="HA183" s="34">
        <v>3327762</v>
      </c>
      <c r="HB183" s="26">
        <v>407221</v>
      </c>
      <c r="HC183" s="24">
        <v>19175</v>
      </c>
      <c r="HD183" s="34">
        <v>3173645</v>
      </c>
      <c r="HE183" s="26">
        <v>388901</v>
      </c>
      <c r="HF183" s="24">
        <v>18770</v>
      </c>
      <c r="HG183" s="34">
        <v>3229981</v>
      </c>
      <c r="HH183" s="26">
        <v>472995</v>
      </c>
      <c r="HI183" s="24">
        <v>22891</v>
      </c>
      <c r="HJ183" s="34">
        <v>3199001</v>
      </c>
      <c r="HN183" s="49">
        <f t="shared" si="2"/>
        <v>1269117</v>
      </c>
    </row>
    <row r="184" spans="2:222" x14ac:dyDescent="0.2">
      <c r="B184" s="20" t="s">
        <v>837</v>
      </c>
      <c r="C184" s="26">
        <v>978414</v>
      </c>
      <c r="D184" s="25">
        <v>153840</v>
      </c>
      <c r="E184" s="34">
        <v>4062562</v>
      </c>
      <c r="F184" s="26">
        <v>936603</v>
      </c>
      <c r="G184" s="25">
        <v>138745</v>
      </c>
      <c r="H184" s="34">
        <v>3615869</v>
      </c>
      <c r="I184" s="22">
        <v>1064185</v>
      </c>
      <c r="J184" s="25">
        <v>178830</v>
      </c>
      <c r="K184" s="34">
        <v>3283831</v>
      </c>
      <c r="L184" s="26">
        <v>876621</v>
      </c>
      <c r="M184" s="25">
        <v>152534</v>
      </c>
      <c r="N184" s="34">
        <v>3332206</v>
      </c>
      <c r="O184" s="26">
        <v>903710</v>
      </c>
      <c r="P184" s="25">
        <v>138587</v>
      </c>
      <c r="Q184" s="34">
        <v>3373377</v>
      </c>
      <c r="R184" s="22">
        <v>1041625</v>
      </c>
      <c r="S184" s="25">
        <v>174165</v>
      </c>
      <c r="T184" s="34">
        <v>3494097</v>
      </c>
      <c r="U184" s="26">
        <v>801602</v>
      </c>
      <c r="V184" s="25">
        <v>131236</v>
      </c>
      <c r="W184" s="34">
        <v>3444729</v>
      </c>
      <c r="X184" s="26">
        <v>749395</v>
      </c>
      <c r="Y184" s="25">
        <v>127128</v>
      </c>
      <c r="Z184" s="34">
        <v>3153026</v>
      </c>
      <c r="AA184" s="26">
        <v>895258</v>
      </c>
      <c r="AB184" s="25">
        <v>149370</v>
      </c>
      <c r="AC184" s="34">
        <v>3362981</v>
      </c>
      <c r="AD184" s="26">
        <v>761590</v>
      </c>
      <c r="AE184" s="25">
        <v>121499</v>
      </c>
      <c r="AF184" s="34">
        <v>2908529</v>
      </c>
      <c r="AG184" s="26">
        <v>752211</v>
      </c>
      <c r="AH184" s="25">
        <v>119042</v>
      </c>
      <c r="AI184" s="34">
        <v>3032691</v>
      </c>
      <c r="AJ184" s="26">
        <v>949188</v>
      </c>
      <c r="AK184" s="25">
        <v>148399</v>
      </c>
      <c r="AL184" s="34">
        <v>3089520</v>
      </c>
      <c r="AM184" s="26">
        <v>804770</v>
      </c>
      <c r="AN184" s="25">
        <v>122312</v>
      </c>
      <c r="AO184" s="34">
        <v>2939607</v>
      </c>
      <c r="AP184" s="26">
        <v>828195</v>
      </c>
      <c r="AQ184" s="25">
        <v>129559</v>
      </c>
      <c r="AR184" s="34">
        <v>3287780</v>
      </c>
      <c r="AS184" s="22">
        <v>1090950</v>
      </c>
      <c r="AT184" s="25">
        <v>165924</v>
      </c>
      <c r="AU184" s="34">
        <v>3204032</v>
      </c>
      <c r="AV184" s="26">
        <v>788212</v>
      </c>
      <c r="AW184" s="25">
        <v>128546</v>
      </c>
      <c r="AX184" s="34">
        <v>3139455</v>
      </c>
      <c r="AY184" s="26">
        <v>850004</v>
      </c>
      <c r="AZ184" s="25">
        <v>123543</v>
      </c>
      <c r="BA184" s="34">
        <v>3114018</v>
      </c>
      <c r="BB184" s="22">
        <v>1249161</v>
      </c>
      <c r="BC184" s="25">
        <v>170027</v>
      </c>
      <c r="BD184" s="34">
        <v>3438285</v>
      </c>
      <c r="BE184" s="26">
        <v>852792</v>
      </c>
      <c r="BF184" s="25">
        <v>139698</v>
      </c>
      <c r="BG184" s="34">
        <v>3755237</v>
      </c>
      <c r="BH184" s="26">
        <v>797165</v>
      </c>
      <c r="BI184" s="25">
        <v>130084</v>
      </c>
      <c r="BJ184" s="34">
        <v>3699170</v>
      </c>
      <c r="BK184" s="26">
        <v>702401</v>
      </c>
      <c r="BL184" s="25">
        <v>117484</v>
      </c>
      <c r="BM184" s="34">
        <v>3368896</v>
      </c>
      <c r="BN184" s="26">
        <v>631973</v>
      </c>
      <c r="BO184" s="25">
        <v>131088</v>
      </c>
      <c r="BP184" s="34">
        <v>3310733</v>
      </c>
      <c r="BQ184" s="26">
        <v>719242</v>
      </c>
      <c r="BR184" s="25">
        <v>122977</v>
      </c>
      <c r="BS184" s="34">
        <v>3489536</v>
      </c>
      <c r="BT184" s="26">
        <v>847858</v>
      </c>
      <c r="BU184" s="25">
        <v>159180</v>
      </c>
      <c r="BV184" s="34">
        <v>3253196</v>
      </c>
      <c r="BW184" s="26">
        <v>668845</v>
      </c>
      <c r="BX184" s="25">
        <v>124005</v>
      </c>
      <c r="BY184" s="34">
        <v>3313183</v>
      </c>
      <c r="BZ184" s="26">
        <v>691873</v>
      </c>
      <c r="CA184" s="25">
        <v>125615</v>
      </c>
      <c r="CB184" s="34">
        <v>3428815</v>
      </c>
      <c r="CC184" s="26">
        <v>899403</v>
      </c>
      <c r="CD184" s="25">
        <v>156664</v>
      </c>
      <c r="CE184" s="34">
        <v>3124387</v>
      </c>
      <c r="CF184" s="26">
        <v>703429</v>
      </c>
      <c r="CG184" s="24">
        <v>94555</v>
      </c>
      <c r="CH184" s="34">
        <v>3273367</v>
      </c>
      <c r="CI184" s="26">
        <v>688584</v>
      </c>
      <c r="CJ184" s="24">
        <v>90410</v>
      </c>
      <c r="CK184" s="34">
        <v>2825866</v>
      </c>
      <c r="CL184" s="26">
        <v>855959</v>
      </c>
      <c r="CM184" s="25">
        <v>115454</v>
      </c>
      <c r="CN184" s="34">
        <v>2835003</v>
      </c>
      <c r="CO184" s="26">
        <v>552939</v>
      </c>
      <c r="CP184" s="24">
        <v>68961</v>
      </c>
      <c r="CQ184" s="34">
        <v>2843666</v>
      </c>
      <c r="CR184" s="26">
        <v>443560</v>
      </c>
      <c r="CS184" s="24">
        <v>49319</v>
      </c>
      <c r="CT184" s="34">
        <v>2268750</v>
      </c>
      <c r="CU184" s="26">
        <v>600970</v>
      </c>
      <c r="CV184" s="24">
        <v>79067</v>
      </c>
      <c r="CW184" s="34">
        <v>2496108</v>
      </c>
      <c r="CX184" s="26">
        <v>534577</v>
      </c>
      <c r="CY184" s="24">
        <v>70438</v>
      </c>
      <c r="CZ184" s="34">
        <v>2778576</v>
      </c>
      <c r="DA184" s="26">
        <v>558209</v>
      </c>
      <c r="DB184" s="24">
        <v>74930</v>
      </c>
      <c r="DC184" s="34">
        <v>2788802</v>
      </c>
      <c r="DD184" s="26">
        <v>730608</v>
      </c>
      <c r="DE184" s="24">
        <v>92539</v>
      </c>
      <c r="DF184" s="34">
        <v>2712215</v>
      </c>
      <c r="DG184" s="26">
        <v>536965</v>
      </c>
      <c r="DH184" s="24">
        <v>71777</v>
      </c>
      <c r="DI184" s="34">
        <v>2772308</v>
      </c>
      <c r="DJ184" s="26">
        <v>564465</v>
      </c>
      <c r="DK184" s="24">
        <v>73163</v>
      </c>
      <c r="DL184" s="34">
        <v>2565650</v>
      </c>
      <c r="DM184" s="26">
        <v>754699</v>
      </c>
      <c r="DN184" s="24">
        <v>92475</v>
      </c>
      <c r="DO184" s="34">
        <v>2459210</v>
      </c>
      <c r="DP184" s="26">
        <v>544869</v>
      </c>
      <c r="DQ184" s="24">
        <v>72176</v>
      </c>
      <c r="DR184" s="34">
        <v>2617454</v>
      </c>
      <c r="DS184" s="26">
        <v>523585</v>
      </c>
      <c r="DT184" s="24">
        <v>72883</v>
      </c>
      <c r="DU184" s="34">
        <v>2485841</v>
      </c>
      <c r="DV184" s="26">
        <v>863951</v>
      </c>
      <c r="DW184" s="25">
        <v>115260</v>
      </c>
      <c r="DX184" s="34">
        <v>3147314</v>
      </c>
      <c r="DY184" s="26">
        <v>631493</v>
      </c>
      <c r="DZ184" s="24">
        <v>84470</v>
      </c>
      <c r="EA184" s="34">
        <v>2871512</v>
      </c>
      <c r="EB184" s="26">
        <v>631274</v>
      </c>
      <c r="EC184" s="24">
        <v>85696</v>
      </c>
      <c r="ED184" s="34">
        <v>2694198</v>
      </c>
      <c r="EE184" s="26">
        <v>855202</v>
      </c>
      <c r="EF184" s="25">
        <v>128836</v>
      </c>
      <c r="EG184" s="34">
        <v>3155964</v>
      </c>
      <c r="EH184" s="26">
        <v>640362</v>
      </c>
      <c r="EI184" s="24">
        <v>95217</v>
      </c>
      <c r="EJ184" s="34">
        <v>3095895</v>
      </c>
      <c r="EK184" s="26">
        <v>724860</v>
      </c>
      <c r="EL184" s="24">
        <v>99412</v>
      </c>
      <c r="EM184" s="34">
        <v>3259060</v>
      </c>
      <c r="EN184" s="26">
        <v>794708</v>
      </c>
      <c r="EO184" s="25">
        <v>119592</v>
      </c>
      <c r="EP184" s="34">
        <v>3221621</v>
      </c>
      <c r="EQ184" s="26">
        <v>632502</v>
      </c>
      <c r="ER184" s="24">
        <v>93141</v>
      </c>
      <c r="ES184" s="34">
        <v>3262499</v>
      </c>
      <c r="ET184" s="26">
        <v>798310</v>
      </c>
      <c r="EU184" s="25">
        <v>108910</v>
      </c>
      <c r="EV184" s="34">
        <v>3396572</v>
      </c>
      <c r="EW184" s="26">
        <v>767427</v>
      </c>
      <c r="EX184" s="25">
        <v>117253</v>
      </c>
      <c r="EY184" s="34">
        <v>3334690</v>
      </c>
      <c r="EZ184" s="26">
        <v>616994</v>
      </c>
      <c r="FA184" s="24">
        <v>98527</v>
      </c>
      <c r="FB184" s="34">
        <v>3403944</v>
      </c>
      <c r="FC184" s="26">
        <v>617238</v>
      </c>
      <c r="FD184" s="25">
        <v>100225</v>
      </c>
      <c r="FE184" s="34">
        <v>3239296</v>
      </c>
      <c r="FF184" s="26">
        <v>714054</v>
      </c>
      <c r="FG184" s="25">
        <v>120414</v>
      </c>
      <c r="FH184" s="34">
        <v>3739991</v>
      </c>
      <c r="FI184" s="26">
        <v>588107</v>
      </c>
      <c r="FJ184" s="25">
        <v>101535</v>
      </c>
      <c r="FK184" s="34">
        <v>3513929</v>
      </c>
      <c r="FL184" s="26">
        <v>592575</v>
      </c>
      <c r="FM184" s="24">
        <v>99814</v>
      </c>
      <c r="FN184" s="34">
        <v>3349446</v>
      </c>
      <c r="FO184" s="26">
        <v>800771</v>
      </c>
      <c r="FP184" s="25">
        <v>126648</v>
      </c>
      <c r="FQ184" s="34">
        <v>3814968</v>
      </c>
      <c r="FR184" s="26">
        <v>619841</v>
      </c>
      <c r="FS184" s="25">
        <v>100754</v>
      </c>
      <c r="FT184" s="34">
        <v>3773755</v>
      </c>
      <c r="FU184" s="26">
        <v>588289</v>
      </c>
      <c r="FV184" s="24">
        <v>97425</v>
      </c>
      <c r="FW184" s="34">
        <v>3712672</v>
      </c>
      <c r="FX184" s="26">
        <v>707018</v>
      </c>
      <c r="FY184" s="25">
        <v>121539</v>
      </c>
      <c r="FZ184" s="34">
        <v>3863267</v>
      </c>
      <c r="GA184" s="26">
        <v>544347</v>
      </c>
      <c r="GB184" s="24">
        <v>96325</v>
      </c>
      <c r="GC184" s="34">
        <v>3813511</v>
      </c>
      <c r="GD184" s="26">
        <v>550362</v>
      </c>
      <c r="GE184" s="24">
        <v>98689</v>
      </c>
      <c r="GF184" s="34">
        <v>3717804</v>
      </c>
      <c r="GG184" s="26">
        <v>688647</v>
      </c>
      <c r="GH184" s="25">
        <v>124021</v>
      </c>
      <c r="GI184" s="34">
        <v>3683324</v>
      </c>
      <c r="GJ184" s="26">
        <v>537463</v>
      </c>
      <c r="GK184" s="25">
        <v>101103</v>
      </c>
      <c r="GL184" s="34">
        <v>3827847</v>
      </c>
      <c r="GM184" s="26">
        <v>524318</v>
      </c>
      <c r="GN184" s="24">
        <v>97484</v>
      </c>
      <c r="GO184" s="34">
        <v>3638762</v>
      </c>
      <c r="GP184" s="26">
        <v>643806</v>
      </c>
      <c r="GQ184" s="25">
        <v>123032</v>
      </c>
      <c r="GR184" s="34">
        <v>3885568</v>
      </c>
      <c r="GS184" s="26">
        <v>495217</v>
      </c>
      <c r="GT184" s="24">
        <v>99791</v>
      </c>
      <c r="GU184" s="34">
        <v>3823492</v>
      </c>
      <c r="GV184" s="26">
        <v>507030</v>
      </c>
      <c r="GW184" s="24">
        <v>98529</v>
      </c>
      <c r="GX184" s="34">
        <v>3845267</v>
      </c>
      <c r="GY184" s="26">
        <v>572786</v>
      </c>
      <c r="GZ184" s="25">
        <v>110310</v>
      </c>
      <c r="HA184" s="34">
        <v>4036013</v>
      </c>
      <c r="HB184" s="26">
        <v>364845</v>
      </c>
      <c r="HC184" s="24">
        <v>77186</v>
      </c>
      <c r="HD184" s="34">
        <v>3570179</v>
      </c>
      <c r="HE184" s="26">
        <v>394658</v>
      </c>
      <c r="HF184" s="24">
        <v>79234</v>
      </c>
      <c r="HG184" s="34">
        <v>3555495</v>
      </c>
      <c r="HH184" s="26">
        <v>470065</v>
      </c>
      <c r="HI184" s="24">
        <v>95498</v>
      </c>
      <c r="HJ184" s="34">
        <v>3597610</v>
      </c>
      <c r="HN184" s="49">
        <f t="shared" si="2"/>
        <v>1229568</v>
      </c>
    </row>
    <row r="185" spans="2:222" x14ac:dyDescent="0.2">
      <c r="B185" s="20" t="s">
        <v>671</v>
      </c>
      <c r="C185" s="26">
        <v>131157</v>
      </c>
      <c r="D185" s="23">
        <v>2240</v>
      </c>
      <c r="E185" s="23">
        <v>1392</v>
      </c>
      <c r="F185" s="26">
        <v>139407</v>
      </c>
      <c r="G185" s="23">
        <v>2444</v>
      </c>
      <c r="H185" s="23">
        <v>1654</v>
      </c>
      <c r="I185" s="26">
        <v>109273</v>
      </c>
      <c r="J185" s="23">
        <v>2151</v>
      </c>
      <c r="K185" s="23">
        <v>1306</v>
      </c>
      <c r="L185" s="26">
        <v>103108</v>
      </c>
      <c r="M185" s="23">
        <v>1919</v>
      </c>
      <c r="N185" s="23">
        <v>1034</v>
      </c>
      <c r="O185" s="28">
        <v>86375</v>
      </c>
      <c r="P185" s="23">
        <v>1958</v>
      </c>
      <c r="Q185" s="23">
        <v>1701</v>
      </c>
      <c r="R185" s="26">
        <v>110560</v>
      </c>
      <c r="S185" s="23">
        <v>2157</v>
      </c>
      <c r="T185" s="23">
        <v>1088</v>
      </c>
      <c r="U185" s="28">
        <v>72831</v>
      </c>
      <c r="V185" s="23">
        <v>1628</v>
      </c>
      <c r="W185" s="23">
        <v>6363</v>
      </c>
      <c r="X185" s="28">
        <v>87049</v>
      </c>
      <c r="Y185" s="23">
        <v>1884</v>
      </c>
      <c r="Z185" s="23">
        <v>4678</v>
      </c>
      <c r="AA185" s="26">
        <v>112896</v>
      </c>
      <c r="AB185" s="23">
        <v>2290</v>
      </c>
      <c r="AC185" s="23">
        <v>1653</v>
      </c>
      <c r="AD185" s="28">
        <v>75654</v>
      </c>
      <c r="AE185" s="23">
        <v>1552</v>
      </c>
      <c r="AF185" s="23">
        <v>2612</v>
      </c>
      <c r="AG185" s="28">
        <v>78655</v>
      </c>
      <c r="AH185" s="23">
        <v>2106</v>
      </c>
      <c r="AI185" s="23">
        <v>1797</v>
      </c>
      <c r="AJ185" s="26">
        <v>104812</v>
      </c>
      <c r="AK185" s="23">
        <v>2495</v>
      </c>
      <c r="AL185" s="23">
        <v>2429</v>
      </c>
      <c r="AM185" s="28">
        <v>75155</v>
      </c>
      <c r="AN185" s="23">
        <v>1763</v>
      </c>
      <c r="AO185" s="23">
        <v>2043</v>
      </c>
      <c r="AP185" s="28">
        <v>80316</v>
      </c>
      <c r="AQ185" s="23">
        <v>1644</v>
      </c>
      <c r="AR185" s="23">
        <v>3120</v>
      </c>
      <c r="AS185" s="26">
        <v>104875</v>
      </c>
      <c r="AT185" s="23">
        <v>2011</v>
      </c>
      <c r="AU185" s="23">
        <v>2238</v>
      </c>
      <c r="AV185" s="28">
        <v>87569</v>
      </c>
      <c r="AW185" s="23">
        <v>1732</v>
      </c>
      <c r="AX185" s="23">
        <v>2696</v>
      </c>
      <c r="AY185" s="26">
        <v>104864</v>
      </c>
      <c r="AZ185" s="23">
        <v>2395</v>
      </c>
      <c r="BA185" s="23">
        <v>3181</v>
      </c>
      <c r="BB185" s="26">
        <v>156018</v>
      </c>
      <c r="BC185" s="23">
        <v>3258</v>
      </c>
      <c r="BD185" s="23">
        <v>3383</v>
      </c>
      <c r="BE185" s="26">
        <v>185036</v>
      </c>
      <c r="BF185" s="23">
        <v>4133</v>
      </c>
      <c r="BG185" s="23">
        <v>4789</v>
      </c>
      <c r="BH185" s="26">
        <v>189212</v>
      </c>
      <c r="BI185" s="23">
        <v>4221</v>
      </c>
      <c r="BJ185" s="24">
        <v>11029</v>
      </c>
      <c r="BK185" s="26">
        <v>233429</v>
      </c>
      <c r="BL185" s="23">
        <v>4843</v>
      </c>
      <c r="BM185" s="23">
        <v>5168</v>
      </c>
      <c r="BN185" s="26">
        <v>113859</v>
      </c>
      <c r="BO185" s="23">
        <v>2476</v>
      </c>
      <c r="BP185" s="23">
        <v>4451</v>
      </c>
      <c r="BQ185" s="26">
        <v>107635</v>
      </c>
      <c r="BR185" s="23">
        <v>2323</v>
      </c>
      <c r="BS185" s="23">
        <v>4525</v>
      </c>
      <c r="BT185" s="26">
        <v>153889</v>
      </c>
      <c r="BU185" s="23">
        <v>3391</v>
      </c>
      <c r="BV185" s="23">
        <v>3954</v>
      </c>
      <c r="BW185" s="26">
        <v>137983</v>
      </c>
      <c r="BX185" s="23">
        <v>3084</v>
      </c>
      <c r="BY185" s="23">
        <v>3707</v>
      </c>
      <c r="BZ185" s="26">
        <v>121912</v>
      </c>
      <c r="CA185" s="23">
        <v>2572</v>
      </c>
      <c r="CB185" s="23">
        <v>3447</v>
      </c>
      <c r="CC185" s="26">
        <v>129213</v>
      </c>
      <c r="CD185" s="23">
        <v>3659</v>
      </c>
      <c r="CE185" s="23">
        <v>2992</v>
      </c>
      <c r="CF185" s="26">
        <v>163338</v>
      </c>
      <c r="CG185" s="23">
        <v>3052</v>
      </c>
      <c r="CH185" s="23">
        <v>2343</v>
      </c>
      <c r="CI185" s="26">
        <v>115913</v>
      </c>
      <c r="CJ185" s="23">
        <v>3262</v>
      </c>
      <c r="CK185" s="23">
        <v>3580</v>
      </c>
      <c r="CL185" s="28">
        <v>81027</v>
      </c>
      <c r="CM185" s="23">
        <v>3016</v>
      </c>
      <c r="CN185" s="23">
        <v>1358</v>
      </c>
      <c r="CO185" s="26">
        <v>153155</v>
      </c>
      <c r="CP185" s="23">
        <v>2824</v>
      </c>
      <c r="CQ185" s="23">
        <v>3489</v>
      </c>
      <c r="CR185" s="26">
        <v>130909</v>
      </c>
      <c r="CS185" s="23">
        <v>2771</v>
      </c>
      <c r="CT185" s="23">
        <v>9812</v>
      </c>
      <c r="CU185" s="26">
        <v>159734</v>
      </c>
      <c r="CV185" s="23">
        <v>3210</v>
      </c>
      <c r="CW185" s="23">
        <v>1553</v>
      </c>
      <c r="CX185" s="28">
        <v>86770</v>
      </c>
      <c r="CY185" s="23">
        <v>2296</v>
      </c>
      <c r="CZ185" s="23">
        <v>2124</v>
      </c>
      <c r="DA185" s="26">
        <v>150300</v>
      </c>
      <c r="DB185" s="23">
        <v>2476</v>
      </c>
      <c r="DC185" s="23">
        <v>3228</v>
      </c>
      <c r="DD185" s="26">
        <v>131426</v>
      </c>
      <c r="DE185" s="23">
        <v>3230</v>
      </c>
      <c r="DF185" s="24">
        <v>35883</v>
      </c>
      <c r="DG185" s="26">
        <v>188677</v>
      </c>
      <c r="DH185" s="23">
        <v>3076</v>
      </c>
      <c r="DI185" s="24">
        <v>21649</v>
      </c>
      <c r="DJ185" s="26">
        <v>176586</v>
      </c>
      <c r="DK185" s="23">
        <v>2797</v>
      </c>
      <c r="DL185" s="23">
        <v>6970</v>
      </c>
      <c r="DM185" s="26">
        <v>219766</v>
      </c>
      <c r="DN185" s="23">
        <v>3815</v>
      </c>
      <c r="DO185" s="24">
        <v>17118</v>
      </c>
      <c r="DP185" s="26">
        <v>170930</v>
      </c>
      <c r="DQ185" s="23">
        <v>2827</v>
      </c>
      <c r="DR185" s="23">
        <v>8270</v>
      </c>
      <c r="DS185" s="26">
        <v>189604</v>
      </c>
      <c r="DT185" s="23">
        <v>3041</v>
      </c>
      <c r="DU185" s="23">
        <v>4555</v>
      </c>
      <c r="DV185" s="26">
        <v>237698</v>
      </c>
      <c r="DW185" s="23">
        <v>3890</v>
      </c>
      <c r="DX185" s="24">
        <v>41168</v>
      </c>
      <c r="DY185" s="26">
        <v>200739</v>
      </c>
      <c r="DZ185" s="23">
        <v>3346</v>
      </c>
      <c r="EA185" s="23">
        <v>5022</v>
      </c>
      <c r="EB185" s="26">
        <v>193857</v>
      </c>
      <c r="EC185" s="23">
        <v>3116</v>
      </c>
      <c r="ED185" s="23">
        <v>3391</v>
      </c>
      <c r="EE185" s="26">
        <v>135651</v>
      </c>
      <c r="EF185" s="23">
        <v>2847</v>
      </c>
      <c r="EG185" s="23">
        <v>6340</v>
      </c>
      <c r="EH185" s="26">
        <v>221604</v>
      </c>
      <c r="EI185" s="23">
        <v>3313</v>
      </c>
      <c r="EJ185" s="24">
        <v>26411</v>
      </c>
      <c r="EK185" s="26">
        <v>214731</v>
      </c>
      <c r="EL185" s="23">
        <v>2877</v>
      </c>
      <c r="EM185" s="23">
        <v>5776</v>
      </c>
      <c r="EN185" s="26">
        <v>255899</v>
      </c>
      <c r="EO185" s="23">
        <v>3389</v>
      </c>
      <c r="EP185" s="23">
        <v>3136</v>
      </c>
      <c r="EQ185" s="26">
        <v>215655</v>
      </c>
      <c r="ER185" s="23">
        <v>3125</v>
      </c>
      <c r="ES185" s="23">
        <v>3506</v>
      </c>
      <c r="ET185" s="26">
        <v>245108</v>
      </c>
      <c r="EU185" s="23">
        <v>3241</v>
      </c>
      <c r="EV185" s="23">
        <v>2570</v>
      </c>
      <c r="EW185" s="26">
        <v>303440</v>
      </c>
      <c r="EX185" s="23">
        <v>4429</v>
      </c>
      <c r="EY185" s="23">
        <v>4261</v>
      </c>
      <c r="EZ185" s="26">
        <v>242077</v>
      </c>
      <c r="FA185" s="23">
        <v>3448</v>
      </c>
      <c r="FB185" s="23">
        <v>7637</v>
      </c>
      <c r="FC185" s="26">
        <v>208604</v>
      </c>
      <c r="FD185" s="23">
        <v>2682</v>
      </c>
      <c r="FE185" s="23">
        <v>2987</v>
      </c>
      <c r="FF185" s="26">
        <v>299982</v>
      </c>
      <c r="FG185" s="23">
        <v>4235</v>
      </c>
      <c r="FH185" s="23">
        <v>3998</v>
      </c>
      <c r="FI185" s="26">
        <v>253171</v>
      </c>
      <c r="FJ185" s="23">
        <v>3022</v>
      </c>
      <c r="FK185" s="23">
        <v>5506</v>
      </c>
      <c r="FL185" s="26">
        <v>278074</v>
      </c>
      <c r="FM185" s="23">
        <v>3678</v>
      </c>
      <c r="FN185" s="23">
        <v>2575</v>
      </c>
      <c r="FO185" s="26">
        <v>326423</v>
      </c>
      <c r="FP185" s="23">
        <v>3747</v>
      </c>
      <c r="FQ185" s="23">
        <v>3269</v>
      </c>
      <c r="FR185" s="26">
        <v>260555</v>
      </c>
      <c r="FS185" s="23">
        <v>2861</v>
      </c>
      <c r="FT185" s="23">
        <v>2154</v>
      </c>
      <c r="FU185" s="26">
        <v>279634</v>
      </c>
      <c r="FV185" s="23">
        <v>3072</v>
      </c>
      <c r="FW185" s="23">
        <v>2556</v>
      </c>
      <c r="FX185" s="26">
        <v>360271</v>
      </c>
      <c r="FY185" s="23">
        <v>4032</v>
      </c>
      <c r="FZ185" s="23">
        <v>2847</v>
      </c>
      <c r="GA185" s="26">
        <v>298096</v>
      </c>
      <c r="GB185" s="23">
        <v>3588</v>
      </c>
      <c r="GC185" s="23">
        <v>3938</v>
      </c>
      <c r="GD185" s="26">
        <v>310046</v>
      </c>
      <c r="GE185" s="23">
        <v>3911</v>
      </c>
      <c r="GF185" s="23">
        <v>2415</v>
      </c>
      <c r="GG185" s="26">
        <v>383789</v>
      </c>
      <c r="GH185" s="23">
        <v>4899</v>
      </c>
      <c r="GI185" s="23">
        <v>2137</v>
      </c>
      <c r="GJ185" s="26">
        <v>327787</v>
      </c>
      <c r="GK185" s="23">
        <v>4505</v>
      </c>
      <c r="GL185" s="23">
        <v>1684</v>
      </c>
      <c r="GM185" s="26">
        <v>375309</v>
      </c>
      <c r="GN185" s="23">
        <v>5149</v>
      </c>
      <c r="GO185" s="23">
        <v>4683</v>
      </c>
      <c r="GP185" s="26">
        <v>450315</v>
      </c>
      <c r="GQ185" s="23">
        <v>5241</v>
      </c>
      <c r="GR185" s="23">
        <v>2577</v>
      </c>
      <c r="GS185" s="26">
        <v>369527</v>
      </c>
      <c r="GT185" s="23">
        <v>5053</v>
      </c>
      <c r="GU185" s="23">
        <v>3630</v>
      </c>
      <c r="GV185" s="26">
        <v>422537</v>
      </c>
      <c r="GW185" s="23">
        <v>6063</v>
      </c>
      <c r="GX185" s="23">
        <v>6598</v>
      </c>
      <c r="GY185" s="26">
        <v>546935</v>
      </c>
      <c r="GZ185" s="23">
        <v>7740</v>
      </c>
      <c r="HA185" s="23">
        <v>7420</v>
      </c>
      <c r="HB185" s="26">
        <v>458131</v>
      </c>
      <c r="HC185" s="23">
        <v>6532</v>
      </c>
      <c r="HD185" s="23">
        <v>6508</v>
      </c>
      <c r="HE185" s="26">
        <v>419156</v>
      </c>
      <c r="HF185" s="23">
        <v>5323</v>
      </c>
      <c r="HG185" s="23">
        <v>7718</v>
      </c>
      <c r="HH185" s="26">
        <v>455367</v>
      </c>
      <c r="HI185" s="23">
        <v>4901</v>
      </c>
      <c r="HJ185" s="23">
        <v>4194</v>
      </c>
      <c r="HN185" s="49">
        <f t="shared" si="2"/>
        <v>1332654</v>
      </c>
    </row>
    <row r="186" spans="2:222" x14ac:dyDescent="0.2">
      <c r="B186" s="20" t="s">
        <v>695</v>
      </c>
      <c r="C186" s="26">
        <v>126717</v>
      </c>
      <c r="D186" s="23">
        <v>9537</v>
      </c>
      <c r="E186" s="24">
        <v>14365</v>
      </c>
      <c r="F186" s="26">
        <v>133036</v>
      </c>
      <c r="G186" s="24">
        <v>10021</v>
      </c>
      <c r="H186" s="24">
        <v>18158</v>
      </c>
      <c r="I186" s="26">
        <v>160332</v>
      </c>
      <c r="J186" s="24">
        <v>12150</v>
      </c>
      <c r="K186" s="24">
        <v>22761</v>
      </c>
      <c r="L186" s="26">
        <v>135017</v>
      </c>
      <c r="M186" s="24">
        <v>10147</v>
      </c>
      <c r="N186" s="24">
        <v>22330</v>
      </c>
      <c r="O186" s="26">
        <v>141908</v>
      </c>
      <c r="P186" s="24">
        <v>10658</v>
      </c>
      <c r="Q186" s="24">
        <v>23730</v>
      </c>
      <c r="R186" s="26">
        <v>169061</v>
      </c>
      <c r="S186" s="24">
        <v>12798</v>
      </c>
      <c r="T186" s="24">
        <v>23290</v>
      </c>
      <c r="U186" s="26">
        <v>141029</v>
      </c>
      <c r="V186" s="24">
        <v>10601</v>
      </c>
      <c r="W186" s="24">
        <v>23408</v>
      </c>
      <c r="X186" s="26">
        <v>147847</v>
      </c>
      <c r="Y186" s="24">
        <v>11160</v>
      </c>
      <c r="Z186" s="24">
        <v>22473</v>
      </c>
      <c r="AA186" s="26">
        <v>185943</v>
      </c>
      <c r="AB186" s="24">
        <v>14098</v>
      </c>
      <c r="AC186" s="24">
        <v>23217</v>
      </c>
      <c r="AD186" s="26">
        <v>124091</v>
      </c>
      <c r="AE186" s="23">
        <v>9353</v>
      </c>
      <c r="AF186" s="24">
        <v>21297</v>
      </c>
      <c r="AG186" s="26">
        <v>137500</v>
      </c>
      <c r="AH186" s="24">
        <v>10334</v>
      </c>
      <c r="AI186" s="24">
        <v>35110</v>
      </c>
      <c r="AJ186" s="26">
        <v>195285</v>
      </c>
      <c r="AK186" s="24">
        <v>14639</v>
      </c>
      <c r="AL186" s="24">
        <v>92530</v>
      </c>
      <c r="AM186" s="26">
        <v>149506</v>
      </c>
      <c r="AN186" s="24">
        <v>11290</v>
      </c>
      <c r="AO186" s="24">
        <v>33124</v>
      </c>
      <c r="AP186" s="26">
        <v>141640</v>
      </c>
      <c r="AQ186" s="24">
        <v>10759</v>
      </c>
      <c r="AR186" s="24">
        <v>26168</v>
      </c>
      <c r="AS186" s="26">
        <v>182642</v>
      </c>
      <c r="AT186" s="24">
        <v>13700</v>
      </c>
      <c r="AU186" s="24">
        <v>22160</v>
      </c>
      <c r="AV186" s="26">
        <v>142398</v>
      </c>
      <c r="AW186" s="24">
        <v>10557</v>
      </c>
      <c r="AX186" s="24">
        <v>18402</v>
      </c>
      <c r="AY186" s="26">
        <v>146870</v>
      </c>
      <c r="AZ186" s="24">
        <v>11067</v>
      </c>
      <c r="BA186" s="24">
        <v>17396</v>
      </c>
      <c r="BB186" s="26">
        <v>193232</v>
      </c>
      <c r="BC186" s="24">
        <v>14470</v>
      </c>
      <c r="BD186" s="24">
        <v>15658</v>
      </c>
      <c r="BE186" s="26">
        <v>154541</v>
      </c>
      <c r="BF186" s="24">
        <v>11681</v>
      </c>
      <c r="BG186" s="24">
        <v>20119</v>
      </c>
      <c r="BH186" s="26">
        <v>162799</v>
      </c>
      <c r="BI186" s="24">
        <v>12199</v>
      </c>
      <c r="BJ186" s="24">
        <v>17955</v>
      </c>
      <c r="BK186" s="26">
        <v>203843</v>
      </c>
      <c r="BL186" s="24">
        <v>15375</v>
      </c>
      <c r="BM186" s="24">
        <v>21831</v>
      </c>
      <c r="BN186" s="26">
        <v>158437</v>
      </c>
      <c r="BO186" s="24">
        <v>11868</v>
      </c>
      <c r="BP186" s="24">
        <v>22996</v>
      </c>
      <c r="BQ186" s="26">
        <v>162873</v>
      </c>
      <c r="BR186" s="24">
        <v>12407</v>
      </c>
      <c r="BS186" s="24">
        <v>21433</v>
      </c>
      <c r="BT186" s="26">
        <v>194908</v>
      </c>
      <c r="BU186" s="24">
        <v>14800</v>
      </c>
      <c r="BV186" s="24">
        <v>19019</v>
      </c>
      <c r="BW186" s="26">
        <v>161667</v>
      </c>
      <c r="BX186" s="24">
        <v>12163</v>
      </c>
      <c r="BY186" s="24">
        <v>18814</v>
      </c>
      <c r="BZ186" s="26">
        <v>161107</v>
      </c>
      <c r="CA186" s="24">
        <v>12204</v>
      </c>
      <c r="CB186" s="24">
        <v>20356</v>
      </c>
      <c r="CC186" s="26">
        <v>196478</v>
      </c>
      <c r="CD186" s="24">
        <v>14977</v>
      </c>
      <c r="CE186" s="24">
        <v>18498</v>
      </c>
      <c r="CF186" s="26">
        <v>159977</v>
      </c>
      <c r="CG186" s="24">
        <v>12213</v>
      </c>
      <c r="CH186" s="24">
        <v>18382</v>
      </c>
      <c r="CI186" s="26">
        <v>162186</v>
      </c>
      <c r="CJ186" s="24">
        <v>12400</v>
      </c>
      <c r="CK186" s="24">
        <v>21162</v>
      </c>
      <c r="CL186" s="26">
        <v>199529</v>
      </c>
      <c r="CM186" s="24">
        <v>15198</v>
      </c>
      <c r="CN186" s="24">
        <v>19344</v>
      </c>
      <c r="CO186" s="26">
        <v>171404</v>
      </c>
      <c r="CP186" s="24">
        <v>13061</v>
      </c>
      <c r="CQ186" s="24">
        <v>63401</v>
      </c>
      <c r="CR186" s="26">
        <v>174659</v>
      </c>
      <c r="CS186" s="24">
        <v>13349</v>
      </c>
      <c r="CT186" s="24">
        <v>67509</v>
      </c>
      <c r="CU186" s="26">
        <v>224851</v>
      </c>
      <c r="CV186" s="24">
        <v>17033</v>
      </c>
      <c r="CW186" s="24">
        <v>90488</v>
      </c>
      <c r="CX186" s="26">
        <v>173332</v>
      </c>
      <c r="CY186" s="24">
        <v>12943</v>
      </c>
      <c r="CZ186" s="24">
        <v>94067</v>
      </c>
      <c r="DA186" s="26">
        <v>175951</v>
      </c>
      <c r="DB186" s="24">
        <v>12225</v>
      </c>
      <c r="DC186" s="24">
        <v>92905</v>
      </c>
      <c r="DD186" s="26">
        <v>221364</v>
      </c>
      <c r="DE186" s="24">
        <v>15010</v>
      </c>
      <c r="DF186" s="24">
        <v>96840</v>
      </c>
      <c r="DG186" s="26">
        <v>189086</v>
      </c>
      <c r="DH186" s="24">
        <v>12640</v>
      </c>
      <c r="DI186" s="25">
        <v>121364</v>
      </c>
      <c r="DJ186" s="26">
        <v>217032</v>
      </c>
      <c r="DK186" s="24">
        <v>14190</v>
      </c>
      <c r="DL186" s="25">
        <v>115479</v>
      </c>
      <c r="DM186" s="26">
        <v>437415</v>
      </c>
      <c r="DN186" s="24">
        <v>28141</v>
      </c>
      <c r="DO186" s="25">
        <v>197171</v>
      </c>
      <c r="DP186" s="26">
        <v>437740</v>
      </c>
      <c r="DQ186" s="24">
        <v>28240</v>
      </c>
      <c r="DR186" s="25">
        <v>343203</v>
      </c>
      <c r="DS186" s="26">
        <v>427509</v>
      </c>
      <c r="DT186" s="24">
        <v>24128</v>
      </c>
      <c r="DU186" s="25">
        <v>351487</v>
      </c>
      <c r="DV186" s="26">
        <v>436046</v>
      </c>
      <c r="DW186" s="24">
        <v>19686</v>
      </c>
      <c r="DX186" s="25">
        <v>342811</v>
      </c>
      <c r="DY186" s="26">
        <v>402567</v>
      </c>
      <c r="DZ186" s="24">
        <v>16809</v>
      </c>
      <c r="EA186" s="25">
        <v>307961</v>
      </c>
      <c r="EB186" s="26">
        <v>362858</v>
      </c>
      <c r="EC186" s="24">
        <v>13907</v>
      </c>
      <c r="ED186" s="25">
        <v>239167</v>
      </c>
      <c r="EE186" s="26">
        <v>410765</v>
      </c>
      <c r="EF186" s="24">
        <v>15859</v>
      </c>
      <c r="EG186" s="25">
        <v>221554</v>
      </c>
      <c r="EH186" s="26">
        <v>224265</v>
      </c>
      <c r="EI186" s="23">
        <v>8644</v>
      </c>
      <c r="EJ186" s="25">
        <v>197078</v>
      </c>
      <c r="EK186" s="26">
        <v>270690</v>
      </c>
      <c r="EL186" s="24">
        <v>10052</v>
      </c>
      <c r="EM186" s="25">
        <v>168378</v>
      </c>
      <c r="EN186" s="26">
        <v>494649</v>
      </c>
      <c r="EO186" s="24">
        <v>17102</v>
      </c>
      <c r="EP186" s="25">
        <v>170739</v>
      </c>
      <c r="EQ186" s="26">
        <v>348348</v>
      </c>
      <c r="ER186" s="24">
        <v>10562</v>
      </c>
      <c r="ES186" s="25">
        <v>170238</v>
      </c>
      <c r="ET186" s="26">
        <v>392988</v>
      </c>
      <c r="EU186" s="24">
        <v>11097</v>
      </c>
      <c r="EV186" s="25">
        <v>161289</v>
      </c>
      <c r="EW186" s="26">
        <v>497554</v>
      </c>
      <c r="EX186" s="24">
        <v>13712</v>
      </c>
      <c r="EY186" s="25">
        <v>157498</v>
      </c>
      <c r="EZ186" s="26">
        <v>390342</v>
      </c>
      <c r="FA186" s="24">
        <v>10683</v>
      </c>
      <c r="FB186" s="25">
        <v>149438</v>
      </c>
      <c r="FC186" s="26">
        <v>366071</v>
      </c>
      <c r="FD186" s="24">
        <v>10270</v>
      </c>
      <c r="FE186" s="25">
        <v>136881</v>
      </c>
      <c r="FF186" s="26">
        <v>491438</v>
      </c>
      <c r="FG186" s="24">
        <v>13487</v>
      </c>
      <c r="FH186" s="25">
        <v>152152</v>
      </c>
      <c r="FI186" s="26">
        <v>419335</v>
      </c>
      <c r="FJ186" s="24">
        <v>11247</v>
      </c>
      <c r="FK186" s="25">
        <v>134575</v>
      </c>
      <c r="FL186" s="26">
        <v>398197</v>
      </c>
      <c r="FM186" s="24">
        <v>11088</v>
      </c>
      <c r="FN186" s="25">
        <v>117280</v>
      </c>
      <c r="FO186" s="26">
        <v>477304</v>
      </c>
      <c r="FP186" s="24">
        <v>12835</v>
      </c>
      <c r="FQ186" s="25">
        <v>135088</v>
      </c>
      <c r="FR186" s="26">
        <v>368204</v>
      </c>
      <c r="FS186" s="23">
        <v>9840</v>
      </c>
      <c r="FT186" s="25">
        <v>116169</v>
      </c>
      <c r="FU186" s="26">
        <v>364150</v>
      </c>
      <c r="FV186" s="23">
        <v>9680</v>
      </c>
      <c r="FW186" s="25">
        <v>118997</v>
      </c>
      <c r="FX186" s="26">
        <v>462055</v>
      </c>
      <c r="FY186" s="24">
        <v>12324</v>
      </c>
      <c r="FZ186" s="25">
        <v>121607</v>
      </c>
      <c r="GA186" s="26">
        <v>363019</v>
      </c>
      <c r="GB186" s="23">
        <v>9653</v>
      </c>
      <c r="GC186" s="25">
        <v>117067</v>
      </c>
      <c r="GD186" s="26">
        <v>353368</v>
      </c>
      <c r="GE186" s="23">
        <v>9429</v>
      </c>
      <c r="GF186" s="25">
        <v>113359</v>
      </c>
      <c r="GG186" s="26">
        <v>442980</v>
      </c>
      <c r="GH186" s="24">
        <v>11826</v>
      </c>
      <c r="GI186" s="25">
        <v>117168</v>
      </c>
      <c r="GJ186" s="26">
        <v>359528</v>
      </c>
      <c r="GK186" s="23">
        <v>9564</v>
      </c>
      <c r="GL186" s="25">
        <v>114155</v>
      </c>
      <c r="GM186" s="26">
        <v>359298</v>
      </c>
      <c r="GN186" s="23">
        <v>9569</v>
      </c>
      <c r="GO186" s="25">
        <v>114527</v>
      </c>
      <c r="GP186" s="26">
        <v>457087</v>
      </c>
      <c r="GQ186" s="24">
        <v>12201</v>
      </c>
      <c r="GR186" s="25">
        <v>123262</v>
      </c>
      <c r="GS186" s="26">
        <v>356691</v>
      </c>
      <c r="GT186" s="23">
        <v>9392</v>
      </c>
      <c r="GU186" s="25">
        <v>107821</v>
      </c>
      <c r="GV186" s="26">
        <v>393178</v>
      </c>
      <c r="GW186" s="24">
        <v>10067</v>
      </c>
      <c r="GX186" s="25">
        <v>110116</v>
      </c>
      <c r="GY186" s="26">
        <v>491647</v>
      </c>
      <c r="GZ186" s="24">
        <v>12516</v>
      </c>
      <c r="HA186" s="25">
        <v>122579</v>
      </c>
      <c r="HB186" s="26">
        <v>366756</v>
      </c>
      <c r="HC186" s="23">
        <v>9436</v>
      </c>
      <c r="HD186" s="24">
        <v>75426</v>
      </c>
      <c r="HE186" s="26">
        <v>386137</v>
      </c>
      <c r="HF186" s="23">
        <v>9954</v>
      </c>
      <c r="HG186" s="25">
        <v>116920</v>
      </c>
      <c r="HH186" s="26">
        <v>453294</v>
      </c>
      <c r="HI186" s="24">
        <v>11698</v>
      </c>
      <c r="HJ186" s="25">
        <v>119919</v>
      </c>
      <c r="HN186" s="49">
        <f t="shared" si="2"/>
        <v>1206187</v>
      </c>
    </row>
    <row r="187" spans="2:222" x14ac:dyDescent="0.2">
      <c r="B187" s="20" t="s">
        <v>604</v>
      </c>
      <c r="C187" s="26">
        <v>506748</v>
      </c>
      <c r="D187" s="24">
        <v>17976</v>
      </c>
      <c r="E187" s="34">
        <v>1827519</v>
      </c>
      <c r="F187" s="26">
        <v>514232</v>
      </c>
      <c r="G187" s="24">
        <v>18310</v>
      </c>
      <c r="H187" s="34">
        <v>1856166</v>
      </c>
      <c r="I187" s="26">
        <v>624919</v>
      </c>
      <c r="J187" s="24">
        <v>22306</v>
      </c>
      <c r="K187" s="34">
        <v>1813043</v>
      </c>
      <c r="L187" s="26">
        <v>466082</v>
      </c>
      <c r="M187" s="24">
        <v>16450</v>
      </c>
      <c r="N187" s="34">
        <v>1765521</v>
      </c>
      <c r="O187" s="26">
        <v>565929</v>
      </c>
      <c r="P187" s="24">
        <v>20153</v>
      </c>
      <c r="Q187" s="34">
        <v>1879292</v>
      </c>
      <c r="R187" s="26">
        <v>779741</v>
      </c>
      <c r="S187" s="24">
        <v>27368</v>
      </c>
      <c r="T187" s="34">
        <v>2088332</v>
      </c>
      <c r="U187" s="26">
        <v>555978</v>
      </c>
      <c r="V187" s="24">
        <v>19776</v>
      </c>
      <c r="W187" s="34">
        <v>2007286</v>
      </c>
      <c r="X187" s="26">
        <v>528214</v>
      </c>
      <c r="Y187" s="24">
        <v>18819</v>
      </c>
      <c r="Z187" s="34">
        <v>1779032</v>
      </c>
      <c r="AA187" s="26">
        <v>650893</v>
      </c>
      <c r="AB187" s="24">
        <v>23277</v>
      </c>
      <c r="AC187" s="34">
        <v>1976886</v>
      </c>
      <c r="AD187" s="26">
        <v>519425</v>
      </c>
      <c r="AE187" s="24">
        <v>18432</v>
      </c>
      <c r="AF187" s="34">
        <v>1789177</v>
      </c>
      <c r="AG187" s="26">
        <v>531034</v>
      </c>
      <c r="AH187" s="24">
        <v>18761</v>
      </c>
      <c r="AI187" s="34">
        <v>1860638</v>
      </c>
      <c r="AJ187" s="26">
        <v>666390</v>
      </c>
      <c r="AK187" s="24">
        <v>23481</v>
      </c>
      <c r="AL187" s="34">
        <v>1899350</v>
      </c>
      <c r="AM187" s="26">
        <v>533583</v>
      </c>
      <c r="AN187" s="24">
        <v>18702</v>
      </c>
      <c r="AO187" s="34">
        <v>1799584</v>
      </c>
      <c r="AP187" s="26">
        <v>539644</v>
      </c>
      <c r="AQ187" s="24">
        <v>19006</v>
      </c>
      <c r="AR187" s="34">
        <v>1968730</v>
      </c>
      <c r="AS187" s="26">
        <v>661961</v>
      </c>
      <c r="AT187" s="24">
        <v>23178</v>
      </c>
      <c r="AU187" s="34">
        <v>1874144</v>
      </c>
      <c r="AV187" s="26">
        <v>466390</v>
      </c>
      <c r="AW187" s="24">
        <v>16297</v>
      </c>
      <c r="AX187" s="34">
        <v>1856168</v>
      </c>
      <c r="AY187" s="26">
        <v>483936</v>
      </c>
      <c r="AZ187" s="24">
        <v>16727</v>
      </c>
      <c r="BA187" s="34">
        <v>1856909</v>
      </c>
      <c r="BB187" s="26">
        <v>611308</v>
      </c>
      <c r="BC187" s="24">
        <v>20932</v>
      </c>
      <c r="BD187" s="34">
        <v>1848480</v>
      </c>
      <c r="BE187" s="26">
        <v>516584</v>
      </c>
      <c r="BF187" s="24">
        <v>17677</v>
      </c>
      <c r="BG187" s="34">
        <v>1874405</v>
      </c>
      <c r="BH187" s="26">
        <v>544540</v>
      </c>
      <c r="BI187" s="24">
        <v>18644</v>
      </c>
      <c r="BJ187" s="34">
        <v>1955416</v>
      </c>
      <c r="BK187" s="26">
        <v>803008</v>
      </c>
      <c r="BL187" s="24">
        <v>26690</v>
      </c>
      <c r="BM187" s="34">
        <v>2239363</v>
      </c>
      <c r="BN187" s="26">
        <v>971673</v>
      </c>
      <c r="BO187" s="24">
        <v>27740</v>
      </c>
      <c r="BP187" s="34">
        <v>2239995</v>
      </c>
      <c r="BQ187" s="26">
        <v>751975</v>
      </c>
      <c r="BR187" s="24">
        <v>20965</v>
      </c>
      <c r="BS187" s="34">
        <v>2316273</v>
      </c>
      <c r="BT187" s="26">
        <v>848063</v>
      </c>
      <c r="BU187" s="24">
        <v>24489</v>
      </c>
      <c r="BV187" s="34">
        <v>2154424</v>
      </c>
      <c r="BW187" s="26">
        <v>489047</v>
      </c>
      <c r="BX187" s="24">
        <v>16497</v>
      </c>
      <c r="BY187" s="34">
        <v>2103170</v>
      </c>
      <c r="BZ187" s="26">
        <v>450306</v>
      </c>
      <c r="CA187" s="24">
        <v>15123</v>
      </c>
      <c r="CB187" s="34">
        <v>2082313</v>
      </c>
      <c r="CC187" s="26">
        <v>549617</v>
      </c>
      <c r="CD187" s="24">
        <v>18540</v>
      </c>
      <c r="CE187" s="34">
        <v>1851539</v>
      </c>
      <c r="CF187" s="26">
        <v>437635</v>
      </c>
      <c r="CG187" s="24">
        <v>14700</v>
      </c>
      <c r="CH187" s="34">
        <v>1954901</v>
      </c>
      <c r="CI187" s="26">
        <v>437616</v>
      </c>
      <c r="CJ187" s="24">
        <v>14664</v>
      </c>
      <c r="CK187" s="34">
        <v>1821251</v>
      </c>
      <c r="CL187" s="26">
        <v>565349</v>
      </c>
      <c r="CM187" s="24">
        <v>18441</v>
      </c>
      <c r="CN187" s="34">
        <v>1812261</v>
      </c>
      <c r="CO187" s="26">
        <v>457934</v>
      </c>
      <c r="CP187" s="24">
        <v>15118</v>
      </c>
      <c r="CQ187" s="34">
        <v>1745908</v>
      </c>
      <c r="CR187" s="26">
        <v>482017</v>
      </c>
      <c r="CS187" s="24">
        <v>14752</v>
      </c>
      <c r="CT187" s="34">
        <v>1630408</v>
      </c>
      <c r="CU187" s="26">
        <v>612124</v>
      </c>
      <c r="CV187" s="24">
        <v>18361</v>
      </c>
      <c r="CW187" s="34">
        <v>1704080</v>
      </c>
      <c r="CX187" s="26">
        <v>444735</v>
      </c>
      <c r="CY187" s="24">
        <v>14080</v>
      </c>
      <c r="CZ187" s="34">
        <v>1665102</v>
      </c>
      <c r="DA187" s="26">
        <v>457262</v>
      </c>
      <c r="DB187" s="24">
        <v>14382</v>
      </c>
      <c r="DC187" s="34">
        <v>1682618</v>
      </c>
      <c r="DD187" s="26">
        <v>546840</v>
      </c>
      <c r="DE187" s="24">
        <v>17633</v>
      </c>
      <c r="DF187" s="34">
        <v>1624505</v>
      </c>
      <c r="DG187" s="26">
        <v>433162</v>
      </c>
      <c r="DH187" s="24">
        <v>13989</v>
      </c>
      <c r="DI187" s="34">
        <v>1642938</v>
      </c>
      <c r="DJ187" s="26">
        <v>435837</v>
      </c>
      <c r="DK187" s="24">
        <v>13890</v>
      </c>
      <c r="DL187" s="34">
        <v>1574531</v>
      </c>
      <c r="DM187" s="26">
        <v>552154</v>
      </c>
      <c r="DN187" s="24">
        <v>18177</v>
      </c>
      <c r="DO187" s="34">
        <v>1555910</v>
      </c>
      <c r="DP187" s="26">
        <v>433150</v>
      </c>
      <c r="DQ187" s="24">
        <v>14252</v>
      </c>
      <c r="DR187" s="34">
        <v>1608309</v>
      </c>
      <c r="DS187" s="26">
        <v>410553</v>
      </c>
      <c r="DT187" s="24">
        <v>13998</v>
      </c>
      <c r="DU187" s="34">
        <v>1492311</v>
      </c>
      <c r="DV187" s="26">
        <v>478896</v>
      </c>
      <c r="DW187" s="24">
        <v>16956</v>
      </c>
      <c r="DX187" s="34">
        <v>1593502</v>
      </c>
      <c r="DY187" s="26">
        <v>425140</v>
      </c>
      <c r="DZ187" s="24">
        <v>14590</v>
      </c>
      <c r="EA187" s="34">
        <v>1572539</v>
      </c>
      <c r="EB187" s="26">
        <v>417720</v>
      </c>
      <c r="EC187" s="24">
        <v>13981</v>
      </c>
      <c r="ED187" s="34">
        <v>1437963</v>
      </c>
      <c r="EE187" s="26">
        <v>525116</v>
      </c>
      <c r="EF187" s="24">
        <v>17733</v>
      </c>
      <c r="EG187" s="34">
        <v>1582388</v>
      </c>
      <c r="EH187" s="26">
        <v>431333</v>
      </c>
      <c r="EI187" s="24">
        <v>13906</v>
      </c>
      <c r="EJ187" s="34">
        <v>1559305</v>
      </c>
      <c r="EK187" s="26">
        <v>410564</v>
      </c>
      <c r="EL187" s="24">
        <v>14289</v>
      </c>
      <c r="EM187" s="34">
        <v>1630132</v>
      </c>
      <c r="EN187" s="26">
        <v>529392</v>
      </c>
      <c r="EO187" s="24">
        <v>17597</v>
      </c>
      <c r="EP187" s="34">
        <v>1635974</v>
      </c>
      <c r="EQ187" s="26">
        <v>439915</v>
      </c>
      <c r="ER187" s="24">
        <v>14323</v>
      </c>
      <c r="ES187" s="34">
        <v>1682522</v>
      </c>
      <c r="ET187" s="26">
        <v>417491</v>
      </c>
      <c r="EU187" s="24">
        <v>14344</v>
      </c>
      <c r="EV187" s="34">
        <v>1645759</v>
      </c>
      <c r="EW187" s="26">
        <v>515839</v>
      </c>
      <c r="EX187" s="24">
        <v>17747</v>
      </c>
      <c r="EY187" s="34">
        <v>1661205</v>
      </c>
      <c r="EZ187" s="26">
        <v>435041</v>
      </c>
      <c r="FA187" s="24">
        <v>13805</v>
      </c>
      <c r="FB187" s="34">
        <v>1657196</v>
      </c>
      <c r="FC187" s="26">
        <v>418962</v>
      </c>
      <c r="FD187" s="24">
        <v>14011</v>
      </c>
      <c r="FE187" s="34">
        <v>1571643</v>
      </c>
      <c r="FF187" s="26">
        <v>497409</v>
      </c>
      <c r="FG187" s="24">
        <v>17169</v>
      </c>
      <c r="FH187" s="34">
        <v>1730832</v>
      </c>
      <c r="FI187" s="26">
        <v>433705</v>
      </c>
      <c r="FJ187" s="24">
        <v>14987</v>
      </c>
      <c r="FK187" s="34">
        <v>1624962</v>
      </c>
      <c r="FL187" s="26">
        <v>430664</v>
      </c>
      <c r="FM187" s="24">
        <v>14865</v>
      </c>
      <c r="FN187" s="34">
        <v>1490196</v>
      </c>
      <c r="FO187" s="26">
        <v>531290</v>
      </c>
      <c r="FP187" s="24">
        <v>18489</v>
      </c>
      <c r="FQ187" s="34">
        <v>1680438</v>
      </c>
      <c r="FR187" s="26">
        <v>440076</v>
      </c>
      <c r="FS187" s="24">
        <v>14840</v>
      </c>
      <c r="FT187" s="34">
        <v>1624848</v>
      </c>
      <c r="FU187" s="26">
        <v>439883</v>
      </c>
      <c r="FV187" s="24">
        <v>14791</v>
      </c>
      <c r="FW187" s="34">
        <v>1610018</v>
      </c>
      <c r="FX187" s="26">
        <v>533696</v>
      </c>
      <c r="FY187" s="24">
        <v>17027</v>
      </c>
      <c r="FZ187" s="34">
        <v>1621094</v>
      </c>
      <c r="GA187" s="26">
        <v>403762</v>
      </c>
      <c r="GB187" s="24">
        <v>13574</v>
      </c>
      <c r="GC187" s="34">
        <v>1604445</v>
      </c>
      <c r="GD187" s="26">
        <v>367244</v>
      </c>
      <c r="GE187" s="24">
        <v>13603</v>
      </c>
      <c r="GF187" s="34">
        <v>1576033</v>
      </c>
      <c r="GG187" s="26">
        <v>461202</v>
      </c>
      <c r="GH187" s="24">
        <v>14978</v>
      </c>
      <c r="GI187" s="34">
        <v>1460226</v>
      </c>
      <c r="GJ187" s="26">
        <v>395473</v>
      </c>
      <c r="GK187" s="24">
        <v>12849</v>
      </c>
      <c r="GL187" s="34">
        <v>1463797</v>
      </c>
      <c r="GM187" s="26">
        <v>394393</v>
      </c>
      <c r="GN187" s="24">
        <v>13975</v>
      </c>
      <c r="GO187" s="34">
        <v>1451256</v>
      </c>
      <c r="GP187" s="26">
        <v>538620</v>
      </c>
      <c r="GQ187" s="24">
        <v>17232</v>
      </c>
      <c r="GR187" s="34">
        <v>1560112</v>
      </c>
      <c r="GS187" s="26">
        <v>445136</v>
      </c>
      <c r="GT187" s="24">
        <v>14239</v>
      </c>
      <c r="GU187" s="34">
        <v>1518136</v>
      </c>
      <c r="GV187" s="26">
        <v>399915</v>
      </c>
      <c r="GW187" s="24">
        <v>13424</v>
      </c>
      <c r="GX187" s="34">
        <v>1488519</v>
      </c>
      <c r="GY187" s="26">
        <v>491927</v>
      </c>
      <c r="GZ187" s="24">
        <v>16561</v>
      </c>
      <c r="HA187" s="34">
        <v>1591411</v>
      </c>
      <c r="HB187" s="26">
        <v>432090</v>
      </c>
      <c r="HC187" s="24">
        <v>14790</v>
      </c>
      <c r="HD187" s="34">
        <v>1589774</v>
      </c>
      <c r="HE187" s="26">
        <v>430246</v>
      </c>
      <c r="HF187" s="24">
        <v>14258</v>
      </c>
      <c r="HG187" s="34">
        <v>1684348</v>
      </c>
      <c r="HH187" s="26">
        <v>448891</v>
      </c>
      <c r="HI187" s="24">
        <v>16057</v>
      </c>
      <c r="HJ187" s="34">
        <v>1731816</v>
      </c>
      <c r="HN187" s="49">
        <f t="shared" si="2"/>
        <v>1311227</v>
      </c>
    </row>
    <row r="188" spans="2:222" x14ac:dyDescent="0.2">
      <c r="B188" s="20" t="s">
        <v>485</v>
      </c>
      <c r="C188" s="26">
        <v>420189</v>
      </c>
      <c r="D188" s="24">
        <v>64368</v>
      </c>
      <c r="E188" s="37">
        <v>30235628</v>
      </c>
      <c r="F188" s="26">
        <v>412923</v>
      </c>
      <c r="G188" s="24">
        <v>64380</v>
      </c>
      <c r="H188" s="37">
        <v>30688200</v>
      </c>
      <c r="I188" s="26">
        <v>531445</v>
      </c>
      <c r="J188" s="24">
        <v>83293</v>
      </c>
      <c r="K188" s="37">
        <v>30059828</v>
      </c>
      <c r="L188" s="26">
        <v>446057</v>
      </c>
      <c r="M188" s="24">
        <v>67101</v>
      </c>
      <c r="N188" s="37">
        <v>30179554</v>
      </c>
      <c r="O188" s="26">
        <v>409546</v>
      </c>
      <c r="P188" s="24">
        <v>65644</v>
      </c>
      <c r="Q188" s="37">
        <v>30161562</v>
      </c>
      <c r="R188" s="26">
        <v>505683</v>
      </c>
      <c r="S188" s="24">
        <v>82433</v>
      </c>
      <c r="T188" s="37">
        <v>31285138</v>
      </c>
      <c r="U188" s="26">
        <v>399621</v>
      </c>
      <c r="V188" s="24">
        <v>63129</v>
      </c>
      <c r="W188" s="37">
        <v>30080909</v>
      </c>
      <c r="X188" s="26">
        <v>423585</v>
      </c>
      <c r="Y188" s="24">
        <v>66082</v>
      </c>
      <c r="Z188" s="37">
        <v>28079461</v>
      </c>
      <c r="AA188" s="26">
        <v>531642</v>
      </c>
      <c r="AB188" s="24">
        <v>86391</v>
      </c>
      <c r="AC188" s="37">
        <v>32244696</v>
      </c>
      <c r="AD188" s="26">
        <v>423986</v>
      </c>
      <c r="AE188" s="24">
        <v>69069</v>
      </c>
      <c r="AF188" s="37">
        <v>29883011</v>
      </c>
      <c r="AG188" s="26">
        <v>443538</v>
      </c>
      <c r="AH188" s="24">
        <v>70112</v>
      </c>
      <c r="AI188" s="37">
        <v>30653630</v>
      </c>
      <c r="AJ188" s="26">
        <v>512846</v>
      </c>
      <c r="AK188" s="24">
        <v>82245</v>
      </c>
      <c r="AL188" s="37">
        <v>30954209</v>
      </c>
      <c r="AM188" s="26">
        <v>387641</v>
      </c>
      <c r="AN188" s="24">
        <v>63303</v>
      </c>
      <c r="AO188" s="37">
        <v>29835847</v>
      </c>
      <c r="AP188" s="26">
        <v>401492</v>
      </c>
      <c r="AQ188" s="24">
        <v>65317</v>
      </c>
      <c r="AR188" s="37">
        <v>30223874</v>
      </c>
      <c r="AS188" s="26">
        <v>499681</v>
      </c>
      <c r="AT188" s="24">
        <v>83047</v>
      </c>
      <c r="AU188" s="37">
        <v>28313165</v>
      </c>
      <c r="AV188" s="26">
        <v>403609</v>
      </c>
      <c r="AW188" s="24">
        <v>67839</v>
      </c>
      <c r="AX188" s="37">
        <v>27667332</v>
      </c>
      <c r="AY188" s="26">
        <v>407913</v>
      </c>
      <c r="AZ188" s="24">
        <v>66605</v>
      </c>
      <c r="BA188" s="37">
        <v>27934506</v>
      </c>
      <c r="BB188" s="26">
        <v>495721</v>
      </c>
      <c r="BC188" s="24">
        <v>83261</v>
      </c>
      <c r="BD188" s="37">
        <v>28426953</v>
      </c>
      <c r="BE188" s="26">
        <v>406234</v>
      </c>
      <c r="BF188" s="24">
        <v>65060</v>
      </c>
      <c r="BG188" s="37">
        <v>25575278</v>
      </c>
      <c r="BH188" s="26">
        <v>420944</v>
      </c>
      <c r="BI188" s="24">
        <v>67609</v>
      </c>
      <c r="BJ188" s="37">
        <v>24310983</v>
      </c>
      <c r="BK188" s="26">
        <v>468153</v>
      </c>
      <c r="BL188" s="24">
        <v>80242</v>
      </c>
      <c r="BM188" s="37">
        <v>25884054</v>
      </c>
      <c r="BN188" s="26">
        <v>363804</v>
      </c>
      <c r="BO188" s="24">
        <v>61857</v>
      </c>
      <c r="BP188" s="37">
        <v>24824212</v>
      </c>
      <c r="BQ188" s="26">
        <v>380206</v>
      </c>
      <c r="BR188" s="24">
        <v>61683</v>
      </c>
      <c r="BS188" s="37">
        <v>26209525</v>
      </c>
      <c r="BT188" s="26">
        <v>479126</v>
      </c>
      <c r="BU188" s="24">
        <v>84010</v>
      </c>
      <c r="BV188" s="37">
        <v>25026711</v>
      </c>
      <c r="BW188" s="26">
        <v>374457</v>
      </c>
      <c r="BX188" s="24">
        <v>65779</v>
      </c>
      <c r="BY188" s="37">
        <v>25517280</v>
      </c>
      <c r="BZ188" s="26">
        <v>378483</v>
      </c>
      <c r="CA188" s="24">
        <v>63914</v>
      </c>
      <c r="CB188" s="37">
        <v>26113966</v>
      </c>
      <c r="CC188" s="26">
        <v>488391</v>
      </c>
      <c r="CD188" s="24">
        <v>74139</v>
      </c>
      <c r="CE188" s="37">
        <v>23386773</v>
      </c>
      <c r="CF188" s="26">
        <v>409754</v>
      </c>
      <c r="CG188" s="24">
        <v>60179</v>
      </c>
      <c r="CH188" s="37">
        <v>25216700</v>
      </c>
      <c r="CI188" s="26">
        <v>437626</v>
      </c>
      <c r="CJ188" s="24">
        <v>59924</v>
      </c>
      <c r="CK188" s="37">
        <v>24484577</v>
      </c>
      <c r="CL188" s="26">
        <v>515708</v>
      </c>
      <c r="CM188" s="24">
        <v>74445</v>
      </c>
      <c r="CN188" s="37">
        <v>24012174</v>
      </c>
      <c r="CO188" s="26">
        <v>400016</v>
      </c>
      <c r="CP188" s="24">
        <v>59388</v>
      </c>
      <c r="CQ188" s="37">
        <v>24791793</v>
      </c>
      <c r="CR188" s="26">
        <v>418271</v>
      </c>
      <c r="CS188" s="24">
        <v>59703</v>
      </c>
      <c r="CT188" s="37">
        <v>21946641</v>
      </c>
      <c r="CU188" s="26">
        <v>515552</v>
      </c>
      <c r="CV188" s="24">
        <v>76802</v>
      </c>
      <c r="CW188" s="37">
        <v>23502586</v>
      </c>
      <c r="CX188" s="26">
        <v>393498</v>
      </c>
      <c r="CY188" s="24">
        <v>59267</v>
      </c>
      <c r="CZ188" s="37">
        <v>23403000</v>
      </c>
      <c r="DA188" s="26">
        <v>407990</v>
      </c>
      <c r="DB188" s="24">
        <v>61633</v>
      </c>
      <c r="DC188" s="37">
        <v>23682421</v>
      </c>
      <c r="DD188" s="26">
        <v>476903</v>
      </c>
      <c r="DE188" s="24">
        <v>71993</v>
      </c>
      <c r="DF188" s="37">
        <v>21962704</v>
      </c>
      <c r="DG188" s="26">
        <v>390008</v>
      </c>
      <c r="DH188" s="24">
        <v>59379</v>
      </c>
      <c r="DI188" s="37">
        <v>23322046</v>
      </c>
      <c r="DJ188" s="26">
        <v>375051</v>
      </c>
      <c r="DK188" s="24">
        <v>57874</v>
      </c>
      <c r="DL188" s="37">
        <v>22837546</v>
      </c>
      <c r="DM188" s="26">
        <v>548046</v>
      </c>
      <c r="DN188" s="24">
        <v>75789</v>
      </c>
      <c r="DO188" s="37">
        <v>21881265</v>
      </c>
      <c r="DP188" s="26">
        <v>450807</v>
      </c>
      <c r="DQ188" s="24">
        <v>59783</v>
      </c>
      <c r="DR188" s="37">
        <v>23396767</v>
      </c>
      <c r="DS188" s="26">
        <v>437403</v>
      </c>
      <c r="DT188" s="24">
        <v>59486</v>
      </c>
      <c r="DU188" s="37">
        <v>21560521</v>
      </c>
      <c r="DV188" s="26">
        <v>524763</v>
      </c>
      <c r="DW188" s="24">
        <v>71421</v>
      </c>
      <c r="DX188" s="37">
        <v>23046676</v>
      </c>
      <c r="DY188" s="26">
        <v>462020</v>
      </c>
      <c r="DZ188" s="24">
        <v>57172</v>
      </c>
      <c r="EA188" s="37">
        <v>22631755</v>
      </c>
      <c r="EB188" s="26">
        <v>500099</v>
      </c>
      <c r="EC188" s="24">
        <v>55046</v>
      </c>
      <c r="ED188" s="37">
        <v>20514365</v>
      </c>
      <c r="EE188" s="26">
        <v>616548</v>
      </c>
      <c r="EF188" s="24">
        <v>70778</v>
      </c>
      <c r="EG188" s="37">
        <v>22013162</v>
      </c>
      <c r="EH188" s="26">
        <v>376703</v>
      </c>
      <c r="EI188" s="24">
        <v>54865</v>
      </c>
      <c r="EJ188" s="37">
        <v>21815554</v>
      </c>
      <c r="EK188" s="26">
        <v>379468</v>
      </c>
      <c r="EL188" s="24">
        <v>56291</v>
      </c>
      <c r="EM188" s="37">
        <v>21990871</v>
      </c>
      <c r="EN188" s="26">
        <v>474570</v>
      </c>
      <c r="EO188" s="24">
        <v>69344</v>
      </c>
      <c r="EP188" s="37">
        <v>21384775</v>
      </c>
      <c r="EQ188" s="26">
        <v>397766</v>
      </c>
      <c r="ER188" s="24">
        <v>56484</v>
      </c>
      <c r="ES188" s="37">
        <v>22349929</v>
      </c>
      <c r="ET188" s="26">
        <v>384069</v>
      </c>
      <c r="EU188" s="24">
        <v>56114</v>
      </c>
      <c r="EV188" s="37">
        <v>21323115</v>
      </c>
      <c r="EW188" s="26">
        <v>477658</v>
      </c>
      <c r="EX188" s="24">
        <v>68953</v>
      </c>
      <c r="EY188" s="37">
        <v>21282189</v>
      </c>
      <c r="EZ188" s="26">
        <v>389639</v>
      </c>
      <c r="FA188" s="24">
        <v>55812</v>
      </c>
      <c r="FB188" s="37">
        <v>22128958</v>
      </c>
      <c r="FC188" s="26">
        <v>382249</v>
      </c>
      <c r="FD188" s="24">
        <v>54015</v>
      </c>
      <c r="FE188" s="37">
        <v>19766320</v>
      </c>
      <c r="FF188" s="26">
        <v>478445</v>
      </c>
      <c r="FG188" s="24">
        <v>67474</v>
      </c>
      <c r="FH188" s="37">
        <v>22148693</v>
      </c>
      <c r="FI188" s="26">
        <v>388090</v>
      </c>
      <c r="FJ188" s="24">
        <v>55972</v>
      </c>
      <c r="FK188" s="37">
        <v>21077799</v>
      </c>
      <c r="FL188" s="26">
        <v>367918</v>
      </c>
      <c r="FM188" s="24">
        <v>52853</v>
      </c>
      <c r="FN188" s="37">
        <v>19370601</v>
      </c>
      <c r="FO188" s="26">
        <v>492704</v>
      </c>
      <c r="FP188" s="24">
        <v>68839</v>
      </c>
      <c r="FQ188" s="37">
        <v>21468681</v>
      </c>
      <c r="FR188" s="26">
        <v>391013</v>
      </c>
      <c r="FS188" s="24">
        <v>53896</v>
      </c>
      <c r="FT188" s="37">
        <v>21000906</v>
      </c>
      <c r="FU188" s="26">
        <v>379514</v>
      </c>
      <c r="FV188" s="24">
        <v>53529</v>
      </c>
      <c r="FW188" s="37">
        <v>20638169</v>
      </c>
      <c r="FX188" s="26">
        <v>468566</v>
      </c>
      <c r="FY188" s="24">
        <v>67902</v>
      </c>
      <c r="FZ188" s="37">
        <v>21427430</v>
      </c>
      <c r="GA188" s="26">
        <v>394871</v>
      </c>
      <c r="GB188" s="24">
        <v>55694</v>
      </c>
      <c r="GC188" s="37">
        <v>21185809</v>
      </c>
      <c r="GD188" s="26">
        <v>387667</v>
      </c>
      <c r="GE188" s="24">
        <v>54995</v>
      </c>
      <c r="GF188" s="37">
        <v>20538492</v>
      </c>
      <c r="GG188" s="26">
        <v>481386</v>
      </c>
      <c r="GH188" s="24">
        <v>68090</v>
      </c>
      <c r="GI188" s="37">
        <v>20742461</v>
      </c>
      <c r="GJ188" s="26">
        <v>402330</v>
      </c>
      <c r="GK188" s="24">
        <v>57287</v>
      </c>
      <c r="GL188" s="37">
        <v>21536109</v>
      </c>
      <c r="GM188" s="26">
        <v>367444</v>
      </c>
      <c r="GN188" s="24">
        <v>53801</v>
      </c>
      <c r="GO188" s="37">
        <v>20436262</v>
      </c>
      <c r="GP188" s="26">
        <v>482808</v>
      </c>
      <c r="GQ188" s="24">
        <v>68027</v>
      </c>
      <c r="GR188" s="37">
        <v>22263886</v>
      </c>
      <c r="GS188" s="26">
        <v>379559</v>
      </c>
      <c r="GT188" s="24">
        <v>54564</v>
      </c>
      <c r="GU188" s="37">
        <v>20379244</v>
      </c>
      <c r="GV188" s="26">
        <v>374986</v>
      </c>
      <c r="GW188" s="24">
        <v>53008</v>
      </c>
      <c r="GX188" s="37">
        <v>20087251</v>
      </c>
      <c r="GY188" s="26">
        <v>477034</v>
      </c>
      <c r="GZ188" s="24">
        <v>67320</v>
      </c>
      <c r="HA188" s="37">
        <v>21501453</v>
      </c>
      <c r="HB188" s="26">
        <v>354759</v>
      </c>
      <c r="HC188" s="24">
        <v>53649</v>
      </c>
      <c r="HD188" s="37">
        <v>19992885</v>
      </c>
      <c r="HE188" s="26">
        <v>371936</v>
      </c>
      <c r="HF188" s="24">
        <v>54988</v>
      </c>
      <c r="HG188" s="37">
        <v>20094124</v>
      </c>
      <c r="HH188" s="26">
        <v>446017</v>
      </c>
      <c r="HI188" s="24">
        <v>64418</v>
      </c>
      <c r="HJ188" s="37">
        <v>20311553</v>
      </c>
      <c r="HN188" s="49">
        <f t="shared" si="2"/>
        <v>1172712</v>
      </c>
    </row>
    <row r="189" spans="2:222" x14ac:dyDescent="0.2">
      <c r="B189" s="20" t="s">
        <v>314</v>
      </c>
      <c r="C189" s="26">
        <v>177237</v>
      </c>
      <c r="D189" s="23">
        <v>2166</v>
      </c>
      <c r="E189" s="25">
        <v>207292</v>
      </c>
      <c r="F189" s="26">
        <v>177300</v>
      </c>
      <c r="G189" s="23">
        <v>2115</v>
      </c>
      <c r="H189" s="25">
        <v>200341</v>
      </c>
      <c r="I189" s="26">
        <v>216965</v>
      </c>
      <c r="J189" s="23">
        <v>2628</v>
      </c>
      <c r="K189" s="25">
        <v>192889</v>
      </c>
      <c r="L189" s="26">
        <v>190438</v>
      </c>
      <c r="M189" s="23">
        <v>2354</v>
      </c>
      <c r="N189" s="25">
        <v>199986</v>
      </c>
      <c r="O189" s="26">
        <v>191456</v>
      </c>
      <c r="P189" s="23">
        <v>2383</v>
      </c>
      <c r="Q189" s="25">
        <v>206562</v>
      </c>
      <c r="R189" s="26">
        <v>231555</v>
      </c>
      <c r="S189" s="23">
        <v>2926</v>
      </c>
      <c r="T189" s="25">
        <v>208380</v>
      </c>
      <c r="U189" s="26">
        <v>184135</v>
      </c>
      <c r="V189" s="23">
        <v>2317</v>
      </c>
      <c r="W189" s="25">
        <v>208715</v>
      </c>
      <c r="X189" s="26">
        <v>196440</v>
      </c>
      <c r="Y189" s="23">
        <v>2403</v>
      </c>
      <c r="Z189" s="25">
        <v>187850</v>
      </c>
      <c r="AA189" s="26">
        <v>233133</v>
      </c>
      <c r="AB189" s="23">
        <v>2873</v>
      </c>
      <c r="AC189" s="25">
        <v>209907</v>
      </c>
      <c r="AD189" s="26">
        <v>187497</v>
      </c>
      <c r="AE189" s="23">
        <v>2335</v>
      </c>
      <c r="AF189" s="25">
        <v>191929</v>
      </c>
      <c r="AG189" s="26">
        <v>188343</v>
      </c>
      <c r="AH189" s="23">
        <v>2285</v>
      </c>
      <c r="AI189" s="25">
        <v>192133</v>
      </c>
      <c r="AJ189" s="26">
        <v>224419</v>
      </c>
      <c r="AK189" s="23">
        <v>2793</v>
      </c>
      <c r="AL189" s="25">
        <v>194122</v>
      </c>
      <c r="AM189" s="26">
        <v>169459</v>
      </c>
      <c r="AN189" s="23">
        <v>2083</v>
      </c>
      <c r="AO189" s="25">
        <v>179926</v>
      </c>
      <c r="AP189" s="26">
        <v>163513</v>
      </c>
      <c r="AQ189" s="23">
        <v>2005</v>
      </c>
      <c r="AR189" s="25">
        <v>187834</v>
      </c>
      <c r="AS189" s="26">
        <v>221300</v>
      </c>
      <c r="AT189" s="23">
        <v>2739</v>
      </c>
      <c r="AU189" s="25">
        <v>188069</v>
      </c>
      <c r="AV189" s="26">
        <v>186905</v>
      </c>
      <c r="AW189" s="23">
        <v>2318</v>
      </c>
      <c r="AX189" s="25">
        <v>196241</v>
      </c>
      <c r="AY189" s="26">
        <v>189877</v>
      </c>
      <c r="AZ189" s="23">
        <v>2305</v>
      </c>
      <c r="BA189" s="25">
        <v>188725</v>
      </c>
      <c r="BB189" s="26">
        <v>238317</v>
      </c>
      <c r="BC189" s="23">
        <v>2882</v>
      </c>
      <c r="BD189" s="25">
        <v>194408</v>
      </c>
      <c r="BE189" s="26">
        <v>186169</v>
      </c>
      <c r="BF189" s="23">
        <v>2333</v>
      </c>
      <c r="BG189" s="25">
        <v>203682</v>
      </c>
      <c r="BH189" s="26">
        <v>185857</v>
      </c>
      <c r="BI189" s="23">
        <v>2274</v>
      </c>
      <c r="BJ189" s="25">
        <v>180134</v>
      </c>
      <c r="BK189" s="26">
        <v>272173</v>
      </c>
      <c r="BL189" s="23">
        <v>3086</v>
      </c>
      <c r="BM189" s="25">
        <v>190590</v>
      </c>
      <c r="BN189" s="26">
        <v>355500</v>
      </c>
      <c r="BO189" s="23">
        <v>3672</v>
      </c>
      <c r="BP189" s="25">
        <v>216201</v>
      </c>
      <c r="BQ189" s="26">
        <v>460327</v>
      </c>
      <c r="BR189" s="23">
        <v>4822</v>
      </c>
      <c r="BS189" s="25">
        <v>351106</v>
      </c>
      <c r="BT189" s="26">
        <v>538627</v>
      </c>
      <c r="BU189" s="23">
        <v>5643</v>
      </c>
      <c r="BV189" s="25">
        <v>378857</v>
      </c>
      <c r="BW189" s="26">
        <v>492262</v>
      </c>
      <c r="BX189" s="23">
        <v>5145</v>
      </c>
      <c r="BY189" s="25">
        <v>432308</v>
      </c>
      <c r="BZ189" s="26">
        <v>477317</v>
      </c>
      <c r="CA189" s="23">
        <v>4926</v>
      </c>
      <c r="CB189" s="25">
        <v>459060</v>
      </c>
      <c r="CC189" s="26">
        <v>726026</v>
      </c>
      <c r="CD189" s="23">
        <v>7545</v>
      </c>
      <c r="CE189" s="25">
        <v>432686</v>
      </c>
      <c r="CF189" s="26">
        <v>521904</v>
      </c>
      <c r="CG189" s="23">
        <v>5330</v>
      </c>
      <c r="CH189" s="25">
        <v>475780</v>
      </c>
      <c r="CI189" s="26">
        <v>527286</v>
      </c>
      <c r="CJ189" s="23">
        <v>4957</v>
      </c>
      <c r="CK189" s="25">
        <v>464593</v>
      </c>
      <c r="CL189" s="26">
        <v>692230</v>
      </c>
      <c r="CM189" s="23">
        <v>6136</v>
      </c>
      <c r="CN189" s="25">
        <v>466010</v>
      </c>
      <c r="CO189" s="26">
        <v>607360</v>
      </c>
      <c r="CP189" s="23">
        <v>5156</v>
      </c>
      <c r="CQ189" s="25">
        <v>499360</v>
      </c>
      <c r="CR189" s="26">
        <v>532928</v>
      </c>
      <c r="CS189" s="23">
        <v>4536</v>
      </c>
      <c r="CT189" s="25">
        <v>419929</v>
      </c>
      <c r="CU189" s="26">
        <v>666749</v>
      </c>
      <c r="CV189" s="23">
        <v>5897</v>
      </c>
      <c r="CW189" s="25">
        <v>453906</v>
      </c>
      <c r="CX189" s="26">
        <v>449239</v>
      </c>
      <c r="CY189" s="23">
        <v>4015</v>
      </c>
      <c r="CZ189" s="25">
        <v>436865</v>
      </c>
      <c r="DA189" s="26">
        <v>462469</v>
      </c>
      <c r="DB189" s="23">
        <v>4149</v>
      </c>
      <c r="DC189" s="25">
        <v>430930</v>
      </c>
      <c r="DD189" s="26">
        <v>517759</v>
      </c>
      <c r="DE189" s="23">
        <v>4661</v>
      </c>
      <c r="DF189" s="25">
        <v>381700</v>
      </c>
      <c r="DG189" s="26">
        <v>420510</v>
      </c>
      <c r="DH189" s="23">
        <v>3596</v>
      </c>
      <c r="DI189" s="25">
        <v>414549</v>
      </c>
      <c r="DJ189" s="26">
        <v>461730</v>
      </c>
      <c r="DK189" s="23">
        <v>3747</v>
      </c>
      <c r="DL189" s="25">
        <v>374036</v>
      </c>
      <c r="DM189" s="26">
        <v>536923</v>
      </c>
      <c r="DN189" s="23">
        <v>4473</v>
      </c>
      <c r="DO189" s="25">
        <v>356352</v>
      </c>
      <c r="DP189" s="26">
        <v>448772</v>
      </c>
      <c r="DQ189" s="23">
        <v>3833</v>
      </c>
      <c r="DR189" s="25">
        <v>385683</v>
      </c>
      <c r="DS189" s="26">
        <v>446544</v>
      </c>
      <c r="DT189" s="23">
        <v>3822</v>
      </c>
      <c r="DU189" s="25">
        <v>349989</v>
      </c>
      <c r="DV189" s="26">
        <v>536944</v>
      </c>
      <c r="DW189" s="23">
        <v>4554</v>
      </c>
      <c r="DX189" s="25">
        <v>391582</v>
      </c>
      <c r="DY189" s="26">
        <v>429890</v>
      </c>
      <c r="DZ189" s="23">
        <v>3615</v>
      </c>
      <c r="EA189" s="25">
        <v>358544</v>
      </c>
      <c r="EB189" s="26">
        <v>419324</v>
      </c>
      <c r="EC189" s="23">
        <v>3559</v>
      </c>
      <c r="ED189" s="25">
        <v>322071</v>
      </c>
      <c r="EE189" s="26">
        <v>505326</v>
      </c>
      <c r="EF189" s="23">
        <v>4316</v>
      </c>
      <c r="EG189" s="25">
        <v>355521</v>
      </c>
      <c r="EH189" s="26">
        <v>398106</v>
      </c>
      <c r="EI189" s="23">
        <v>3344</v>
      </c>
      <c r="EJ189" s="25">
        <v>330982</v>
      </c>
      <c r="EK189" s="26">
        <v>368833</v>
      </c>
      <c r="EL189" s="23">
        <v>2910</v>
      </c>
      <c r="EM189" s="25">
        <v>321263</v>
      </c>
      <c r="EN189" s="26">
        <v>487704</v>
      </c>
      <c r="EO189" s="23">
        <v>3659</v>
      </c>
      <c r="EP189" s="25">
        <v>310071</v>
      </c>
      <c r="EQ189" s="26">
        <v>372011</v>
      </c>
      <c r="ER189" s="23">
        <v>2764</v>
      </c>
      <c r="ES189" s="25">
        <v>311294</v>
      </c>
      <c r="ET189" s="26">
        <v>366922</v>
      </c>
      <c r="EU189" s="23">
        <v>2803</v>
      </c>
      <c r="EV189" s="25">
        <v>286428</v>
      </c>
      <c r="EW189" s="26">
        <v>492804</v>
      </c>
      <c r="EX189" s="23">
        <v>3735</v>
      </c>
      <c r="EY189" s="25">
        <v>295605</v>
      </c>
      <c r="EZ189" s="26">
        <v>349825</v>
      </c>
      <c r="FA189" s="23">
        <v>2737</v>
      </c>
      <c r="FB189" s="25">
        <v>307666</v>
      </c>
      <c r="FC189" s="26">
        <v>379736</v>
      </c>
      <c r="FD189" s="23">
        <v>2880</v>
      </c>
      <c r="FE189" s="25">
        <v>264987</v>
      </c>
      <c r="FF189" s="26">
        <v>459181</v>
      </c>
      <c r="FG189" s="23">
        <v>3424</v>
      </c>
      <c r="FH189" s="25">
        <v>311078</v>
      </c>
      <c r="FI189" s="26">
        <v>377772</v>
      </c>
      <c r="FJ189" s="23">
        <v>2564</v>
      </c>
      <c r="FK189" s="25">
        <v>267996</v>
      </c>
      <c r="FL189" s="26">
        <v>339011</v>
      </c>
      <c r="FM189" s="23">
        <v>2306</v>
      </c>
      <c r="FN189" s="25">
        <v>223957</v>
      </c>
      <c r="FO189" s="26">
        <v>435871</v>
      </c>
      <c r="FP189" s="23">
        <v>2987</v>
      </c>
      <c r="FQ189" s="25">
        <v>254535</v>
      </c>
      <c r="FR189" s="26">
        <v>338424</v>
      </c>
      <c r="FS189" s="23">
        <v>2264</v>
      </c>
      <c r="FT189" s="25">
        <v>227568</v>
      </c>
      <c r="FU189" s="26">
        <v>326698</v>
      </c>
      <c r="FV189" s="23">
        <v>2267</v>
      </c>
      <c r="FW189" s="25">
        <v>226924</v>
      </c>
      <c r="FX189" s="26">
        <v>458633</v>
      </c>
      <c r="FY189" s="23">
        <v>3241</v>
      </c>
      <c r="FZ189" s="25">
        <v>240117</v>
      </c>
      <c r="GA189" s="26">
        <v>422633</v>
      </c>
      <c r="GB189" s="23">
        <v>3129</v>
      </c>
      <c r="GC189" s="25">
        <v>261644</v>
      </c>
      <c r="GD189" s="26">
        <v>453439</v>
      </c>
      <c r="GE189" s="23">
        <v>3263</v>
      </c>
      <c r="GF189" s="25">
        <v>260887</v>
      </c>
      <c r="GG189" s="26">
        <v>544527</v>
      </c>
      <c r="GH189" s="23">
        <v>3961</v>
      </c>
      <c r="GI189" s="25">
        <v>266138</v>
      </c>
      <c r="GJ189" s="26">
        <v>454855</v>
      </c>
      <c r="GK189" s="23">
        <v>3304</v>
      </c>
      <c r="GL189" s="25">
        <v>281730</v>
      </c>
      <c r="GM189" s="26">
        <v>438916</v>
      </c>
      <c r="GN189" s="23">
        <v>3231</v>
      </c>
      <c r="GO189" s="25">
        <v>301550</v>
      </c>
      <c r="GP189" s="26">
        <v>528896</v>
      </c>
      <c r="GQ189" s="23">
        <v>3924</v>
      </c>
      <c r="GR189" s="25">
        <v>329978</v>
      </c>
      <c r="GS189" s="26">
        <v>431071</v>
      </c>
      <c r="GT189" s="23">
        <v>3219</v>
      </c>
      <c r="GU189" s="25">
        <v>286586</v>
      </c>
      <c r="GV189" s="26">
        <v>413655</v>
      </c>
      <c r="GW189" s="23">
        <v>3170</v>
      </c>
      <c r="GX189" s="25">
        <v>284173</v>
      </c>
      <c r="GY189" s="26">
        <v>500631</v>
      </c>
      <c r="GZ189" s="23">
        <v>3936</v>
      </c>
      <c r="HA189" s="25">
        <v>295690</v>
      </c>
      <c r="HB189" s="26">
        <v>372169</v>
      </c>
      <c r="HC189" s="23">
        <v>2943</v>
      </c>
      <c r="HD189" s="25">
        <v>260206</v>
      </c>
      <c r="HE189" s="26">
        <v>373141</v>
      </c>
      <c r="HF189" s="23">
        <v>2949</v>
      </c>
      <c r="HG189" s="25">
        <v>289285</v>
      </c>
      <c r="HH189" s="26">
        <v>446008</v>
      </c>
      <c r="HI189" s="23">
        <v>3481</v>
      </c>
      <c r="HJ189" s="25">
        <v>271348</v>
      </c>
      <c r="HN189" s="49">
        <f t="shared" si="2"/>
        <v>1191318</v>
      </c>
    </row>
    <row r="190" spans="2:222" x14ac:dyDescent="0.2">
      <c r="B190" s="20" t="s">
        <v>952</v>
      </c>
      <c r="C190" s="26">
        <v>104164</v>
      </c>
      <c r="D190" s="23">
        <v>4107</v>
      </c>
      <c r="E190" s="25">
        <v>409604</v>
      </c>
      <c r="F190" s="26">
        <v>108005</v>
      </c>
      <c r="G190" s="23">
        <v>4236</v>
      </c>
      <c r="H190" s="25">
        <v>410375</v>
      </c>
      <c r="I190" s="26">
        <v>141254</v>
      </c>
      <c r="J190" s="23">
        <v>5287</v>
      </c>
      <c r="K190" s="25">
        <v>404934</v>
      </c>
      <c r="L190" s="26">
        <v>132859</v>
      </c>
      <c r="M190" s="23">
        <v>4137</v>
      </c>
      <c r="N190" s="25">
        <v>400196</v>
      </c>
      <c r="O190" s="26">
        <v>143238</v>
      </c>
      <c r="P190" s="23">
        <v>3920</v>
      </c>
      <c r="Q190" s="25">
        <v>393247</v>
      </c>
      <c r="R190" s="26">
        <v>201238</v>
      </c>
      <c r="S190" s="23">
        <v>5232</v>
      </c>
      <c r="T190" s="25">
        <v>422051</v>
      </c>
      <c r="U190" s="26">
        <v>157551</v>
      </c>
      <c r="V190" s="23">
        <v>4136</v>
      </c>
      <c r="W190" s="25">
        <v>386859</v>
      </c>
      <c r="X190" s="26">
        <v>155169</v>
      </c>
      <c r="Y190" s="23">
        <v>4072</v>
      </c>
      <c r="Z190" s="25">
        <v>361341</v>
      </c>
      <c r="AA190" s="26">
        <v>192770</v>
      </c>
      <c r="AB190" s="23">
        <v>5143</v>
      </c>
      <c r="AC190" s="25">
        <v>405617</v>
      </c>
      <c r="AD190" s="26">
        <v>147292</v>
      </c>
      <c r="AE190" s="23">
        <v>3858</v>
      </c>
      <c r="AF190" s="25">
        <v>359089</v>
      </c>
      <c r="AG190" s="26">
        <v>151984</v>
      </c>
      <c r="AH190" s="23">
        <v>4038</v>
      </c>
      <c r="AI190" s="25">
        <v>386846</v>
      </c>
      <c r="AJ190" s="26">
        <v>188824</v>
      </c>
      <c r="AK190" s="23">
        <v>5000</v>
      </c>
      <c r="AL190" s="25">
        <v>389062</v>
      </c>
      <c r="AM190" s="26">
        <v>144499</v>
      </c>
      <c r="AN190" s="23">
        <v>3835</v>
      </c>
      <c r="AO190" s="25">
        <v>356098</v>
      </c>
      <c r="AP190" s="26">
        <v>141461</v>
      </c>
      <c r="AQ190" s="23">
        <v>3734</v>
      </c>
      <c r="AR190" s="25">
        <v>379381</v>
      </c>
      <c r="AS190" s="26">
        <v>179820</v>
      </c>
      <c r="AT190" s="23">
        <v>4785</v>
      </c>
      <c r="AU190" s="25">
        <v>359793</v>
      </c>
      <c r="AV190" s="26">
        <v>141766</v>
      </c>
      <c r="AW190" s="23">
        <v>3767</v>
      </c>
      <c r="AX190" s="25">
        <v>357492</v>
      </c>
      <c r="AY190" s="26">
        <v>139274</v>
      </c>
      <c r="AZ190" s="23">
        <v>3671</v>
      </c>
      <c r="BA190" s="25">
        <v>367421</v>
      </c>
      <c r="BB190" s="26">
        <v>187741</v>
      </c>
      <c r="BC190" s="23">
        <v>4969</v>
      </c>
      <c r="BD190" s="25">
        <v>371253</v>
      </c>
      <c r="BE190" s="26">
        <v>148033</v>
      </c>
      <c r="BF190" s="23">
        <v>3869</v>
      </c>
      <c r="BG190" s="25">
        <v>355412</v>
      </c>
      <c r="BH190" s="26">
        <v>152904</v>
      </c>
      <c r="BI190" s="23">
        <v>4016</v>
      </c>
      <c r="BJ190" s="25">
        <v>352147</v>
      </c>
      <c r="BK190" s="26">
        <v>170120</v>
      </c>
      <c r="BL190" s="23">
        <v>4468</v>
      </c>
      <c r="BM190" s="25">
        <v>352576</v>
      </c>
      <c r="BN190" s="26">
        <v>143290</v>
      </c>
      <c r="BO190" s="23">
        <v>3800</v>
      </c>
      <c r="BP190" s="25">
        <v>362003</v>
      </c>
      <c r="BQ190" s="26">
        <v>145540</v>
      </c>
      <c r="BR190" s="23">
        <v>3871</v>
      </c>
      <c r="BS190" s="25">
        <v>383733</v>
      </c>
      <c r="BT190" s="26">
        <v>194436</v>
      </c>
      <c r="BU190" s="23">
        <v>4515</v>
      </c>
      <c r="BV190" s="25">
        <v>342488</v>
      </c>
      <c r="BW190" s="26">
        <v>198503</v>
      </c>
      <c r="BX190" s="23">
        <v>3828</v>
      </c>
      <c r="BY190" s="25">
        <v>368786</v>
      </c>
      <c r="BZ190" s="26">
        <v>200709</v>
      </c>
      <c r="CA190" s="23">
        <v>3651</v>
      </c>
      <c r="CB190" s="25">
        <v>366915</v>
      </c>
      <c r="CC190" s="26">
        <v>253899</v>
      </c>
      <c r="CD190" s="23">
        <v>4585</v>
      </c>
      <c r="CE190" s="25">
        <v>323815</v>
      </c>
      <c r="CF190" s="26">
        <v>205100</v>
      </c>
      <c r="CG190" s="23">
        <v>3742</v>
      </c>
      <c r="CH190" s="25">
        <v>378801</v>
      </c>
      <c r="CI190" s="26">
        <v>195877</v>
      </c>
      <c r="CJ190" s="23">
        <v>3512</v>
      </c>
      <c r="CK190" s="25">
        <v>339867</v>
      </c>
      <c r="CL190" s="26">
        <v>245806</v>
      </c>
      <c r="CM190" s="23">
        <v>4497</v>
      </c>
      <c r="CN190" s="25">
        <v>347828</v>
      </c>
      <c r="CO190" s="26">
        <v>221975</v>
      </c>
      <c r="CP190" s="23">
        <v>3843</v>
      </c>
      <c r="CQ190" s="25">
        <v>367718</v>
      </c>
      <c r="CR190" s="26">
        <v>220778</v>
      </c>
      <c r="CS190" s="23">
        <v>3843</v>
      </c>
      <c r="CT190" s="25">
        <v>302541</v>
      </c>
      <c r="CU190" s="26">
        <v>283954</v>
      </c>
      <c r="CV190" s="23">
        <v>4808</v>
      </c>
      <c r="CW190" s="25">
        <v>337563</v>
      </c>
      <c r="CX190" s="26">
        <v>222738</v>
      </c>
      <c r="CY190" s="23">
        <v>3819</v>
      </c>
      <c r="CZ190" s="25">
        <v>359663</v>
      </c>
      <c r="DA190" s="26">
        <v>216619</v>
      </c>
      <c r="DB190" s="23">
        <v>3663</v>
      </c>
      <c r="DC190" s="25">
        <v>351758</v>
      </c>
      <c r="DD190" s="26">
        <v>273369</v>
      </c>
      <c r="DE190" s="23">
        <v>4609</v>
      </c>
      <c r="DF190" s="25">
        <v>310989</v>
      </c>
      <c r="DG190" s="26">
        <v>225737</v>
      </c>
      <c r="DH190" s="23">
        <v>3704</v>
      </c>
      <c r="DI190" s="25">
        <v>342104</v>
      </c>
      <c r="DJ190" s="26">
        <v>228799</v>
      </c>
      <c r="DK190" s="23">
        <v>3634</v>
      </c>
      <c r="DL190" s="25">
        <v>323076</v>
      </c>
      <c r="DM190" s="26">
        <v>282406</v>
      </c>
      <c r="DN190" s="23">
        <v>4509</v>
      </c>
      <c r="DO190" s="25">
        <v>308289</v>
      </c>
      <c r="DP190" s="26">
        <v>234667</v>
      </c>
      <c r="DQ190" s="23">
        <v>3739</v>
      </c>
      <c r="DR190" s="25">
        <v>338281</v>
      </c>
      <c r="DS190" s="26">
        <v>215663</v>
      </c>
      <c r="DT190" s="23">
        <v>3476</v>
      </c>
      <c r="DU190" s="25">
        <v>296051</v>
      </c>
      <c r="DV190" s="26">
        <v>272950</v>
      </c>
      <c r="DW190" s="23">
        <v>4348</v>
      </c>
      <c r="DX190" s="25">
        <v>321905</v>
      </c>
      <c r="DY190" s="26">
        <v>222798</v>
      </c>
      <c r="DZ190" s="23">
        <v>3562</v>
      </c>
      <c r="EA190" s="25">
        <v>328450</v>
      </c>
      <c r="EB190" s="26">
        <v>207468</v>
      </c>
      <c r="EC190" s="23">
        <v>3350</v>
      </c>
      <c r="ED190" s="25">
        <v>278926</v>
      </c>
      <c r="EE190" s="26">
        <v>274304</v>
      </c>
      <c r="EF190" s="23">
        <v>4391</v>
      </c>
      <c r="EG190" s="25">
        <v>307554</v>
      </c>
      <c r="EH190" s="26">
        <v>222917</v>
      </c>
      <c r="EI190" s="23">
        <v>3480</v>
      </c>
      <c r="EJ190" s="25">
        <v>307498</v>
      </c>
      <c r="EK190" s="26">
        <v>272947</v>
      </c>
      <c r="EL190" s="23">
        <v>3973</v>
      </c>
      <c r="EM190" s="25">
        <v>294681</v>
      </c>
      <c r="EN190" s="26">
        <v>382154</v>
      </c>
      <c r="EO190" s="23">
        <v>3810</v>
      </c>
      <c r="EP190" s="25">
        <v>290655</v>
      </c>
      <c r="EQ190" s="26">
        <v>370938</v>
      </c>
      <c r="ER190" s="23">
        <v>3200</v>
      </c>
      <c r="ES190" s="25">
        <v>301839</v>
      </c>
      <c r="ET190" s="26">
        <v>378791</v>
      </c>
      <c r="EU190" s="23">
        <v>3199</v>
      </c>
      <c r="EV190" s="25">
        <v>278799</v>
      </c>
      <c r="EW190" s="26">
        <v>495033</v>
      </c>
      <c r="EX190" s="23">
        <v>4212</v>
      </c>
      <c r="EY190" s="25">
        <v>277493</v>
      </c>
      <c r="EZ190" s="26">
        <v>367159</v>
      </c>
      <c r="FA190" s="23">
        <v>3137</v>
      </c>
      <c r="FB190" s="25">
        <v>292420</v>
      </c>
      <c r="FC190" s="26">
        <v>364135</v>
      </c>
      <c r="FD190" s="23">
        <v>3120</v>
      </c>
      <c r="FE190" s="25">
        <v>260366</v>
      </c>
      <c r="FF190" s="26">
        <v>439661</v>
      </c>
      <c r="FG190" s="23">
        <v>3835</v>
      </c>
      <c r="FH190" s="25">
        <v>297313</v>
      </c>
      <c r="FI190" s="26">
        <v>368294</v>
      </c>
      <c r="FJ190" s="23">
        <v>3182</v>
      </c>
      <c r="FK190" s="25">
        <v>280087</v>
      </c>
      <c r="FL190" s="26">
        <v>343184</v>
      </c>
      <c r="FM190" s="23">
        <v>2977</v>
      </c>
      <c r="FN190" s="25">
        <v>251263</v>
      </c>
      <c r="FO190" s="26">
        <v>493242</v>
      </c>
      <c r="FP190" s="23">
        <v>3877</v>
      </c>
      <c r="FQ190" s="25">
        <v>274382</v>
      </c>
      <c r="FR190" s="26">
        <v>387295</v>
      </c>
      <c r="FS190" s="23">
        <v>2934</v>
      </c>
      <c r="FT190" s="25">
        <v>262142</v>
      </c>
      <c r="FU190" s="26">
        <v>371196</v>
      </c>
      <c r="FV190" s="23">
        <v>2790</v>
      </c>
      <c r="FW190" s="25">
        <v>246186</v>
      </c>
      <c r="FX190" s="26">
        <v>563732</v>
      </c>
      <c r="FY190" s="23">
        <v>4087</v>
      </c>
      <c r="FZ190" s="25">
        <v>271286</v>
      </c>
      <c r="GA190" s="26">
        <v>450065</v>
      </c>
      <c r="GB190" s="23">
        <v>3257</v>
      </c>
      <c r="GC190" s="25">
        <v>268157</v>
      </c>
      <c r="GD190" s="26">
        <v>355020</v>
      </c>
      <c r="GE190" s="23">
        <v>2599</v>
      </c>
      <c r="GF190" s="25">
        <v>268219</v>
      </c>
      <c r="GG190" s="26">
        <v>499626</v>
      </c>
      <c r="GH190" s="23">
        <v>3652</v>
      </c>
      <c r="GI190" s="25">
        <v>283016</v>
      </c>
      <c r="GJ190" s="26">
        <v>372339</v>
      </c>
      <c r="GK190" s="23">
        <v>2702</v>
      </c>
      <c r="GL190" s="25">
        <v>275835</v>
      </c>
      <c r="GM190" s="26">
        <v>375225</v>
      </c>
      <c r="GN190" s="23">
        <v>2753</v>
      </c>
      <c r="GO190" s="25">
        <v>263760</v>
      </c>
      <c r="GP190" s="26">
        <v>456564</v>
      </c>
      <c r="GQ190" s="23">
        <v>3364</v>
      </c>
      <c r="GR190" s="25">
        <v>285919</v>
      </c>
      <c r="GS190" s="26">
        <v>381479</v>
      </c>
      <c r="GT190" s="23">
        <v>2800</v>
      </c>
      <c r="GU190" s="25">
        <v>265458</v>
      </c>
      <c r="GV190" s="26">
        <v>366898</v>
      </c>
      <c r="GW190" s="23">
        <v>2757</v>
      </c>
      <c r="GX190" s="25">
        <v>242408</v>
      </c>
      <c r="GY190" s="26">
        <v>418054</v>
      </c>
      <c r="GZ190" s="23">
        <v>3174</v>
      </c>
      <c r="HA190" s="25">
        <v>276116</v>
      </c>
      <c r="HB190" s="26">
        <v>364487</v>
      </c>
      <c r="HC190" s="23">
        <v>2752</v>
      </c>
      <c r="HD190" s="25">
        <v>262796</v>
      </c>
      <c r="HE190" s="26">
        <v>363915</v>
      </c>
      <c r="HF190" s="23">
        <v>2707</v>
      </c>
      <c r="HG190" s="25">
        <v>250441</v>
      </c>
      <c r="HH190" s="26">
        <v>443666</v>
      </c>
      <c r="HI190" s="23">
        <v>3344</v>
      </c>
      <c r="HJ190" s="25">
        <v>271094</v>
      </c>
      <c r="HN190" s="49">
        <f t="shared" si="2"/>
        <v>1172068</v>
      </c>
    </row>
    <row r="191" spans="2:222" x14ac:dyDescent="0.2">
      <c r="B191" s="20" t="s">
        <v>521</v>
      </c>
      <c r="C191" s="21"/>
      <c r="D191" s="21"/>
      <c r="E191" s="27">
        <v>189</v>
      </c>
      <c r="F191" s="21"/>
      <c r="G191" s="21"/>
      <c r="H191" s="27">
        <v>231</v>
      </c>
      <c r="I191" s="21"/>
      <c r="J191" s="21"/>
      <c r="K191" s="27">
        <v>347</v>
      </c>
      <c r="L191" s="21"/>
      <c r="M191" s="21"/>
      <c r="N191" s="27">
        <v>477</v>
      </c>
      <c r="O191" s="21"/>
      <c r="P191" s="21"/>
      <c r="Q191" s="27">
        <v>306</v>
      </c>
      <c r="R191" s="21"/>
      <c r="S191" s="21"/>
      <c r="T191" s="27">
        <v>449</v>
      </c>
      <c r="U191" s="33">
        <v>10</v>
      </c>
      <c r="V191" s="31">
        <v>1</v>
      </c>
      <c r="W191" s="24">
        <v>50061</v>
      </c>
      <c r="X191" s="33">
        <v>15</v>
      </c>
      <c r="Y191" s="31">
        <v>1</v>
      </c>
      <c r="Z191" s="24">
        <v>99722</v>
      </c>
      <c r="AA191" s="33">
        <v>22</v>
      </c>
      <c r="AB191" s="31">
        <v>1</v>
      </c>
      <c r="AC191" s="25">
        <v>110768</v>
      </c>
      <c r="AD191" s="21"/>
      <c r="AE191" s="21"/>
      <c r="AF191" s="24">
        <v>16943</v>
      </c>
      <c r="AG191" s="21"/>
      <c r="AH191" s="21"/>
      <c r="AI191" s="23">
        <v>1532</v>
      </c>
      <c r="AJ191" s="33">
        <v>12</v>
      </c>
      <c r="AK191" s="31">
        <v>1</v>
      </c>
      <c r="AL191" s="23">
        <v>1965</v>
      </c>
      <c r="AM191" s="33">
        <v>13</v>
      </c>
      <c r="AN191" s="31">
        <v>1</v>
      </c>
      <c r="AO191" s="23">
        <v>1104</v>
      </c>
      <c r="AP191" s="33">
        <v>13</v>
      </c>
      <c r="AQ191" s="31">
        <v>1</v>
      </c>
      <c r="AR191" s="27">
        <v>880</v>
      </c>
      <c r="AS191" s="33">
        <v>23</v>
      </c>
      <c r="AT191" s="31">
        <v>1</v>
      </c>
      <c r="AU191" s="23">
        <v>1399</v>
      </c>
      <c r="AV191" s="33">
        <v>24</v>
      </c>
      <c r="AW191" s="31">
        <v>1</v>
      </c>
      <c r="AX191" s="23">
        <v>1394</v>
      </c>
      <c r="AY191" s="33">
        <v>18</v>
      </c>
      <c r="AZ191" s="31">
        <v>1</v>
      </c>
      <c r="BA191" s="23">
        <v>1039</v>
      </c>
      <c r="BB191" s="33">
        <v>21</v>
      </c>
      <c r="BC191" s="31">
        <v>1</v>
      </c>
      <c r="BD191" s="23">
        <v>1253</v>
      </c>
      <c r="BE191" s="33">
        <v>17</v>
      </c>
      <c r="BF191" s="31">
        <v>1</v>
      </c>
      <c r="BG191" s="27">
        <v>809</v>
      </c>
      <c r="BH191" s="21"/>
      <c r="BI191" s="21"/>
      <c r="BJ191" s="27">
        <v>274</v>
      </c>
      <c r="BK191" s="21"/>
      <c r="BL191" s="21"/>
      <c r="BM191" s="27">
        <v>162</v>
      </c>
      <c r="BN191" s="21"/>
      <c r="BO191" s="21"/>
      <c r="BP191" s="27">
        <v>207</v>
      </c>
      <c r="BQ191" s="33">
        <v>32</v>
      </c>
      <c r="BR191" s="31">
        <v>2</v>
      </c>
      <c r="BS191" s="23">
        <v>1938</v>
      </c>
      <c r="BT191" s="33">
        <v>26</v>
      </c>
      <c r="BU191" s="31">
        <v>1</v>
      </c>
      <c r="BV191" s="27">
        <v>898</v>
      </c>
      <c r="BW191" s="35">
        <v>9</v>
      </c>
      <c r="BX191" s="31">
        <v>1</v>
      </c>
      <c r="BY191" s="27">
        <v>467</v>
      </c>
      <c r="BZ191" s="21"/>
      <c r="CA191" s="21"/>
      <c r="CB191" s="27">
        <v>426</v>
      </c>
      <c r="CC191" s="33">
        <v>16</v>
      </c>
      <c r="CD191" s="31">
        <v>1</v>
      </c>
      <c r="CE191" s="27">
        <v>831</v>
      </c>
      <c r="CF191" s="21"/>
      <c r="CG191" s="21"/>
      <c r="CH191" s="27">
        <v>727</v>
      </c>
      <c r="CI191" s="21"/>
      <c r="CJ191" s="21"/>
      <c r="CK191" s="27">
        <v>397</v>
      </c>
      <c r="CL191" s="21"/>
      <c r="CM191" s="21"/>
      <c r="CN191" s="29">
        <v>52</v>
      </c>
      <c r="CO191" s="21"/>
      <c r="CP191" s="21"/>
      <c r="CQ191" s="27">
        <v>323</v>
      </c>
      <c r="CR191" s="21"/>
      <c r="CS191" s="21"/>
      <c r="CT191" s="29">
        <v>16</v>
      </c>
      <c r="CU191" s="21"/>
      <c r="CV191" s="21"/>
      <c r="CW191" s="21"/>
      <c r="CX191" s="21"/>
      <c r="CY191" s="21"/>
      <c r="CZ191" s="21"/>
      <c r="DA191" s="21"/>
      <c r="DB191" s="21"/>
      <c r="DC191" s="21"/>
      <c r="DD191" s="21"/>
      <c r="DE191" s="21"/>
      <c r="DF191" s="21"/>
      <c r="DG191" s="21"/>
      <c r="DH191" s="21"/>
      <c r="DI191" s="29">
        <v>24</v>
      </c>
      <c r="DJ191" s="21"/>
      <c r="DK191" s="21"/>
      <c r="DL191" s="21"/>
      <c r="DM191" s="21"/>
      <c r="DN191" s="21"/>
      <c r="DO191" s="21"/>
      <c r="DP191" s="21"/>
      <c r="DQ191" s="21"/>
      <c r="DR191" s="29">
        <v>55</v>
      </c>
      <c r="DS191" s="21"/>
      <c r="DT191" s="21"/>
      <c r="DU191" s="29">
        <v>11</v>
      </c>
      <c r="DV191" s="21"/>
      <c r="DW191" s="21"/>
      <c r="DX191" s="29">
        <v>24</v>
      </c>
      <c r="DY191" s="21"/>
      <c r="DZ191" s="21"/>
      <c r="EA191" s="29">
        <v>45</v>
      </c>
      <c r="EB191" s="21"/>
      <c r="EC191" s="21"/>
      <c r="ED191" s="21"/>
      <c r="EE191" s="21"/>
      <c r="EF191" s="21"/>
      <c r="EG191" s="21"/>
      <c r="EH191" s="21"/>
      <c r="EI191" s="21"/>
      <c r="EJ191" s="21"/>
      <c r="EK191" s="21"/>
      <c r="EL191" s="21"/>
      <c r="EM191" s="21"/>
      <c r="EN191" s="21"/>
      <c r="EO191" s="21"/>
      <c r="EP191" s="21"/>
      <c r="EQ191" s="30">
        <v>6720</v>
      </c>
      <c r="ER191" s="23">
        <v>1619</v>
      </c>
      <c r="ES191" s="21"/>
      <c r="ET191" s="26">
        <v>103776</v>
      </c>
      <c r="EU191" s="23">
        <v>1632</v>
      </c>
      <c r="EV191" s="24">
        <v>30296</v>
      </c>
      <c r="EW191" s="26">
        <v>464950</v>
      </c>
      <c r="EX191" s="23">
        <v>7683</v>
      </c>
      <c r="EY191" s="25">
        <v>686314</v>
      </c>
      <c r="EZ191" s="26">
        <v>592667</v>
      </c>
      <c r="FA191" s="24">
        <v>16447</v>
      </c>
      <c r="FB191" s="34">
        <v>1664806</v>
      </c>
      <c r="FC191" s="26">
        <v>733087</v>
      </c>
      <c r="FD191" s="24">
        <v>18683</v>
      </c>
      <c r="FE191" s="34">
        <v>1843057</v>
      </c>
      <c r="FF191" s="22">
        <v>1066097</v>
      </c>
      <c r="FG191" s="24">
        <v>20368</v>
      </c>
      <c r="FH191" s="34">
        <v>2441980</v>
      </c>
      <c r="FI191" s="26">
        <v>943735</v>
      </c>
      <c r="FJ191" s="24">
        <v>15327</v>
      </c>
      <c r="FK191" s="34">
        <v>2331341</v>
      </c>
      <c r="FL191" s="26">
        <v>725167</v>
      </c>
      <c r="FM191" s="24">
        <v>12621</v>
      </c>
      <c r="FN191" s="34">
        <v>2092865</v>
      </c>
      <c r="FO191" s="22">
        <v>1091281</v>
      </c>
      <c r="FP191" s="24">
        <v>16841</v>
      </c>
      <c r="FQ191" s="34">
        <v>2312150</v>
      </c>
      <c r="FR191" s="22">
        <v>1121887</v>
      </c>
      <c r="FS191" s="24">
        <v>13755</v>
      </c>
      <c r="FT191" s="34">
        <v>2267774</v>
      </c>
      <c r="FU191" s="26">
        <v>949498</v>
      </c>
      <c r="FV191" s="24">
        <v>11752</v>
      </c>
      <c r="FW191" s="34">
        <v>2212550</v>
      </c>
      <c r="FX191" s="22">
        <v>1459131</v>
      </c>
      <c r="FY191" s="24">
        <v>16159</v>
      </c>
      <c r="FZ191" s="34">
        <v>2154950</v>
      </c>
      <c r="GA191" s="26">
        <v>683048</v>
      </c>
      <c r="GB191" s="23">
        <v>5861</v>
      </c>
      <c r="GC191" s="34">
        <v>1916614</v>
      </c>
      <c r="GD191" s="26">
        <v>700529</v>
      </c>
      <c r="GE191" s="23">
        <v>7936</v>
      </c>
      <c r="GF191" s="34">
        <v>1791278</v>
      </c>
      <c r="GG191" s="26">
        <v>854069</v>
      </c>
      <c r="GH191" s="24">
        <v>10538</v>
      </c>
      <c r="GI191" s="34">
        <v>1799204</v>
      </c>
      <c r="GJ191" s="26">
        <v>739920</v>
      </c>
      <c r="GK191" s="23">
        <v>9222</v>
      </c>
      <c r="GL191" s="34">
        <v>1985923</v>
      </c>
      <c r="GM191" s="26">
        <v>636692</v>
      </c>
      <c r="GN191" s="23">
        <v>5346</v>
      </c>
      <c r="GO191" s="34">
        <v>1724251</v>
      </c>
      <c r="GP191" s="26">
        <v>414523</v>
      </c>
      <c r="GQ191" s="23">
        <v>5298</v>
      </c>
      <c r="GR191" s="34">
        <v>1365669</v>
      </c>
      <c r="GS191" s="26">
        <v>303211</v>
      </c>
      <c r="GT191" s="23">
        <v>4253</v>
      </c>
      <c r="GU191" s="25">
        <v>992786</v>
      </c>
      <c r="GV191" s="26">
        <v>283968</v>
      </c>
      <c r="GW191" s="23">
        <v>4240</v>
      </c>
      <c r="GX191" s="25">
        <v>901985</v>
      </c>
      <c r="GY191" s="26">
        <v>285431</v>
      </c>
      <c r="GZ191" s="23">
        <v>4858</v>
      </c>
      <c r="HA191" s="25">
        <v>914952</v>
      </c>
      <c r="HB191" s="26">
        <v>332603</v>
      </c>
      <c r="HC191" s="23">
        <v>3800</v>
      </c>
      <c r="HD191" s="25">
        <v>800146</v>
      </c>
      <c r="HE191" s="26">
        <v>414592</v>
      </c>
      <c r="HF191" s="23">
        <v>4644</v>
      </c>
      <c r="HG191" s="25">
        <v>823496</v>
      </c>
      <c r="HH191" s="26">
        <v>439504</v>
      </c>
      <c r="HI191" s="23">
        <v>6013</v>
      </c>
      <c r="HJ191" s="25">
        <v>831418</v>
      </c>
      <c r="HN191" s="49">
        <f t="shared" si="2"/>
        <v>1186699</v>
      </c>
    </row>
    <row r="192" spans="2:222" x14ac:dyDescent="0.2">
      <c r="B192" s="20" t="s">
        <v>849</v>
      </c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  <c r="BK192" s="21"/>
      <c r="BL192" s="21"/>
      <c r="BM192" s="21"/>
      <c r="BN192" s="21"/>
      <c r="BO192" s="21"/>
      <c r="BP192" s="21"/>
      <c r="BQ192" s="21"/>
      <c r="BR192" s="21"/>
      <c r="BS192" s="21"/>
      <c r="BT192" s="21"/>
      <c r="BU192" s="21"/>
      <c r="BV192" s="21"/>
      <c r="BW192" s="21"/>
      <c r="BX192" s="21"/>
      <c r="BY192" s="21"/>
      <c r="BZ192" s="21"/>
      <c r="CA192" s="21"/>
      <c r="CB192" s="21"/>
      <c r="CC192" s="21"/>
      <c r="CD192" s="21"/>
      <c r="CE192" s="21"/>
      <c r="CF192" s="21"/>
      <c r="CG192" s="21"/>
      <c r="CH192" s="21"/>
      <c r="CI192" s="21"/>
      <c r="CJ192" s="21"/>
      <c r="CK192" s="21"/>
      <c r="CL192" s="28">
        <v>32593</v>
      </c>
      <c r="CM192" s="27">
        <v>846</v>
      </c>
      <c r="CN192" s="23">
        <v>3680</v>
      </c>
      <c r="CO192" s="26">
        <v>557320</v>
      </c>
      <c r="CP192" s="24">
        <v>14405</v>
      </c>
      <c r="CQ192" s="25">
        <v>715250</v>
      </c>
      <c r="CR192" s="26">
        <v>351842</v>
      </c>
      <c r="CS192" s="23">
        <v>8361</v>
      </c>
      <c r="CT192" s="25">
        <v>862101</v>
      </c>
      <c r="CU192" s="26">
        <v>374863</v>
      </c>
      <c r="CV192" s="23">
        <v>8624</v>
      </c>
      <c r="CW192" s="25">
        <v>920647</v>
      </c>
      <c r="CX192" s="26">
        <v>334691</v>
      </c>
      <c r="CY192" s="23">
        <v>6955</v>
      </c>
      <c r="CZ192" s="25">
        <v>977057</v>
      </c>
      <c r="DA192" s="26">
        <v>353888</v>
      </c>
      <c r="DB192" s="23">
        <v>7661</v>
      </c>
      <c r="DC192" s="25">
        <v>968617</v>
      </c>
      <c r="DD192" s="26">
        <v>418721</v>
      </c>
      <c r="DE192" s="23">
        <v>9147</v>
      </c>
      <c r="DF192" s="25">
        <v>960279</v>
      </c>
      <c r="DG192" s="26">
        <v>354459</v>
      </c>
      <c r="DH192" s="23">
        <v>7367</v>
      </c>
      <c r="DI192" s="34">
        <v>1029146</v>
      </c>
      <c r="DJ192" s="26">
        <v>319389</v>
      </c>
      <c r="DK192" s="23">
        <v>6634</v>
      </c>
      <c r="DL192" s="34">
        <v>1003670</v>
      </c>
      <c r="DM192" s="26">
        <v>408211</v>
      </c>
      <c r="DN192" s="23">
        <v>8739</v>
      </c>
      <c r="DO192" s="34">
        <v>1030998</v>
      </c>
      <c r="DP192" s="26">
        <v>352519</v>
      </c>
      <c r="DQ192" s="23">
        <v>7132</v>
      </c>
      <c r="DR192" s="34">
        <v>1068089</v>
      </c>
      <c r="DS192" s="26">
        <v>323276</v>
      </c>
      <c r="DT192" s="23">
        <v>6623</v>
      </c>
      <c r="DU192" s="34">
        <v>1052274</v>
      </c>
      <c r="DV192" s="26">
        <v>411002</v>
      </c>
      <c r="DW192" s="23">
        <v>8415</v>
      </c>
      <c r="DX192" s="34">
        <v>1120914</v>
      </c>
      <c r="DY192" s="26">
        <v>347765</v>
      </c>
      <c r="DZ192" s="23">
        <v>7007</v>
      </c>
      <c r="EA192" s="34">
        <v>1090628</v>
      </c>
      <c r="EB192" s="26">
        <v>327080</v>
      </c>
      <c r="EC192" s="23">
        <v>6816</v>
      </c>
      <c r="ED192" s="25">
        <v>994109</v>
      </c>
      <c r="EE192" s="26">
        <v>400280</v>
      </c>
      <c r="EF192" s="23">
        <v>8408</v>
      </c>
      <c r="EG192" s="34">
        <v>1081631</v>
      </c>
      <c r="EH192" s="26">
        <v>339038</v>
      </c>
      <c r="EI192" s="23">
        <v>6950</v>
      </c>
      <c r="EJ192" s="34">
        <v>1070875</v>
      </c>
      <c r="EK192" s="26">
        <v>336266</v>
      </c>
      <c r="EL192" s="23">
        <v>7253</v>
      </c>
      <c r="EM192" s="34">
        <v>1167314</v>
      </c>
      <c r="EN192" s="26">
        <v>476095</v>
      </c>
      <c r="EO192" s="23">
        <v>9777</v>
      </c>
      <c r="EP192" s="34">
        <v>1152726</v>
      </c>
      <c r="EQ192" s="26">
        <v>376048</v>
      </c>
      <c r="ER192" s="23">
        <v>7851</v>
      </c>
      <c r="ES192" s="34">
        <v>1188706</v>
      </c>
      <c r="ET192" s="26">
        <v>418567</v>
      </c>
      <c r="EU192" s="23">
        <v>8335</v>
      </c>
      <c r="EV192" s="34">
        <v>1198103</v>
      </c>
      <c r="EW192" s="26">
        <v>503589</v>
      </c>
      <c r="EX192" s="24">
        <v>10173</v>
      </c>
      <c r="EY192" s="34">
        <v>1211290</v>
      </c>
      <c r="EZ192" s="26">
        <v>378881</v>
      </c>
      <c r="FA192" s="23">
        <v>7718</v>
      </c>
      <c r="FB192" s="34">
        <v>1230272</v>
      </c>
      <c r="FC192" s="26">
        <v>368614</v>
      </c>
      <c r="FD192" s="23">
        <v>7768</v>
      </c>
      <c r="FE192" s="34">
        <v>1156514</v>
      </c>
      <c r="FF192" s="26">
        <v>441616</v>
      </c>
      <c r="FG192" s="23">
        <v>9272</v>
      </c>
      <c r="FH192" s="34">
        <v>1190123</v>
      </c>
      <c r="FI192" s="26">
        <v>263810</v>
      </c>
      <c r="FJ192" s="23">
        <v>6559</v>
      </c>
      <c r="FK192" s="34">
        <v>1117270</v>
      </c>
      <c r="FL192" s="26">
        <v>325868</v>
      </c>
      <c r="FM192" s="23">
        <v>7608</v>
      </c>
      <c r="FN192" s="25">
        <v>929471</v>
      </c>
      <c r="FO192" s="26">
        <v>469334</v>
      </c>
      <c r="FP192" s="24">
        <v>13719</v>
      </c>
      <c r="FQ192" s="34">
        <v>1051543</v>
      </c>
      <c r="FR192" s="26">
        <v>347427</v>
      </c>
      <c r="FS192" s="24">
        <v>11485</v>
      </c>
      <c r="FT192" s="34">
        <v>1040441</v>
      </c>
      <c r="FU192" s="26">
        <v>329654</v>
      </c>
      <c r="FV192" s="24">
        <v>11419</v>
      </c>
      <c r="FW192" s="34">
        <v>1047814</v>
      </c>
      <c r="FX192" s="26">
        <v>411810</v>
      </c>
      <c r="FY192" s="24">
        <v>14553</v>
      </c>
      <c r="FZ192" s="34">
        <v>1040563</v>
      </c>
      <c r="GA192" s="26">
        <v>320465</v>
      </c>
      <c r="GB192" s="24">
        <v>11353</v>
      </c>
      <c r="GC192" s="34">
        <v>1048984</v>
      </c>
      <c r="GD192" s="26">
        <v>331425</v>
      </c>
      <c r="GE192" s="24">
        <v>12558</v>
      </c>
      <c r="GF192" s="34">
        <v>1066726</v>
      </c>
      <c r="GG192" s="26">
        <v>425098</v>
      </c>
      <c r="GH192" s="24">
        <v>15738</v>
      </c>
      <c r="GI192" s="34">
        <v>1037483</v>
      </c>
      <c r="GJ192" s="26">
        <v>320977</v>
      </c>
      <c r="GK192" s="24">
        <v>11212</v>
      </c>
      <c r="GL192" s="34">
        <v>1055872</v>
      </c>
      <c r="GM192" s="26">
        <v>342125</v>
      </c>
      <c r="GN192" s="24">
        <v>12213</v>
      </c>
      <c r="GO192" s="34">
        <v>1046233</v>
      </c>
      <c r="GP192" s="26">
        <v>412957</v>
      </c>
      <c r="GQ192" s="24">
        <v>14239</v>
      </c>
      <c r="GR192" s="34">
        <v>1082645</v>
      </c>
      <c r="GS192" s="26">
        <v>415498</v>
      </c>
      <c r="GT192" s="24">
        <v>15771</v>
      </c>
      <c r="GU192" s="34">
        <v>1097982</v>
      </c>
      <c r="GV192" s="26">
        <v>348916</v>
      </c>
      <c r="GW192" s="24">
        <v>10066</v>
      </c>
      <c r="GX192" s="34">
        <v>1100225</v>
      </c>
      <c r="GY192" s="26">
        <v>438461</v>
      </c>
      <c r="GZ192" s="24">
        <v>11199</v>
      </c>
      <c r="HA192" s="34">
        <v>1195629</v>
      </c>
      <c r="HB192" s="26">
        <v>360564</v>
      </c>
      <c r="HC192" s="23">
        <v>9292</v>
      </c>
      <c r="HD192" s="34">
        <v>1114434</v>
      </c>
      <c r="HE192" s="26">
        <v>328120</v>
      </c>
      <c r="HF192" s="23">
        <v>8356</v>
      </c>
      <c r="HG192" s="34">
        <v>1169760</v>
      </c>
      <c r="HH192" s="26">
        <v>431706</v>
      </c>
      <c r="HI192" s="24">
        <v>11135</v>
      </c>
      <c r="HJ192" s="34">
        <v>1155828</v>
      </c>
      <c r="HN192" s="49">
        <f t="shared" si="2"/>
        <v>1120390</v>
      </c>
    </row>
    <row r="193" spans="2:222" x14ac:dyDescent="0.2">
      <c r="B193" s="20" t="s">
        <v>538</v>
      </c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  <c r="BK193" s="21"/>
      <c r="BL193" s="21"/>
      <c r="BM193" s="21"/>
      <c r="BN193" s="21"/>
      <c r="BO193" s="21"/>
      <c r="BP193" s="21"/>
      <c r="BQ193" s="21"/>
      <c r="BR193" s="21"/>
      <c r="BS193" s="21"/>
      <c r="BT193" s="21"/>
      <c r="BU193" s="21"/>
      <c r="BV193" s="21"/>
      <c r="BW193" s="21"/>
      <c r="BX193" s="21"/>
      <c r="BY193" s="21"/>
      <c r="BZ193" s="21"/>
      <c r="CA193" s="21"/>
      <c r="CB193" s="21"/>
      <c r="CC193" s="21"/>
      <c r="CD193" s="21"/>
      <c r="CE193" s="21"/>
      <c r="CF193" s="21"/>
      <c r="CG193" s="21"/>
      <c r="CH193" s="21"/>
      <c r="CI193" s="21"/>
      <c r="CJ193" s="21"/>
      <c r="CK193" s="21"/>
      <c r="CL193" s="21"/>
      <c r="CM193" s="21"/>
      <c r="CN193" s="21"/>
      <c r="CO193" s="21"/>
      <c r="CP193" s="21"/>
      <c r="CQ193" s="21"/>
      <c r="CR193" s="21"/>
      <c r="CS193" s="21"/>
      <c r="CT193" s="21"/>
      <c r="CU193" s="21"/>
      <c r="CV193" s="21"/>
      <c r="CW193" s="21"/>
      <c r="CX193" s="21"/>
      <c r="CY193" s="21"/>
      <c r="CZ193" s="21"/>
      <c r="DA193" s="21"/>
      <c r="DB193" s="21"/>
      <c r="DC193" s="21"/>
      <c r="DD193" s="21"/>
      <c r="DE193" s="21"/>
      <c r="DF193" s="21"/>
      <c r="DG193" s="28">
        <v>77298</v>
      </c>
      <c r="DH193" s="27">
        <v>250</v>
      </c>
      <c r="DI193" s="23">
        <v>9343</v>
      </c>
      <c r="DJ193" s="26">
        <v>713992</v>
      </c>
      <c r="DK193" s="23">
        <v>2571</v>
      </c>
      <c r="DL193" s="24">
        <v>71211</v>
      </c>
      <c r="DM193" s="22">
        <v>1577330</v>
      </c>
      <c r="DN193" s="23">
        <v>5915</v>
      </c>
      <c r="DO193" s="25">
        <v>264908</v>
      </c>
      <c r="DP193" s="22">
        <v>2452288</v>
      </c>
      <c r="DQ193" s="24">
        <v>10301</v>
      </c>
      <c r="DR193" s="25">
        <v>664746</v>
      </c>
      <c r="DS193" s="22">
        <v>2509360</v>
      </c>
      <c r="DT193" s="24">
        <v>10644</v>
      </c>
      <c r="DU193" s="25">
        <v>861158</v>
      </c>
      <c r="DV193" s="22">
        <v>1766277</v>
      </c>
      <c r="DW193" s="23">
        <v>7856</v>
      </c>
      <c r="DX193" s="25">
        <v>891452</v>
      </c>
      <c r="DY193" s="26">
        <v>237541</v>
      </c>
      <c r="DZ193" s="23">
        <v>1271</v>
      </c>
      <c r="EA193" s="25">
        <v>684328</v>
      </c>
      <c r="EB193" s="22">
        <v>1023016</v>
      </c>
      <c r="EC193" s="23">
        <v>4436</v>
      </c>
      <c r="ED193" s="25">
        <v>450335</v>
      </c>
      <c r="EE193" s="22">
        <v>2146687</v>
      </c>
      <c r="EF193" s="23">
        <v>9245</v>
      </c>
      <c r="EG193" s="25">
        <v>605395</v>
      </c>
      <c r="EH193" s="22">
        <v>2189762</v>
      </c>
      <c r="EI193" s="24">
        <v>10360</v>
      </c>
      <c r="EJ193" s="25">
        <v>917620</v>
      </c>
      <c r="EK193" s="22">
        <v>1870964</v>
      </c>
      <c r="EL193" s="23">
        <v>8934</v>
      </c>
      <c r="EM193" s="25">
        <v>985250</v>
      </c>
      <c r="EN193" s="22">
        <v>1914613</v>
      </c>
      <c r="EO193" s="23">
        <v>8772</v>
      </c>
      <c r="EP193" s="25">
        <v>966346</v>
      </c>
      <c r="EQ193" s="22">
        <v>1174707</v>
      </c>
      <c r="ER193" s="23">
        <v>5703</v>
      </c>
      <c r="ES193" s="25">
        <v>821177</v>
      </c>
      <c r="ET193" s="22">
        <v>1235947</v>
      </c>
      <c r="EU193" s="23">
        <v>6227</v>
      </c>
      <c r="EV193" s="25">
        <v>794170</v>
      </c>
      <c r="EW193" s="22">
        <v>1639268</v>
      </c>
      <c r="EX193" s="23">
        <v>8326</v>
      </c>
      <c r="EY193" s="25">
        <v>803496</v>
      </c>
      <c r="EZ193" s="22">
        <v>1295892</v>
      </c>
      <c r="FA193" s="23">
        <v>6649</v>
      </c>
      <c r="FB193" s="25">
        <v>789982</v>
      </c>
      <c r="FC193" s="22">
        <v>1170129</v>
      </c>
      <c r="FD193" s="23">
        <v>6283</v>
      </c>
      <c r="FE193" s="25">
        <v>761247</v>
      </c>
      <c r="FF193" s="22">
        <v>1455731</v>
      </c>
      <c r="FG193" s="23">
        <v>7610</v>
      </c>
      <c r="FH193" s="25">
        <v>824172</v>
      </c>
      <c r="FI193" s="22">
        <v>1372395</v>
      </c>
      <c r="FJ193" s="23">
        <v>6822</v>
      </c>
      <c r="FK193" s="25">
        <v>793258</v>
      </c>
      <c r="FL193" s="22">
        <v>1206765</v>
      </c>
      <c r="FM193" s="23">
        <v>6366</v>
      </c>
      <c r="FN193" s="25">
        <v>730154</v>
      </c>
      <c r="FO193" s="22">
        <v>1564000</v>
      </c>
      <c r="FP193" s="23">
        <v>8258</v>
      </c>
      <c r="FQ193" s="25">
        <v>788871</v>
      </c>
      <c r="FR193" s="22">
        <v>1006982</v>
      </c>
      <c r="FS193" s="23">
        <v>5518</v>
      </c>
      <c r="FT193" s="25">
        <v>738215</v>
      </c>
      <c r="FU193" s="22">
        <v>1036092</v>
      </c>
      <c r="FV193" s="23">
        <v>5703</v>
      </c>
      <c r="FW193" s="25">
        <v>725081</v>
      </c>
      <c r="FX193" s="22">
        <v>1323286</v>
      </c>
      <c r="FY193" s="23">
        <v>7059</v>
      </c>
      <c r="FZ193" s="25">
        <v>732513</v>
      </c>
      <c r="GA193" s="22">
        <v>1908645</v>
      </c>
      <c r="GB193" s="24">
        <v>10419</v>
      </c>
      <c r="GC193" s="25">
        <v>815148</v>
      </c>
      <c r="GD193" s="22">
        <v>1873980</v>
      </c>
      <c r="GE193" s="23">
        <v>9681</v>
      </c>
      <c r="GF193" s="25">
        <v>827021</v>
      </c>
      <c r="GG193" s="22">
        <v>2064788</v>
      </c>
      <c r="GH193" s="24">
        <v>11172</v>
      </c>
      <c r="GI193" s="25">
        <v>843002</v>
      </c>
      <c r="GJ193" s="22">
        <v>1519012</v>
      </c>
      <c r="GK193" s="23">
        <v>8454</v>
      </c>
      <c r="GL193" s="25">
        <v>867765</v>
      </c>
      <c r="GM193" s="22">
        <v>1450922</v>
      </c>
      <c r="GN193" s="23">
        <v>8173</v>
      </c>
      <c r="GO193" s="25">
        <v>859094</v>
      </c>
      <c r="GP193" s="26">
        <v>929645</v>
      </c>
      <c r="GQ193" s="23">
        <v>5462</v>
      </c>
      <c r="GR193" s="25">
        <v>786946</v>
      </c>
      <c r="GS193" s="26">
        <v>613267</v>
      </c>
      <c r="GT193" s="23">
        <v>3616</v>
      </c>
      <c r="GU193" s="25">
        <v>634192</v>
      </c>
      <c r="GV193" s="26">
        <v>542991</v>
      </c>
      <c r="GW193" s="23">
        <v>3137</v>
      </c>
      <c r="GX193" s="25">
        <v>543470</v>
      </c>
      <c r="GY193" s="26">
        <v>459966</v>
      </c>
      <c r="GZ193" s="23">
        <v>3284</v>
      </c>
      <c r="HA193" s="25">
        <v>528806</v>
      </c>
      <c r="HB193" s="26">
        <v>247895</v>
      </c>
      <c r="HC193" s="23">
        <v>1677</v>
      </c>
      <c r="HD193" s="25">
        <v>413047</v>
      </c>
      <c r="HE193" s="26">
        <v>271420</v>
      </c>
      <c r="HF193" s="23">
        <v>1814</v>
      </c>
      <c r="HG193" s="25">
        <v>339690</v>
      </c>
      <c r="HH193" s="26">
        <v>421739</v>
      </c>
      <c r="HI193" s="23">
        <v>2284</v>
      </c>
      <c r="HJ193" s="25">
        <v>323581</v>
      </c>
      <c r="HN193" s="49">
        <f t="shared" si="2"/>
        <v>941054</v>
      </c>
    </row>
    <row r="194" spans="2:222" x14ac:dyDescent="0.2">
      <c r="B194" s="20" t="s">
        <v>709</v>
      </c>
      <c r="C194" s="26">
        <v>115045</v>
      </c>
      <c r="D194" s="24">
        <v>20619</v>
      </c>
      <c r="E194" s="34">
        <v>2735153</v>
      </c>
      <c r="F194" s="26">
        <v>123935</v>
      </c>
      <c r="G194" s="24">
        <v>21498</v>
      </c>
      <c r="H194" s="34">
        <v>2834627</v>
      </c>
      <c r="I194" s="26">
        <v>156094</v>
      </c>
      <c r="J194" s="24">
        <v>28009</v>
      </c>
      <c r="K194" s="34">
        <v>2785398</v>
      </c>
      <c r="L194" s="26">
        <v>119214</v>
      </c>
      <c r="M194" s="24">
        <v>21031</v>
      </c>
      <c r="N194" s="34">
        <v>2793290</v>
      </c>
      <c r="O194" s="26">
        <v>115563</v>
      </c>
      <c r="P194" s="24">
        <v>20002</v>
      </c>
      <c r="Q194" s="34">
        <v>2838823</v>
      </c>
      <c r="R194" s="26">
        <v>155915</v>
      </c>
      <c r="S194" s="24">
        <v>26921</v>
      </c>
      <c r="T194" s="34">
        <v>3118701</v>
      </c>
      <c r="U194" s="26">
        <v>132459</v>
      </c>
      <c r="V194" s="24">
        <v>24690</v>
      </c>
      <c r="W194" s="34">
        <v>3088688</v>
      </c>
      <c r="X194" s="26">
        <v>131856</v>
      </c>
      <c r="Y194" s="24">
        <v>24484</v>
      </c>
      <c r="Z194" s="34">
        <v>2841462</v>
      </c>
      <c r="AA194" s="26">
        <v>158460</v>
      </c>
      <c r="AB194" s="24">
        <v>28317</v>
      </c>
      <c r="AC194" s="34">
        <v>3175981</v>
      </c>
      <c r="AD194" s="26">
        <v>123021</v>
      </c>
      <c r="AE194" s="24">
        <v>22657</v>
      </c>
      <c r="AF194" s="34">
        <v>2835398</v>
      </c>
      <c r="AG194" s="26">
        <v>121237</v>
      </c>
      <c r="AH194" s="24">
        <v>21866</v>
      </c>
      <c r="AI194" s="34">
        <v>2865565</v>
      </c>
      <c r="AJ194" s="26">
        <v>150029</v>
      </c>
      <c r="AK194" s="24">
        <v>28086</v>
      </c>
      <c r="AL194" s="34">
        <v>2895229</v>
      </c>
      <c r="AM194" s="26">
        <v>113925</v>
      </c>
      <c r="AN194" s="24">
        <v>20859</v>
      </c>
      <c r="AO194" s="34">
        <v>2772162</v>
      </c>
      <c r="AP194" s="26">
        <v>111868</v>
      </c>
      <c r="AQ194" s="24">
        <v>20079</v>
      </c>
      <c r="AR194" s="34">
        <v>2909083</v>
      </c>
      <c r="AS194" s="26">
        <v>147499</v>
      </c>
      <c r="AT194" s="24">
        <v>27161</v>
      </c>
      <c r="AU194" s="34">
        <v>2767381</v>
      </c>
      <c r="AV194" s="26">
        <v>116098</v>
      </c>
      <c r="AW194" s="24">
        <v>21800</v>
      </c>
      <c r="AX194" s="34">
        <v>2700201</v>
      </c>
      <c r="AY194" s="26">
        <v>105333</v>
      </c>
      <c r="AZ194" s="24">
        <v>19329</v>
      </c>
      <c r="BA194" s="34">
        <v>2678922</v>
      </c>
      <c r="BB194" s="26">
        <v>143548</v>
      </c>
      <c r="BC194" s="24">
        <v>26385</v>
      </c>
      <c r="BD194" s="34">
        <v>2782112</v>
      </c>
      <c r="BE194" s="26">
        <v>125005</v>
      </c>
      <c r="BF194" s="24">
        <v>22593</v>
      </c>
      <c r="BG194" s="34">
        <v>2859977</v>
      </c>
      <c r="BH194" s="26">
        <v>113878</v>
      </c>
      <c r="BI194" s="24">
        <v>20786</v>
      </c>
      <c r="BJ194" s="34">
        <v>2735518</v>
      </c>
      <c r="BK194" s="26">
        <v>147582</v>
      </c>
      <c r="BL194" s="24">
        <v>26525</v>
      </c>
      <c r="BM194" s="34">
        <v>2795543</v>
      </c>
      <c r="BN194" s="26">
        <v>118586</v>
      </c>
      <c r="BO194" s="24">
        <v>21520</v>
      </c>
      <c r="BP194" s="34">
        <v>2610627</v>
      </c>
      <c r="BQ194" s="26">
        <v>108772</v>
      </c>
      <c r="BR194" s="24">
        <v>19923</v>
      </c>
      <c r="BS194" s="34">
        <v>2672649</v>
      </c>
      <c r="BT194" s="28">
        <v>68308</v>
      </c>
      <c r="BU194" s="24">
        <v>13487</v>
      </c>
      <c r="BV194" s="34">
        <v>2298211</v>
      </c>
      <c r="BW194" s="28">
        <v>98452</v>
      </c>
      <c r="BX194" s="24">
        <v>17456</v>
      </c>
      <c r="BY194" s="34">
        <v>2180358</v>
      </c>
      <c r="BZ194" s="26">
        <v>121685</v>
      </c>
      <c r="CA194" s="24">
        <v>20767</v>
      </c>
      <c r="CB194" s="34">
        <v>2255160</v>
      </c>
      <c r="CC194" s="26">
        <v>152437</v>
      </c>
      <c r="CD194" s="24">
        <v>24719</v>
      </c>
      <c r="CE194" s="34">
        <v>2082860</v>
      </c>
      <c r="CF194" s="26">
        <v>133371</v>
      </c>
      <c r="CG194" s="24">
        <v>20917</v>
      </c>
      <c r="CH194" s="34">
        <v>2299278</v>
      </c>
      <c r="CI194" s="26">
        <v>217231</v>
      </c>
      <c r="CJ194" s="24">
        <v>21881</v>
      </c>
      <c r="CK194" s="34">
        <v>2202760</v>
      </c>
      <c r="CL194" s="26">
        <v>300498</v>
      </c>
      <c r="CM194" s="24">
        <v>24740</v>
      </c>
      <c r="CN194" s="34">
        <v>2248313</v>
      </c>
      <c r="CO194" s="26">
        <v>259160</v>
      </c>
      <c r="CP194" s="24">
        <v>19599</v>
      </c>
      <c r="CQ194" s="34">
        <v>2261926</v>
      </c>
      <c r="CR194" s="26">
        <v>278269</v>
      </c>
      <c r="CS194" s="24">
        <v>21058</v>
      </c>
      <c r="CT194" s="34">
        <v>1960892</v>
      </c>
      <c r="CU194" s="26">
        <v>324946</v>
      </c>
      <c r="CV194" s="24">
        <v>25229</v>
      </c>
      <c r="CW194" s="34">
        <v>2047383</v>
      </c>
      <c r="CX194" s="26">
        <v>230326</v>
      </c>
      <c r="CY194" s="24">
        <v>15966</v>
      </c>
      <c r="CZ194" s="34">
        <v>1989030</v>
      </c>
      <c r="DA194" s="26">
        <v>190448</v>
      </c>
      <c r="DB194" s="24">
        <v>11822</v>
      </c>
      <c r="DC194" s="34">
        <v>1746568</v>
      </c>
      <c r="DD194" s="26">
        <v>319579</v>
      </c>
      <c r="DE194" s="24">
        <v>23183</v>
      </c>
      <c r="DF194" s="34">
        <v>1654767</v>
      </c>
      <c r="DG194" s="26">
        <v>277493</v>
      </c>
      <c r="DH194" s="24">
        <v>20430</v>
      </c>
      <c r="DI194" s="34">
        <v>1810070</v>
      </c>
      <c r="DJ194" s="26">
        <v>288048</v>
      </c>
      <c r="DK194" s="24">
        <v>19208</v>
      </c>
      <c r="DL194" s="34">
        <v>1807530</v>
      </c>
      <c r="DM194" s="26">
        <v>284253</v>
      </c>
      <c r="DN194" s="24">
        <v>23352</v>
      </c>
      <c r="DO194" s="34">
        <v>1767928</v>
      </c>
      <c r="DP194" s="26">
        <v>219514</v>
      </c>
      <c r="DQ194" s="24">
        <v>18436</v>
      </c>
      <c r="DR194" s="34">
        <v>1861085</v>
      </c>
      <c r="DS194" s="26">
        <v>268141</v>
      </c>
      <c r="DT194" s="24">
        <v>18479</v>
      </c>
      <c r="DU194" s="34">
        <v>1723955</v>
      </c>
      <c r="DV194" s="26">
        <v>329668</v>
      </c>
      <c r="DW194" s="24">
        <v>24680</v>
      </c>
      <c r="DX194" s="34">
        <v>1964190</v>
      </c>
      <c r="DY194" s="26">
        <v>266210</v>
      </c>
      <c r="DZ194" s="24">
        <v>19923</v>
      </c>
      <c r="EA194" s="34">
        <v>1996006</v>
      </c>
      <c r="EB194" s="26">
        <v>254661</v>
      </c>
      <c r="EC194" s="24">
        <v>19383</v>
      </c>
      <c r="ED194" s="34">
        <v>1775861</v>
      </c>
      <c r="EE194" s="26">
        <v>323982</v>
      </c>
      <c r="EF194" s="24">
        <v>23283</v>
      </c>
      <c r="EG194" s="34">
        <v>1964308</v>
      </c>
      <c r="EH194" s="26">
        <v>286964</v>
      </c>
      <c r="EI194" s="24">
        <v>19099</v>
      </c>
      <c r="EJ194" s="34">
        <v>1900025</v>
      </c>
      <c r="EK194" s="26">
        <v>292738</v>
      </c>
      <c r="EL194" s="24">
        <v>17883</v>
      </c>
      <c r="EM194" s="34">
        <v>1871774</v>
      </c>
      <c r="EN194" s="26">
        <v>311975</v>
      </c>
      <c r="EO194" s="24">
        <v>20913</v>
      </c>
      <c r="EP194" s="34">
        <v>1773444</v>
      </c>
      <c r="EQ194" s="26">
        <v>283127</v>
      </c>
      <c r="ER194" s="24">
        <v>16948</v>
      </c>
      <c r="ES194" s="34">
        <v>1803174</v>
      </c>
      <c r="ET194" s="26">
        <v>269358</v>
      </c>
      <c r="EU194" s="24">
        <v>16684</v>
      </c>
      <c r="EV194" s="34">
        <v>1703516</v>
      </c>
      <c r="EW194" s="26">
        <v>410061</v>
      </c>
      <c r="EX194" s="24">
        <v>24844</v>
      </c>
      <c r="EY194" s="34">
        <v>1767424</v>
      </c>
      <c r="EZ194" s="26">
        <v>303756</v>
      </c>
      <c r="FA194" s="24">
        <v>17126</v>
      </c>
      <c r="FB194" s="34">
        <v>1874522</v>
      </c>
      <c r="FC194" s="26">
        <v>278213</v>
      </c>
      <c r="FD194" s="24">
        <v>16479</v>
      </c>
      <c r="FE194" s="34">
        <v>1672652</v>
      </c>
      <c r="FF194" s="26">
        <v>351284</v>
      </c>
      <c r="FG194" s="24">
        <v>22071</v>
      </c>
      <c r="FH194" s="34">
        <v>1929084</v>
      </c>
      <c r="FI194" s="26">
        <v>313369</v>
      </c>
      <c r="FJ194" s="24">
        <v>17713</v>
      </c>
      <c r="FK194" s="34">
        <v>1888153</v>
      </c>
      <c r="FL194" s="26">
        <v>394769</v>
      </c>
      <c r="FM194" s="24">
        <v>23469</v>
      </c>
      <c r="FN194" s="34">
        <v>1794208</v>
      </c>
      <c r="FO194" s="26">
        <v>435563</v>
      </c>
      <c r="FP194" s="24">
        <v>22520</v>
      </c>
      <c r="FQ194" s="34">
        <v>1962080</v>
      </c>
      <c r="FR194" s="26">
        <v>339679</v>
      </c>
      <c r="FS194" s="24">
        <v>17964</v>
      </c>
      <c r="FT194" s="34">
        <v>1828501</v>
      </c>
      <c r="FU194" s="26">
        <v>325258</v>
      </c>
      <c r="FV194" s="24">
        <v>17350</v>
      </c>
      <c r="FW194" s="34">
        <v>1685846</v>
      </c>
      <c r="FX194" s="26">
        <v>869253</v>
      </c>
      <c r="FY194" s="24">
        <v>30584</v>
      </c>
      <c r="FZ194" s="34">
        <v>1898785</v>
      </c>
      <c r="GA194" s="26">
        <v>849354</v>
      </c>
      <c r="GB194" s="24">
        <v>24695</v>
      </c>
      <c r="GC194" s="34">
        <v>2311710</v>
      </c>
      <c r="GD194" s="26">
        <v>536752</v>
      </c>
      <c r="GE194" s="24">
        <v>18929</v>
      </c>
      <c r="GF194" s="34">
        <v>2117129</v>
      </c>
      <c r="GG194" s="26">
        <v>553643</v>
      </c>
      <c r="GH194" s="24">
        <v>23200</v>
      </c>
      <c r="GI194" s="34">
        <v>2037066</v>
      </c>
      <c r="GJ194" s="26">
        <v>428122</v>
      </c>
      <c r="GK194" s="24">
        <v>16987</v>
      </c>
      <c r="GL194" s="34">
        <v>2018842</v>
      </c>
      <c r="GM194" s="26">
        <v>426284</v>
      </c>
      <c r="GN194" s="24">
        <v>18182</v>
      </c>
      <c r="GO194" s="34">
        <v>1906749</v>
      </c>
      <c r="GP194" s="26">
        <v>537930</v>
      </c>
      <c r="GQ194" s="24">
        <v>21292</v>
      </c>
      <c r="GR194" s="34">
        <v>2017743</v>
      </c>
      <c r="GS194" s="26">
        <v>434558</v>
      </c>
      <c r="GT194" s="24">
        <v>19634</v>
      </c>
      <c r="GU194" s="34">
        <v>1900245</v>
      </c>
      <c r="GV194" s="26">
        <v>394556</v>
      </c>
      <c r="GW194" s="24">
        <v>17848</v>
      </c>
      <c r="GX194" s="34">
        <v>1867582</v>
      </c>
      <c r="GY194" s="26">
        <v>489488</v>
      </c>
      <c r="GZ194" s="24">
        <v>22382</v>
      </c>
      <c r="HA194" s="34">
        <v>1968595</v>
      </c>
      <c r="HB194" s="26">
        <v>359668</v>
      </c>
      <c r="HC194" s="24">
        <v>12828</v>
      </c>
      <c r="HD194" s="34">
        <v>1796143</v>
      </c>
      <c r="HE194" s="26">
        <v>345922</v>
      </c>
      <c r="HF194" s="24">
        <v>12380</v>
      </c>
      <c r="HG194" s="34">
        <v>1709579</v>
      </c>
      <c r="HH194" s="26">
        <v>414443</v>
      </c>
      <c r="HI194" s="24">
        <v>15098</v>
      </c>
      <c r="HJ194" s="34">
        <v>1636116</v>
      </c>
      <c r="HN194" s="49">
        <f t="shared" si="2"/>
        <v>1120033</v>
      </c>
    </row>
    <row r="195" spans="2:222" x14ac:dyDescent="0.2">
      <c r="B195" s="20" t="s">
        <v>495</v>
      </c>
      <c r="C195" s="28">
        <v>90785</v>
      </c>
      <c r="D195" s="23">
        <v>4536</v>
      </c>
      <c r="E195" s="24">
        <v>19304</v>
      </c>
      <c r="F195" s="28">
        <v>84587</v>
      </c>
      <c r="G195" s="23">
        <v>4553</v>
      </c>
      <c r="H195" s="24">
        <v>16679</v>
      </c>
      <c r="I195" s="26">
        <v>107122</v>
      </c>
      <c r="J195" s="23">
        <v>5741</v>
      </c>
      <c r="K195" s="24">
        <v>14144</v>
      </c>
      <c r="L195" s="26">
        <v>101415</v>
      </c>
      <c r="M195" s="23">
        <v>5055</v>
      </c>
      <c r="N195" s="24">
        <v>18504</v>
      </c>
      <c r="O195" s="28">
        <v>96728</v>
      </c>
      <c r="P195" s="23">
        <v>5065</v>
      </c>
      <c r="Q195" s="24">
        <v>21296</v>
      </c>
      <c r="R195" s="26">
        <v>129763</v>
      </c>
      <c r="S195" s="23">
        <v>6514</v>
      </c>
      <c r="T195" s="24">
        <v>20797</v>
      </c>
      <c r="U195" s="26">
        <v>111938</v>
      </c>
      <c r="V195" s="23">
        <v>5642</v>
      </c>
      <c r="W195" s="24">
        <v>18943</v>
      </c>
      <c r="X195" s="26">
        <v>102643</v>
      </c>
      <c r="Y195" s="23">
        <v>5613</v>
      </c>
      <c r="Z195" s="24">
        <v>15841</v>
      </c>
      <c r="AA195" s="26">
        <v>132315</v>
      </c>
      <c r="AB195" s="23">
        <v>7118</v>
      </c>
      <c r="AC195" s="24">
        <v>18344</v>
      </c>
      <c r="AD195" s="26">
        <v>102398</v>
      </c>
      <c r="AE195" s="23">
        <v>5322</v>
      </c>
      <c r="AF195" s="24">
        <v>15747</v>
      </c>
      <c r="AG195" s="26">
        <v>109239</v>
      </c>
      <c r="AH195" s="23">
        <v>5197</v>
      </c>
      <c r="AI195" s="24">
        <v>19943</v>
      </c>
      <c r="AJ195" s="26">
        <v>164901</v>
      </c>
      <c r="AK195" s="23">
        <v>6689</v>
      </c>
      <c r="AL195" s="24">
        <v>29083</v>
      </c>
      <c r="AM195" s="28">
        <v>91897</v>
      </c>
      <c r="AN195" s="23">
        <v>4595</v>
      </c>
      <c r="AO195" s="24">
        <v>24563</v>
      </c>
      <c r="AP195" s="26">
        <v>106531</v>
      </c>
      <c r="AQ195" s="23">
        <v>4843</v>
      </c>
      <c r="AR195" s="24">
        <v>27279</v>
      </c>
      <c r="AS195" s="26">
        <v>123597</v>
      </c>
      <c r="AT195" s="23">
        <v>5827</v>
      </c>
      <c r="AU195" s="24">
        <v>27322</v>
      </c>
      <c r="AV195" s="26">
        <v>100234</v>
      </c>
      <c r="AW195" s="23">
        <v>4647</v>
      </c>
      <c r="AX195" s="24">
        <v>23725</v>
      </c>
      <c r="AY195" s="26">
        <v>109641</v>
      </c>
      <c r="AZ195" s="23">
        <v>4892</v>
      </c>
      <c r="BA195" s="24">
        <v>24037</v>
      </c>
      <c r="BB195" s="26">
        <v>145297</v>
      </c>
      <c r="BC195" s="23">
        <v>6445</v>
      </c>
      <c r="BD195" s="24">
        <v>27131</v>
      </c>
      <c r="BE195" s="26">
        <v>104006</v>
      </c>
      <c r="BF195" s="23">
        <v>4970</v>
      </c>
      <c r="BG195" s="24">
        <v>30609</v>
      </c>
      <c r="BH195" s="26">
        <v>109303</v>
      </c>
      <c r="BI195" s="23">
        <v>5076</v>
      </c>
      <c r="BJ195" s="24">
        <v>27362</v>
      </c>
      <c r="BK195" s="26">
        <v>128083</v>
      </c>
      <c r="BL195" s="23">
        <v>6144</v>
      </c>
      <c r="BM195" s="24">
        <v>23734</v>
      </c>
      <c r="BN195" s="28">
        <v>98050</v>
      </c>
      <c r="BO195" s="23">
        <v>4613</v>
      </c>
      <c r="BP195" s="24">
        <v>26492</v>
      </c>
      <c r="BQ195" s="28">
        <v>93855</v>
      </c>
      <c r="BR195" s="23">
        <v>4376</v>
      </c>
      <c r="BS195" s="24">
        <v>25233</v>
      </c>
      <c r="BT195" s="26">
        <v>110725</v>
      </c>
      <c r="BU195" s="23">
        <v>5216</v>
      </c>
      <c r="BV195" s="24">
        <v>24627</v>
      </c>
      <c r="BW195" s="26">
        <v>101398</v>
      </c>
      <c r="BX195" s="23">
        <v>4600</v>
      </c>
      <c r="BY195" s="24">
        <v>27546</v>
      </c>
      <c r="BZ195" s="28">
        <v>97054</v>
      </c>
      <c r="CA195" s="23">
        <v>4503</v>
      </c>
      <c r="CB195" s="24">
        <v>28951</v>
      </c>
      <c r="CC195" s="26">
        <v>123606</v>
      </c>
      <c r="CD195" s="23">
        <v>5921</v>
      </c>
      <c r="CE195" s="24">
        <v>26259</v>
      </c>
      <c r="CF195" s="26">
        <v>107781</v>
      </c>
      <c r="CG195" s="23">
        <v>4835</v>
      </c>
      <c r="CH195" s="24">
        <v>30510</v>
      </c>
      <c r="CI195" s="26">
        <v>105327</v>
      </c>
      <c r="CJ195" s="23">
        <v>4935</v>
      </c>
      <c r="CK195" s="24">
        <v>24505</v>
      </c>
      <c r="CL195" s="26">
        <v>144045</v>
      </c>
      <c r="CM195" s="23">
        <v>6548</v>
      </c>
      <c r="CN195" s="24">
        <v>33790</v>
      </c>
      <c r="CO195" s="26">
        <v>158093</v>
      </c>
      <c r="CP195" s="23">
        <v>6586</v>
      </c>
      <c r="CQ195" s="24">
        <v>57988</v>
      </c>
      <c r="CR195" s="26">
        <v>141174</v>
      </c>
      <c r="CS195" s="23">
        <v>6004</v>
      </c>
      <c r="CT195" s="24">
        <v>56980</v>
      </c>
      <c r="CU195" s="26">
        <v>174370</v>
      </c>
      <c r="CV195" s="23">
        <v>7061</v>
      </c>
      <c r="CW195" s="24">
        <v>64105</v>
      </c>
      <c r="CX195" s="26">
        <v>115730</v>
      </c>
      <c r="CY195" s="23">
        <v>5336</v>
      </c>
      <c r="CZ195" s="24">
        <v>59950</v>
      </c>
      <c r="DA195" s="26">
        <v>136043</v>
      </c>
      <c r="DB195" s="23">
        <v>4947</v>
      </c>
      <c r="DC195" s="24">
        <v>72369</v>
      </c>
      <c r="DD195" s="26">
        <v>267318</v>
      </c>
      <c r="DE195" s="23">
        <v>7669</v>
      </c>
      <c r="DF195" s="25">
        <v>100476</v>
      </c>
      <c r="DG195" s="26">
        <v>236904</v>
      </c>
      <c r="DH195" s="23">
        <v>6569</v>
      </c>
      <c r="DI195" s="25">
        <v>149445</v>
      </c>
      <c r="DJ195" s="26">
        <v>240616</v>
      </c>
      <c r="DK195" s="23">
        <v>6393</v>
      </c>
      <c r="DL195" s="25">
        <v>153345</v>
      </c>
      <c r="DM195" s="28">
        <v>92355</v>
      </c>
      <c r="DN195" s="23">
        <v>4660</v>
      </c>
      <c r="DO195" s="25">
        <v>113958</v>
      </c>
      <c r="DP195" s="28">
        <v>93629</v>
      </c>
      <c r="DQ195" s="23">
        <v>4490</v>
      </c>
      <c r="DR195" s="24">
        <v>96254</v>
      </c>
      <c r="DS195" s="26">
        <v>163987</v>
      </c>
      <c r="DT195" s="23">
        <v>5226</v>
      </c>
      <c r="DU195" s="24">
        <v>80428</v>
      </c>
      <c r="DV195" s="26">
        <v>167418</v>
      </c>
      <c r="DW195" s="23">
        <v>5944</v>
      </c>
      <c r="DX195" s="24">
        <v>71306</v>
      </c>
      <c r="DY195" s="26">
        <v>142474</v>
      </c>
      <c r="DZ195" s="23">
        <v>5379</v>
      </c>
      <c r="EA195" s="24">
        <v>66354</v>
      </c>
      <c r="EB195" s="26">
        <v>140388</v>
      </c>
      <c r="EC195" s="23">
        <v>5310</v>
      </c>
      <c r="ED195" s="24">
        <v>60725</v>
      </c>
      <c r="EE195" s="26">
        <v>167387</v>
      </c>
      <c r="EF195" s="23">
        <v>6345</v>
      </c>
      <c r="EG195" s="24">
        <v>68657</v>
      </c>
      <c r="EH195" s="26">
        <v>132690</v>
      </c>
      <c r="EI195" s="23">
        <v>4954</v>
      </c>
      <c r="EJ195" s="24">
        <v>64148</v>
      </c>
      <c r="EK195" s="26">
        <v>125749</v>
      </c>
      <c r="EL195" s="23">
        <v>4469</v>
      </c>
      <c r="EM195" s="24">
        <v>65301</v>
      </c>
      <c r="EN195" s="26">
        <v>167863</v>
      </c>
      <c r="EO195" s="23">
        <v>5938</v>
      </c>
      <c r="EP195" s="24">
        <v>59668</v>
      </c>
      <c r="EQ195" s="26">
        <v>138866</v>
      </c>
      <c r="ER195" s="23">
        <v>4337</v>
      </c>
      <c r="ES195" s="24">
        <v>63736</v>
      </c>
      <c r="ET195" s="26">
        <v>150526</v>
      </c>
      <c r="EU195" s="23">
        <v>4493</v>
      </c>
      <c r="EV195" s="24">
        <v>60363</v>
      </c>
      <c r="EW195" s="26">
        <v>168511</v>
      </c>
      <c r="EX195" s="23">
        <v>5257</v>
      </c>
      <c r="EY195" s="24">
        <v>60752</v>
      </c>
      <c r="EZ195" s="26">
        <v>154033</v>
      </c>
      <c r="FA195" s="23">
        <v>4280</v>
      </c>
      <c r="FB195" s="24">
        <v>58934</v>
      </c>
      <c r="FC195" s="26">
        <v>186551</v>
      </c>
      <c r="FD195" s="23">
        <v>4575</v>
      </c>
      <c r="FE195" s="24">
        <v>56739</v>
      </c>
      <c r="FF195" s="26">
        <v>312320</v>
      </c>
      <c r="FG195" s="23">
        <v>6532</v>
      </c>
      <c r="FH195" s="24">
        <v>73197</v>
      </c>
      <c r="FI195" s="26">
        <v>242515</v>
      </c>
      <c r="FJ195" s="23">
        <v>6070</v>
      </c>
      <c r="FK195" s="24">
        <v>76760</v>
      </c>
      <c r="FL195" s="26">
        <v>127770</v>
      </c>
      <c r="FM195" s="23">
        <v>5145</v>
      </c>
      <c r="FN195" s="24">
        <v>65401</v>
      </c>
      <c r="FO195" s="28">
        <v>88526</v>
      </c>
      <c r="FP195" s="23">
        <v>5474</v>
      </c>
      <c r="FQ195" s="24">
        <v>59821</v>
      </c>
      <c r="FR195" s="28">
        <v>56501</v>
      </c>
      <c r="FS195" s="23">
        <v>3635</v>
      </c>
      <c r="FT195" s="24">
        <v>44568</v>
      </c>
      <c r="FU195" s="28">
        <v>64537</v>
      </c>
      <c r="FV195" s="23">
        <v>3380</v>
      </c>
      <c r="FW195" s="24">
        <v>30336</v>
      </c>
      <c r="FX195" s="26">
        <v>147243</v>
      </c>
      <c r="FY195" s="23">
        <v>4211</v>
      </c>
      <c r="FZ195" s="24">
        <v>22199</v>
      </c>
      <c r="GA195" s="26">
        <v>146749</v>
      </c>
      <c r="GB195" s="23">
        <v>3768</v>
      </c>
      <c r="GC195" s="24">
        <v>24973</v>
      </c>
      <c r="GD195" s="26">
        <v>154475</v>
      </c>
      <c r="GE195" s="23">
        <v>3661</v>
      </c>
      <c r="GF195" s="24">
        <v>29429</v>
      </c>
      <c r="GG195" s="26">
        <v>158530</v>
      </c>
      <c r="GH195" s="23">
        <v>3347</v>
      </c>
      <c r="GI195" s="24">
        <v>50529</v>
      </c>
      <c r="GJ195" s="26">
        <v>138731</v>
      </c>
      <c r="GK195" s="23">
        <v>3406</v>
      </c>
      <c r="GL195" s="24">
        <v>37511</v>
      </c>
      <c r="GM195" s="26">
        <v>139588</v>
      </c>
      <c r="GN195" s="23">
        <v>3267</v>
      </c>
      <c r="GO195" s="24">
        <v>29361</v>
      </c>
      <c r="GP195" s="26">
        <v>187362</v>
      </c>
      <c r="GQ195" s="23">
        <v>4471</v>
      </c>
      <c r="GR195" s="24">
        <v>31041</v>
      </c>
      <c r="GS195" s="26">
        <v>156665</v>
      </c>
      <c r="GT195" s="23">
        <v>3662</v>
      </c>
      <c r="GU195" s="24">
        <v>27524</v>
      </c>
      <c r="GV195" s="26">
        <v>166166</v>
      </c>
      <c r="GW195" s="23">
        <v>4026</v>
      </c>
      <c r="GX195" s="24">
        <v>25387</v>
      </c>
      <c r="GY195" s="26">
        <v>189427</v>
      </c>
      <c r="GZ195" s="23">
        <v>4675</v>
      </c>
      <c r="HA195" s="24">
        <v>25767</v>
      </c>
      <c r="HB195" s="26">
        <v>159358</v>
      </c>
      <c r="HC195" s="23">
        <v>3373</v>
      </c>
      <c r="HD195" s="24">
        <v>23579</v>
      </c>
      <c r="HE195" s="26">
        <v>211952</v>
      </c>
      <c r="HF195" s="23">
        <v>3384</v>
      </c>
      <c r="HG195" s="24">
        <v>27679</v>
      </c>
      <c r="HH195" s="26">
        <v>408126</v>
      </c>
      <c r="HI195" s="23">
        <v>4163</v>
      </c>
      <c r="HJ195" s="24">
        <v>37894</v>
      </c>
      <c r="HN195" s="49">
        <f t="shared" si="2"/>
        <v>779436</v>
      </c>
    </row>
    <row r="196" spans="2:222" x14ac:dyDescent="0.2">
      <c r="B196" s="20" t="s">
        <v>802</v>
      </c>
      <c r="C196" s="22">
        <v>1645334</v>
      </c>
      <c r="D196" s="25">
        <v>121891</v>
      </c>
      <c r="E196" s="34">
        <v>3978134</v>
      </c>
      <c r="F196" s="22">
        <v>1716710</v>
      </c>
      <c r="G196" s="25">
        <v>126610</v>
      </c>
      <c r="H196" s="34">
        <v>3991956</v>
      </c>
      <c r="I196" s="22">
        <v>2061021</v>
      </c>
      <c r="J196" s="25">
        <v>153812</v>
      </c>
      <c r="K196" s="34">
        <v>3987865</v>
      </c>
      <c r="L196" s="22">
        <v>1662030</v>
      </c>
      <c r="M196" s="25">
        <v>123925</v>
      </c>
      <c r="N196" s="34">
        <v>3983322</v>
      </c>
      <c r="O196" s="22">
        <v>1579186</v>
      </c>
      <c r="P196" s="25">
        <v>117930</v>
      </c>
      <c r="Q196" s="34">
        <v>3982388</v>
      </c>
      <c r="R196" s="22">
        <v>2157355</v>
      </c>
      <c r="S196" s="25">
        <v>150262</v>
      </c>
      <c r="T196" s="34">
        <v>4109220</v>
      </c>
      <c r="U196" s="22">
        <v>2016092</v>
      </c>
      <c r="V196" s="25">
        <v>119307</v>
      </c>
      <c r="W196" s="34">
        <v>3932587</v>
      </c>
      <c r="X196" s="22">
        <v>1922492</v>
      </c>
      <c r="Y196" s="25">
        <v>106350</v>
      </c>
      <c r="Z196" s="34">
        <v>3274387</v>
      </c>
      <c r="AA196" s="22">
        <v>1944203</v>
      </c>
      <c r="AB196" s="25">
        <v>112180</v>
      </c>
      <c r="AC196" s="34">
        <v>3364423</v>
      </c>
      <c r="AD196" s="22">
        <v>1384161</v>
      </c>
      <c r="AE196" s="24">
        <v>81697</v>
      </c>
      <c r="AF196" s="34">
        <v>2831336</v>
      </c>
      <c r="AG196" s="22">
        <v>1303977</v>
      </c>
      <c r="AH196" s="24">
        <v>77439</v>
      </c>
      <c r="AI196" s="34">
        <v>2648647</v>
      </c>
      <c r="AJ196" s="22">
        <v>1513418</v>
      </c>
      <c r="AK196" s="24">
        <v>91267</v>
      </c>
      <c r="AL196" s="34">
        <v>2431218</v>
      </c>
      <c r="AM196" s="22">
        <v>1175348</v>
      </c>
      <c r="AN196" s="24">
        <v>69832</v>
      </c>
      <c r="AO196" s="34">
        <v>2198706</v>
      </c>
      <c r="AP196" s="22">
        <v>1118708</v>
      </c>
      <c r="AQ196" s="24">
        <v>67626</v>
      </c>
      <c r="AR196" s="34">
        <v>2167280</v>
      </c>
      <c r="AS196" s="22">
        <v>1365414</v>
      </c>
      <c r="AT196" s="24">
        <v>82818</v>
      </c>
      <c r="AU196" s="34">
        <v>1923553</v>
      </c>
      <c r="AV196" s="22">
        <v>1061665</v>
      </c>
      <c r="AW196" s="24">
        <v>64094</v>
      </c>
      <c r="AX196" s="34">
        <v>1869774</v>
      </c>
      <c r="AY196" s="22">
        <v>1079012</v>
      </c>
      <c r="AZ196" s="24">
        <v>60925</v>
      </c>
      <c r="BA196" s="34">
        <v>1780952</v>
      </c>
      <c r="BB196" s="22">
        <v>1364840</v>
      </c>
      <c r="BC196" s="24">
        <v>76952</v>
      </c>
      <c r="BD196" s="34">
        <v>1779993</v>
      </c>
      <c r="BE196" s="26">
        <v>910678</v>
      </c>
      <c r="BF196" s="24">
        <v>49347</v>
      </c>
      <c r="BG196" s="34">
        <v>1793204</v>
      </c>
      <c r="BH196" s="26">
        <v>947972</v>
      </c>
      <c r="BI196" s="24">
        <v>48518</v>
      </c>
      <c r="BJ196" s="34">
        <v>1679252</v>
      </c>
      <c r="BK196" s="22">
        <v>1134505</v>
      </c>
      <c r="BL196" s="24">
        <v>60052</v>
      </c>
      <c r="BM196" s="34">
        <v>1757853</v>
      </c>
      <c r="BN196" s="26">
        <v>848071</v>
      </c>
      <c r="BO196" s="24">
        <v>45140</v>
      </c>
      <c r="BP196" s="34">
        <v>1662535</v>
      </c>
      <c r="BQ196" s="26">
        <v>838145</v>
      </c>
      <c r="BR196" s="24">
        <v>44427</v>
      </c>
      <c r="BS196" s="34">
        <v>1712077</v>
      </c>
      <c r="BT196" s="26">
        <v>985231</v>
      </c>
      <c r="BU196" s="24">
        <v>52682</v>
      </c>
      <c r="BV196" s="34">
        <v>1588875</v>
      </c>
      <c r="BW196" s="26">
        <v>793229</v>
      </c>
      <c r="BX196" s="24">
        <v>43106</v>
      </c>
      <c r="BY196" s="34">
        <v>1613947</v>
      </c>
      <c r="BZ196" s="26">
        <v>751845</v>
      </c>
      <c r="CA196" s="24">
        <v>41450</v>
      </c>
      <c r="CB196" s="34">
        <v>1616076</v>
      </c>
      <c r="CC196" s="26">
        <v>942440</v>
      </c>
      <c r="CD196" s="24">
        <v>51541</v>
      </c>
      <c r="CE196" s="34">
        <v>1467800</v>
      </c>
      <c r="CF196" s="26">
        <v>759616</v>
      </c>
      <c r="CG196" s="24">
        <v>41477</v>
      </c>
      <c r="CH196" s="34">
        <v>1568819</v>
      </c>
      <c r="CI196" s="26">
        <v>728366</v>
      </c>
      <c r="CJ196" s="24">
        <v>39495</v>
      </c>
      <c r="CK196" s="34">
        <v>1499137</v>
      </c>
      <c r="CL196" s="26">
        <v>911933</v>
      </c>
      <c r="CM196" s="24">
        <v>49580</v>
      </c>
      <c r="CN196" s="34">
        <v>1476056</v>
      </c>
      <c r="CO196" s="26">
        <v>725302</v>
      </c>
      <c r="CP196" s="24">
        <v>39138</v>
      </c>
      <c r="CQ196" s="34">
        <v>1435059</v>
      </c>
      <c r="CR196" s="26">
        <v>710180</v>
      </c>
      <c r="CS196" s="24">
        <v>38412</v>
      </c>
      <c r="CT196" s="34">
        <v>1249896</v>
      </c>
      <c r="CU196" s="26">
        <v>835924</v>
      </c>
      <c r="CV196" s="24">
        <v>45557</v>
      </c>
      <c r="CW196" s="34">
        <v>1310693</v>
      </c>
      <c r="CX196" s="26">
        <v>664421</v>
      </c>
      <c r="CY196" s="24">
        <v>35383</v>
      </c>
      <c r="CZ196" s="34">
        <v>1310205</v>
      </c>
      <c r="DA196" s="26">
        <v>682889</v>
      </c>
      <c r="DB196" s="24">
        <v>36418</v>
      </c>
      <c r="DC196" s="34">
        <v>1250374</v>
      </c>
      <c r="DD196" s="26">
        <v>798394</v>
      </c>
      <c r="DE196" s="24">
        <v>43036</v>
      </c>
      <c r="DF196" s="34">
        <v>1133872</v>
      </c>
      <c r="DG196" s="26">
        <v>624854</v>
      </c>
      <c r="DH196" s="24">
        <v>33859</v>
      </c>
      <c r="DI196" s="34">
        <v>1201414</v>
      </c>
      <c r="DJ196" s="26">
        <v>630273</v>
      </c>
      <c r="DK196" s="24">
        <v>34421</v>
      </c>
      <c r="DL196" s="34">
        <v>1189153</v>
      </c>
      <c r="DM196" s="26">
        <v>822997</v>
      </c>
      <c r="DN196" s="24">
        <v>46248</v>
      </c>
      <c r="DO196" s="34">
        <v>1165259</v>
      </c>
      <c r="DP196" s="26">
        <v>662205</v>
      </c>
      <c r="DQ196" s="24">
        <v>36451</v>
      </c>
      <c r="DR196" s="34">
        <v>1223096</v>
      </c>
      <c r="DS196" s="26">
        <v>655748</v>
      </c>
      <c r="DT196" s="24">
        <v>36619</v>
      </c>
      <c r="DU196" s="34">
        <v>1116560</v>
      </c>
      <c r="DV196" s="26">
        <v>770106</v>
      </c>
      <c r="DW196" s="24">
        <v>42441</v>
      </c>
      <c r="DX196" s="34">
        <v>1118905</v>
      </c>
      <c r="DY196" s="26">
        <v>650482</v>
      </c>
      <c r="DZ196" s="24">
        <v>35720</v>
      </c>
      <c r="EA196" s="34">
        <v>1074051</v>
      </c>
      <c r="EB196" s="26">
        <v>592457</v>
      </c>
      <c r="EC196" s="24">
        <v>32309</v>
      </c>
      <c r="ED196" s="25">
        <v>956645</v>
      </c>
      <c r="EE196" s="26">
        <v>699092</v>
      </c>
      <c r="EF196" s="24">
        <v>38576</v>
      </c>
      <c r="EG196" s="34">
        <v>1047622</v>
      </c>
      <c r="EH196" s="26">
        <v>507425</v>
      </c>
      <c r="EI196" s="24">
        <v>29130</v>
      </c>
      <c r="EJ196" s="34">
        <v>1012274</v>
      </c>
      <c r="EK196" s="26">
        <v>468001</v>
      </c>
      <c r="EL196" s="24">
        <v>26851</v>
      </c>
      <c r="EM196" s="34">
        <v>1003191</v>
      </c>
      <c r="EN196" s="26">
        <v>578793</v>
      </c>
      <c r="EO196" s="24">
        <v>33915</v>
      </c>
      <c r="EP196" s="25">
        <v>956387</v>
      </c>
      <c r="EQ196" s="26">
        <v>529104</v>
      </c>
      <c r="ER196" s="24">
        <v>33226</v>
      </c>
      <c r="ES196" s="34">
        <v>1009134</v>
      </c>
      <c r="ET196" s="26">
        <v>532424</v>
      </c>
      <c r="EU196" s="24">
        <v>34329</v>
      </c>
      <c r="EV196" s="34">
        <v>1032059</v>
      </c>
      <c r="EW196" s="26">
        <v>727436</v>
      </c>
      <c r="EX196" s="24">
        <v>47013</v>
      </c>
      <c r="EY196" s="34">
        <v>1036225</v>
      </c>
      <c r="EZ196" s="26">
        <v>453069</v>
      </c>
      <c r="FA196" s="24">
        <v>28982</v>
      </c>
      <c r="FB196" s="34">
        <v>1074858</v>
      </c>
      <c r="FC196" s="26">
        <v>465693</v>
      </c>
      <c r="FD196" s="24">
        <v>29933</v>
      </c>
      <c r="FE196" s="25">
        <v>988080</v>
      </c>
      <c r="FF196" s="26">
        <v>586048</v>
      </c>
      <c r="FG196" s="24">
        <v>38473</v>
      </c>
      <c r="FH196" s="34">
        <v>1081191</v>
      </c>
      <c r="FI196" s="26">
        <v>531052</v>
      </c>
      <c r="FJ196" s="24">
        <v>35482</v>
      </c>
      <c r="FK196" s="34">
        <v>1023375</v>
      </c>
      <c r="FL196" s="26">
        <v>435878</v>
      </c>
      <c r="FM196" s="24">
        <v>29490</v>
      </c>
      <c r="FN196" s="25">
        <v>939990</v>
      </c>
      <c r="FO196" s="26">
        <v>528695</v>
      </c>
      <c r="FP196" s="24">
        <v>36815</v>
      </c>
      <c r="FQ196" s="34">
        <v>1018025</v>
      </c>
      <c r="FR196" s="26">
        <v>418053</v>
      </c>
      <c r="FS196" s="24">
        <v>29054</v>
      </c>
      <c r="FT196" s="25">
        <v>985219</v>
      </c>
      <c r="FU196" s="26">
        <v>423128</v>
      </c>
      <c r="FV196" s="24">
        <v>29358</v>
      </c>
      <c r="FW196" s="25">
        <v>965877</v>
      </c>
      <c r="FX196" s="26">
        <v>542674</v>
      </c>
      <c r="FY196" s="24">
        <v>37541</v>
      </c>
      <c r="FZ196" s="25">
        <v>975092</v>
      </c>
      <c r="GA196" s="26">
        <v>431857</v>
      </c>
      <c r="GB196" s="24">
        <v>29996</v>
      </c>
      <c r="GC196" s="25">
        <v>992882</v>
      </c>
      <c r="GD196" s="26">
        <v>412685</v>
      </c>
      <c r="GE196" s="24">
        <v>28445</v>
      </c>
      <c r="GF196" s="25">
        <v>970745</v>
      </c>
      <c r="GG196" s="26">
        <v>535471</v>
      </c>
      <c r="GH196" s="24">
        <v>37483</v>
      </c>
      <c r="GI196" s="25">
        <v>960559</v>
      </c>
      <c r="GJ196" s="26">
        <v>431070</v>
      </c>
      <c r="GK196" s="24">
        <v>29854</v>
      </c>
      <c r="GL196" s="25">
        <v>991608</v>
      </c>
      <c r="GM196" s="26">
        <v>390436</v>
      </c>
      <c r="GN196" s="24">
        <v>26633</v>
      </c>
      <c r="GO196" s="25">
        <v>932237</v>
      </c>
      <c r="GP196" s="26">
        <v>506240</v>
      </c>
      <c r="GQ196" s="24">
        <v>34635</v>
      </c>
      <c r="GR196" s="25">
        <v>991075</v>
      </c>
      <c r="GS196" s="26">
        <v>403643</v>
      </c>
      <c r="GT196" s="24">
        <v>27783</v>
      </c>
      <c r="GU196" s="25">
        <v>909590</v>
      </c>
      <c r="GV196" s="26">
        <v>378816</v>
      </c>
      <c r="GW196" s="24">
        <v>26280</v>
      </c>
      <c r="GX196" s="25">
        <v>877559</v>
      </c>
      <c r="GY196" s="26">
        <v>404135</v>
      </c>
      <c r="GZ196" s="24">
        <v>28581</v>
      </c>
      <c r="HA196" s="25">
        <v>920074</v>
      </c>
      <c r="HB196" s="26">
        <v>337429</v>
      </c>
      <c r="HC196" s="24">
        <v>24331</v>
      </c>
      <c r="HD196" s="25">
        <v>817846</v>
      </c>
      <c r="HE196" s="26">
        <v>333220</v>
      </c>
      <c r="HF196" s="24">
        <v>23893</v>
      </c>
      <c r="HG196" s="25">
        <v>802336</v>
      </c>
      <c r="HH196" s="26">
        <v>407344</v>
      </c>
      <c r="HI196" s="24">
        <v>29493</v>
      </c>
      <c r="HJ196" s="25">
        <v>787504</v>
      </c>
      <c r="HN196" s="49">
        <f t="shared" si="2"/>
        <v>1077993</v>
      </c>
    </row>
    <row r="197" spans="2:222" x14ac:dyDescent="0.2">
      <c r="B197" s="20" t="s">
        <v>677</v>
      </c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  <c r="BK197" s="21"/>
      <c r="BL197" s="21"/>
      <c r="BM197" s="21"/>
      <c r="BN197" s="21"/>
      <c r="BO197" s="21"/>
      <c r="BP197" s="21"/>
      <c r="BQ197" s="21"/>
      <c r="BR197" s="21"/>
      <c r="BS197" s="21"/>
      <c r="BT197" s="21"/>
      <c r="BU197" s="21"/>
      <c r="BV197" s="21"/>
      <c r="BW197" s="21"/>
      <c r="BX197" s="21"/>
      <c r="BY197" s="21"/>
      <c r="BZ197" s="21"/>
      <c r="CA197" s="21"/>
      <c r="CB197" s="21"/>
      <c r="CC197" s="21"/>
      <c r="CD197" s="21"/>
      <c r="CE197" s="21"/>
      <c r="CF197" s="21"/>
      <c r="CG197" s="21"/>
      <c r="CH197" s="21"/>
      <c r="CI197" s="21"/>
      <c r="CJ197" s="21"/>
      <c r="CK197" s="21"/>
      <c r="CL197" s="21"/>
      <c r="CM197" s="21"/>
      <c r="CN197" s="21"/>
      <c r="CO197" s="21"/>
      <c r="CP197" s="21"/>
      <c r="CQ197" s="21"/>
      <c r="CR197" s="21"/>
      <c r="CS197" s="21"/>
      <c r="CT197" s="21"/>
      <c r="CU197" s="21"/>
      <c r="CV197" s="21"/>
      <c r="CW197" s="21"/>
      <c r="CX197" s="21"/>
      <c r="CY197" s="21"/>
      <c r="CZ197" s="21"/>
      <c r="DA197" s="21"/>
      <c r="DB197" s="21"/>
      <c r="DC197" s="21"/>
      <c r="DD197" s="21"/>
      <c r="DE197" s="21"/>
      <c r="DF197" s="21"/>
      <c r="DG197" s="21"/>
      <c r="DH197" s="21"/>
      <c r="DI197" s="21"/>
      <c r="DJ197" s="21"/>
      <c r="DK197" s="21"/>
      <c r="DL197" s="21"/>
      <c r="DM197" s="21"/>
      <c r="DN197" s="21"/>
      <c r="DO197" s="21"/>
      <c r="DP197" s="21"/>
      <c r="DQ197" s="21"/>
      <c r="DR197" s="21"/>
      <c r="DS197" s="21"/>
      <c r="DT197" s="21"/>
      <c r="DU197" s="21"/>
      <c r="DV197" s="21"/>
      <c r="DW197" s="21"/>
      <c r="DX197" s="21"/>
      <c r="DY197" s="21"/>
      <c r="DZ197" s="21"/>
      <c r="EA197" s="21"/>
      <c r="EB197" s="21"/>
      <c r="EC197" s="21"/>
      <c r="ED197" s="21"/>
      <c r="EE197" s="21"/>
      <c r="EF197" s="21"/>
      <c r="EG197" s="21"/>
      <c r="EH197" s="21"/>
      <c r="EI197" s="21"/>
      <c r="EJ197" s="21"/>
      <c r="EK197" s="21"/>
      <c r="EL197" s="21"/>
      <c r="EM197" s="21"/>
      <c r="EN197" s="21"/>
      <c r="EO197" s="21"/>
      <c r="EP197" s="21"/>
      <c r="EQ197" s="21"/>
      <c r="ER197" s="21"/>
      <c r="ES197" s="21"/>
      <c r="ET197" s="21"/>
      <c r="EU197" s="21"/>
      <c r="EV197" s="21"/>
      <c r="EW197" s="21"/>
      <c r="EX197" s="21"/>
      <c r="EY197" s="21"/>
      <c r="EZ197" s="28">
        <v>31424</v>
      </c>
      <c r="FA197" s="29">
        <v>74</v>
      </c>
      <c r="FB197" s="23">
        <v>7571</v>
      </c>
      <c r="FC197" s="26">
        <v>117295</v>
      </c>
      <c r="FD197" s="27">
        <v>429</v>
      </c>
      <c r="FE197" s="24">
        <v>17614</v>
      </c>
      <c r="FF197" s="26">
        <v>247695</v>
      </c>
      <c r="FG197" s="23">
        <v>1066</v>
      </c>
      <c r="FH197" s="24">
        <v>24837</v>
      </c>
      <c r="FI197" s="26">
        <v>316602</v>
      </c>
      <c r="FJ197" s="23">
        <v>1429</v>
      </c>
      <c r="FK197" s="24">
        <v>29036</v>
      </c>
      <c r="FL197" s="26">
        <v>382897</v>
      </c>
      <c r="FM197" s="23">
        <v>1664</v>
      </c>
      <c r="FN197" s="24">
        <v>34687</v>
      </c>
      <c r="FO197" s="26">
        <v>340273</v>
      </c>
      <c r="FP197" s="23">
        <v>1880</v>
      </c>
      <c r="FQ197" s="24">
        <v>47749</v>
      </c>
      <c r="FR197" s="26">
        <v>302907</v>
      </c>
      <c r="FS197" s="23">
        <v>1324</v>
      </c>
      <c r="FT197" s="24">
        <v>49839</v>
      </c>
      <c r="FU197" s="26">
        <v>258843</v>
      </c>
      <c r="FV197" s="23">
        <v>1428</v>
      </c>
      <c r="FW197" s="24">
        <v>54293</v>
      </c>
      <c r="FX197" s="26">
        <v>382053</v>
      </c>
      <c r="FY197" s="23">
        <v>2411</v>
      </c>
      <c r="FZ197" s="24">
        <v>67666</v>
      </c>
      <c r="GA197" s="26">
        <v>445025</v>
      </c>
      <c r="GB197" s="23">
        <v>3511</v>
      </c>
      <c r="GC197" s="24">
        <v>99592</v>
      </c>
      <c r="GD197" s="26">
        <v>408748</v>
      </c>
      <c r="GE197" s="23">
        <v>3419</v>
      </c>
      <c r="GF197" s="25">
        <v>149451</v>
      </c>
      <c r="GG197" s="26">
        <v>506706</v>
      </c>
      <c r="GH197" s="23">
        <v>4107</v>
      </c>
      <c r="GI197" s="25">
        <v>154281</v>
      </c>
      <c r="GJ197" s="26">
        <v>307059</v>
      </c>
      <c r="GK197" s="23">
        <v>2444</v>
      </c>
      <c r="GL197" s="25">
        <v>163351</v>
      </c>
      <c r="GM197" s="26">
        <v>135182</v>
      </c>
      <c r="GN197" s="27">
        <v>938</v>
      </c>
      <c r="GO197" s="25">
        <v>116575</v>
      </c>
      <c r="GP197" s="26">
        <v>588551</v>
      </c>
      <c r="GQ197" s="23">
        <v>4516</v>
      </c>
      <c r="GR197" s="25">
        <v>121922</v>
      </c>
      <c r="GS197" s="26">
        <v>446151</v>
      </c>
      <c r="GT197" s="23">
        <v>3616</v>
      </c>
      <c r="GU197" s="25">
        <v>168808</v>
      </c>
      <c r="GV197" s="26">
        <v>447143</v>
      </c>
      <c r="GW197" s="23">
        <v>3578</v>
      </c>
      <c r="GX197" s="25">
        <v>205028</v>
      </c>
      <c r="GY197" s="26">
        <v>637522</v>
      </c>
      <c r="GZ197" s="23">
        <v>5488</v>
      </c>
      <c r="HA197" s="25">
        <v>273366</v>
      </c>
      <c r="HB197" s="26">
        <v>489167</v>
      </c>
      <c r="HC197" s="23">
        <v>4390</v>
      </c>
      <c r="HD197" s="25">
        <v>252326</v>
      </c>
      <c r="HE197" s="26">
        <v>477886</v>
      </c>
      <c r="HF197" s="23">
        <v>4385</v>
      </c>
      <c r="HG197" s="25">
        <v>274479</v>
      </c>
      <c r="HH197" s="26">
        <v>394459</v>
      </c>
      <c r="HI197" s="23">
        <v>3546</v>
      </c>
      <c r="HJ197" s="25">
        <v>246502</v>
      </c>
      <c r="HN197" s="49">
        <f t="shared" si="2"/>
        <v>1361512</v>
      </c>
    </row>
    <row r="198" spans="2:222" x14ac:dyDescent="0.2">
      <c r="B198" s="20" t="s">
        <v>894</v>
      </c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  <c r="BK198" s="21"/>
      <c r="BL198" s="21"/>
      <c r="BM198" s="21"/>
      <c r="BN198" s="21"/>
      <c r="BO198" s="21"/>
      <c r="BP198" s="21"/>
      <c r="BQ198" s="21"/>
      <c r="BR198" s="21"/>
      <c r="BS198" s="21"/>
      <c r="BT198" s="21"/>
      <c r="BU198" s="21"/>
      <c r="BV198" s="21"/>
      <c r="BW198" s="21"/>
      <c r="BX198" s="21"/>
      <c r="BY198" s="21"/>
      <c r="BZ198" s="21"/>
      <c r="CA198" s="21"/>
      <c r="CB198" s="21"/>
      <c r="CC198" s="21"/>
      <c r="CD198" s="21"/>
      <c r="CE198" s="21"/>
      <c r="CF198" s="21"/>
      <c r="CG198" s="21"/>
      <c r="CH198" s="21"/>
      <c r="CI198" s="21"/>
      <c r="CJ198" s="21"/>
      <c r="CK198" s="21"/>
      <c r="CL198" s="21"/>
      <c r="CM198" s="21"/>
      <c r="CN198" s="21"/>
      <c r="CO198" s="21"/>
      <c r="CP198" s="21"/>
      <c r="CQ198" s="21"/>
      <c r="CR198" s="21"/>
      <c r="CS198" s="21"/>
      <c r="CT198" s="21"/>
      <c r="CU198" s="21"/>
      <c r="CV198" s="21"/>
      <c r="CW198" s="21"/>
      <c r="CX198" s="21"/>
      <c r="CY198" s="21"/>
      <c r="CZ198" s="21"/>
      <c r="DA198" s="21"/>
      <c r="DB198" s="21"/>
      <c r="DC198" s="21"/>
      <c r="DD198" s="21"/>
      <c r="DE198" s="21"/>
      <c r="DF198" s="21"/>
      <c r="DG198" s="21"/>
      <c r="DH198" s="21"/>
      <c r="DI198" s="21"/>
      <c r="DJ198" s="21"/>
      <c r="DK198" s="21"/>
      <c r="DL198" s="21"/>
      <c r="DM198" s="21"/>
      <c r="DN198" s="21"/>
      <c r="DO198" s="21"/>
      <c r="DP198" s="21"/>
      <c r="DQ198" s="21"/>
      <c r="DR198" s="21"/>
      <c r="DS198" s="26">
        <v>944208</v>
      </c>
      <c r="DT198" s="24">
        <v>36400</v>
      </c>
      <c r="DU198" s="25">
        <v>611274</v>
      </c>
      <c r="DV198" s="22">
        <v>1031268</v>
      </c>
      <c r="DW198" s="24">
        <v>46257</v>
      </c>
      <c r="DX198" s="34">
        <v>1134437</v>
      </c>
      <c r="DY198" s="26">
        <v>727533</v>
      </c>
      <c r="DZ198" s="24">
        <v>34777</v>
      </c>
      <c r="EA198" s="34">
        <v>1167088</v>
      </c>
      <c r="EB198" s="26">
        <v>703935</v>
      </c>
      <c r="EC198" s="24">
        <v>33363</v>
      </c>
      <c r="ED198" s="34">
        <v>1112636</v>
      </c>
      <c r="EE198" s="26">
        <v>898261</v>
      </c>
      <c r="EF198" s="24">
        <v>41729</v>
      </c>
      <c r="EG198" s="34">
        <v>1211072</v>
      </c>
      <c r="EH198" s="26">
        <v>682532</v>
      </c>
      <c r="EI198" s="24">
        <v>31735</v>
      </c>
      <c r="EJ198" s="34">
        <v>1201368</v>
      </c>
      <c r="EK198" s="26">
        <v>448152</v>
      </c>
      <c r="EL198" s="24">
        <v>14968</v>
      </c>
      <c r="EM198" s="34">
        <v>1019619</v>
      </c>
      <c r="EN198" s="26">
        <v>400834</v>
      </c>
      <c r="EO198" s="23">
        <v>7406</v>
      </c>
      <c r="EP198" s="25">
        <v>627653</v>
      </c>
      <c r="EQ198" s="26">
        <v>218316</v>
      </c>
      <c r="ER198" s="23">
        <v>4007</v>
      </c>
      <c r="ES198" s="25">
        <v>458717</v>
      </c>
      <c r="ET198" s="28">
        <v>46108</v>
      </c>
      <c r="EU198" s="23">
        <v>1058</v>
      </c>
      <c r="EV198" s="25">
        <v>309009</v>
      </c>
      <c r="EW198" s="26">
        <v>539533</v>
      </c>
      <c r="EX198" s="24">
        <v>38693</v>
      </c>
      <c r="EY198" s="25">
        <v>512811</v>
      </c>
      <c r="EZ198" s="26">
        <v>461059</v>
      </c>
      <c r="FA198" s="24">
        <v>29398</v>
      </c>
      <c r="FB198" s="25">
        <v>760945</v>
      </c>
      <c r="FC198" s="26">
        <v>431246</v>
      </c>
      <c r="FD198" s="24">
        <v>28694</v>
      </c>
      <c r="FE198" s="25">
        <v>771939</v>
      </c>
      <c r="FF198" s="26">
        <v>515638</v>
      </c>
      <c r="FG198" s="24">
        <v>28168</v>
      </c>
      <c r="FH198" s="25">
        <v>863759</v>
      </c>
      <c r="FI198" s="26">
        <v>176379</v>
      </c>
      <c r="FJ198" s="23">
        <v>5240</v>
      </c>
      <c r="FK198" s="25">
        <v>527741</v>
      </c>
      <c r="FL198" s="26">
        <v>591787</v>
      </c>
      <c r="FM198" s="24">
        <v>27108</v>
      </c>
      <c r="FN198" s="25">
        <v>684967</v>
      </c>
      <c r="FO198" s="26">
        <v>972860</v>
      </c>
      <c r="FP198" s="24">
        <v>44708</v>
      </c>
      <c r="FQ198" s="34">
        <v>1266975</v>
      </c>
      <c r="FR198" s="26">
        <v>696178</v>
      </c>
      <c r="FS198" s="24">
        <v>48505</v>
      </c>
      <c r="FT198" s="34">
        <v>1295692</v>
      </c>
      <c r="FU198" s="26">
        <v>761277</v>
      </c>
      <c r="FV198" s="24">
        <v>52819</v>
      </c>
      <c r="FW198" s="34">
        <v>1439312</v>
      </c>
      <c r="FX198" s="26">
        <v>676950</v>
      </c>
      <c r="FY198" s="24">
        <v>41862</v>
      </c>
      <c r="FZ198" s="34">
        <v>1100230</v>
      </c>
      <c r="GA198" s="26">
        <v>643437</v>
      </c>
      <c r="GB198" s="24">
        <v>43646</v>
      </c>
      <c r="GC198" s="34">
        <v>1052855</v>
      </c>
      <c r="GD198" s="26">
        <v>632280</v>
      </c>
      <c r="GE198" s="24">
        <v>41143</v>
      </c>
      <c r="GF198" s="34">
        <v>1087032</v>
      </c>
      <c r="GG198" s="26">
        <v>465876</v>
      </c>
      <c r="GH198" s="24">
        <v>18289</v>
      </c>
      <c r="GI198" s="25">
        <v>853971</v>
      </c>
      <c r="GJ198" s="26">
        <v>631662</v>
      </c>
      <c r="GK198" s="24">
        <v>42687</v>
      </c>
      <c r="GL198" s="25">
        <v>849881</v>
      </c>
      <c r="GM198" s="26">
        <v>674846</v>
      </c>
      <c r="GN198" s="24">
        <v>39344</v>
      </c>
      <c r="GO198" s="25">
        <v>993045</v>
      </c>
      <c r="GP198" s="26">
        <v>681568</v>
      </c>
      <c r="GQ198" s="24">
        <v>43694</v>
      </c>
      <c r="GR198" s="34">
        <v>1068371</v>
      </c>
      <c r="GS198" s="26">
        <v>454969</v>
      </c>
      <c r="GT198" s="24">
        <v>30492</v>
      </c>
      <c r="GU198" s="25">
        <v>898145</v>
      </c>
      <c r="GV198" s="26">
        <v>425701</v>
      </c>
      <c r="GW198" s="24">
        <v>27948</v>
      </c>
      <c r="GX198" s="25">
        <v>836333</v>
      </c>
      <c r="GY198" s="26">
        <v>505983</v>
      </c>
      <c r="GZ198" s="24">
        <v>35797</v>
      </c>
      <c r="HA198" s="25">
        <v>875979</v>
      </c>
      <c r="HB198" s="26">
        <v>460735</v>
      </c>
      <c r="HC198" s="24">
        <v>28170</v>
      </c>
      <c r="HD198" s="25">
        <v>826717</v>
      </c>
      <c r="HE198" s="26">
        <v>348238</v>
      </c>
      <c r="HF198" s="24">
        <v>23575</v>
      </c>
      <c r="HG198" s="25">
        <v>778997</v>
      </c>
      <c r="HH198" s="26">
        <v>393857</v>
      </c>
      <c r="HI198" s="24">
        <v>28366</v>
      </c>
      <c r="HJ198" s="25">
        <v>734802</v>
      </c>
      <c r="HN198" s="49">
        <f t="shared" si="2"/>
        <v>1202830</v>
      </c>
    </row>
    <row r="199" spans="2:222" x14ac:dyDescent="0.2">
      <c r="B199" s="20" t="s">
        <v>694</v>
      </c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  <c r="BK199" s="21"/>
      <c r="BL199" s="21"/>
      <c r="BM199" s="21"/>
      <c r="BN199" s="21"/>
      <c r="BO199" s="21"/>
      <c r="BP199" s="21"/>
      <c r="BQ199" s="21"/>
      <c r="BR199" s="21"/>
      <c r="BS199" s="21"/>
      <c r="BT199" s="21"/>
      <c r="BU199" s="21"/>
      <c r="BV199" s="21"/>
      <c r="BW199" s="21"/>
      <c r="BX199" s="21"/>
      <c r="BY199" s="21"/>
      <c r="BZ199" s="21"/>
      <c r="CA199" s="21"/>
      <c r="CB199" s="21"/>
      <c r="CC199" s="21"/>
      <c r="CD199" s="21"/>
      <c r="CE199" s="21"/>
      <c r="CF199" s="21"/>
      <c r="CG199" s="21"/>
      <c r="CH199" s="21"/>
      <c r="CI199" s="21"/>
      <c r="CJ199" s="21"/>
      <c r="CK199" s="21"/>
      <c r="CL199" s="21"/>
      <c r="CM199" s="21"/>
      <c r="CN199" s="21"/>
      <c r="CO199" s="21"/>
      <c r="CP199" s="21"/>
      <c r="CQ199" s="21"/>
      <c r="CR199" s="21"/>
      <c r="CS199" s="21"/>
      <c r="CT199" s="23">
        <v>1357</v>
      </c>
      <c r="CU199" s="26">
        <v>429291</v>
      </c>
      <c r="CV199" s="24">
        <v>13957</v>
      </c>
      <c r="CW199" s="25">
        <v>120677</v>
      </c>
      <c r="CX199" s="26">
        <v>521122</v>
      </c>
      <c r="CY199" s="24">
        <v>14236</v>
      </c>
      <c r="CZ199" s="25">
        <v>338722</v>
      </c>
      <c r="DA199" s="26">
        <v>521477</v>
      </c>
      <c r="DB199" s="24">
        <v>17164</v>
      </c>
      <c r="DC199" s="25">
        <v>568714</v>
      </c>
      <c r="DD199" s="26">
        <v>476844</v>
      </c>
      <c r="DE199" s="24">
        <v>20561</v>
      </c>
      <c r="DF199" s="25">
        <v>640658</v>
      </c>
      <c r="DG199" s="26">
        <v>438852</v>
      </c>
      <c r="DH199" s="24">
        <v>18363</v>
      </c>
      <c r="DI199" s="25">
        <v>664244</v>
      </c>
      <c r="DJ199" s="26">
        <v>518543</v>
      </c>
      <c r="DK199" s="24">
        <v>19117</v>
      </c>
      <c r="DL199" s="25">
        <v>718561</v>
      </c>
      <c r="DM199" s="26">
        <v>590803</v>
      </c>
      <c r="DN199" s="24">
        <v>23921</v>
      </c>
      <c r="DO199" s="25">
        <v>681162</v>
      </c>
      <c r="DP199" s="26">
        <v>423768</v>
      </c>
      <c r="DQ199" s="24">
        <v>17078</v>
      </c>
      <c r="DR199" s="25">
        <v>704080</v>
      </c>
      <c r="DS199" s="26">
        <v>315588</v>
      </c>
      <c r="DT199" s="24">
        <v>10717</v>
      </c>
      <c r="DU199" s="25">
        <v>605574</v>
      </c>
      <c r="DV199" s="26">
        <v>102993</v>
      </c>
      <c r="DW199" s="23">
        <v>1895</v>
      </c>
      <c r="DX199" s="25">
        <v>381796</v>
      </c>
      <c r="DY199" s="30">
        <v>9354</v>
      </c>
      <c r="DZ199" s="27">
        <v>151</v>
      </c>
      <c r="EA199" s="25">
        <v>209371</v>
      </c>
      <c r="EB199" s="30">
        <v>5855</v>
      </c>
      <c r="EC199" s="27">
        <v>101</v>
      </c>
      <c r="ED199" s="24">
        <v>99096</v>
      </c>
      <c r="EE199" s="30">
        <v>4056</v>
      </c>
      <c r="EF199" s="27">
        <v>104</v>
      </c>
      <c r="EG199" s="24">
        <v>64314</v>
      </c>
      <c r="EH199" s="30">
        <v>1817</v>
      </c>
      <c r="EI199" s="29">
        <v>50</v>
      </c>
      <c r="EJ199" s="24">
        <v>41014</v>
      </c>
      <c r="EK199" s="32">
        <v>589</v>
      </c>
      <c r="EL199" s="29">
        <v>24</v>
      </c>
      <c r="EM199" s="24">
        <v>27851</v>
      </c>
      <c r="EN199" s="30">
        <v>1557</v>
      </c>
      <c r="EO199" s="27">
        <v>109</v>
      </c>
      <c r="EP199" s="24">
        <v>19283</v>
      </c>
      <c r="EQ199" s="28">
        <v>27640</v>
      </c>
      <c r="ER199" s="23">
        <v>2989</v>
      </c>
      <c r="ES199" s="24">
        <v>72591</v>
      </c>
      <c r="ET199" s="26">
        <v>230358</v>
      </c>
      <c r="EU199" s="24">
        <v>15167</v>
      </c>
      <c r="EV199" s="25">
        <v>763373</v>
      </c>
      <c r="EW199" s="26">
        <v>341349</v>
      </c>
      <c r="EX199" s="24">
        <v>24241</v>
      </c>
      <c r="EY199" s="34">
        <v>1295143</v>
      </c>
      <c r="EZ199" s="26">
        <v>194557</v>
      </c>
      <c r="FA199" s="24">
        <v>12483</v>
      </c>
      <c r="FB199" s="34">
        <v>1198509</v>
      </c>
      <c r="FC199" s="26">
        <v>190839</v>
      </c>
      <c r="FD199" s="24">
        <v>12959</v>
      </c>
      <c r="FE199" s="25">
        <v>992158</v>
      </c>
      <c r="FF199" s="26">
        <v>270324</v>
      </c>
      <c r="FG199" s="24">
        <v>18241</v>
      </c>
      <c r="FH199" s="34">
        <v>1290149</v>
      </c>
      <c r="FI199" s="26">
        <v>213069</v>
      </c>
      <c r="FJ199" s="24">
        <v>14611</v>
      </c>
      <c r="FK199" s="34">
        <v>1286069</v>
      </c>
      <c r="FL199" s="26">
        <v>209262</v>
      </c>
      <c r="FM199" s="24">
        <v>14354</v>
      </c>
      <c r="FN199" s="34">
        <v>1237983</v>
      </c>
      <c r="FO199" s="26">
        <v>273973</v>
      </c>
      <c r="FP199" s="24">
        <v>18889</v>
      </c>
      <c r="FQ199" s="34">
        <v>1434254</v>
      </c>
      <c r="FR199" s="26">
        <v>221702</v>
      </c>
      <c r="FS199" s="24">
        <v>15265</v>
      </c>
      <c r="FT199" s="34">
        <v>1371525</v>
      </c>
      <c r="FU199" s="26">
        <v>234064</v>
      </c>
      <c r="FV199" s="24">
        <v>15638</v>
      </c>
      <c r="FW199" s="34">
        <v>1431463</v>
      </c>
      <c r="FX199" s="26">
        <v>797741</v>
      </c>
      <c r="FY199" s="24">
        <v>37167</v>
      </c>
      <c r="FZ199" s="34">
        <v>1728130</v>
      </c>
      <c r="GA199" s="26">
        <v>240812</v>
      </c>
      <c r="GB199" s="24">
        <v>15007</v>
      </c>
      <c r="GC199" s="34">
        <v>1595159</v>
      </c>
      <c r="GD199" s="26">
        <v>255284</v>
      </c>
      <c r="GE199" s="24">
        <v>16995</v>
      </c>
      <c r="GF199" s="34">
        <v>1472083</v>
      </c>
      <c r="GG199" s="26">
        <v>302735</v>
      </c>
      <c r="GH199" s="24">
        <v>20426</v>
      </c>
      <c r="GI199" s="34">
        <v>1430782</v>
      </c>
      <c r="GJ199" s="26">
        <v>184919</v>
      </c>
      <c r="GK199" s="24">
        <v>13295</v>
      </c>
      <c r="GL199" s="34">
        <v>1118246</v>
      </c>
      <c r="GM199" s="26">
        <v>256188</v>
      </c>
      <c r="GN199" s="24">
        <v>16661</v>
      </c>
      <c r="GO199" s="34">
        <v>1457958</v>
      </c>
      <c r="GP199" s="26">
        <v>315522</v>
      </c>
      <c r="GQ199" s="24">
        <v>21172</v>
      </c>
      <c r="GR199" s="34">
        <v>1635410</v>
      </c>
      <c r="GS199" s="26">
        <v>307741</v>
      </c>
      <c r="GT199" s="24">
        <v>20849</v>
      </c>
      <c r="GU199" s="34">
        <v>1723533</v>
      </c>
      <c r="GV199" s="26">
        <v>285217</v>
      </c>
      <c r="GW199" s="24">
        <v>19251</v>
      </c>
      <c r="GX199" s="34">
        <v>1693015</v>
      </c>
      <c r="GY199" s="26">
        <v>333840</v>
      </c>
      <c r="GZ199" s="24">
        <v>24624</v>
      </c>
      <c r="HA199" s="34">
        <v>1895876</v>
      </c>
      <c r="HB199" s="26">
        <v>282634</v>
      </c>
      <c r="HC199" s="24">
        <v>20541</v>
      </c>
      <c r="HD199" s="34">
        <v>1921771</v>
      </c>
      <c r="HE199" s="26">
        <v>259779</v>
      </c>
      <c r="HF199" s="24">
        <v>17343</v>
      </c>
      <c r="HG199" s="34">
        <v>1850804</v>
      </c>
      <c r="HH199" s="26">
        <v>392921</v>
      </c>
      <c r="HI199" s="24">
        <v>27227</v>
      </c>
      <c r="HJ199" s="34">
        <v>1970373</v>
      </c>
      <c r="HN199" s="49">
        <f t="shared" si="2"/>
        <v>935334</v>
      </c>
    </row>
    <row r="200" spans="2:222" x14ac:dyDescent="0.2">
      <c r="B200" s="20" t="s">
        <v>348</v>
      </c>
      <c r="C200" s="36">
        <v>25928676</v>
      </c>
      <c r="D200" s="24">
        <v>64356</v>
      </c>
      <c r="E200" s="25">
        <v>151666</v>
      </c>
      <c r="F200" s="36">
        <v>27232554</v>
      </c>
      <c r="G200" s="24">
        <v>66417</v>
      </c>
      <c r="H200" s="25">
        <v>148012</v>
      </c>
      <c r="I200" s="36">
        <v>33953504</v>
      </c>
      <c r="J200" s="24">
        <v>82190</v>
      </c>
      <c r="K200" s="25">
        <v>147258</v>
      </c>
      <c r="L200" s="36">
        <v>27639989</v>
      </c>
      <c r="M200" s="24">
        <v>67653</v>
      </c>
      <c r="N200" s="25">
        <v>147329</v>
      </c>
      <c r="O200" s="36">
        <v>27063213</v>
      </c>
      <c r="P200" s="24">
        <v>66159</v>
      </c>
      <c r="Q200" s="25">
        <v>143898</v>
      </c>
      <c r="R200" s="36">
        <v>34815208</v>
      </c>
      <c r="S200" s="24">
        <v>84441</v>
      </c>
      <c r="T200" s="25">
        <v>151569</v>
      </c>
      <c r="U200" s="36">
        <v>27225750</v>
      </c>
      <c r="V200" s="24">
        <v>66911</v>
      </c>
      <c r="W200" s="25">
        <v>142868</v>
      </c>
      <c r="X200" s="36">
        <v>27317823</v>
      </c>
      <c r="Y200" s="24">
        <v>66386</v>
      </c>
      <c r="Z200" s="25">
        <v>138772</v>
      </c>
      <c r="AA200" s="36">
        <v>35562937</v>
      </c>
      <c r="AB200" s="24">
        <v>84758</v>
      </c>
      <c r="AC200" s="25">
        <v>161652</v>
      </c>
      <c r="AD200" s="36">
        <v>26415955</v>
      </c>
      <c r="AE200" s="24">
        <v>65405</v>
      </c>
      <c r="AF200" s="25">
        <v>151094</v>
      </c>
      <c r="AG200" s="36">
        <v>27258793</v>
      </c>
      <c r="AH200" s="24">
        <v>66771</v>
      </c>
      <c r="AI200" s="25">
        <v>152955</v>
      </c>
      <c r="AJ200" s="36">
        <v>33557816</v>
      </c>
      <c r="AK200" s="24">
        <v>83042</v>
      </c>
      <c r="AL200" s="25">
        <v>156521</v>
      </c>
      <c r="AM200" s="36">
        <v>24513931</v>
      </c>
      <c r="AN200" s="24">
        <v>61007</v>
      </c>
      <c r="AO200" s="25">
        <v>140007</v>
      </c>
      <c r="AP200" s="36">
        <v>19559958</v>
      </c>
      <c r="AQ200" s="24">
        <v>51624</v>
      </c>
      <c r="AR200" s="25">
        <v>104780</v>
      </c>
      <c r="AS200" s="36">
        <v>17277875</v>
      </c>
      <c r="AT200" s="24">
        <v>49812</v>
      </c>
      <c r="AU200" s="24">
        <v>62876</v>
      </c>
      <c r="AV200" s="36">
        <v>11557312</v>
      </c>
      <c r="AW200" s="24">
        <v>34295</v>
      </c>
      <c r="AX200" s="24">
        <v>53140</v>
      </c>
      <c r="AY200" s="22">
        <v>9526511</v>
      </c>
      <c r="AZ200" s="24">
        <v>28419</v>
      </c>
      <c r="BA200" s="24">
        <v>42836</v>
      </c>
      <c r="BB200" s="36">
        <v>11567009</v>
      </c>
      <c r="BC200" s="24">
        <v>33518</v>
      </c>
      <c r="BD200" s="24">
        <v>40376</v>
      </c>
      <c r="BE200" s="22">
        <v>7552824</v>
      </c>
      <c r="BF200" s="24">
        <v>22794</v>
      </c>
      <c r="BG200" s="24">
        <v>33443</v>
      </c>
      <c r="BH200" s="22">
        <v>7176665</v>
      </c>
      <c r="BI200" s="24">
        <v>21880</v>
      </c>
      <c r="BJ200" s="24">
        <v>30993</v>
      </c>
      <c r="BK200" s="22">
        <v>8183687</v>
      </c>
      <c r="BL200" s="24">
        <v>25894</v>
      </c>
      <c r="BM200" s="24">
        <v>30880</v>
      </c>
      <c r="BN200" s="22">
        <v>6268449</v>
      </c>
      <c r="BO200" s="24">
        <v>21547</v>
      </c>
      <c r="BP200" s="24">
        <v>27085</v>
      </c>
      <c r="BQ200" s="22">
        <v>5850122</v>
      </c>
      <c r="BR200" s="24">
        <v>18556</v>
      </c>
      <c r="BS200" s="24">
        <v>28695</v>
      </c>
      <c r="BT200" s="22">
        <v>7090674</v>
      </c>
      <c r="BU200" s="24">
        <v>23121</v>
      </c>
      <c r="BV200" s="24">
        <v>28445</v>
      </c>
      <c r="BW200" s="22">
        <v>4677286</v>
      </c>
      <c r="BX200" s="24">
        <v>12416</v>
      </c>
      <c r="BY200" s="24">
        <v>21153</v>
      </c>
      <c r="BZ200" s="22">
        <v>3846998</v>
      </c>
      <c r="CA200" s="24">
        <v>10216</v>
      </c>
      <c r="CB200" s="24">
        <v>20005</v>
      </c>
      <c r="CC200" s="22">
        <v>4926924</v>
      </c>
      <c r="CD200" s="24">
        <v>11813</v>
      </c>
      <c r="CE200" s="24">
        <v>15937</v>
      </c>
      <c r="CF200" s="22">
        <v>3415547</v>
      </c>
      <c r="CG200" s="23">
        <v>7920</v>
      </c>
      <c r="CH200" s="24">
        <v>17888</v>
      </c>
      <c r="CI200" s="22">
        <v>3174892</v>
      </c>
      <c r="CJ200" s="23">
        <v>7515</v>
      </c>
      <c r="CK200" s="24">
        <v>14543</v>
      </c>
      <c r="CL200" s="22">
        <v>3949945</v>
      </c>
      <c r="CM200" s="23">
        <v>8510</v>
      </c>
      <c r="CN200" s="24">
        <v>13604</v>
      </c>
      <c r="CO200" s="22">
        <v>3153859</v>
      </c>
      <c r="CP200" s="23">
        <v>6855</v>
      </c>
      <c r="CQ200" s="24">
        <v>14198</v>
      </c>
      <c r="CR200" s="22">
        <v>2589624</v>
      </c>
      <c r="CS200" s="23">
        <v>5728</v>
      </c>
      <c r="CT200" s="24">
        <v>10776</v>
      </c>
      <c r="CU200" s="22">
        <v>3123155</v>
      </c>
      <c r="CV200" s="23">
        <v>6594</v>
      </c>
      <c r="CW200" s="24">
        <v>11362</v>
      </c>
      <c r="CX200" s="22">
        <v>2537285</v>
      </c>
      <c r="CY200" s="23">
        <v>5027</v>
      </c>
      <c r="CZ200" s="24">
        <v>11450</v>
      </c>
      <c r="DA200" s="22">
        <v>2237771</v>
      </c>
      <c r="DB200" s="23">
        <v>4545</v>
      </c>
      <c r="DC200" s="24">
        <v>10071</v>
      </c>
      <c r="DD200" s="22">
        <v>2780599</v>
      </c>
      <c r="DE200" s="23">
        <v>5465</v>
      </c>
      <c r="DF200" s="23">
        <v>9643</v>
      </c>
      <c r="DG200" s="22">
        <v>2127590</v>
      </c>
      <c r="DH200" s="23">
        <v>4412</v>
      </c>
      <c r="DI200" s="23">
        <v>8892</v>
      </c>
      <c r="DJ200" s="22">
        <v>1977211</v>
      </c>
      <c r="DK200" s="23">
        <v>3441</v>
      </c>
      <c r="DL200" s="23">
        <v>8183</v>
      </c>
      <c r="DM200" s="22">
        <v>2385564</v>
      </c>
      <c r="DN200" s="23">
        <v>4507</v>
      </c>
      <c r="DO200" s="23">
        <v>7079</v>
      </c>
      <c r="DP200" s="22">
        <v>1817997</v>
      </c>
      <c r="DQ200" s="23">
        <v>3474</v>
      </c>
      <c r="DR200" s="23">
        <v>7740</v>
      </c>
      <c r="DS200" s="22">
        <v>1758565</v>
      </c>
      <c r="DT200" s="23">
        <v>3291</v>
      </c>
      <c r="DU200" s="23">
        <v>6675</v>
      </c>
      <c r="DV200" s="22">
        <v>1807107</v>
      </c>
      <c r="DW200" s="23">
        <v>3424</v>
      </c>
      <c r="DX200" s="23">
        <v>6591</v>
      </c>
      <c r="DY200" s="22">
        <v>1496592</v>
      </c>
      <c r="DZ200" s="23">
        <v>2757</v>
      </c>
      <c r="EA200" s="23">
        <v>6313</v>
      </c>
      <c r="EB200" s="22">
        <v>1475385</v>
      </c>
      <c r="EC200" s="23">
        <v>2518</v>
      </c>
      <c r="ED200" s="23">
        <v>6605</v>
      </c>
      <c r="EE200" s="22">
        <v>1558573</v>
      </c>
      <c r="EF200" s="23">
        <v>2609</v>
      </c>
      <c r="EG200" s="23">
        <v>6501</v>
      </c>
      <c r="EH200" s="26">
        <v>944468</v>
      </c>
      <c r="EI200" s="23">
        <v>1490</v>
      </c>
      <c r="EJ200" s="23">
        <v>4385</v>
      </c>
      <c r="EK200" s="26">
        <v>982257</v>
      </c>
      <c r="EL200" s="23">
        <v>1663</v>
      </c>
      <c r="EM200" s="23">
        <v>4921</v>
      </c>
      <c r="EN200" s="26">
        <v>783149</v>
      </c>
      <c r="EO200" s="23">
        <v>1239</v>
      </c>
      <c r="EP200" s="23">
        <v>4389</v>
      </c>
      <c r="EQ200" s="26">
        <v>703618</v>
      </c>
      <c r="ER200" s="23">
        <v>1382</v>
      </c>
      <c r="ES200" s="23">
        <v>4358</v>
      </c>
      <c r="ET200" s="26">
        <v>751476</v>
      </c>
      <c r="EU200" s="23">
        <v>1083</v>
      </c>
      <c r="EV200" s="23">
        <v>4195</v>
      </c>
      <c r="EW200" s="26">
        <v>897927</v>
      </c>
      <c r="EX200" s="23">
        <v>1272</v>
      </c>
      <c r="EY200" s="23">
        <v>3641</v>
      </c>
      <c r="EZ200" s="26">
        <v>823732</v>
      </c>
      <c r="FA200" s="23">
        <v>1295</v>
      </c>
      <c r="FB200" s="23">
        <v>4066</v>
      </c>
      <c r="FC200" s="26">
        <v>726252</v>
      </c>
      <c r="FD200" s="23">
        <v>1161</v>
      </c>
      <c r="FE200" s="23">
        <v>2767</v>
      </c>
      <c r="FF200" s="26">
        <v>886811</v>
      </c>
      <c r="FG200" s="23">
        <v>1556</v>
      </c>
      <c r="FH200" s="23">
        <v>4178</v>
      </c>
      <c r="FI200" s="26">
        <v>731883</v>
      </c>
      <c r="FJ200" s="23">
        <v>1409</v>
      </c>
      <c r="FK200" s="23">
        <v>3270</v>
      </c>
      <c r="FL200" s="26">
        <v>731563</v>
      </c>
      <c r="FM200" s="23">
        <v>1376</v>
      </c>
      <c r="FN200" s="23">
        <v>3588</v>
      </c>
      <c r="FO200" s="26">
        <v>924649</v>
      </c>
      <c r="FP200" s="23">
        <v>1746</v>
      </c>
      <c r="FQ200" s="23">
        <v>3594</v>
      </c>
      <c r="FR200" s="26">
        <v>553547</v>
      </c>
      <c r="FS200" s="23">
        <v>1149</v>
      </c>
      <c r="FT200" s="23">
        <v>2915</v>
      </c>
      <c r="FU200" s="26">
        <v>675970</v>
      </c>
      <c r="FV200" s="23">
        <v>1409</v>
      </c>
      <c r="FW200" s="23">
        <v>3250</v>
      </c>
      <c r="FX200" s="26">
        <v>936805</v>
      </c>
      <c r="FY200" s="23">
        <v>2146</v>
      </c>
      <c r="FZ200" s="23">
        <v>3550</v>
      </c>
      <c r="GA200" s="26">
        <v>513807</v>
      </c>
      <c r="GB200" s="27">
        <v>846</v>
      </c>
      <c r="GC200" s="23">
        <v>2659</v>
      </c>
      <c r="GD200" s="26">
        <v>658420</v>
      </c>
      <c r="GE200" s="23">
        <v>1644</v>
      </c>
      <c r="GF200" s="23">
        <v>3906</v>
      </c>
      <c r="GG200" s="26">
        <v>699713</v>
      </c>
      <c r="GH200" s="27">
        <v>919</v>
      </c>
      <c r="GI200" s="23">
        <v>2824</v>
      </c>
      <c r="GJ200" s="26">
        <v>428487</v>
      </c>
      <c r="GK200" s="27">
        <v>768</v>
      </c>
      <c r="GL200" s="23">
        <v>2585</v>
      </c>
      <c r="GM200" s="26">
        <v>441370</v>
      </c>
      <c r="GN200" s="27">
        <v>608</v>
      </c>
      <c r="GO200" s="23">
        <v>2728</v>
      </c>
      <c r="GP200" s="26">
        <v>565233</v>
      </c>
      <c r="GQ200" s="27">
        <v>941</v>
      </c>
      <c r="GR200" s="23">
        <v>3306</v>
      </c>
      <c r="GS200" s="26">
        <v>399725</v>
      </c>
      <c r="GT200" s="27">
        <v>897</v>
      </c>
      <c r="GU200" s="23">
        <v>2771</v>
      </c>
      <c r="GV200" s="26">
        <v>460686</v>
      </c>
      <c r="GW200" s="23">
        <v>1084</v>
      </c>
      <c r="GX200" s="23">
        <v>2893</v>
      </c>
      <c r="GY200" s="26">
        <v>520445</v>
      </c>
      <c r="GZ200" s="23">
        <v>1024</v>
      </c>
      <c r="HA200" s="23">
        <v>2861</v>
      </c>
      <c r="HB200" s="26">
        <v>350064</v>
      </c>
      <c r="HC200" s="27">
        <v>717</v>
      </c>
      <c r="HD200" s="23">
        <v>2386</v>
      </c>
      <c r="HE200" s="26">
        <v>281248</v>
      </c>
      <c r="HF200" s="27">
        <v>413</v>
      </c>
      <c r="HG200" s="23">
        <v>1674</v>
      </c>
      <c r="HH200" s="26">
        <v>389263</v>
      </c>
      <c r="HI200" s="27">
        <v>524</v>
      </c>
      <c r="HJ200" s="23">
        <v>2392</v>
      </c>
      <c r="HN200" s="49">
        <f t="shared" si="2"/>
        <v>1020575</v>
      </c>
    </row>
    <row r="201" spans="2:222" x14ac:dyDescent="0.2">
      <c r="B201" s="20" t="s">
        <v>1005</v>
      </c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6">
        <v>605463</v>
      </c>
      <c r="AB201" s="27">
        <v>201</v>
      </c>
      <c r="AC201" s="23">
        <v>1315</v>
      </c>
      <c r="AD201" s="26">
        <v>515012</v>
      </c>
      <c r="AE201" s="27">
        <v>166</v>
      </c>
      <c r="AF201" s="23">
        <v>2014</v>
      </c>
      <c r="AG201" s="26">
        <v>469616</v>
      </c>
      <c r="AH201" s="27">
        <v>168</v>
      </c>
      <c r="AI201" s="23">
        <v>1304</v>
      </c>
      <c r="AJ201" s="26">
        <v>554792</v>
      </c>
      <c r="AK201" s="27">
        <v>227</v>
      </c>
      <c r="AL201" s="23">
        <v>1407</v>
      </c>
      <c r="AM201" s="26">
        <v>574649</v>
      </c>
      <c r="AN201" s="27">
        <v>278</v>
      </c>
      <c r="AO201" s="23">
        <v>2607</v>
      </c>
      <c r="AP201" s="26">
        <v>403332</v>
      </c>
      <c r="AQ201" s="27">
        <v>194</v>
      </c>
      <c r="AR201" s="23">
        <v>2216</v>
      </c>
      <c r="AS201" s="26">
        <v>585592</v>
      </c>
      <c r="AT201" s="27">
        <v>362</v>
      </c>
      <c r="AU201" s="23">
        <v>2715</v>
      </c>
      <c r="AV201" s="26">
        <v>910415</v>
      </c>
      <c r="AW201" s="27">
        <v>931</v>
      </c>
      <c r="AX201" s="23">
        <v>7197</v>
      </c>
      <c r="AY201" s="26">
        <v>935005</v>
      </c>
      <c r="AZ201" s="23">
        <v>1160</v>
      </c>
      <c r="BA201" s="23">
        <v>8858</v>
      </c>
      <c r="BB201" s="22">
        <v>1326379</v>
      </c>
      <c r="BC201" s="23">
        <v>1672</v>
      </c>
      <c r="BD201" s="23">
        <v>9209</v>
      </c>
      <c r="BE201" s="26">
        <v>929459</v>
      </c>
      <c r="BF201" s="23">
        <v>1159</v>
      </c>
      <c r="BG201" s="23">
        <v>6458</v>
      </c>
      <c r="BH201" s="26">
        <v>985044</v>
      </c>
      <c r="BI201" s="23">
        <v>1283</v>
      </c>
      <c r="BJ201" s="23">
        <v>3182</v>
      </c>
      <c r="BK201" s="22">
        <v>1171985</v>
      </c>
      <c r="BL201" s="23">
        <v>1555</v>
      </c>
      <c r="BM201" s="23">
        <v>3002</v>
      </c>
      <c r="BN201" s="26">
        <v>947460</v>
      </c>
      <c r="BO201" s="23">
        <v>1266</v>
      </c>
      <c r="BP201" s="23">
        <v>3826</v>
      </c>
      <c r="BQ201" s="26">
        <v>934451</v>
      </c>
      <c r="BR201" s="23">
        <v>1250</v>
      </c>
      <c r="BS201" s="23">
        <v>3780</v>
      </c>
      <c r="BT201" s="22">
        <v>1198101</v>
      </c>
      <c r="BU201" s="23">
        <v>1627</v>
      </c>
      <c r="BV201" s="23">
        <v>1647</v>
      </c>
      <c r="BW201" s="22">
        <v>1089792</v>
      </c>
      <c r="BX201" s="23">
        <v>1474</v>
      </c>
      <c r="BY201" s="23">
        <v>3024</v>
      </c>
      <c r="BZ201" s="22">
        <v>1101958</v>
      </c>
      <c r="CA201" s="23">
        <v>1563</v>
      </c>
      <c r="CB201" s="23">
        <v>6227</v>
      </c>
      <c r="CC201" s="22">
        <v>1383543</v>
      </c>
      <c r="CD201" s="23">
        <v>1974</v>
      </c>
      <c r="CE201" s="23">
        <v>3324</v>
      </c>
      <c r="CF201" s="22">
        <v>1331077</v>
      </c>
      <c r="CG201" s="23">
        <v>1944</v>
      </c>
      <c r="CH201" s="23">
        <v>5807</v>
      </c>
      <c r="CI201" s="22">
        <v>1373942</v>
      </c>
      <c r="CJ201" s="23">
        <v>1911</v>
      </c>
      <c r="CK201" s="23">
        <v>5363</v>
      </c>
      <c r="CL201" s="22">
        <v>1596428</v>
      </c>
      <c r="CM201" s="23">
        <v>2333</v>
      </c>
      <c r="CN201" s="23">
        <v>3544</v>
      </c>
      <c r="CO201" s="22">
        <v>1178274</v>
      </c>
      <c r="CP201" s="23">
        <v>1770</v>
      </c>
      <c r="CQ201" s="23">
        <v>3024</v>
      </c>
      <c r="CR201" s="22">
        <v>1052691</v>
      </c>
      <c r="CS201" s="23">
        <v>1555</v>
      </c>
      <c r="CT201" s="23">
        <v>2618</v>
      </c>
      <c r="CU201" s="22">
        <v>1278383</v>
      </c>
      <c r="CV201" s="23">
        <v>1907</v>
      </c>
      <c r="CW201" s="23">
        <v>2819</v>
      </c>
      <c r="CX201" s="22">
        <v>1246650</v>
      </c>
      <c r="CY201" s="23">
        <v>1835</v>
      </c>
      <c r="CZ201" s="23">
        <v>3046</v>
      </c>
      <c r="DA201" s="22">
        <v>1083089</v>
      </c>
      <c r="DB201" s="23">
        <v>1636</v>
      </c>
      <c r="DC201" s="23">
        <v>2436</v>
      </c>
      <c r="DD201" s="22">
        <v>1380721</v>
      </c>
      <c r="DE201" s="23">
        <v>2075</v>
      </c>
      <c r="DF201" s="23">
        <v>1637</v>
      </c>
      <c r="DG201" s="22">
        <v>1102616</v>
      </c>
      <c r="DH201" s="23">
        <v>1662</v>
      </c>
      <c r="DI201" s="23">
        <v>1983</v>
      </c>
      <c r="DJ201" s="22">
        <v>1129724</v>
      </c>
      <c r="DK201" s="23">
        <v>1699</v>
      </c>
      <c r="DL201" s="23">
        <v>1517</v>
      </c>
      <c r="DM201" s="22">
        <v>1452765</v>
      </c>
      <c r="DN201" s="23">
        <v>2206</v>
      </c>
      <c r="DO201" s="23">
        <v>1954</v>
      </c>
      <c r="DP201" s="22">
        <v>1250200</v>
      </c>
      <c r="DQ201" s="23">
        <v>1836</v>
      </c>
      <c r="DR201" s="23">
        <v>1744</v>
      </c>
      <c r="DS201" s="22">
        <v>1181304</v>
      </c>
      <c r="DT201" s="23">
        <v>1847</v>
      </c>
      <c r="DU201" s="23">
        <v>1422</v>
      </c>
      <c r="DV201" s="22">
        <v>1588309</v>
      </c>
      <c r="DW201" s="23">
        <v>2438</v>
      </c>
      <c r="DX201" s="23">
        <v>2328</v>
      </c>
      <c r="DY201" s="22">
        <v>1251682</v>
      </c>
      <c r="DZ201" s="23">
        <v>1964</v>
      </c>
      <c r="EA201" s="23">
        <v>2374</v>
      </c>
      <c r="EB201" s="22">
        <v>1091664</v>
      </c>
      <c r="EC201" s="23">
        <v>1680</v>
      </c>
      <c r="ED201" s="23">
        <v>1521</v>
      </c>
      <c r="EE201" s="22">
        <v>1379235</v>
      </c>
      <c r="EF201" s="23">
        <v>2125</v>
      </c>
      <c r="EG201" s="27">
        <v>888</v>
      </c>
      <c r="EH201" s="26">
        <v>969187</v>
      </c>
      <c r="EI201" s="23">
        <v>1515</v>
      </c>
      <c r="EJ201" s="27">
        <v>673</v>
      </c>
      <c r="EK201" s="22">
        <v>1099173</v>
      </c>
      <c r="EL201" s="23">
        <v>1683</v>
      </c>
      <c r="EM201" s="23">
        <v>1141</v>
      </c>
      <c r="EN201" s="22">
        <v>1288644</v>
      </c>
      <c r="EO201" s="23">
        <v>2011</v>
      </c>
      <c r="EP201" s="27">
        <v>852</v>
      </c>
      <c r="EQ201" s="22">
        <v>1001789</v>
      </c>
      <c r="ER201" s="23">
        <v>1583</v>
      </c>
      <c r="ES201" s="27">
        <v>888</v>
      </c>
      <c r="ET201" s="22">
        <v>1054143</v>
      </c>
      <c r="EU201" s="23">
        <v>1656</v>
      </c>
      <c r="EV201" s="23">
        <v>1435</v>
      </c>
      <c r="EW201" s="22">
        <v>1210082</v>
      </c>
      <c r="EX201" s="23">
        <v>1857</v>
      </c>
      <c r="EY201" s="27">
        <v>793</v>
      </c>
      <c r="EZ201" s="26">
        <v>932281</v>
      </c>
      <c r="FA201" s="23">
        <v>1463</v>
      </c>
      <c r="FB201" s="23">
        <v>1031</v>
      </c>
      <c r="FC201" s="26">
        <v>929671</v>
      </c>
      <c r="FD201" s="23">
        <v>1451</v>
      </c>
      <c r="FE201" s="27">
        <v>746</v>
      </c>
      <c r="FF201" s="22">
        <v>1114046</v>
      </c>
      <c r="FG201" s="23">
        <v>1741</v>
      </c>
      <c r="FH201" s="27">
        <v>798</v>
      </c>
      <c r="FI201" s="22">
        <v>1029255</v>
      </c>
      <c r="FJ201" s="23">
        <v>1546</v>
      </c>
      <c r="FK201" s="23">
        <v>1049</v>
      </c>
      <c r="FL201" s="22">
        <v>1009413</v>
      </c>
      <c r="FM201" s="23">
        <v>1570</v>
      </c>
      <c r="FN201" s="23">
        <v>1171</v>
      </c>
      <c r="FO201" s="22">
        <v>1202890</v>
      </c>
      <c r="FP201" s="23">
        <v>1813</v>
      </c>
      <c r="FQ201" s="27">
        <v>796</v>
      </c>
      <c r="FR201" s="26">
        <v>852157</v>
      </c>
      <c r="FS201" s="23">
        <v>1297</v>
      </c>
      <c r="FT201" s="27">
        <v>891</v>
      </c>
      <c r="FU201" s="26">
        <v>748790</v>
      </c>
      <c r="FV201" s="23">
        <v>1183</v>
      </c>
      <c r="FW201" s="23">
        <v>1090</v>
      </c>
      <c r="FX201" s="26">
        <v>821810</v>
      </c>
      <c r="FY201" s="23">
        <v>1280</v>
      </c>
      <c r="FZ201" s="27">
        <v>889</v>
      </c>
      <c r="GA201" s="26">
        <v>568292</v>
      </c>
      <c r="GB201" s="27">
        <v>974</v>
      </c>
      <c r="GC201" s="27">
        <v>705</v>
      </c>
      <c r="GD201" s="26">
        <v>542977</v>
      </c>
      <c r="GE201" s="27">
        <v>931</v>
      </c>
      <c r="GF201" s="27">
        <v>720</v>
      </c>
      <c r="GG201" s="26">
        <v>787008</v>
      </c>
      <c r="GH201" s="23">
        <v>1313</v>
      </c>
      <c r="GI201" s="23">
        <v>1070</v>
      </c>
      <c r="GJ201" s="26">
        <v>582881</v>
      </c>
      <c r="GK201" s="23">
        <v>1017</v>
      </c>
      <c r="GL201" s="23">
        <v>1520</v>
      </c>
      <c r="GM201" s="26">
        <v>574954</v>
      </c>
      <c r="GN201" s="23">
        <v>1045</v>
      </c>
      <c r="GO201" s="27">
        <v>952</v>
      </c>
      <c r="GP201" s="26">
        <v>659649</v>
      </c>
      <c r="GQ201" s="23">
        <v>1239</v>
      </c>
      <c r="GR201" s="27">
        <v>721</v>
      </c>
      <c r="GS201" s="26">
        <v>526256</v>
      </c>
      <c r="GT201" s="27">
        <v>945</v>
      </c>
      <c r="GU201" s="27">
        <v>543</v>
      </c>
      <c r="GV201" s="26">
        <v>496698</v>
      </c>
      <c r="GW201" s="27">
        <v>913</v>
      </c>
      <c r="GX201" s="27">
        <v>396</v>
      </c>
      <c r="GY201" s="26">
        <v>564572</v>
      </c>
      <c r="GZ201" s="23">
        <v>1087</v>
      </c>
      <c r="HA201" s="27">
        <v>886</v>
      </c>
      <c r="HB201" s="26">
        <v>419750</v>
      </c>
      <c r="HC201" s="27">
        <v>807</v>
      </c>
      <c r="HD201" s="27">
        <v>585</v>
      </c>
      <c r="HE201" s="26">
        <v>410374</v>
      </c>
      <c r="HF201" s="27">
        <v>814</v>
      </c>
      <c r="HG201" s="27">
        <v>853</v>
      </c>
      <c r="HH201" s="26">
        <v>388115</v>
      </c>
      <c r="HI201" s="27">
        <v>829</v>
      </c>
      <c r="HJ201" s="27">
        <v>714</v>
      </c>
      <c r="HN201" s="49">
        <f t="shared" si="2"/>
        <v>1218239</v>
      </c>
    </row>
    <row r="202" spans="2:222" x14ac:dyDescent="0.2">
      <c r="B202" s="20" t="s">
        <v>332</v>
      </c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  <c r="BK202" s="30">
        <v>3011</v>
      </c>
      <c r="BL202" s="29">
        <v>77</v>
      </c>
      <c r="BM202" s="23">
        <v>6211</v>
      </c>
      <c r="BN202" s="26">
        <v>109076</v>
      </c>
      <c r="BO202" s="23">
        <v>2758</v>
      </c>
      <c r="BP202" s="25">
        <v>200304</v>
      </c>
      <c r="BQ202" s="26">
        <v>131506</v>
      </c>
      <c r="BR202" s="23">
        <v>4070</v>
      </c>
      <c r="BS202" s="25">
        <v>507875</v>
      </c>
      <c r="BT202" s="26">
        <v>143792</v>
      </c>
      <c r="BU202" s="23">
        <v>4925</v>
      </c>
      <c r="BV202" s="25">
        <v>672736</v>
      </c>
      <c r="BW202" s="26">
        <v>120362</v>
      </c>
      <c r="BX202" s="23">
        <v>4122</v>
      </c>
      <c r="BY202" s="25">
        <v>821206</v>
      </c>
      <c r="BZ202" s="26">
        <v>138880</v>
      </c>
      <c r="CA202" s="23">
        <v>4355</v>
      </c>
      <c r="CB202" s="25">
        <v>979526</v>
      </c>
      <c r="CC202" s="26">
        <v>163875</v>
      </c>
      <c r="CD202" s="23">
        <v>5270</v>
      </c>
      <c r="CE202" s="25">
        <v>880411</v>
      </c>
      <c r="CF202" s="26">
        <v>130347</v>
      </c>
      <c r="CG202" s="23">
        <v>4307</v>
      </c>
      <c r="CH202" s="25">
        <v>843877</v>
      </c>
      <c r="CI202" s="26">
        <v>128938</v>
      </c>
      <c r="CJ202" s="23">
        <v>4408</v>
      </c>
      <c r="CK202" s="25">
        <v>734038</v>
      </c>
      <c r="CL202" s="26">
        <v>171922</v>
      </c>
      <c r="CM202" s="23">
        <v>5737</v>
      </c>
      <c r="CN202" s="25">
        <v>711924</v>
      </c>
      <c r="CO202" s="26">
        <v>123530</v>
      </c>
      <c r="CP202" s="23">
        <v>4919</v>
      </c>
      <c r="CQ202" s="25">
        <v>717651</v>
      </c>
      <c r="CR202" s="26">
        <v>108820</v>
      </c>
      <c r="CS202" s="23">
        <v>5121</v>
      </c>
      <c r="CT202" s="25">
        <v>651441</v>
      </c>
      <c r="CU202" s="26">
        <v>144139</v>
      </c>
      <c r="CV202" s="23">
        <v>4738</v>
      </c>
      <c r="CW202" s="25">
        <v>731682</v>
      </c>
      <c r="CX202" s="28">
        <v>36612</v>
      </c>
      <c r="CY202" s="23">
        <v>1005</v>
      </c>
      <c r="CZ202" s="25">
        <v>605946</v>
      </c>
      <c r="DA202" s="28">
        <v>19354</v>
      </c>
      <c r="DB202" s="27">
        <v>323</v>
      </c>
      <c r="DC202" s="25">
        <v>370714</v>
      </c>
      <c r="DD202" s="30">
        <v>8355</v>
      </c>
      <c r="DE202" s="27">
        <v>112</v>
      </c>
      <c r="DF202" s="25">
        <v>206357</v>
      </c>
      <c r="DG202" s="30">
        <v>3589</v>
      </c>
      <c r="DH202" s="29">
        <v>34</v>
      </c>
      <c r="DI202" s="25">
        <v>143042</v>
      </c>
      <c r="DJ202" s="30">
        <v>3269</v>
      </c>
      <c r="DK202" s="29">
        <v>47</v>
      </c>
      <c r="DL202" s="24">
        <v>92476</v>
      </c>
      <c r="DM202" s="32">
        <v>814</v>
      </c>
      <c r="DN202" s="29">
        <v>21</v>
      </c>
      <c r="DO202" s="24">
        <v>64414</v>
      </c>
      <c r="DP202" s="30">
        <v>2484</v>
      </c>
      <c r="DQ202" s="29">
        <v>71</v>
      </c>
      <c r="DR202" s="24">
        <v>39981</v>
      </c>
      <c r="DS202" s="28">
        <v>20083</v>
      </c>
      <c r="DT202" s="27">
        <v>521</v>
      </c>
      <c r="DU202" s="24">
        <v>33235</v>
      </c>
      <c r="DV202" s="28">
        <v>14313</v>
      </c>
      <c r="DW202" s="27">
        <v>640</v>
      </c>
      <c r="DX202" s="24">
        <v>34118</v>
      </c>
      <c r="DY202" s="28">
        <v>31898</v>
      </c>
      <c r="DZ202" s="27">
        <v>841</v>
      </c>
      <c r="EA202" s="24">
        <v>32590</v>
      </c>
      <c r="EB202" s="28">
        <v>14180</v>
      </c>
      <c r="EC202" s="27">
        <v>878</v>
      </c>
      <c r="ED202" s="24">
        <v>27998</v>
      </c>
      <c r="EE202" s="28">
        <v>31240</v>
      </c>
      <c r="EF202" s="23">
        <v>1631</v>
      </c>
      <c r="EG202" s="24">
        <v>33506</v>
      </c>
      <c r="EH202" s="28">
        <v>38233</v>
      </c>
      <c r="EI202" s="23">
        <v>1901</v>
      </c>
      <c r="EJ202" s="24">
        <v>37661</v>
      </c>
      <c r="EK202" s="28">
        <v>33787</v>
      </c>
      <c r="EL202" s="23">
        <v>2137</v>
      </c>
      <c r="EM202" s="24">
        <v>39623</v>
      </c>
      <c r="EN202" s="28">
        <v>44772</v>
      </c>
      <c r="EO202" s="23">
        <v>3289</v>
      </c>
      <c r="EP202" s="24">
        <v>40254</v>
      </c>
      <c r="EQ202" s="28">
        <v>27759</v>
      </c>
      <c r="ER202" s="23">
        <v>2108</v>
      </c>
      <c r="ES202" s="24">
        <v>45021</v>
      </c>
      <c r="ET202" s="28">
        <v>25627</v>
      </c>
      <c r="EU202" s="23">
        <v>1787</v>
      </c>
      <c r="EV202" s="24">
        <v>41505</v>
      </c>
      <c r="EW202" s="28">
        <v>23913</v>
      </c>
      <c r="EX202" s="23">
        <v>1802</v>
      </c>
      <c r="EY202" s="24">
        <v>38737</v>
      </c>
      <c r="EZ202" s="28">
        <v>19857</v>
      </c>
      <c r="FA202" s="23">
        <v>1053</v>
      </c>
      <c r="FB202" s="24">
        <v>43381</v>
      </c>
      <c r="FC202" s="28">
        <v>17767</v>
      </c>
      <c r="FD202" s="23">
        <v>1084</v>
      </c>
      <c r="FE202" s="24">
        <v>36157</v>
      </c>
      <c r="FF202" s="28">
        <v>15669</v>
      </c>
      <c r="FG202" s="27">
        <v>934</v>
      </c>
      <c r="FH202" s="24">
        <v>37235</v>
      </c>
      <c r="FI202" s="28">
        <v>12155</v>
      </c>
      <c r="FJ202" s="27">
        <v>592</v>
      </c>
      <c r="FK202" s="24">
        <v>35068</v>
      </c>
      <c r="FL202" s="30">
        <v>3937</v>
      </c>
      <c r="FM202" s="27">
        <v>336</v>
      </c>
      <c r="FN202" s="24">
        <v>26343</v>
      </c>
      <c r="FO202" s="30">
        <v>2067</v>
      </c>
      <c r="FP202" s="29">
        <v>91</v>
      </c>
      <c r="FQ202" s="24">
        <v>28600</v>
      </c>
      <c r="FR202" s="33">
        <v>84</v>
      </c>
      <c r="FS202" s="31">
        <v>8</v>
      </c>
      <c r="FT202" s="24">
        <v>26424</v>
      </c>
      <c r="FU202" s="32">
        <v>110</v>
      </c>
      <c r="FV202" s="31">
        <v>6</v>
      </c>
      <c r="FW202" s="24">
        <v>20599</v>
      </c>
      <c r="FX202" s="26">
        <v>100486</v>
      </c>
      <c r="FY202" s="23">
        <v>7638</v>
      </c>
      <c r="FZ202" s="24">
        <v>58078</v>
      </c>
      <c r="GA202" s="26">
        <v>394212</v>
      </c>
      <c r="GB202" s="24">
        <v>27050</v>
      </c>
      <c r="GC202" s="25">
        <v>796740</v>
      </c>
      <c r="GD202" s="26">
        <v>452238</v>
      </c>
      <c r="GE202" s="24">
        <v>28843</v>
      </c>
      <c r="GF202" s="34">
        <v>1607444</v>
      </c>
      <c r="GG202" s="26">
        <v>598982</v>
      </c>
      <c r="GH202" s="24">
        <v>37935</v>
      </c>
      <c r="GI202" s="34">
        <v>1995408</v>
      </c>
      <c r="GJ202" s="26">
        <v>528273</v>
      </c>
      <c r="GK202" s="24">
        <v>32912</v>
      </c>
      <c r="GL202" s="34">
        <v>2398524</v>
      </c>
      <c r="GM202" s="26">
        <v>516024</v>
      </c>
      <c r="GN202" s="24">
        <v>30156</v>
      </c>
      <c r="GO202" s="34">
        <v>2485293</v>
      </c>
      <c r="GP202" s="26">
        <v>671378</v>
      </c>
      <c r="GQ202" s="24">
        <v>40039</v>
      </c>
      <c r="GR202" s="34">
        <v>2708163</v>
      </c>
      <c r="GS202" s="26">
        <v>570846</v>
      </c>
      <c r="GT202" s="24">
        <v>34144</v>
      </c>
      <c r="GU202" s="34">
        <v>2663230</v>
      </c>
      <c r="GV202" s="26">
        <v>572619</v>
      </c>
      <c r="GW202" s="24">
        <v>33323</v>
      </c>
      <c r="GX202" s="34">
        <v>2670631</v>
      </c>
      <c r="GY202" s="26">
        <v>656717</v>
      </c>
      <c r="GZ202" s="24">
        <v>39426</v>
      </c>
      <c r="HA202" s="34">
        <v>2851074</v>
      </c>
      <c r="HB202" s="26">
        <v>372127</v>
      </c>
      <c r="HC202" s="24">
        <v>24103</v>
      </c>
      <c r="HD202" s="34">
        <v>2491644</v>
      </c>
      <c r="HE202" s="26">
        <v>316803</v>
      </c>
      <c r="HF202" s="24">
        <v>22278</v>
      </c>
      <c r="HG202" s="34">
        <v>2134874</v>
      </c>
      <c r="HH202" s="26">
        <v>381158</v>
      </c>
      <c r="HI202" s="24">
        <v>32768</v>
      </c>
      <c r="HJ202" s="34">
        <v>2224415</v>
      </c>
      <c r="HN202" s="49">
        <f t="shared" si="2"/>
        <v>1070088</v>
      </c>
    </row>
    <row r="203" spans="2:222" x14ac:dyDescent="0.2">
      <c r="B203" s="20" t="s">
        <v>328</v>
      </c>
      <c r="C203" s="26">
        <v>458608</v>
      </c>
      <c r="D203" s="23">
        <v>6920</v>
      </c>
      <c r="E203" s="25">
        <v>719964</v>
      </c>
      <c r="F203" s="26">
        <v>489410</v>
      </c>
      <c r="G203" s="23">
        <v>7395</v>
      </c>
      <c r="H203" s="25">
        <v>749238</v>
      </c>
      <c r="I203" s="26">
        <v>590916</v>
      </c>
      <c r="J203" s="23">
        <v>8924</v>
      </c>
      <c r="K203" s="25">
        <v>724229</v>
      </c>
      <c r="L203" s="26">
        <v>480142</v>
      </c>
      <c r="M203" s="23">
        <v>7257</v>
      </c>
      <c r="N203" s="25">
        <v>708879</v>
      </c>
      <c r="O203" s="26">
        <v>468020</v>
      </c>
      <c r="P203" s="23">
        <v>7033</v>
      </c>
      <c r="Q203" s="25">
        <v>716661</v>
      </c>
      <c r="R203" s="26">
        <v>575754</v>
      </c>
      <c r="S203" s="23">
        <v>8735</v>
      </c>
      <c r="T203" s="25">
        <v>727355</v>
      </c>
      <c r="U203" s="26">
        <v>475778</v>
      </c>
      <c r="V203" s="23">
        <v>7153</v>
      </c>
      <c r="W203" s="25">
        <v>700859</v>
      </c>
      <c r="X203" s="26">
        <v>445900</v>
      </c>
      <c r="Y203" s="23">
        <v>6709</v>
      </c>
      <c r="Z203" s="25">
        <v>627702</v>
      </c>
      <c r="AA203" s="26">
        <v>569993</v>
      </c>
      <c r="AB203" s="23">
        <v>8587</v>
      </c>
      <c r="AC203" s="25">
        <v>695173</v>
      </c>
      <c r="AD203" s="26">
        <v>459321</v>
      </c>
      <c r="AE203" s="23">
        <v>6952</v>
      </c>
      <c r="AF203" s="25">
        <v>653231</v>
      </c>
      <c r="AG203" s="26">
        <v>432357</v>
      </c>
      <c r="AH203" s="23">
        <v>6516</v>
      </c>
      <c r="AI203" s="25">
        <v>653862</v>
      </c>
      <c r="AJ203" s="26">
        <v>543577</v>
      </c>
      <c r="AK203" s="23">
        <v>8216</v>
      </c>
      <c r="AL203" s="25">
        <v>666847</v>
      </c>
      <c r="AM203" s="26">
        <v>429950</v>
      </c>
      <c r="AN203" s="23">
        <v>6514</v>
      </c>
      <c r="AO203" s="25">
        <v>632226</v>
      </c>
      <c r="AP203" s="26">
        <v>412561</v>
      </c>
      <c r="AQ203" s="23">
        <v>6268</v>
      </c>
      <c r="AR203" s="25">
        <v>661058</v>
      </c>
      <c r="AS203" s="26">
        <v>511706</v>
      </c>
      <c r="AT203" s="23">
        <v>7761</v>
      </c>
      <c r="AU203" s="25">
        <v>638000</v>
      </c>
      <c r="AV203" s="26">
        <v>423258</v>
      </c>
      <c r="AW203" s="23">
        <v>6436</v>
      </c>
      <c r="AX203" s="25">
        <v>638534</v>
      </c>
      <c r="AY203" s="26">
        <v>402300</v>
      </c>
      <c r="AZ203" s="23">
        <v>6080</v>
      </c>
      <c r="BA203" s="25">
        <v>624823</v>
      </c>
      <c r="BB203" s="26">
        <v>512281</v>
      </c>
      <c r="BC203" s="23">
        <v>7675</v>
      </c>
      <c r="BD203" s="25">
        <v>632778</v>
      </c>
      <c r="BE203" s="26">
        <v>399172</v>
      </c>
      <c r="BF203" s="23">
        <v>5880</v>
      </c>
      <c r="BG203" s="25">
        <v>610631</v>
      </c>
      <c r="BH203" s="26">
        <v>397583</v>
      </c>
      <c r="BI203" s="23">
        <v>5851</v>
      </c>
      <c r="BJ203" s="25">
        <v>578798</v>
      </c>
      <c r="BK203" s="26">
        <v>474169</v>
      </c>
      <c r="BL203" s="23">
        <v>7036</v>
      </c>
      <c r="BM203" s="25">
        <v>601016</v>
      </c>
      <c r="BN203" s="26">
        <v>377943</v>
      </c>
      <c r="BO203" s="23">
        <v>5625</v>
      </c>
      <c r="BP203" s="25">
        <v>573841</v>
      </c>
      <c r="BQ203" s="26">
        <v>378498</v>
      </c>
      <c r="BR203" s="23">
        <v>5644</v>
      </c>
      <c r="BS203" s="25">
        <v>611580</v>
      </c>
      <c r="BT203" s="26">
        <v>517123</v>
      </c>
      <c r="BU203" s="23">
        <v>6940</v>
      </c>
      <c r="BV203" s="25">
        <v>569594</v>
      </c>
      <c r="BW203" s="26">
        <v>540043</v>
      </c>
      <c r="BX203" s="23">
        <v>6153</v>
      </c>
      <c r="BY203" s="25">
        <v>590940</v>
      </c>
      <c r="BZ203" s="26">
        <v>534039</v>
      </c>
      <c r="CA203" s="23">
        <v>5683</v>
      </c>
      <c r="CB203" s="25">
        <v>612611</v>
      </c>
      <c r="CC203" s="26">
        <v>651466</v>
      </c>
      <c r="CD203" s="23">
        <v>6772</v>
      </c>
      <c r="CE203" s="25">
        <v>530935</v>
      </c>
      <c r="CF203" s="26">
        <v>519342</v>
      </c>
      <c r="CG203" s="23">
        <v>5462</v>
      </c>
      <c r="CH203" s="25">
        <v>599847</v>
      </c>
      <c r="CI203" s="26">
        <v>525276</v>
      </c>
      <c r="CJ203" s="23">
        <v>5505</v>
      </c>
      <c r="CK203" s="25">
        <v>534863</v>
      </c>
      <c r="CL203" s="26">
        <v>666648</v>
      </c>
      <c r="CM203" s="23">
        <v>6878</v>
      </c>
      <c r="CN203" s="25">
        <v>544698</v>
      </c>
      <c r="CO203" s="26">
        <v>550058</v>
      </c>
      <c r="CP203" s="23">
        <v>5604</v>
      </c>
      <c r="CQ203" s="25">
        <v>540509</v>
      </c>
      <c r="CR203" s="26">
        <v>471587</v>
      </c>
      <c r="CS203" s="23">
        <v>4716</v>
      </c>
      <c r="CT203" s="25">
        <v>485556</v>
      </c>
      <c r="CU203" s="26">
        <v>633433</v>
      </c>
      <c r="CV203" s="23">
        <v>6264</v>
      </c>
      <c r="CW203" s="25">
        <v>517181</v>
      </c>
      <c r="CX203" s="26">
        <v>568739</v>
      </c>
      <c r="CY203" s="23">
        <v>5546</v>
      </c>
      <c r="CZ203" s="25">
        <v>520687</v>
      </c>
      <c r="DA203" s="26">
        <v>515521</v>
      </c>
      <c r="DB203" s="23">
        <v>5018</v>
      </c>
      <c r="DC203" s="25">
        <v>507622</v>
      </c>
      <c r="DD203" s="26">
        <v>614631</v>
      </c>
      <c r="DE203" s="23">
        <v>6044</v>
      </c>
      <c r="DF203" s="25">
        <v>471854</v>
      </c>
      <c r="DG203" s="26">
        <v>522062</v>
      </c>
      <c r="DH203" s="23">
        <v>4948</v>
      </c>
      <c r="DI203" s="25">
        <v>502759</v>
      </c>
      <c r="DJ203" s="26">
        <v>502989</v>
      </c>
      <c r="DK203" s="23">
        <v>4619</v>
      </c>
      <c r="DL203" s="25">
        <v>495014</v>
      </c>
      <c r="DM203" s="26">
        <v>624124</v>
      </c>
      <c r="DN203" s="23">
        <v>5831</v>
      </c>
      <c r="DO203" s="25">
        <v>453726</v>
      </c>
      <c r="DP203" s="26">
        <v>499483</v>
      </c>
      <c r="DQ203" s="23">
        <v>4693</v>
      </c>
      <c r="DR203" s="25">
        <v>488151</v>
      </c>
      <c r="DS203" s="26">
        <v>485370</v>
      </c>
      <c r="DT203" s="23">
        <v>4557</v>
      </c>
      <c r="DU203" s="25">
        <v>453631</v>
      </c>
      <c r="DV203" s="26">
        <v>607551</v>
      </c>
      <c r="DW203" s="23">
        <v>5722</v>
      </c>
      <c r="DX203" s="25">
        <v>489948</v>
      </c>
      <c r="DY203" s="26">
        <v>487518</v>
      </c>
      <c r="DZ203" s="23">
        <v>4563</v>
      </c>
      <c r="EA203" s="25">
        <v>465035</v>
      </c>
      <c r="EB203" s="26">
        <v>473128</v>
      </c>
      <c r="EC203" s="23">
        <v>4443</v>
      </c>
      <c r="ED203" s="25">
        <v>417457</v>
      </c>
      <c r="EE203" s="26">
        <v>570795</v>
      </c>
      <c r="EF203" s="23">
        <v>5398</v>
      </c>
      <c r="EG203" s="25">
        <v>437126</v>
      </c>
      <c r="EH203" s="26">
        <v>459455</v>
      </c>
      <c r="EI203" s="23">
        <v>4426</v>
      </c>
      <c r="EJ203" s="25">
        <v>437176</v>
      </c>
      <c r="EK203" s="26">
        <v>490952</v>
      </c>
      <c r="EL203" s="23">
        <v>4204</v>
      </c>
      <c r="EM203" s="25">
        <v>443024</v>
      </c>
      <c r="EN203" s="26">
        <v>616191</v>
      </c>
      <c r="EO203" s="23">
        <v>4947</v>
      </c>
      <c r="EP203" s="25">
        <v>430222</v>
      </c>
      <c r="EQ203" s="26">
        <v>447008</v>
      </c>
      <c r="ER203" s="23">
        <v>3530</v>
      </c>
      <c r="ES203" s="25">
        <v>453973</v>
      </c>
      <c r="ET203" s="26">
        <v>513490</v>
      </c>
      <c r="EU203" s="23">
        <v>4101</v>
      </c>
      <c r="EV203" s="25">
        <v>430279</v>
      </c>
      <c r="EW203" s="26">
        <v>611543</v>
      </c>
      <c r="EX203" s="23">
        <v>4972</v>
      </c>
      <c r="EY203" s="25">
        <v>420648</v>
      </c>
      <c r="EZ203" s="26">
        <v>546971</v>
      </c>
      <c r="FA203" s="23">
        <v>4508</v>
      </c>
      <c r="FB203" s="25">
        <v>438744</v>
      </c>
      <c r="FC203" s="26">
        <v>508669</v>
      </c>
      <c r="FD203" s="23">
        <v>4098</v>
      </c>
      <c r="FE203" s="25">
        <v>385560</v>
      </c>
      <c r="FF203" s="26">
        <v>565654</v>
      </c>
      <c r="FG203" s="23">
        <v>4599</v>
      </c>
      <c r="FH203" s="25">
        <v>423679</v>
      </c>
      <c r="FI203" s="26">
        <v>474422</v>
      </c>
      <c r="FJ203" s="23">
        <v>3926</v>
      </c>
      <c r="FK203" s="25">
        <v>390714</v>
      </c>
      <c r="FL203" s="26">
        <v>422728</v>
      </c>
      <c r="FM203" s="23">
        <v>3493</v>
      </c>
      <c r="FN203" s="25">
        <v>335797</v>
      </c>
      <c r="FO203" s="26">
        <v>549315</v>
      </c>
      <c r="FP203" s="23">
        <v>4538</v>
      </c>
      <c r="FQ203" s="25">
        <v>391733</v>
      </c>
      <c r="FR203" s="26">
        <v>414520</v>
      </c>
      <c r="FS203" s="23">
        <v>3445</v>
      </c>
      <c r="FT203" s="25">
        <v>356311</v>
      </c>
      <c r="FU203" s="26">
        <v>429439</v>
      </c>
      <c r="FV203" s="23">
        <v>3559</v>
      </c>
      <c r="FW203" s="25">
        <v>348073</v>
      </c>
      <c r="FX203" s="26">
        <v>492265</v>
      </c>
      <c r="FY203" s="23">
        <v>4079</v>
      </c>
      <c r="FZ203" s="25">
        <v>352414</v>
      </c>
      <c r="GA203" s="26">
        <v>414359</v>
      </c>
      <c r="GB203" s="23">
        <v>3416</v>
      </c>
      <c r="GC203" s="25">
        <v>368969</v>
      </c>
      <c r="GD203" s="26">
        <v>397537</v>
      </c>
      <c r="GE203" s="23">
        <v>3310</v>
      </c>
      <c r="GF203" s="25">
        <v>349320</v>
      </c>
      <c r="GG203" s="26">
        <v>510144</v>
      </c>
      <c r="GH203" s="23">
        <v>4315</v>
      </c>
      <c r="GI203" s="25">
        <v>342507</v>
      </c>
      <c r="GJ203" s="26">
        <v>413541</v>
      </c>
      <c r="GK203" s="23">
        <v>3438</v>
      </c>
      <c r="GL203" s="25">
        <v>343389</v>
      </c>
      <c r="GM203" s="26">
        <v>397124</v>
      </c>
      <c r="GN203" s="23">
        <v>3324</v>
      </c>
      <c r="GO203" s="25">
        <v>328183</v>
      </c>
      <c r="GP203" s="26">
        <v>499033</v>
      </c>
      <c r="GQ203" s="23">
        <v>4160</v>
      </c>
      <c r="GR203" s="25">
        <v>362168</v>
      </c>
      <c r="GS203" s="26">
        <v>398099</v>
      </c>
      <c r="GT203" s="23">
        <v>3338</v>
      </c>
      <c r="GU203" s="25">
        <v>303457</v>
      </c>
      <c r="GV203" s="26">
        <v>357550</v>
      </c>
      <c r="GW203" s="23">
        <v>3003</v>
      </c>
      <c r="GX203" s="25">
        <v>289158</v>
      </c>
      <c r="GY203" s="26">
        <v>428633</v>
      </c>
      <c r="GZ203" s="23">
        <v>3641</v>
      </c>
      <c r="HA203" s="25">
        <v>296995</v>
      </c>
      <c r="HB203" s="26">
        <v>338179</v>
      </c>
      <c r="HC203" s="23">
        <v>2884</v>
      </c>
      <c r="HD203" s="25">
        <v>296749</v>
      </c>
      <c r="HE203" s="26">
        <v>331011</v>
      </c>
      <c r="HF203" s="23">
        <v>2820</v>
      </c>
      <c r="HG203" s="25">
        <v>285289</v>
      </c>
      <c r="HH203" s="26">
        <v>379025</v>
      </c>
      <c r="HI203" s="23">
        <v>3292</v>
      </c>
      <c r="HJ203" s="25">
        <v>285120</v>
      </c>
      <c r="HN203" s="49">
        <f t="shared" si="2"/>
        <v>1048215</v>
      </c>
    </row>
    <row r="204" spans="2:222" x14ac:dyDescent="0.2">
      <c r="B204" s="20" t="s">
        <v>309</v>
      </c>
      <c r="C204" s="30">
        <v>2448</v>
      </c>
      <c r="D204" s="29">
        <v>70</v>
      </c>
      <c r="E204" s="24">
        <v>22312</v>
      </c>
      <c r="F204" s="30">
        <v>2527</v>
      </c>
      <c r="G204" s="29">
        <v>62</v>
      </c>
      <c r="H204" s="24">
        <v>13761</v>
      </c>
      <c r="I204" s="28">
        <v>26046</v>
      </c>
      <c r="J204" s="27">
        <v>528</v>
      </c>
      <c r="K204" s="24">
        <v>10232</v>
      </c>
      <c r="L204" s="28">
        <v>20220</v>
      </c>
      <c r="M204" s="27">
        <v>403</v>
      </c>
      <c r="N204" s="23">
        <v>9359</v>
      </c>
      <c r="O204" s="28">
        <v>44052</v>
      </c>
      <c r="P204" s="27">
        <v>878</v>
      </c>
      <c r="Q204" s="23">
        <v>7709</v>
      </c>
      <c r="R204" s="28">
        <v>57751</v>
      </c>
      <c r="S204" s="23">
        <v>1104</v>
      </c>
      <c r="T204" s="23">
        <v>8814</v>
      </c>
      <c r="U204" s="28">
        <v>34981</v>
      </c>
      <c r="V204" s="27">
        <v>691</v>
      </c>
      <c r="W204" s="23">
        <v>5770</v>
      </c>
      <c r="X204" s="28">
        <v>20438</v>
      </c>
      <c r="Y204" s="27">
        <v>367</v>
      </c>
      <c r="Z204" s="23">
        <v>6336</v>
      </c>
      <c r="AA204" s="28">
        <v>33929</v>
      </c>
      <c r="AB204" s="27">
        <v>653</v>
      </c>
      <c r="AC204" s="23">
        <v>4844</v>
      </c>
      <c r="AD204" s="28">
        <v>18904</v>
      </c>
      <c r="AE204" s="27">
        <v>389</v>
      </c>
      <c r="AF204" s="23">
        <v>3643</v>
      </c>
      <c r="AG204" s="28">
        <v>14147</v>
      </c>
      <c r="AH204" s="27">
        <v>288</v>
      </c>
      <c r="AI204" s="23">
        <v>4509</v>
      </c>
      <c r="AJ204" s="28">
        <v>16728</v>
      </c>
      <c r="AK204" s="27">
        <v>351</v>
      </c>
      <c r="AL204" s="23">
        <v>3308</v>
      </c>
      <c r="AM204" s="28">
        <v>11288</v>
      </c>
      <c r="AN204" s="27">
        <v>235</v>
      </c>
      <c r="AO204" s="23">
        <v>2120</v>
      </c>
      <c r="AP204" s="28">
        <v>13279</v>
      </c>
      <c r="AQ204" s="27">
        <v>246</v>
      </c>
      <c r="AR204" s="23">
        <v>2036</v>
      </c>
      <c r="AS204" s="28">
        <v>12517</v>
      </c>
      <c r="AT204" s="27">
        <v>239</v>
      </c>
      <c r="AU204" s="23">
        <v>4657</v>
      </c>
      <c r="AV204" s="30">
        <v>8262</v>
      </c>
      <c r="AW204" s="27">
        <v>156</v>
      </c>
      <c r="AX204" s="23">
        <v>3522</v>
      </c>
      <c r="AY204" s="30">
        <v>6603</v>
      </c>
      <c r="AZ204" s="27">
        <v>123</v>
      </c>
      <c r="BA204" s="23">
        <v>2240</v>
      </c>
      <c r="BB204" s="30">
        <v>5408</v>
      </c>
      <c r="BC204" s="27">
        <v>114</v>
      </c>
      <c r="BD204" s="23">
        <v>1972</v>
      </c>
      <c r="BE204" s="30">
        <v>2707</v>
      </c>
      <c r="BF204" s="29">
        <v>61</v>
      </c>
      <c r="BG204" s="23">
        <v>1224</v>
      </c>
      <c r="BH204" s="30">
        <v>3287</v>
      </c>
      <c r="BI204" s="29">
        <v>72</v>
      </c>
      <c r="BJ204" s="27">
        <v>366</v>
      </c>
      <c r="BK204" s="30">
        <v>4354</v>
      </c>
      <c r="BL204" s="29">
        <v>94</v>
      </c>
      <c r="BM204" s="27">
        <v>589</v>
      </c>
      <c r="BN204" s="30">
        <v>5332</v>
      </c>
      <c r="BO204" s="27">
        <v>118</v>
      </c>
      <c r="BP204" s="23">
        <v>2528</v>
      </c>
      <c r="BQ204" s="30">
        <v>1221</v>
      </c>
      <c r="BR204" s="29">
        <v>25</v>
      </c>
      <c r="BS204" s="23">
        <v>1038</v>
      </c>
      <c r="BT204" s="30">
        <v>1279</v>
      </c>
      <c r="BU204" s="29">
        <v>26</v>
      </c>
      <c r="BV204" s="27">
        <v>221</v>
      </c>
      <c r="BW204" s="32">
        <v>567</v>
      </c>
      <c r="BX204" s="29">
        <v>10</v>
      </c>
      <c r="BY204" s="27">
        <v>350</v>
      </c>
      <c r="BZ204" s="21"/>
      <c r="CA204" s="21"/>
      <c r="CB204" s="27">
        <v>248</v>
      </c>
      <c r="CC204" s="21"/>
      <c r="CD204" s="21"/>
      <c r="CE204" s="29">
        <v>39</v>
      </c>
      <c r="CF204" s="21"/>
      <c r="CG204" s="21"/>
      <c r="CH204" s="29">
        <v>38</v>
      </c>
      <c r="CI204" s="21"/>
      <c r="CJ204" s="21"/>
      <c r="CK204" s="27">
        <v>262</v>
      </c>
      <c r="CL204" s="21"/>
      <c r="CM204" s="21"/>
      <c r="CN204" s="29">
        <v>68</v>
      </c>
      <c r="CO204" s="21"/>
      <c r="CP204" s="21"/>
      <c r="CQ204" s="27">
        <v>251</v>
      </c>
      <c r="CR204" s="21"/>
      <c r="CS204" s="21"/>
      <c r="CT204" s="27">
        <v>272</v>
      </c>
      <c r="CU204" s="21"/>
      <c r="CV204" s="21"/>
      <c r="CW204" s="27">
        <v>208</v>
      </c>
      <c r="CX204" s="21"/>
      <c r="CY204" s="21"/>
      <c r="CZ204" s="27">
        <v>119</v>
      </c>
      <c r="DA204" s="21"/>
      <c r="DB204" s="21"/>
      <c r="DC204" s="27">
        <v>332</v>
      </c>
      <c r="DD204" s="21"/>
      <c r="DE204" s="21"/>
      <c r="DF204" s="27">
        <v>121</v>
      </c>
      <c r="DG204" s="21"/>
      <c r="DH204" s="21"/>
      <c r="DI204" s="27">
        <v>157</v>
      </c>
      <c r="DJ204" s="21"/>
      <c r="DK204" s="21"/>
      <c r="DL204" s="27">
        <v>350</v>
      </c>
      <c r="DM204" s="21"/>
      <c r="DN204" s="21"/>
      <c r="DO204" s="27">
        <v>339</v>
      </c>
      <c r="DP204" s="21"/>
      <c r="DQ204" s="21"/>
      <c r="DR204" s="27">
        <v>246</v>
      </c>
      <c r="DS204" s="21"/>
      <c r="DT204" s="21"/>
      <c r="DU204" s="27">
        <v>332</v>
      </c>
      <c r="DV204" s="28">
        <v>71913</v>
      </c>
      <c r="DW204" s="27">
        <v>319</v>
      </c>
      <c r="DX204" s="23">
        <v>1185</v>
      </c>
      <c r="DY204" s="26">
        <v>175166</v>
      </c>
      <c r="DZ204" s="27">
        <v>774</v>
      </c>
      <c r="EA204" s="23">
        <v>3451</v>
      </c>
      <c r="EB204" s="26">
        <v>164439</v>
      </c>
      <c r="EC204" s="27">
        <v>715</v>
      </c>
      <c r="ED204" s="23">
        <v>3665</v>
      </c>
      <c r="EE204" s="26">
        <v>270227</v>
      </c>
      <c r="EF204" s="23">
        <v>1181</v>
      </c>
      <c r="EG204" s="23">
        <v>4886</v>
      </c>
      <c r="EH204" s="26">
        <v>202668</v>
      </c>
      <c r="EI204" s="27">
        <v>876</v>
      </c>
      <c r="EJ204" s="23">
        <v>6092</v>
      </c>
      <c r="EK204" s="26">
        <v>234009</v>
      </c>
      <c r="EL204" s="23">
        <v>1024</v>
      </c>
      <c r="EM204" s="23">
        <v>6176</v>
      </c>
      <c r="EN204" s="26">
        <v>316831</v>
      </c>
      <c r="EO204" s="23">
        <v>1378</v>
      </c>
      <c r="EP204" s="23">
        <v>6223</v>
      </c>
      <c r="EQ204" s="26">
        <v>255631</v>
      </c>
      <c r="ER204" s="23">
        <v>1108</v>
      </c>
      <c r="ES204" s="23">
        <v>7034</v>
      </c>
      <c r="ET204" s="26">
        <v>313449</v>
      </c>
      <c r="EU204" s="23">
        <v>1366</v>
      </c>
      <c r="EV204" s="23">
        <v>8768</v>
      </c>
      <c r="EW204" s="26">
        <v>381991</v>
      </c>
      <c r="EX204" s="23">
        <v>1661</v>
      </c>
      <c r="EY204" s="23">
        <v>8718</v>
      </c>
      <c r="EZ204" s="26">
        <v>310811</v>
      </c>
      <c r="FA204" s="23">
        <v>1356</v>
      </c>
      <c r="FB204" s="23">
        <v>9833</v>
      </c>
      <c r="FC204" s="26">
        <v>365797</v>
      </c>
      <c r="FD204" s="23">
        <v>1598</v>
      </c>
      <c r="FE204" s="24">
        <v>10579</v>
      </c>
      <c r="FF204" s="26">
        <v>462532</v>
      </c>
      <c r="FG204" s="23">
        <v>2036</v>
      </c>
      <c r="FH204" s="24">
        <v>12822</v>
      </c>
      <c r="FI204" s="26">
        <v>385871</v>
      </c>
      <c r="FJ204" s="23">
        <v>1701</v>
      </c>
      <c r="FK204" s="24">
        <v>11653</v>
      </c>
      <c r="FL204" s="26">
        <v>360921</v>
      </c>
      <c r="FM204" s="23">
        <v>1583</v>
      </c>
      <c r="FN204" s="24">
        <v>11183</v>
      </c>
      <c r="FO204" s="26">
        <v>414306</v>
      </c>
      <c r="FP204" s="23">
        <v>1821</v>
      </c>
      <c r="FQ204" s="24">
        <v>11990</v>
      </c>
      <c r="FR204" s="26">
        <v>342017</v>
      </c>
      <c r="FS204" s="23">
        <v>1500</v>
      </c>
      <c r="FT204" s="24">
        <v>11173</v>
      </c>
      <c r="FU204" s="26">
        <v>311535</v>
      </c>
      <c r="FV204" s="23">
        <v>1364</v>
      </c>
      <c r="FW204" s="24">
        <v>11416</v>
      </c>
      <c r="FX204" s="26">
        <v>360720</v>
      </c>
      <c r="FY204" s="23">
        <v>1576</v>
      </c>
      <c r="FZ204" s="24">
        <v>10506</v>
      </c>
      <c r="GA204" s="26">
        <v>292206</v>
      </c>
      <c r="GB204" s="23">
        <v>1295</v>
      </c>
      <c r="GC204" s="24">
        <v>10926</v>
      </c>
      <c r="GD204" s="26">
        <v>305123</v>
      </c>
      <c r="GE204" s="23">
        <v>1347</v>
      </c>
      <c r="GF204" s="23">
        <v>9999</v>
      </c>
      <c r="GG204" s="26">
        <v>400943</v>
      </c>
      <c r="GH204" s="23">
        <v>1773</v>
      </c>
      <c r="GI204" s="24">
        <v>10170</v>
      </c>
      <c r="GJ204" s="26">
        <v>342955</v>
      </c>
      <c r="GK204" s="23">
        <v>1535</v>
      </c>
      <c r="GL204" s="24">
        <v>11310</v>
      </c>
      <c r="GM204" s="26">
        <v>330974</v>
      </c>
      <c r="GN204" s="23">
        <v>1482</v>
      </c>
      <c r="GO204" s="24">
        <v>10927</v>
      </c>
      <c r="GP204" s="26">
        <v>334846</v>
      </c>
      <c r="GQ204" s="23">
        <v>1517</v>
      </c>
      <c r="GR204" s="24">
        <v>11776</v>
      </c>
      <c r="GS204" s="26">
        <v>275588</v>
      </c>
      <c r="GT204" s="23">
        <v>1239</v>
      </c>
      <c r="GU204" s="23">
        <v>9660</v>
      </c>
      <c r="GV204" s="26">
        <v>338386</v>
      </c>
      <c r="GW204" s="23">
        <v>1521</v>
      </c>
      <c r="GX204" s="24">
        <v>10152</v>
      </c>
      <c r="GY204" s="26">
        <v>389048</v>
      </c>
      <c r="GZ204" s="23">
        <v>1755</v>
      </c>
      <c r="HA204" s="24">
        <v>11135</v>
      </c>
      <c r="HB204" s="26">
        <v>289253</v>
      </c>
      <c r="HC204" s="23">
        <v>1305</v>
      </c>
      <c r="HD204" s="23">
        <v>9778</v>
      </c>
      <c r="HE204" s="26">
        <v>294455</v>
      </c>
      <c r="HF204" s="23">
        <v>1329</v>
      </c>
      <c r="HG204" s="23">
        <v>9680</v>
      </c>
      <c r="HH204" s="26">
        <v>371033</v>
      </c>
      <c r="HI204" s="23">
        <v>1688</v>
      </c>
      <c r="HJ204" s="23">
        <v>9845</v>
      </c>
      <c r="HN204" s="49">
        <f t="shared" si="2"/>
        <v>954741</v>
      </c>
    </row>
    <row r="205" spans="2:222" x14ac:dyDescent="0.2">
      <c r="B205" s="20" t="s">
        <v>432</v>
      </c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  <c r="BK205" s="21"/>
      <c r="BL205" s="21"/>
      <c r="BM205" s="21"/>
      <c r="BN205" s="21"/>
      <c r="BO205" s="21"/>
      <c r="BP205" s="21"/>
      <c r="BQ205" s="21"/>
      <c r="BR205" s="21"/>
      <c r="BS205" s="21"/>
      <c r="BT205" s="21"/>
      <c r="BU205" s="21"/>
      <c r="BV205" s="21"/>
      <c r="BW205" s="21"/>
      <c r="BX205" s="21"/>
      <c r="BY205" s="21"/>
      <c r="BZ205" s="21"/>
      <c r="CA205" s="21"/>
      <c r="CB205" s="21"/>
      <c r="CC205" s="21"/>
      <c r="CD205" s="21"/>
      <c r="CE205" s="21"/>
      <c r="CF205" s="21"/>
      <c r="CG205" s="21"/>
      <c r="CH205" s="21"/>
      <c r="CI205" s="21"/>
      <c r="CJ205" s="21"/>
      <c r="CK205" s="21"/>
      <c r="CL205" s="21"/>
      <c r="CM205" s="21"/>
      <c r="CN205" s="21"/>
      <c r="CO205" s="21"/>
      <c r="CP205" s="21"/>
      <c r="CQ205" s="21"/>
      <c r="CR205" s="21"/>
      <c r="CS205" s="21"/>
      <c r="CT205" s="21"/>
      <c r="CU205" s="26">
        <v>451629</v>
      </c>
      <c r="CV205" s="27">
        <v>713</v>
      </c>
      <c r="CW205" s="31">
        <v>5</v>
      </c>
      <c r="CX205" s="26">
        <v>346126</v>
      </c>
      <c r="CY205" s="27">
        <v>637</v>
      </c>
      <c r="CZ205" s="29">
        <v>29</v>
      </c>
      <c r="DA205" s="26">
        <v>322096</v>
      </c>
      <c r="DB205" s="27">
        <v>581</v>
      </c>
      <c r="DC205" s="29">
        <v>11</v>
      </c>
      <c r="DD205" s="26">
        <v>495957</v>
      </c>
      <c r="DE205" s="27">
        <v>841</v>
      </c>
      <c r="DF205" s="31">
        <v>5</v>
      </c>
      <c r="DG205" s="26">
        <v>331511</v>
      </c>
      <c r="DH205" s="27">
        <v>590</v>
      </c>
      <c r="DI205" s="29">
        <v>10</v>
      </c>
      <c r="DJ205" s="26">
        <v>402329</v>
      </c>
      <c r="DK205" s="27">
        <v>668</v>
      </c>
      <c r="DL205" s="21"/>
      <c r="DM205" s="26">
        <v>444711</v>
      </c>
      <c r="DN205" s="27">
        <v>789</v>
      </c>
      <c r="DO205" s="31">
        <v>5</v>
      </c>
      <c r="DP205" s="26">
        <v>368992</v>
      </c>
      <c r="DQ205" s="27">
        <v>631</v>
      </c>
      <c r="DR205" s="29">
        <v>11</v>
      </c>
      <c r="DS205" s="26">
        <v>364138</v>
      </c>
      <c r="DT205" s="27">
        <v>649</v>
      </c>
      <c r="DU205" s="29">
        <v>41</v>
      </c>
      <c r="DV205" s="26">
        <v>468467</v>
      </c>
      <c r="DW205" s="27">
        <v>848</v>
      </c>
      <c r="DX205" s="31">
        <v>5</v>
      </c>
      <c r="DY205" s="26">
        <v>381772</v>
      </c>
      <c r="DZ205" s="27">
        <v>651</v>
      </c>
      <c r="EA205" s="29">
        <v>25</v>
      </c>
      <c r="EB205" s="26">
        <v>358421</v>
      </c>
      <c r="EC205" s="27">
        <v>635</v>
      </c>
      <c r="ED205" s="29">
        <v>10</v>
      </c>
      <c r="EE205" s="26">
        <v>491978</v>
      </c>
      <c r="EF205" s="27">
        <v>898</v>
      </c>
      <c r="EG205" s="27">
        <v>103</v>
      </c>
      <c r="EH205" s="26">
        <v>263690</v>
      </c>
      <c r="EI205" s="27">
        <v>489</v>
      </c>
      <c r="EJ205" s="29">
        <v>79</v>
      </c>
      <c r="EK205" s="26">
        <v>244019</v>
      </c>
      <c r="EL205" s="27">
        <v>453</v>
      </c>
      <c r="EM205" s="29">
        <v>30</v>
      </c>
      <c r="EN205" s="26">
        <v>204889</v>
      </c>
      <c r="EO205" s="27">
        <v>343</v>
      </c>
      <c r="EP205" s="29">
        <v>10</v>
      </c>
      <c r="EQ205" s="26">
        <v>179690</v>
      </c>
      <c r="ER205" s="27">
        <v>317</v>
      </c>
      <c r="ES205" s="29">
        <v>36</v>
      </c>
      <c r="ET205" s="26">
        <v>342925</v>
      </c>
      <c r="EU205" s="27">
        <v>607</v>
      </c>
      <c r="EV205" s="29">
        <v>51</v>
      </c>
      <c r="EW205" s="26">
        <v>258831</v>
      </c>
      <c r="EX205" s="27">
        <v>491</v>
      </c>
      <c r="EY205" s="29">
        <v>21</v>
      </c>
      <c r="EZ205" s="26">
        <v>289854</v>
      </c>
      <c r="FA205" s="27">
        <v>497</v>
      </c>
      <c r="FB205" s="31">
        <v>5</v>
      </c>
      <c r="FC205" s="26">
        <v>325180</v>
      </c>
      <c r="FD205" s="27">
        <v>531</v>
      </c>
      <c r="FE205" s="31">
        <v>5</v>
      </c>
      <c r="FF205" s="26">
        <v>459339</v>
      </c>
      <c r="FG205" s="27">
        <v>750</v>
      </c>
      <c r="FH205" s="29">
        <v>30</v>
      </c>
      <c r="FI205" s="26">
        <v>440362</v>
      </c>
      <c r="FJ205" s="27">
        <v>669</v>
      </c>
      <c r="FK205" s="31">
        <v>6</v>
      </c>
      <c r="FL205" s="26">
        <v>289010</v>
      </c>
      <c r="FM205" s="27">
        <v>471</v>
      </c>
      <c r="FN205" s="31">
        <v>5</v>
      </c>
      <c r="FO205" s="26">
        <v>527635</v>
      </c>
      <c r="FP205" s="27">
        <v>732</v>
      </c>
      <c r="FQ205" s="31">
        <v>5</v>
      </c>
      <c r="FR205" s="26">
        <v>689638</v>
      </c>
      <c r="FS205" s="27">
        <v>927</v>
      </c>
      <c r="FT205" s="29">
        <v>27</v>
      </c>
      <c r="FU205" s="26">
        <v>584827</v>
      </c>
      <c r="FV205" s="27">
        <v>757</v>
      </c>
      <c r="FW205" s="27">
        <v>108</v>
      </c>
      <c r="FX205" s="26">
        <v>502362</v>
      </c>
      <c r="FY205" s="27">
        <v>678</v>
      </c>
      <c r="FZ205" s="29">
        <v>20</v>
      </c>
      <c r="GA205" s="26">
        <v>463660</v>
      </c>
      <c r="GB205" s="27">
        <v>620</v>
      </c>
      <c r="GC205" s="29">
        <v>34</v>
      </c>
      <c r="GD205" s="26">
        <v>422671</v>
      </c>
      <c r="GE205" s="27">
        <v>579</v>
      </c>
      <c r="GF205" s="27">
        <v>110</v>
      </c>
      <c r="GG205" s="26">
        <v>416588</v>
      </c>
      <c r="GH205" s="27">
        <v>558</v>
      </c>
      <c r="GI205" s="29">
        <v>29</v>
      </c>
      <c r="GJ205" s="26">
        <v>324959</v>
      </c>
      <c r="GK205" s="27">
        <v>446</v>
      </c>
      <c r="GL205" s="29">
        <v>15</v>
      </c>
      <c r="GM205" s="26">
        <v>281676</v>
      </c>
      <c r="GN205" s="27">
        <v>384</v>
      </c>
      <c r="GO205" s="29">
        <v>10</v>
      </c>
      <c r="GP205" s="26">
        <v>387094</v>
      </c>
      <c r="GQ205" s="27">
        <v>547</v>
      </c>
      <c r="GR205" s="29">
        <v>34</v>
      </c>
      <c r="GS205" s="26">
        <v>227764</v>
      </c>
      <c r="GT205" s="27">
        <v>323</v>
      </c>
      <c r="GU205" s="29">
        <v>26</v>
      </c>
      <c r="GV205" s="26">
        <v>314314</v>
      </c>
      <c r="GW205" s="27">
        <v>443</v>
      </c>
      <c r="GX205" s="29">
        <v>21</v>
      </c>
      <c r="GY205" s="26">
        <v>362271</v>
      </c>
      <c r="GZ205" s="27">
        <v>525</v>
      </c>
      <c r="HA205" s="29">
        <v>27</v>
      </c>
      <c r="HB205" s="26">
        <v>295554</v>
      </c>
      <c r="HC205" s="27">
        <v>436</v>
      </c>
      <c r="HD205" s="29">
        <v>10</v>
      </c>
      <c r="HE205" s="26">
        <v>274480</v>
      </c>
      <c r="HF205" s="27">
        <v>408</v>
      </c>
      <c r="HG205" s="29">
        <v>33</v>
      </c>
      <c r="HH205" s="26">
        <v>367956</v>
      </c>
      <c r="HI205" s="27">
        <v>517</v>
      </c>
      <c r="HJ205" s="29">
        <v>32</v>
      </c>
      <c r="HN205" s="49">
        <f t="shared" si="2"/>
        <v>937990</v>
      </c>
    </row>
    <row r="206" spans="2:222" x14ac:dyDescent="0.2">
      <c r="B206" s="20" t="s">
        <v>727</v>
      </c>
      <c r="C206" s="26">
        <v>171731</v>
      </c>
      <c r="D206" s="23">
        <v>1540</v>
      </c>
      <c r="E206" s="25">
        <v>146947</v>
      </c>
      <c r="F206" s="26">
        <v>183812</v>
      </c>
      <c r="G206" s="23">
        <v>1429</v>
      </c>
      <c r="H206" s="25">
        <v>142462</v>
      </c>
      <c r="I206" s="26">
        <v>267786</v>
      </c>
      <c r="J206" s="23">
        <v>1895</v>
      </c>
      <c r="K206" s="25">
        <v>145649</v>
      </c>
      <c r="L206" s="26">
        <v>202049</v>
      </c>
      <c r="M206" s="23">
        <v>1390</v>
      </c>
      <c r="N206" s="25">
        <v>141731</v>
      </c>
      <c r="O206" s="26">
        <v>223223</v>
      </c>
      <c r="P206" s="23">
        <v>1506</v>
      </c>
      <c r="Q206" s="25">
        <v>139627</v>
      </c>
      <c r="R206" s="26">
        <v>249546</v>
      </c>
      <c r="S206" s="23">
        <v>1842</v>
      </c>
      <c r="T206" s="25">
        <v>157482</v>
      </c>
      <c r="U206" s="26">
        <v>183454</v>
      </c>
      <c r="V206" s="23">
        <v>1350</v>
      </c>
      <c r="W206" s="25">
        <v>128108</v>
      </c>
      <c r="X206" s="26">
        <v>178800</v>
      </c>
      <c r="Y206" s="23">
        <v>1261</v>
      </c>
      <c r="Z206" s="25">
        <v>129494</v>
      </c>
      <c r="AA206" s="26">
        <v>241763</v>
      </c>
      <c r="AB206" s="23">
        <v>1648</v>
      </c>
      <c r="AC206" s="25">
        <v>142640</v>
      </c>
      <c r="AD206" s="26">
        <v>206288</v>
      </c>
      <c r="AE206" s="23">
        <v>1142</v>
      </c>
      <c r="AF206" s="25">
        <v>123275</v>
      </c>
      <c r="AG206" s="26">
        <v>205572</v>
      </c>
      <c r="AH206" s="23">
        <v>1153</v>
      </c>
      <c r="AI206" s="25">
        <v>129818</v>
      </c>
      <c r="AJ206" s="26">
        <v>271885</v>
      </c>
      <c r="AK206" s="23">
        <v>1469</v>
      </c>
      <c r="AL206" s="25">
        <v>138888</v>
      </c>
      <c r="AM206" s="26">
        <v>229753</v>
      </c>
      <c r="AN206" s="23">
        <v>1226</v>
      </c>
      <c r="AO206" s="25">
        <v>112136</v>
      </c>
      <c r="AP206" s="26">
        <v>223185</v>
      </c>
      <c r="AQ206" s="23">
        <v>1213</v>
      </c>
      <c r="AR206" s="25">
        <v>132840</v>
      </c>
      <c r="AS206" s="26">
        <v>271269</v>
      </c>
      <c r="AT206" s="23">
        <v>1467</v>
      </c>
      <c r="AU206" s="25">
        <v>111797</v>
      </c>
      <c r="AV206" s="26">
        <v>211895</v>
      </c>
      <c r="AW206" s="23">
        <v>1163</v>
      </c>
      <c r="AX206" s="25">
        <v>132438</v>
      </c>
      <c r="AY206" s="26">
        <v>282153</v>
      </c>
      <c r="AZ206" s="23">
        <v>1170</v>
      </c>
      <c r="BA206" s="25">
        <v>119252</v>
      </c>
      <c r="BB206" s="26">
        <v>458399</v>
      </c>
      <c r="BC206" s="23">
        <v>1464</v>
      </c>
      <c r="BD206" s="25">
        <v>118993</v>
      </c>
      <c r="BE206" s="26">
        <v>344651</v>
      </c>
      <c r="BF206" s="23">
        <v>1062</v>
      </c>
      <c r="BG206" s="25">
        <v>115779</v>
      </c>
      <c r="BH206" s="26">
        <v>365126</v>
      </c>
      <c r="BI206" s="23">
        <v>1077</v>
      </c>
      <c r="BJ206" s="25">
        <v>108449</v>
      </c>
      <c r="BK206" s="26">
        <v>433360</v>
      </c>
      <c r="BL206" s="23">
        <v>1316</v>
      </c>
      <c r="BM206" s="25">
        <v>113880</v>
      </c>
      <c r="BN206" s="26">
        <v>338574</v>
      </c>
      <c r="BO206" s="23">
        <v>1034</v>
      </c>
      <c r="BP206" s="25">
        <v>103500</v>
      </c>
      <c r="BQ206" s="26">
        <v>344095</v>
      </c>
      <c r="BR206" s="23">
        <v>1047</v>
      </c>
      <c r="BS206" s="25">
        <v>129706</v>
      </c>
      <c r="BT206" s="26">
        <v>437780</v>
      </c>
      <c r="BU206" s="23">
        <v>1246</v>
      </c>
      <c r="BV206" s="25">
        <v>107083</v>
      </c>
      <c r="BW206" s="26">
        <v>370567</v>
      </c>
      <c r="BX206" s="23">
        <v>1054</v>
      </c>
      <c r="BY206" s="25">
        <v>111905</v>
      </c>
      <c r="BZ206" s="26">
        <v>342432</v>
      </c>
      <c r="CA206" s="27">
        <v>977</v>
      </c>
      <c r="CB206" s="25">
        <v>108221</v>
      </c>
      <c r="CC206" s="26">
        <v>474156</v>
      </c>
      <c r="CD206" s="23">
        <v>1323</v>
      </c>
      <c r="CE206" s="24">
        <v>97265</v>
      </c>
      <c r="CF206" s="26">
        <v>382719</v>
      </c>
      <c r="CG206" s="23">
        <v>1061</v>
      </c>
      <c r="CH206" s="25">
        <v>128108</v>
      </c>
      <c r="CI206" s="26">
        <v>345172</v>
      </c>
      <c r="CJ206" s="27">
        <v>977</v>
      </c>
      <c r="CK206" s="25">
        <v>111304</v>
      </c>
      <c r="CL206" s="26">
        <v>432753</v>
      </c>
      <c r="CM206" s="23">
        <v>1259</v>
      </c>
      <c r="CN206" s="25">
        <v>107196</v>
      </c>
      <c r="CO206" s="26">
        <v>356362</v>
      </c>
      <c r="CP206" s="27">
        <v>953</v>
      </c>
      <c r="CQ206" s="25">
        <v>109091</v>
      </c>
      <c r="CR206" s="26">
        <v>384078</v>
      </c>
      <c r="CS206" s="27">
        <v>999</v>
      </c>
      <c r="CT206" s="25">
        <v>102191</v>
      </c>
      <c r="CU206" s="26">
        <v>425982</v>
      </c>
      <c r="CV206" s="23">
        <v>1136</v>
      </c>
      <c r="CW206" s="25">
        <v>101753</v>
      </c>
      <c r="CX206" s="26">
        <v>346742</v>
      </c>
      <c r="CY206" s="27">
        <v>906</v>
      </c>
      <c r="CZ206" s="24">
        <v>93857</v>
      </c>
      <c r="DA206" s="26">
        <v>327411</v>
      </c>
      <c r="DB206" s="27">
        <v>861</v>
      </c>
      <c r="DC206" s="25">
        <v>106242</v>
      </c>
      <c r="DD206" s="26">
        <v>425673</v>
      </c>
      <c r="DE206" s="23">
        <v>1126</v>
      </c>
      <c r="DF206" s="24">
        <v>99379</v>
      </c>
      <c r="DG206" s="26">
        <v>340305</v>
      </c>
      <c r="DH206" s="27">
        <v>866</v>
      </c>
      <c r="DI206" s="24">
        <v>95152</v>
      </c>
      <c r="DJ206" s="26">
        <v>389809</v>
      </c>
      <c r="DK206" s="27">
        <v>965</v>
      </c>
      <c r="DL206" s="24">
        <v>92283</v>
      </c>
      <c r="DM206" s="26">
        <v>483275</v>
      </c>
      <c r="DN206" s="23">
        <v>1224</v>
      </c>
      <c r="DO206" s="24">
        <v>79825</v>
      </c>
      <c r="DP206" s="26">
        <v>369876</v>
      </c>
      <c r="DQ206" s="27">
        <v>931</v>
      </c>
      <c r="DR206" s="24">
        <v>87564</v>
      </c>
      <c r="DS206" s="26">
        <v>336365</v>
      </c>
      <c r="DT206" s="27">
        <v>856</v>
      </c>
      <c r="DU206" s="24">
        <v>79083</v>
      </c>
      <c r="DV206" s="26">
        <v>411372</v>
      </c>
      <c r="DW206" s="23">
        <v>1060</v>
      </c>
      <c r="DX206" s="24">
        <v>86160</v>
      </c>
      <c r="DY206" s="26">
        <v>345831</v>
      </c>
      <c r="DZ206" s="27">
        <v>903</v>
      </c>
      <c r="EA206" s="24">
        <v>85241</v>
      </c>
      <c r="EB206" s="26">
        <v>291115</v>
      </c>
      <c r="EC206" s="27">
        <v>752</v>
      </c>
      <c r="ED206" s="24">
        <v>73355</v>
      </c>
      <c r="EE206" s="26">
        <v>368303</v>
      </c>
      <c r="EF206" s="27">
        <v>952</v>
      </c>
      <c r="EG206" s="24">
        <v>76883</v>
      </c>
      <c r="EH206" s="26">
        <v>306304</v>
      </c>
      <c r="EI206" s="27">
        <v>693</v>
      </c>
      <c r="EJ206" s="24">
        <v>68990</v>
      </c>
      <c r="EK206" s="26">
        <v>310453</v>
      </c>
      <c r="EL206" s="27">
        <v>633</v>
      </c>
      <c r="EM206" s="24">
        <v>67786</v>
      </c>
      <c r="EN206" s="26">
        <v>414533</v>
      </c>
      <c r="EO206" s="27">
        <v>840</v>
      </c>
      <c r="EP206" s="24">
        <v>71696</v>
      </c>
      <c r="EQ206" s="26">
        <v>332823</v>
      </c>
      <c r="ER206" s="27">
        <v>644</v>
      </c>
      <c r="ES206" s="24">
        <v>73926</v>
      </c>
      <c r="ET206" s="26">
        <v>410375</v>
      </c>
      <c r="EU206" s="27">
        <v>807</v>
      </c>
      <c r="EV206" s="24">
        <v>78810</v>
      </c>
      <c r="EW206" s="26">
        <v>407988</v>
      </c>
      <c r="EX206" s="27">
        <v>806</v>
      </c>
      <c r="EY206" s="24">
        <v>64597</v>
      </c>
      <c r="EZ206" s="26">
        <v>338176</v>
      </c>
      <c r="FA206" s="27">
        <v>659</v>
      </c>
      <c r="FB206" s="24">
        <v>70127</v>
      </c>
      <c r="FC206" s="26">
        <v>316489</v>
      </c>
      <c r="FD206" s="27">
        <v>621</v>
      </c>
      <c r="FE206" s="24">
        <v>61522</v>
      </c>
      <c r="FF206" s="26">
        <v>486628</v>
      </c>
      <c r="FG206" s="23">
        <v>1018</v>
      </c>
      <c r="FH206" s="24">
        <v>72023</v>
      </c>
      <c r="FI206" s="26">
        <v>364868</v>
      </c>
      <c r="FJ206" s="27">
        <v>746</v>
      </c>
      <c r="FK206" s="24">
        <v>57452</v>
      </c>
      <c r="FL206" s="26">
        <v>318976</v>
      </c>
      <c r="FM206" s="27">
        <v>660</v>
      </c>
      <c r="FN206" s="24">
        <v>51765</v>
      </c>
      <c r="FO206" s="26">
        <v>500284</v>
      </c>
      <c r="FP206" s="27">
        <v>902</v>
      </c>
      <c r="FQ206" s="24">
        <v>62077</v>
      </c>
      <c r="FR206" s="26">
        <v>357931</v>
      </c>
      <c r="FS206" s="27">
        <v>635</v>
      </c>
      <c r="FT206" s="24">
        <v>57738</v>
      </c>
      <c r="FU206" s="26">
        <v>389403</v>
      </c>
      <c r="FV206" s="27">
        <v>695</v>
      </c>
      <c r="FW206" s="24">
        <v>64975</v>
      </c>
      <c r="FX206" s="26">
        <v>460788</v>
      </c>
      <c r="FY206" s="27">
        <v>804</v>
      </c>
      <c r="FZ206" s="24">
        <v>52766</v>
      </c>
      <c r="GA206" s="26">
        <v>366361</v>
      </c>
      <c r="GB206" s="27">
        <v>635</v>
      </c>
      <c r="GC206" s="24">
        <v>58350</v>
      </c>
      <c r="GD206" s="26">
        <v>412503</v>
      </c>
      <c r="GE206" s="27">
        <v>725</v>
      </c>
      <c r="GF206" s="24">
        <v>62724</v>
      </c>
      <c r="GG206" s="26">
        <v>426142</v>
      </c>
      <c r="GH206" s="27">
        <v>729</v>
      </c>
      <c r="GI206" s="24">
        <v>49830</v>
      </c>
      <c r="GJ206" s="26">
        <v>335049</v>
      </c>
      <c r="GK206" s="27">
        <v>621</v>
      </c>
      <c r="GL206" s="24">
        <v>51645</v>
      </c>
      <c r="GM206" s="26">
        <v>318623</v>
      </c>
      <c r="GN206" s="27">
        <v>543</v>
      </c>
      <c r="GO206" s="24">
        <v>56773</v>
      </c>
      <c r="GP206" s="26">
        <v>404713</v>
      </c>
      <c r="GQ206" s="27">
        <v>725</v>
      </c>
      <c r="GR206" s="24">
        <v>52641</v>
      </c>
      <c r="GS206" s="26">
        <v>351038</v>
      </c>
      <c r="GT206" s="27">
        <v>617</v>
      </c>
      <c r="GU206" s="24">
        <v>49957</v>
      </c>
      <c r="GV206" s="26">
        <v>343084</v>
      </c>
      <c r="GW206" s="27">
        <v>602</v>
      </c>
      <c r="GX206" s="24">
        <v>47421</v>
      </c>
      <c r="GY206" s="26">
        <v>417457</v>
      </c>
      <c r="GZ206" s="27">
        <v>749</v>
      </c>
      <c r="HA206" s="24">
        <v>51801</v>
      </c>
      <c r="HB206" s="26">
        <v>359089</v>
      </c>
      <c r="HC206" s="27">
        <v>653</v>
      </c>
      <c r="HD206" s="24">
        <v>52397</v>
      </c>
      <c r="HE206" s="26">
        <v>307194</v>
      </c>
      <c r="HF206" s="27">
        <v>572</v>
      </c>
      <c r="HG206" s="24">
        <v>49594</v>
      </c>
      <c r="HH206" s="26">
        <v>362886</v>
      </c>
      <c r="HI206" s="27">
        <v>655</v>
      </c>
      <c r="HJ206" s="24">
        <v>46992</v>
      </c>
      <c r="HN206" s="49">
        <f t="shared" si="2"/>
        <v>1029169</v>
      </c>
    </row>
    <row r="207" spans="2:222" x14ac:dyDescent="0.2">
      <c r="B207" s="20" t="s">
        <v>597</v>
      </c>
      <c r="C207" s="26">
        <v>127945</v>
      </c>
      <c r="D207" s="24">
        <v>14138</v>
      </c>
      <c r="E207" s="34">
        <v>1534223</v>
      </c>
      <c r="F207" s="26">
        <v>134305</v>
      </c>
      <c r="G207" s="24">
        <v>14684</v>
      </c>
      <c r="H207" s="34">
        <v>1540280</v>
      </c>
      <c r="I207" s="26">
        <v>167896</v>
      </c>
      <c r="J207" s="24">
        <v>18501</v>
      </c>
      <c r="K207" s="34">
        <v>1532158</v>
      </c>
      <c r="L207" s="26">
        <v>153762</v>
      </c>
      <c r="M207" s="24">
        <v>16186</v>
      </c>
      <c r="N207" s="34">
        <v>1545955</v>
      </c>
      <c r="O207" s="26">
        <v>134352</v>
      </c>
      <c r="P207" s="24">
        <v>14502</v>
      </c>
      <c r="Q207" s="34">
        <v>1621202</v>
      </c>
      <c r="R207" s="26">
        <v>175012</v>
      </c>
      <c r="S207" s="24">
        <v>18818</v>
      </c>
      <c r="T207" s="34">
        <v>1626336</v>
      </c>
      <c r="U207" s="26">
        <v>148281</v>
      </c>
      <c r="V207" s="24">
        <v>16294</v>
      </c>
      <c r="W207" s="34">
        <v>1613222</v>
      </c>
      <c r="X207" s="26">
        <v>141083</v>
      </c>
      <c r="Y207" s="24">
        <v>15366</v>
      </c>
      <c r="Z207" s="34">
        <v>1521575</v>
      </c>
      <c r="AA207" s="26">
        <v>174263</v>
      </c>
      <c r="AB207" s="24">
        <v>18772</v>
      </c>
      <c r="AC207" s="34">
        <v>1718811</v>
      </c>
      <c r="AD207" s="26">
        <v>137687</v>
      </c>
      <c r="AE207" s="24">
        <v>15339</v>
      </c>
      <c r="AF207" s="34">
        <v>1582389</v>
      </c>
      <c r="AG207" s="26">
        <v>131315</v>
      </c>
      <c r="AH207" s="24">
        <v>14135</v>
      </c>
      <c r="AI207" s="34">
        <v>1604053</v>
      </c>
      <c r="AJ207" s="26">
        <v>162613</v>
      </c>
      <c r="AK207" s="24">
        <v>17259</v>
      </c>
      <c r="AL207" s="34">
        <v>1518091</v>
      </c>
      <c r="AM207" s="26">
        <v>133837</v>
      </c>
      <c r="AN207" s="24">
        <v>13638</v>
      </c>
      <c r="AO207" s="34">
        <v>1443359</v>
      </c>
      <c r="AP207" s="26">
        <v>119174</v>
      </c>
      <c r="AQ207" s="24">
        <v>12223</v>
      </c>
      <c r="AR207" s="34">
        <v>1509021</v>
      </c>
      <c r="AS207" s="26">
        <v>172364</v>
      </c>
      <c r="AT207" s="24">
        <v>17414</v>
      </c>
      <c r="AU207" s="34">
        <v>1492246</v>
      </c>
      <c r="AV207" s="26">
        <v>158437</v>
      </c>
      <c r="AW207" s="24">
        <v>15275</v>
      </c>
      <c r="AX207" s="34">
        <v>1469627</v>
      </c>
      <c r="AY207" s="26">
        <v>163396</v>
      </c>
      <c r="AZ207" s="24">
        <v>15481</v>
      </c>
      <c r="BA207" s="34">
        <v>1484592</v>
      </c>
      <c r="BB207" s="26">
        <v>250151</v>
      </c>
      <c r="BC207" s="24">
        <v>23027</v>
      </c>
      <c r="BD207" s="34">
        <v>1579799</v>
      </c>
      <c r="BE207" s="26">
        <v>200330</v>
      </c>
      <c r="BF207" s="24">
        <v>19040</v>
      </c>
      <c r="BG207" s="34">
        <v>1735136</v>
      </c>
      <c r="BH207" s="26">
        <v>176646</v>
      </c>
      <c r="BI207" s="24">
        <v>16936</v>
      </c>
      <c r="BJ207" s="34">
        <v>1655427</v>
      </c>
      <c r="BK207" s="26">
        <v>226050</v>
      </c>
      <c r="BL207" s="24">
        <v>21768</v>
      </c>
      <c r="BM207" s="34">
        <v>1706866</v>
      </c>
      <c r="BN207" s="26">
        <v>175219</v>
      </c>
      <c r="BO207" s="24">
        <v>17443</v>
      </c>
      <c r="BP207" s="34">
        <v>1624562</v>
      </c>
      <c r="BQ207" s="26">
        <v>177636</v>
      </c>
      <c r="BR207" s="24">
        <v>17631</v>
      </c>
      <c r="BS207" s="34">
        <v>1730756</v>
      </c>
      <c r="BT207" s="26">
        <v>215432</v>
      </c>
      <c r="BU207" s="24">
        <v>21710</v>
      </c>
      <c r="BV207" s="34">
        <v>1645092</v>
      </c>
      <c r="BW207" s="26">
        <v>172063</v>
      </c>
      <c r="BX207" s="24">
        <v>17794</v>
      </c>
      <c r="BY207" s="34">
        <v>1666365</v>
      </c>
      <c r="BZ207" s="26">
        <v>170385</v>
      </c>
      <c r="CA207" s="24">
        <v>17216</v>
      </c>
      <c r="CB207" s="34">
        <v>1715866</v>
      </c>
      <c r="CC207" s="26">
        <v>208807</v>
      </c>
      <c r="CD207" s="24">
        <v>20721</v>
      </c>
      <c r="CE207" s="34">
        <v>1531558</v>
      </c>
      <c r="CF207" s="26">
        <v>170964</v>
      </c>
      <c r="CG207" s="24">
        <v>16815</v>
      </c>
      <c r="CH207" s="34">
        <v>1644446</v>
      </c>
      <c r="CI207" s="26">
        <v>305960</v>
      </c>
      <c r="CJ207" s="24">
        <v>17606</v>
      </c>
      <c r="CK207" s="34">
        <v>1523815</v>
      </c>
      <c r="CL207" s="26">
        <v>447776</v>
      </c>
      <c r="CM207" s="24">
        <v>19201</v>
      </c>
      <c r="CN207" s="34">
        <v>1523040</v>
      </c>
      <c r="CO207" s="26">
        <v>296209</v>
      </c>
      <c r="CP207" s="24">
        <v>13253</v>
      </c>
      <c r="CQ207" s="34">
        <v>1480554</v>
      </c>
      <c r="CR207" s="26">
        <v>282535</v>
      </c>
      <c r="CS207" s="24">
        <v>12538</v>
      </c>
      <c r="CT207" s="34">
        <v>1259550</v>
      </c>
      <c r="CU207" s="26">
        <v>339070</v>
      </c>
      <c r="CV207" s="24">
        <v>14597</v>
      </c>
      <c r="CW207" s="34">
        <v>1311179</v>
      </c>
      <c r="CX207" s="26">
        <v>264837</v>
      </c>
      <c r="CY207" s="24">
        <v>11252</v>
      </c>
      <c r="CZ207" s="34">
        <v>1303319</v>
      </c>
      <c r="DA207" s="26">
        <v>266122</v>
      </c>
      <c r="DB207" s="24">
        <v>11649</v>
      </c>
      <c r="DC207" s="34">
        <v>1295788</v>
      </c>
      <c r="DD207" s="26">
        <v>324928</v>
      </c>
      <c r="DE207" s="24">
        <v>14790</v>
      </c>
      <c r="DF207" s="34">
        <v>1230985</v>
      </c>
      <c r="DG207" s="26">
        <v>272550</v>
      </c>
      <c r="DH207" s="24">
        <v>11798</v>
      </c>
      <c r="DI207" s="34">
        <v>1322973</v>
      </c>
      <c r="DJ207" s="26">
        <v>256651</v>
      </c>
      <c r="DK207" s="24">
        <v>11350</v>
      </c>
      <c r="DL207" s="34">
        <v>1259468</v>
      </c>
      <c r="DM207" s="26">
        <v>305751</v>
      </c>
      <c r="DN207" s="24">
        <v>13667</v>
      </c>
      <c r="DO207" s="34">
        <v>1188954</v>
      </c>
      <c r="DP207" s="26">
        <v>248854</v>
      </c>
      <c r="DQ207" s="24">
        <v>10918</v>
      </c>
      <c r="DR207" s="34">
        <v>1225522</v>
      </c>
      <c r="DS207" s="26">
        <v>240903</v>
      </c>
      <c r="DT207" s="24">
        <v>10862</v>
      </c>
      <c r="DU207" s="34">
        <v>1124665</v>
      </c>
      <c r="DV207" s="26">
        <v>288112</v>
      </c>
      <c r="DW207" s="24">
        <v>12842</v>
      </c>
      <c r="DX207" s="34">
        <v>1194490</v>
      </c>
      <c r="DY207" s="26">
        <v>258170</v>
      </c>
      <c r="DZ207" s="24">
        <v>11395</v>
      </c>
      <c r="EA207" s="34">
        <v>1205259</v>
      </c>
      <c r="EB207" s="26">
        <v>236310</v>
      </c>
      <c r="EC207" s="24">
        <v>10269</v>
      </c>
      <c r="ED207" s="34">
        <v>1106226</v>
      </c>
      <c r="EE207" s="26">
        <v>279222</v>
      </c>
      <c r="EF207" s="24">
        <v>12968</v>
      </c>
      <c r="EG207" s="34">
        <v>1187565</v>
      </c>
      <c r="EH207" s="26">
        <v>237228</v>
      </c>
      <c r="EI207" s="24">
        <v>10543</v>
      </c>
      <c r="EJ207" s="34">
        <v>1166779</v>
      </c>
      <c r="EK207" s="26">
        <v>245141</v>
      </c>
      <c r="EL207" s="24">
        <v>11064</v>
      </c>
      <c r="EM207" s="34">
        <v>1165036</v>
      </c>
      <c r="EN207" s="26">
        <v>291736</v>
      </c>
      <c r="EO207" s="24">
        <v>13416</v>
      </c>
      <c r="EP207" s="34">
        <v>1129213</v>
      </c>
      <c r="EQ207" s="26">
        <v>244901</v>
      </c>
      <c r="ER207" s="24">
        <v>11185</v>
      </c>
      <c r="ES207" s="34">
        <v>1183566</v>
      </c>
      <c r="ET207" s="26">
        <v>270072</v>
      </c>
      <c r="EU207" s="24">
        <v>11448</v>
      </c>
      <c r="EV207" s="34">
        <v>1115965</v>
      </c>
      <c r="EW207" s="26">
        <v>293019</v>
      </c>
      <c r="EX207" s="24">
        <v>13562</v>
      </c>
      <c r="EY207" s="34">
        <v>1110087</v>
      </c>
      <c r="EZ207" s="26">
        <v>217961</v>
      </c>
      <c r="FA207" s="23">
        <v>9786</v>
      </c>
      <c r="FB207" s="34">
        <v>1121946</v>
      </c>
      <c r="FC207" s="26">
        <v>232278</v>
      </c>
      <c r="FD207" s="24">
        <v>10337</v>
      </c>
      <c r="FE207" s="34">
        <v>1031523</v>
      </c>
      <c r="FF207" s="26">
        <v>275401</v>
      </c>
      <c r="FG207" s="24">
        <v>12348</v>
      </c>
      <c r="FH207" s="34">
        <v>1157042</v>
      </c>
      <c r="FI207" s="26">
        <v>222810</v>
      </c>
      <c r="FJ207" s="24">
        <v>10390</v>
      </c>
      <c r="FK207" s="34">
        <v>1077625</v>
      </c>
      <c r="FL207" s="26">
        <v>202465</v>
      </c>
      <c r="FM207" s="24">
        <v>10363</v>
      </c>
      <c r="FN207" s="25">
        <v>980700</v>
      </c>
      <c r="FO207" s="26">
        <v>278617</v>
      </c>
      <c r="FP207" s="24">
        <v>14041</v>
      </c>
      <c r="FQ207" s="34">
        <v>1098787</v>
      </c>
      <c r="FR207" s="26">
        <v>199108</v>
      </c>
      <c r="FS207" s="24">
        <v>10506</v>
      </c>
      <c r="FT207" s="34">
        <v>1088651</v>
      </c>
      <c r="FU207" s="26">
        <v>190726</v>
      </c>
      <c r="FV207" s="24">
        <v>10020</v>
      </c>
      <c r="FW207" s="34">
        <v>1052730</v>
      </c>
      <c r="FX207" s="26">
        <v>282188</v>
      </c>
      <c r="FY207" s="24">
        <v>13388</v>
      </c>
      <c r="FZ207" s="34">
        <v>1077532</v>
      </c>
      <c r="GA207" s="26">
        <v>217224</v>
      </c>
      <c r="GB207" s="23">
        <v>9885</v>
      </c>
      <c r="GC207" s="34">
        <v>1048410</v>
      </c>
      <c r="GD207" s="26">
        <v>206108</v>
      </c>
      <c r="GE207" s="23">
        <v>9675</v>
      </c>
      <c r="GF207" s="34">
        <v>1012470</v>
      </c>
      <c r="GG207" s="26">
        <v>246852</v>
      </c>
      <c r="GH207" s="24">
        <v>11603</v>
      </c>
      <c r="GI207" s="25">
        <v>981322</v>
      </c>
      <c r="GJ207" s="26">
        <v>209935</v>
      </c>
      <c r="GK207" s="23">
        <v>9522</v>
      </c>
      <c r="GL207" s="25">
        <v>966082</v>
      </c>
      <c r="GM207" s="26">
        <v>182626</v>
      </c>
      <c r="GN207" s="23">
        <v>9556</v>
      </c>
      <c r="GO207" s="25">
        <v>921638</v>
      </c>
      <c r="GP207" s="26">
        <v>242385</v>
      </c>
      <c r="GQ207" s="24">
        <v>12280</v>
      </c>
      <c r="GR207" s="25">
        <v>955841</v>
      </c>
      <c r="GS207" s="26">
        <v>189137</v>
      </c>
      <c r="GT207" s="24">
        <v>10338</v>
      </c>
      <c r="GU207" s="25">
        <v>894834</v>
      </c>
      <c r="GV207" s="26">
        <v>179324</v>
      </c>
      <c r="GW207" s="23">
        <v>9097</v>
      </c>
      <c r="GX207" s="25">
        <v>877392</v>
      </c>
      <c r="GY207" s="26">
        <v>248566</v>
      </c>
      <c r="GZ207" s="24">
        <v>12295</v>
      </c>
      <c r="HA207" s="25">
        <v>953507</v>
      </c>
      <c r="HB207" s="26">
        <v>255586</v>
      </c>
      <c r="HC207" s="24">
        <v>10513</v>
      </c>
      <c r="HD207" s="25">
        <v>917102</v>
      </c>
      <c r="HE207" s="26">
        <v>538674</v>
      </c>
      <c r="HF207" s="24">
        <v>19637</v>
      </c>
      <c r="HG207" s="34">
        <v>1032763</v>
      </c>
      <c r="HH207" s="26">
        <v>356093</v>
      </c>
      <c r="HI207" s="24">
        <v>12427</v>
      </c>
      <c r="HJ207" s="25">
        <v>988789</v>
      </c>
      <c r="HN207" s="49">
        <f t="shared" si="2"/>
        <v>1150353</v>
      </c>
    </row>
    <row r="208" spans="2:222" x14ac:dyDescent="0.2">
      <c r="B208" s="20" t="s">
        <v>792</v>
      </c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  <c r="BK208" s="21"/>
      <c r="BL208" s="21"/>
      <c r="BM208" s="21"/>
      <c r="BN208" s="21"/>
      <c r="BO208" s="21"/>
      <c r="BP208" s="21"/>
      <c r="BQ208" s="21"/>
      <c r="BR208" s="21"/>
      <c r="BS208" s="21"/>
      <c r="BT208" s="21"/>
      <c r="BU208" s="21"/>
      <c r="BV208" s="21"/>
      <c r="BW208" s="21"/>
      <c r="BX208" s="21"/>
      <c r="BY208" s="21"/>
      <c r="BZ208" s="21"/>
      <c r="CA208" s="21"/>
      <c r="CB208" s="21"/>
      <c r="CC208" s="21"/>
      <c r="CD208" s="21"/>
      <c r="CE208" s="21"/>
      <c r="CF208" s="21"/>
      <c r="CG208" s="21"/>
      <c r="CH208" s="21"/>
      <c r="CI208" s="21"/>
      <c r="CJ208" s="21"/>
      <c r="CK208" s="21"/>
      <c r="CL208" s="21"/>
      <c r="CM208" s="21"/>
      <c r="CN208" s="21"/>
      <c r="CO208" s="21"/>
      <c r="CP208" s="21"/>
      <c r="CQ208" s="21"/>
      <c r="CR208" s="21"/>
      <c r="CS208" s="21"/>
      <c r="CT208" s="21"/>
      <c r="CU208" s="21"/>
      <c r="CV208" s="21"/>
      <c r="CW208" s="21"/>
      <c r="CX208" s="21"/>
      <c r="CY208" s="21"/>
      <c r="CZ208" s="21"/>
      <c r="DA208" s="21"/>
      <c r="DB208" s="21"/>
      <c r="DC208" s="21"/>
      <c r="DD208" s="21"/>
      <c r="DE208" s="21"/>
      <c r="DF208" s="21"/>
      <c r="DG208" s="21"/>
      <c r="DH208" s="21"/>
      <c r="DI208" s="21"/>
      <c r="DJ208" s="21"/>
      <c r="DK208" s="21"/>
      <c r="DL208" s="21"/>
      <c r="DM208" s="21"/>
      <c r="DN208" s="21"/>
      <c r="DO208" s="21"/>
      <c r="DP208" s="21"/>
      <c r="DQ208" s="21"/>
      <c r="DR208" s="21"/>
      <c r="DS208" s="21"/>
      <c r="DT208" s="21"/>
      <c r="DU208" s="21"/>
      <c r="DV208" s="21"/>
      <c r="DW208" s="21"/>
      <c r="DX208" s="21"/>
      <c r="DY208" s="21"/>
      <c r="DZ208" s="21"/>
      <c r="EA208" s="21"/>
      <c r="EB208" s="21"/>
      <c r="EC208" s="21"/>
      <c r="ED208" s="21"/>
      <c r="EE208" s="21"/>
      <c r="EF208" s="21"/>
      <c r="EG208" s="21"/>
      <c r="EH208" s="21"/>
      <c r="EI208" s="21"/>
      <c r="EJ208" s="21"/>
      <c r="EK208" s="21"/>
      <c r="EL208" s="21"/>
      <c r="EM208" s="21"/>
      <c r="EN208" s="21"/>
      <c r="EO208" s="21"/>
      <c r="EP208" s="21"/>
      <c r="EQ208" s="21"/>
      <c r="ER208" s="21"/>
      <c r="ES208" s="21"/>
      <c r="ET208" s="21"/>
      <c r="EU208" s="21"/>
      <c r="EV208" s="21"/>
      <c r="EW208" s="21"/>
      <c r="EX208" s="21"/>
      <c r="EY208" s="21"/>
      <c r="EZ208" s="21"/>
      <c r="FA208" s="21"/>
      <c r="FB208" s="21"/>
      <c r="FC208" s="30">
        <v>5763</v>
      </c>
      <c r="FD208" s="29">
        <v>11</v>
      </c>
      <c r="FE208" s="29">
        <v>37</v>
      </c>
      <c r="FF208" s="26">
        <v>166817</v>
      </c>
      <c r="FG208" s="23">
        <v>1253</v>
      </c>
      <c r="FH208" s="24">
        <v>13150</v>
      </c>
      <c r="FI208" s="26">
        <v>187298</v>
      </c>
      <c r="FJ208" s="23">
        <v>1362</v>
      </c>
      <c r="FK208" s="24">
        <v>35040</v>
      </c>
      <c r="FL208" s="26">
        <v>221409</v>
      </c>
      <c r="FM208" s="23">
        <v>1537</v>
      </c>
      <c r="FN208" s="24">
        <v>39248</v>
      </c>
      <c r="FO208" s="26">
        <v>339274</v>
      </c>
      <c r="FP208" s="23">
        <v>2096</v>
      </c>
      <c r="FQ208" s="24">
        <v>53924</v>
      </c>
      <c r="FR208" s="26">
        <v>307775</v>
      </c>
      <c r="FS208" s="23">
        <v>1830</v>
      </c>
      <c r="FT208" s="24">
        <v>55900</v>
      </c>
      <c r="FU208" s="26">
        <v>346941</v>
      </c>
      <c r="FV208" s="23">
        <v>1834</v>
      </c>
      <c r="FW208" s="24">
        <v>56991</v>
      </c>
      <c r="FX208" s="26">
        <v>565953</v>
      </c>
      <c r="FY208" s="23">
        <v>2764</v>
      </c>
      <c r="FZ208" s="24">
        <v>69156</v>
      </c>
      <c r="GA208" s="26">
        <v>425985</v>
      </c>
      <c r="GB208" s="23">
        <v>2184</v>
      </c>
      <c r="GC208" s="24">
        <v>69425</v>
      </c>
      <c r="GD208" s="26">
        <v>499628</v>
      </c>
      <c r="GE208" s="23">
        <v>2366</v>
      </c>
      <c r="GF208" s="24">
        <v>72577</v>
      </c>
      <c r="GG208" s="26">
        <v>536174</v>
      </c>
      <c r="GH208" s="23">
        <v>2777</v>
      </c>
      <c r="GI208" s="24">
        <v>67514</v>
      </c>
      <c r="GJ208" s="26">
        <v>407374</v>
      </c>
      <c r="GK208" s="23">
        <v>2195</v>
      </c>
      <c r="GL208" s="24">
        <v>71121</v>
      </c>
      <c r="GM208" s="26">
        <v>453289</v>
      </c>
      <c r="GN208" s="23">
        <v>2341</v>
      </c>
      <c r="GO208" s="24">
        <v>68092</v>
      </c>
      <c r="GP208" s="26">
        <v>666351</v>
      </c>
      <c r="GQ208" s="23">
        <v>3384</v>
      </c>
      <c r="GR208" s="24">
        <v>79443</v>
      </c>
      <c r="GS208" s="26">
        <v>438858</v>
      </c>
      <c r="GT208" s="23">
        <v>2558</v>
      </c>
      <c r="GU208" s="24">
        <v>67157</v>
      </c>
      <c r="GV208" s="26">
        <v>349145</v>
      </c>
      <c r="GW208" s="23">
        <v>2156</v>
      </c>
      <c r="GX208" s="24">
        <v>65121</v>
      </c>
      <c r="GY208" s="26">
        <v>399541</v>
      </c>
      <c r="GZ208" s="23">
        <v>2792</v>
      </c>
      <c r="HA208" s="24">
        <v>69828</v>
      </c>
      <c r="HB208" s="26">
        <v>284115</v>
      </c>
      <c r="HC208" s="23">
        <v>2023</v>
      </c>
      <c r="HD208" s="24">
        <v>62288</v>
      </c>
      <c r="HE208" s="26">
        <v>286743</v>
      </c>
      <c r="HF208" s="23">
        <v>2014</v>
      </c>
      <c r="HG208" s="24">
        <v>65468</v>
      </c>
      <c r="HH208" s="26">
        <v>352464</v>
      </c>
      <c r="HI208" s="23">
        <v>2533</v>
      </c>
      <c r="HJ208" s="24">
        <v>61928</v>
      </c>
      <c r="HN208" s="49">
        <f t="shared" si="2"/>
        <v>923322</v>
      </c>
    </row>
    <row r="209" spans="2:222" x14ac:dyDescent="0.2">
      <c r="B209" s="20" t="s">
        <v>961</v>
      </c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  <c r="BK209" s="21"/>
      <c r="BL209" s="21"/>
      <c r="BM209" s="21"/>
      <c r="BN209" s="21"/>
      <c r="BO209" s="21"/>
      <c r="BP209" s="21"/>
      <c r="BQ209" s="21"/>
      <c r="BR209" s="21"/>
      <c r="BS209" s="21"/>
      <c r="BT209" s="21"/>
      <c r="BU209" s="21"/>
      <c r="BV209" s="21"/>
      <c r="BW209" s="21"/>
      <c r="BX209" s="21"/>
      <c r="BY209" s="21"/>
      <c r="BZ209" s="21"/>
      <c r="CA209" s="21"/>
      <c r="CB209" s="21"/>
      <c r="CC209" s="21"/>
      <c r="CD209" s="21"/>
      <c r="CE209" s="21"/>
      <c r="CF209" s="21"/>
      <c r="CG209" s="21"/>
      <c r="CH209" s="21"/>
      <c r="CI209" s="21"/>
      <c r="CJ209" s="21"/>
      <c r="CK209" s="21"/>
      <c r="CL209" s="21"/>
      <c r="CM209" s="21"/>
      <c r="CN209" s="21"/>
      <c r="CO209" s="21"/>
      <c r="CP209" s="21"/>
      <c r="CQ209" s="21"/>
      <c r="CR209" s="21"/>
      <c r="CS209" s="21"/>
      <c r="CT209" s="21"/>
      <c r="CU209" s="21"/>
      <c r="CV209" s="21"/>
      <c r="CW209" s="21"/>
      <c r="CX209" s="21"/>
      <c r="CY209" s="21"/>
      <c r="CZ209" s="21"/>
      <c r="DA209" s="21"/>
      <c r="DB209" s="21"/>
      <c r="DC209" s="21"/>
      <c r="DD209" s="21"/>
      <c r="DE209" s="21"/>
      <c r="DF209" s="21"/>
      <c r="DG209" s="21"/>
      <c r="DH209" s="21"/>
      <c r="DI209" s="21"/>
      <c r="DJ209" s="21"/>
      <c r="DK209" s="21"/>
      <c r="DL209" s="21"/>
      <c r="DM209" s="21"/>
      <c r="DN209" s="21"/>
      <c r="DO209" s="21"/>
      <c r="DP209" s="21"/>
      <c r="DQ209" s="21"/>
      <c r="DR209" s="21"/>
      <c r="DS209" s="21"/>
      <c r="DT209" s="21"/>
      <c r="DU209" s="21"/>
      <c r="DV209" s="21"/>
      <c r="DW209" s="21"/>
      <c r="DX209" s="21"/>
      <c r="DY209" s="21"/>
      <c r="DZ209" s="21"/>
      <c r="EA209" s="21"/>
      <c r="EB209" s="26">
        <v>186845</v>
      </c>
      <c r="EC209" s="23">
        <v>1060</v>
      </c>
      <c r="ED209" s="23">
        <v>8295</v>
      </c>
      <c r="EE209" s="26">
        <v>327441</v>
      </c>
      <c r="EF209" s="23">
        <v>1823</v>
      </c>
      <c r="EG209" s="24">
        <v>16880</v>
      </c>
      <c r="EH209" s="26">
        <v>141253</v>
      </c>
      <c r="EI209" s="27">
        <v>790</v>
      </c>
      <c r="EJ209" s="23">
        <v>9901</v>
      </c>
      <c r="EK209" s="26">
        <v>279717</v>
      </c>
      <c r="EL209" s="23">
        <v>1589</v>
      </c>
      <c r="EM209" s="24">
        <v>18281</v>
      </c>
      <c r="EN209" s="22">
        <v>1103720</v>
      </c>
      <c r="EO209" s="23">
        <v>6153</v>
      </c>
      <c r="EP209" s="24">
        <v>57310</v>
      </c>
      <c r="EQ209" s="22">
        <v>1037583</v>
      </c>
      <c r="ER209" s="23">
        <v>5756</v>
      </c>
      <c r="ES209" s="24">
        <v>99217</v>
      </c>
      <c r="ET209" s="26">
        <v>335603</v>
      </c>
      <c r="EU209" s="23">
        <v>1945</v>
      </c>
      <c r="EV209" s="24">
        <v>59300</v>
      </c>
      <c r="EW209" s="26">
        <v>566969</v>
      </c>
      <c r="EX209" s="23">
        <v>3215</v>
      </c>
      <c r="EY209" s="24">
        <v>42353</v>
      </c>
      <c r="EZ209" s="26">
        <v>680298</v>
      </c>
      <c r="FA209" s="23">
        <v>3885</v>
      </c>
      <c r="FB209" s="24">
        <v>52233</v>
      </c>
      <c r="FC209" s="26">
        <v>568503</v>
      </c>
      <c r="FD209" s="23">
        <v>3266</v>
      </c>
      <c r="FE209" s="24">
        <v>47524</v>
      </c>
      <c r="FF209" s="26">
        <v>497810</v>
      </c>
      <c r="FG209" s="23">
        <v>2838</v>
      </c>
      <c r="FH209" s="24">
        <v>38316</v>
      </c>
      <c r="FI209" s="26">
        <v>428061</v>
      </c>
      <c r="FJ209" s="23">
        <v>2445</v>
      </c>
      <c r="FK209" s="24">
        <v>32539</v>
      </c>
      <c r="FL209" s="26">
        <v>235285</v>
      </c>
      <c r="FM209" s="23">
        <v>1356</v>
      </c>
      <c r="FN209" s="24">
        <v>24629</v>
      </c>
      <c r="FO209" s="26">
        <v>521507</v>
      </c>
      <c r="FP209" s="23">
        <v>2988</v>
      </c>
      <c r="FQ209" s="24">
        <v>37713</v>
      </c>
      <c r="FR209" s="26">
        <v>209711</v>
      </c>
      <c r="FS209" s="23">
        <v>1189</v>
      </c>
      <c r="FT209" s="24">
        <v>23650</v>
      </c>
      <c r="FU209" s="26">
        <v>194323</v>
      </c>
      <c r="FV209" s="23">
        <v>1106</v>
      </c>
      <c r="FW209" s="24">
        <v>16226</v>
      </c>
      <c r="FX209" s="26">
        <v>260194</v>
      </c>
      <c r="FY209" s="23">
        <v>1473</v>
      </c>
      <c r="FZ209" s="24">
        <v>16952</v>
      </c>
      <c r="GA209" s="26">
        <v>212438</v>
      </c>
      <c r="GB209" s="23">
        <v>1219</v>
      </c>
      <c r="GC209" s="24">
        <v>13062</v>
      </c>
      <c r="GD209" s="26">
        <v>204155</v>
      </c>
      <c r="GE209" s="23">
        <v>1151</v>
      </c>
      <c r="GF209" s="24">
        <v>13433</v>
      </c>
      <c r="GG209" s="26">
        <v>274330</v>
      </c>
      <c r="GH209" s="23">
        <v>1552</v>
      </c>
      <c r="GI209" s="24">
        <v>14255</v>
      </c>
      <c r="GJ209" s="26">
        <v>221046</v>
      </c>
      <c r="GK209" s="23">
        <v>1268</v>
      </c>
      <c r="GL209" s="24">
        <v>14406</v>
      </c>
      <c r="GM209" s="26">
        <v>214452</v>
      </c>
      <c r="GN209" s="23">
        <v>1243</v>
      </c>
      <c r="GO209" s="24">
        <v>11922</v>
      </c>
      <c r="GP209" s="26">
        <v>261415</v>
      </c>
      <c r="GQ209" s="23">
        <v>1530</v>
      </c>
      <c r="GR209" s="24">
        <v>11451</v>
      </c>
      <c r="GS209" s="26">
        <v>228976</v>
      </c>
      <c r="GT209" s="23">
        <v>1324</v>
      </c>
      <c r="GU209" s="23">
        <v>9541</v>
      </c>
      <c r="GV209" s="26">
        <v>225462</v>
      </c>
      <c r="GW209" s="23">
        <v>1299</v>
      </c>
      <c r="GX209" s="23">
        <v>9676</v>
      </c>
      <c r="GY209" s="26">
        <v>298756</v>
      </c>
      <c r="GZ209" s="23">
        <v>1717</v>
      </c>
      <c r="HA209" s="23">
        <v>8712</v>
      </c>
      <c r="HB209" s="26">
        <v>207790</v>
      </c>
      <c r="HC209" s="23">
        <v>1220</v>
      </c>
      <c r="HD209" s="23">
        <v>6480</v>
      </c>
      <c r="HE209" s="26">
        <v>215960</v>
      </c>
      <c r="HF209" s="23">
        <v>1217</v>
      </c>
      <c r="HG209" s="23">
        <v>7557</v>
      </c>
      <c r="HH209" s="26">
        <v>347265</v>
      </c>
      <c r="HI209" s="23">
        <v>1607</v>
      </c>
      <c r="HJ209" s="23">
        <v>6645</v>
      </c>
      <c r="HN209" s="49">
        <f t="shared" si="2"/>
        <v>771015</v>
      </c>
    </row>
    <row r="210" spans="2:222" x14ac:dyDescent="0.2">
      <c r="B210" s="20" t="s">
        <v>570</v>
      </c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  <c r="BK210" s="21"/>
      <c r="BL210" s="21"/>
      <c r="BM210" s="21"/>
      <c r="BN210" s="21"/>
      <c r="BO210" s="21"/>
      <c r="BP210" s="21"/>
      <c r="BQ210" s="21"/>
      <c r="BR210" s="21"/>
      <c r="BS210" s="21"/>
      <c r="BT210" s="21"/>
      <c r="BU210" s="21"/>
      <c r="BV210" s="21"/>
      <c r="BW210" s="21"/>
      <c r="BX210" s="21"/>
      <c r="BY210" s="21"/>
      <c r="BZ210" s="21"/>
      <c r="CA210" s="21"/>
      <c r="CB210" s="21"/>
      <c r="CC210" s="21"/>
      <c r="CD210" s="21"/>
      <c r="CE210" s="21"/>
      <c r="CF210" s="21"/>
      <c r="CG210" s="21"/>
      <c r="CH210" s="21"/>
      <c r="CI210" s="21"/>
      <c r="CJ210" s="21"/>
      <c r="CK210" s="21"/>
      <c r="CL210" s="21"/>
      <c r="CM210" s="21"/>
      <c r="CN210" s="21"/>
      <c r="CO210" s="21"/>
      <c r="CP210" s="21"/>
      <c r="CQ210" s="21"/>
      <c r="CR210" s="21"/>
      <c r="CS210" s="21"/>
      <c r="CT210" s="21"/>
      <c r="CU210" s="21"/>
      <c r="CV210" s="21"/>
      <c r="CW210" s="21"/>
      <c r="CX210" s="21"/>
      <c r="CY210" s="21"/>
      <c r="CZ210" s="21"/>
      <c r="DA210" s="21"/>
      <c r="DB210" s="21"/>
      <c r="DC210" s="21"/>
      <c r="DD210" s="21"/>
      <c r="DE210" s="21"/>
      <c r="DF210" s="21"/>
      <c r="DG210" s="21"/>
      <c r="DH210" s="21"/>
      <c r="DI210" s="21"/>
      <c r="DJ210" s="21"/>
      <c r="DK210" s="21"/>
      <c r="DL210" s="21"/>
      <c r="DM210" s="21"/>
      <c r="DN210" s="21"/>
      <c r="DO210" s="21"/>
      <c r="DP210" s="21"/>
      <c r="DQ210" s="21"/>
      <c r="DR210" s="21"/>
      <c r="DS210" s="21"/>
      <c r="DT210" s="21"/>
      <c r="DU210" s="21"/>
      <c r="DV210" s="21"/>
      <c r="DW210" s="21"/>
      <c r="DX210" s="21"/>
      <c r="DY210" s="21"/>
      <c r="DZ210" s="21"/>
      <c r="EA210" s="21"/>
      <c r="EB210" s="21"/>
      <c r="EC210" s="21"/>
      <c r="ED210" s="21"/>
      <c r="EE210" s="21"/>
      <c r="EF210" s="21"/>
      <c r="EG210" s="21"/>
      <c r="EH210" s="21"/>
      <c r="EI210" s="21"/>
      <c r="EJ210" s="21"/>
      <c r="EK210" s="21"/>
      <c r="EL210" s="21"/>
      <c r="EM210" s="21"/>
      <c r="EN210" s="21"/>
      <c r="EO210" s="21"/>
      <c r="EP210" s="21"/>
      <c r="EQ210" s="21"/>
      <c r="ER210" s="21"/>
      <c r="ES210" s="21"/>
      <c r="ET210" s="21"/>
      <c r="EU210" s="21"/>
      <c r="EV210" s="21"/>
      <c r="EW210" s="21"/>
      <c r="EX210" s="21"/>
      <c r="EY210" s="21"/>
      <c r="EZ210" s="21"/>
      <c r="FA210" s="21"/>
      <c r="FB210" s="21"/>
      <c r="FC210" s="21"/>
      <c r="FD210" s="21"/>
      <c r="FE210" s="21"/>
      <c r="FF210" s="21"/>
      <c r="FG210" s="21"/>
      <c r="FH210" s="21"/>
      <c r="FI210" s="21"/>
      <c r="FJ210" s="21"/>
      <c r="FK210" s="21"/>
      <c r="FL210" s="21"/>
      <c r="FM210" s="21"/>
      <c r="FN210" s="21"/>
      <c r="FO210" s="21"/>
      <c r="FP210" s="21"/>
      <c r="FQ210" s="21"/>
      <c r="FR210" s="21"/>
      <c r="FS210" s="21"/>
      <c r="FT210" s="21"/>
      <c r="FU210" s="21"/>
      <c r="FV210" s="21"/>
      <c r="FW210" s="21"/>
      <c r="FX210" s="21"/>
      <c r="FY210" s="21"/>
      <c r="FZ210" s="21"/>
      <c r="GA210" s="21"/>
      <c r="GB210" s="21"/>
      <c r="GC210" s="21"/>
      <c r="GD210" s="21"/>
      <c r="GE210" s="21"/>
      <c r="GF210" s="21"/>
      <c r="GG210" s="21"/>
      <c r="GH210" s="21"/>
      <c r="GI210" s="21"/>
      <c r="GJ210" s="21"/>
      <c r="GK210" s="21"/>
      <c r="GL210" s="21"/>
      <c r="GM210" s="21"/>
      <c r="GN210" s="21"/>
      <c r="GO210" s="21"/>
      <c r="GP210" s="21"/>
      <c r="GQ210" s="21"/>
      <c r="GR210" s="21"/>
      <c r="GS210" s="21"/>
      <c r="GT210" s="21"/>
      <c r="GU210" s="29">
        <v>69</v>
      </c>
      <c r="GV210" s="21"/>
      <c r="GW210" s="21"/>
      <c r="GX210" s="27">
        <v>395</v>
      </c>
      <c r="GY210" s="26">
        <v>278858</v>
      </c>
      <c r="GZ210" s="23">
        <v>1406</v>
      </c>
      <c r="HA210" s="24">
        <v>11053</v>
      </c>
      <c r="HB210" s="26">
        <v>237799</v>
      </c>
      <c r="HC210" s="23">
        <v>1181</v>
      </c>
      <c r="HD210" s="24">
        <v>49712</v>
      </c>
      <c r="HE210" s="26">
        <v>253114</v>
      </c>
      <c r="HF210" s="23">
        <v>1272</v>
      </c>
      <c r="HG210" s="24">
        <v>90548</v>
      </c>
      <c r="HH210" s="26">
        <v>346571</v>
      </c>
      <c r="HI210" s="23">
        <v>1725</v>
      </c>
      <c r="HJ210" s="25">
        <v>107054</v>
      </c>
      <c r="HN210" s="49">
        <f t="shared" ref="HN210:HN239" si="3">+HH210+HE210+HB210</f>
        <v>837484</v>
      </c>
    </row>
    <row r="211" spans="2:222" x14ac:dyDescent="0.2">
      <c r="B211" s="20" t="s">
        <v>642</v>
      </c>
      <c r="C211" s="28">
        <v>86255</v>
      </c>
      <c r="D211" s="23">
        <v>2395</v>
      </c>
      <c r="E211" s="23">
        <v>3829</v>
      </c>
      <c r="F211" s="28">
        <v>90732</v>
      </c>
      <c r="G211" s="23">
        <v>2572</v>
      </c>
      <c r="H211" s="23">
        <v>3306</v>
      </c>
      <c r="I211" s="26">
        <v>103479</v>
      </c>
      <c r="J211" s="23">
        <v>2867</v>
      </c>
      <c r="K211" s="23">
        <v>3421</v>
      </c>
      <c r="L211" s="28">
        <v>72503</v>
      </c>
      <c r="M211" s="23">
        <v>2017</v>
      </c>
      <c r="N211" s="23">
        <v>3864</v>
      </c>
      <c r="O211" s="28">
        <v>82347</v>
      </c>
      <c r="P211" s="23">
        <v>2372</v>
      </c>
      <c r="Q211" s="23">
        <v>3635</v>
      </c>
      <c r="R211" s="26">
        <v>116656</v>
      </c>
      <c r="S211" s="23">
        <v>3353</v>
      </c>
      <c r="T211" s="23">
        <v>6211</v>
      </c>
      <c r="U211" s="26">
        <v>106019</v>
      </c>
      <c r="V211" s="23">
        <v>3133</v>
      </c>
      <c r="W211" s="24">
        <v>23956</v>
      </c>
      <c r="X211" s="28">
        <v>93550</v>
      </c>
      <c r="Y211" s="23">
        <v>2707</v>
      </c>
      <c r="Z211" s="24">
        <v>12835</v>
      </c>
      <c r="AA211" s="26">
        <v>111735</v>
      </c>
      <c r="AB211" s="23">
        <v>3264</v>
      </c>
      <c r="AC211" s="24">
        <v>11034</v>
      </c>
      <c r="AD211" s="28">
        <v>76545</v>
      </c>
      <c r="AE211" s="23">
        <v>2183</v>
      </c>
      <c r="AF211" s="23">
        <v>7193</v>
      </c>
      <c r="AG211" s="28">
        <v>81943</v>
      </c>
      <c r="AH211" s="23">
        <v>2384</v>
      </c>
      <c r="AI211" s="23">
        <v>6920</v>
      </c>
      <c r="AJ211" s="26">
        <v>110070</v>
      </c>
      <c r="AK211" s="23">
        <v>3227</v>
      </c>
      <c r="AL211" s="23">
        <v>7201</v>
      </c>
      <c r="AM211" s="28">
        <v>90082</v>
      </c>
      <c r="AN211" s="23">
        <v>2640</v>
      </c>
      <c r="AO211" s="24">
        <v>13819</v>
      </c>
      <c r="AP211" s="28">
        <v>90923</v>
      </c>
      <c r="AQ211" s="23">
        <v>2643</v>
      </c>
      <c r="AR211" s="23">
        <v>3902</v>
      </c>
      <c r="AS211" s="26">
        <v>106296</v>
      </c>
      <c r="AT211" s="23">
        <v>3167</v>
      </c>
      <c r="AU211" s="23">
        <v>4804</v>
      </c>
      <c r="AV211" s="28">
        <v>87873</v>
      </c>
      <c r="AW211" s="23">
        <v>2700</v>
      </c>
      <c r="AX211" s="24">
        <v>12208</v>
      </c>
      <c r="AY211" s="28">
        <v>95744</v>
      </c>
      <c r="AZ211" s="23">
        <v>2992</v>
      </c>
      <c r="BA211" s="23">
        <v>9642</v>
      </c>
      <c r="BB211" s="28">
        <v>89035</v>
      </c>
      <c r="BC211" s="23">
        <v>2618</v>
      </c>
      <c r="BD211" s="23">
        <v>9830</v>
      </c>
      <c r="BE211" s="28">
        <v>60721</v>
      </c>
      <c r="BF211" s="23">
        <v>1721</v>
      </c>
      <c r="BG211" s="23">
        <v>9168</v>
      </c>
      <c r="BH211" s="28">
        <v>96451</v>
      </c>
      <c r="BI211" s="23">
        <v>3264</v>
      </c>
      <c r="BJ211" s="24">
        <v>11369</v>
      </c>
      <c r="BK211" s="26">
        <v>188332</v>
      </c>
      <c r="BL211" s="23">
        <v>5734</v>
      </c>
      <c r="BM211" s="24">
        <v>34970</v>
      </c>
      <c r="BN211" s="26">
        <v>128083</v>
      </c>
      <c r="BO211" s="23">
        <v>3852</v>
      </c>
      <c r="BP211" s="24">
        <v>31982</v>
      </c>
      <c r="BQ211" s="26">
        <v>108470</v>
      </c>
      <c r="BR211" s="23">
        <v>3008</v>
      </c>
      <c r="BS211" s="24">
        <v>53781</v>
      </c>
      <c r="BT211" s="26">
        <v>145832</v>
      </c>
      <c r="BU211" s="23">
        <v>4424</v>
      </c>
      <c r="BV211" s="24">
        <v>36618</v>
      </c>
      <c r="BW211" s="26">
        <v>119325</v>
      </c>
      <c r="BX211" s="23">
        <v>4338</v>
      </c>
      <c r="BY211" s="24">
        <v>47206</v>
      </c>
      <c r="BZ211" s="26">
        <v>129712</v>
      </c>
      <c r="CA211" s="23">
        <v>4338</v>
      </c>
      <c r="CB211" s="24">
        <v>27311</v>
      </c>
      <c r="CC211" s="26">
        <v>116137</v>
      </c>
      <c r="CD211" s="23">
        <v>3901</v>
      </c>
      <c r="CE211" s="24">
        <v>23238</v>
      </c>
      <c r="CF211" s="28">
        <v>95084</v>
      </c>
      <c r="CG211" s="23">
        <v>3177</v>
      </c>
      <c r="CH211" s="24">
        <v>19333</v>
      </c>
      <c r="CI211" s="28">
        <v>98270</v>
      </c>
      <c r="CJ211" s="23">
        <v>3417</v>
      </c>
      <c r="CK211" s="23">
        <v>9693</v>
      </c>
      <c r="CL211" s="26">
        <v>132317</v>
      </c>
      <c r="CM211" s="23">
        <v>4536</v>
      </c>
      <c r="CN211" s="24">
        <v>24845</v>
      </c>
      <c r="CO211" s="28">
        <v>83244</v>
      </c>
      <c r="CP211" s="23">
        <v>2916</v>
      </c>
      <c r="CQ211" s="24">
        <v>12556</v>
      </c>
      <c r="CR211" s="28">
        <v>93659</v>
      </c>
      <c r="CS211" s="23">
        <v>3353</v>
      </c>
      <c r="CT211" s="24">
        <v>10936</v>
      </c>
      <c r="CU211" s="26">
        <v>110040</v>
      </c>
      <c r="CV211" s="23">
        <v>3857</v>
      </c>
      <c r="CW211" s="24">
        <v>12582</v>
      </c>
      <c r="CX211" s="28">
        <v>82566</v>
      </c>
      <c r="CY211" s="23">
        <v>2967</v>
      </c>
      <c r="CZ211" s="24">
        <v>11191</v>
      </c>
      <c r="DA211" s="28">
        <v>79281</v>
      </c>
      <c r="DB211" s="23">
        <v>2894</v>
      </c>
      <c r="DC211" s="23">
        <v>8947</v>
      </c>
      <c r="DD211" s="28">
        <v>86867</v>
      </c>
      <c r="DE211" s="23">
        <v>3280</v>
      </c>
      <c r="DF211" s="23">
        <v>4741</v>
      </c>
      <c r="DG211" s="28">
        <v>66260</v>
      </c>
      <c r="DH211" s="23">
        <v>2525</v>
      </c>
      <c r="DI211" s="23">
        <v>4696</v>
      </c>
      <c r="DJ211" s="28">
        <v>73126</v>
      </c>
      <c r="DK211" s="23">
        <v>2740</v>
      </c>
      <c r="DL211" s="23">
        <v>2894</v>
      </c>
      <c r="DM211" s="28">
        <v>72453</v>
      </c>
      <c r="DN211" s="23">
        <v>2741</v>
      </c>
      <c r="DO211" s="23">
        <v>3038</v>
      </c>
      <c r="DP211" s="28">
        <v>51418</v>
      </c>
      <c r="DQ211" s="23">
        <v>1879</v>
      </c>
      <c r="DR211" s="23">
        <v>5056</v>
      </c>
      <c r="DS211" s="28">
        <v>46942</v>
      </c>
      <c r="DT211" s="23">
        <v>1692</v>
      </c>
      <c r="DU211" s="23">
        <v>4231</v>
      </c>
      <c r="DV211" s="28">
        <v>53678</v>
      </c>
      <c r="DW211" s="23">
        <v>1868</v>
      </c>
      <c r="DX211" s="23">
        <v>6256</v>
      </c>
      <c r="DY211" s="28">
        <v>45200</v>
      </c>
      <c r="DZ211" s="23">
        <v>1611</v>
      </c>
      <c r="EA211" s="23">
        <v>3578</v>
      </c>
      <c r="EB211" s="28">
        <v>42817</v>
      </c>
      <c r="EC211" s="23">
        <v>1496</v>
      </c>
      <c r="ED211" s="23">
        <v>6516</v>
      </c>
      <c r="EE211" s="28">
        <v>53789</v>
      </c>
      <c r="EF211" s="23">
        <v>1927</v>
      </c>
      <c r="EG211" s="23">
        <v>3372</v>
      </c>
      <c r="EH211" s="28">
        <v>43478</v>
      </c>
      <c r="EI211" s="23">
        <v>1539</v>
      </c>
      <c r="EJ211" s="23">
        <v>2262</v>
      </c>
      <c r="EK211" s="28">
        <v>43622</v>
      </c>
      <c r="EL211" s="23">
        <v>1568</v>
      </c>
      <c r="EM211" s="23">
        <v>2235</v>
      </c>
      <c r="EN211" s="28">
        <v>58212</v>
      </c>
      <c r="EO211" s="23">
        <v>2195</v>
      </c>
      <c r="EP211" s="23">
        <v>4014</v>
      </c>
      <c r="EQ211" s="28">
        <v>98852</v>
      </c>
      <c r="ER211" s="23">
        <v>4156</v>
      </c>
      <c r="ES211" s="23">
        <v>3252</v>
      </c>
      <c r="ET211" s="26">
        <v>135424</v>
      </c>
      <c r="EU211" s="23">
        <v>6191</v>
      </c>
      <c r="EV211" s="23">
        <v>3296</v>
      </c>
      <c r="EW211" s="26">
        <v>222323</v>
      </c>
      <c r="EX211" s="23">
        <v>9713</v>
      </c>
      <c r="EY211" s="23">
        <v>4397</v>
      </c>
      <c r="EZ211" s="26">
        <v>176450</v>
      </c>
      <c r="FA211" s="23">
        <v>5481</v>
      </c>
      <c r="FB211" s="24">
        <v>47851</v>
      </c>
      <c r="FC211" s="26">
        <v>121864</v>
      </c>
      <c r="FD211" s="23">
        <v>5117</v>
      </c>
      <c r="FE211" s="24">
        <v>17471</v>
      </c>
      <c r="FF211" s="26">
        <v>174229</v>
      </c>
      <c r="FG211" s="23">
        <v>7360</v>
      </c>
      <c r="FH211" s="24">
        <v>16009</v>
      </c>
      <c r="FI211" s="28">
        <v>82029</v>
      </c>
      <c r="FJ211" s="23">
        <v>3024</v>
      </c>
      <c r="FK211" s="24">
        <v>12646</v>
      </c>
      <c r="FL211" s="28">
        <v>79228</v>
      </c>
      <c r="FM211" s="23">
        <v>3160</v>
      </c>
      <c r="FN211" s="23">
        <v>8433</v>
      </c>
      <c r="FO211" s="26">
        <v>259347</v>
      </c>
      <c r="FP211" s="24">
        <v>11167</v>
      </c>
      <c r="FQ211" s="23">
        <v>6714</v>
      </c>
      <c r="FR211" s="26">
        <v>244139</v>
      </c>
      <c r="FS211" s="24">
        <v>10260</v>
      </c>
      <c r="FT211" s="24">
        <v>11049</v>
      </c>
      <c r="FU211" s="26">
        <v>173402</v>
      </c>
      <c r="FV211" s="23">
        <v>7470</v>
      </c>
      <c r="FW211" s="24">
        <v>12739</v>
      </c>
      <c r="FX211" s="28">
        <v>39852</v>
      </c>
      <c r="FY211" s="23">
        <v>1516</v>
      </c>
      <c r="FZ211" s="23">
        <v>9789</v>
      </c>
      <c r="GA211" s="30">
        <v>2453</v>
      </c>
      <c r="GB211" s="29">
        <v>82</v>
      </c>
      <c r="GC211" s="23">
        <v>5162</v>
      </c>
      <c r="GD211" s="30">
        <v>2392</v>
      </c>
      <c r="GE211" s="29">
        <v>79</v>
      </c>
      <c r="GF211" s="23">
        <v>5104</v>
      </c>
      <c r="GG211" s="30">
        <v>1371</v>
      </c>
      <c r="GH211" s="29">
        <v>42</v>
      </c>
      <c r="GI211" s="23">
        <v>3143</v>
      </c>
      <c r="GJ211" s="30">
        <v>2610</v>
      </c>
      <c r="GK211" s="29">
        <v>86</v>
      </c>
      <c r="GL211" s="23">
        <v>1722</v>
      </c>
      <c r="GM211" s="28">
        <v>96201</v>
      </c>
      <c r="GN211" s="23">
        <v>3753</v>
      </c>
      <c r="GO211" s="27">
        <v>768</v>
      </c>
      <c r="GP211" s="26">
        <v>262599</v>
      </c>
      <c r="GQ211" s="24">
        <v>11424</v>
      </c>
      <c r="GR211" s="27">
        <v>571</v>
      </c>
      <c r="GS211" s="26">
        <v>223292</v>
      </c>
      <c r="GT211" s="23">
        <v>9730</v>
      </c>
      <c r="GU211" s="23">
        <v>1648</v>
      </c>
      <c r="GV211" s="26">
        <v>199391</v>
      </c>
      <c r="GW211" s="23">
        <v>8715</v>
      </c>
      <c r="GX211" s="23">
        <v>1434</v>
      </c>
      <c r="GY211" s="26">
        <v>216332</v>
      </c>
      <c r="GZ211" s="24">
        <v>10566</v>
      </c>
      <c r="HA211" s="23">
        <v>2083</v>
      </c>
      <c r="HB211" s="26">
        <v>187488</v>
      </c>
      <c r="HC211" s="23">
        <v>9252</v>
      </c>
      <c r="HD211" s="23">
        <v>2025</v>
      </c>
      <c r="HE211" s="26">
        <v>246673</v>
      </c>
      <c r="HF211" s="24">
        <v>11503</v>
      </c>
      <c r="HG211" s="23">
        <v>3944</v>
      </c>
      <c r="HH211" s="26">
        <v>337041</v>
      </c>
      <c r="HI211" s="24">
        <v>14965</v>
      </c>
      <c r="HJ211" s="24">
        <v>14340</v>
      </c>
      <c r="HN211" s="49">
        <f t="shared" si="3"/>
        <v>771202</v>
      </c>
    </row>
    <row r="212" spans="2:222" x14ac:dyDescent="0.2">
      <c r="B212" s="20" t="s">
        <v>456</v>
      </c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  <c r="BK212" s="21"/>
      <c r="BL212" s="21"/>
      <c r="BM212" s="21"/>
      <c r="BN212" s="21"/>
      <c r="BO212" s="21"/>
      <c r="BP212" s="21"/>
      <c r="BQ212" s="28">
        <v>76592</v>
      </c>
      <c r="BR212" s="27">
        <v>642</v>
      </c>
      <c r="BS212" s="27">
        <v>189</v>
      </c>
      <c r="BT212" s="26">
        <v>765585</v>
      </c>
      <c r="BU212" s="23">
        <v>7698</v>
      </c>
      <c r="BV212" s="23">
        <v>3976</v>
      </c>
      <c r="BW212" s="26">
        <v>648374</v>
      </c>
      <c r="BX212" s="23">
        <v>4502</v>
      </c>
      <c r="BY212" s="23">
        <v>3448</v>
      </c>
      <c r="BZ212" s="26">
        <v>706161</v>
      </c>
      <c r="CA212" s="23">
        <v>6345</v>
      </c>
      <c r="CB212" s="23">
        <v>2241</v>
      </c>
      <c r="CC212" s="26">
        <v>900082</v>
      </c>
      <c r="CD212" s="23">
        <v>7866</v>
      </c>
      <c r="CE212" s="23">
        <v>3436</v>
      </c>
      <c r="CF212" s="26">
        <v>730565</v>
      </c>
      <c r="CG212" s="23">
        <v>6530</v>
      </c>
      <c r="CH212" s="23">
        <v>2621</v>
      </c>
      <c r="CI212" s="26">
        <v>744193</v>
      </c>
      <c r="CJ212" s="23">
        <v>6457</v>
      </c>
      <c r="CK212" s="23">
        <v>2360</v>
      </c>
      <c r="CL212" s="26">
        <v>597692</v>
      </c>
      <c r="CM212" s="23">
        <v>7511</v>
      </c>
      <c r="CN212" s="23">
        <v>3067</v>
      </c>
      <c r="CO212" s="26">
        <v>679479</v>
      </c>
      <c r="CP212" s="23">
        <v>6852</v>
      </c>
      <c r="CQ212" s="23">
        <v>5964</v>
      </c>
      <c r="CR212" s="26">
        <v>655600</v>
      </c>
      <c r="CS212" s="23">
        <v>7687</v>
      </c>
      <c r="CT212" s="24">
        <v>14449</v>
      </c>
      <c r="CU212" s="26">
        <v>789201</v>
      </c>
      <c r="CV212" s="23">
        <v>8784</v>
      </c>
      <c r="CW212" s="24">
        <v>10964</v>
      </c>
      <c r="CX212" s="26">
        <v>597337</v>
      </c>
      <c r="CY212" s="23">
        <v>6039</v>
      </c>
      <c r="CZ212" s="23">
        <v>7630</v>
      </c>
      <c r="DA212" s="26">
        <v>570319</v>
      </c>
      <c r="DB212" s="23">
        <v>6321</v>
      </c>
      <c r="DC212" s="24">
        <v>12534</v>
      </c>
      <c r="DD212" s="26">
        <v>722501</v>
      </c>
      <c r="DE212" s="23">
        <v>7960</v>
      </c>
      <c r="DF212" s="23">
        <v>7641</v>
      </c>
      <c r="DG212" s="26">
        <v>537538</v>
      </c>
      <c r="DH212" s="23">
        <v>6089</v>
      </c>
      <c r="DI212" s="23">
        <v>7933</v>
      </c>
      <c r="DJ212" s="26">
        <v>524869</v>
      </c>
      <c r="DK212" s="23">
        <v>6041</v>
      </c>
      <c r="DL212" s="23">
        <v>4826</v>
      </c>
      <c r="DM212" s="26">
        <v>668737</v>
      </c>
      <c r="DN212" s="23">
        <v>7731</v>
      </c>
      <c r="DO212" s="23">
        <v>5905</v>
      </c>
      <c r="DP212" s="26">
        <v>540154</v>
      </c>
      <c r="DQ212" s="23">
        <v>6202</v>
      </c>
      <c r="DR212" s="24">
        <v>12149</v>
      </c>
      <c r="DS212" s="26">
        <v>534033</v>
      </c>
      <c r="DT212" s="23">
        <v>7032</v>
      </c>
      <c r="DU212" s="24">
        <v>15905</v>
      </c>
      <c r="DV212" s="26">
        <v>702352</v>
      </c>
      <c r="DW212" s="23">
        <v>8837</v>
      </c>
      <c r="DX212" s="24">
        <v>12380</v>
      </c>
      <c r="DY212" s="26">
        <v>532962</v>
      </c>
      <c r="DZ212" s="23">
        <v>5846</v>
      </c>
      <c r="EA212" s="24">
        <v>10120</v>
      </c>
      <c r="EB212" s="26">
        <v>464827</v>
      </c>
      <c r="EC212" s="23">
        <v>6037</v>
      </c>
      <c r="ED212" s="24">
        <v>13750</v>
      </c>
      <c r="EE212" s="26">
        <v>189641</v>
      </c>
      <c r="EF212" s="23">
        <v>6857</v>
      </c>
      <c r="EG212" s="24">
        <v>15410</v>
      </c>
      <c r="EH212" s="28">
        <v>88064</v>
      </c>
      <c r="EI212" s="23">
        <v>4173</v>
      </c>
      <c r="EJ212" s="24">
        <v>12828</v>
      </c>
      <c r="EK212" s="28">
        <v>15831</v>
      </c>
      <c r="EL212" s="27">
        <v>739</v>
      </c>
      <c r="EM212" s="23">
        <v>8379</v>
      </c>
      <c r="EN212" s="30">
        <v>4910</v>
      </c>
      <c r="EO212" s="27">
        <v>168</v>
      </c>
      <c r="EP212" s="23">
        <v>5863</v>
      </c>
      <c r="EQ212" s="28">
        <v>93347</v>
      </c>
      <c r="ER212" s="27">
        <v>329</v>
      </c>
      <c r="ES212" s="23">
        <v>4331</v>
      </c>
      <c r="ET212" s="26">
        <v>334732</v>
      </c>
      <c r="EU212" s="27">
        <v>759</v>
      </c>
      <c r="EV212" s="23">
        <v>3679</v>
      </c>
      <c r="EW212" s="26">
        <v>451667</v>
      </c>
      <c r="EX212" s="23">
        <v>3042</v>
      </c>
      <c r="EY212" s="23">
        <v>3202</v>
      </c>
      <c r="EZ212" s="26">
        <v>434348</v>
      </c>
      <c r="FA212" s="23">
        <v>4433</v>
      </c>
      <c r="FB212" s="24">
        <v>14359</v>
      </c>
      <c r="FC212" s="26">
        <v>440075</v>
      </c>
      <c r="FD212" s="23">
        <v>4722</v>
      </c>
      <c r="FE212" s="23">
        <v>6883</v>
      </c>
      <c r="FF212" s="26">
        <v>520293</v>
      </c>
      <c r="FG212" s="23">
        <v>6314</v>
      </c>
      <c r="FH212" s="23">
        <v>5431</v>
      </c>
      <c r="FI212" s="26">
        <v>441919</v>
      </c>
      <c r="FJ212" s="23">
        <v>5739</v>
      </c>
      <c r="FK212" s="23">
        <v>4307</v>
      </c>
      <c r="FL212" s="26">
        <v>445896</v>
      </c>
      <c r="FM212" s="23">
        <v>5720</v>
      </c>
      <c r="FN212" s="23">
        <v>5414</v>
      </c>
      <c r="FO212" s="26">
        <v>601243</v>
      </c>
      <c r="FP212" s="23">
        <v>7208</v>
      </c>
      <c r="FQ212" s="23">
        <v>5949</v>
      </c>
      <c r="FR212" s="26">
        <v>506310</v>
      </c>
      <c r="FS212" s="23">
        <v>5774</v>
      </c>
      <c r="FT212" s="23">
        <v>5803</v>
      </c>
      <c r="FU212" s="26">
        <v>418685</v>
      </c>
      <c r="FV212" s="23">
        <v>5594</v>
      </c>
      <c r="FW212" s="23">
        <v>5282</v>
      </c>
      <c r="FX212" s="26">
        <v>485890</v>
      </c>
      <c r="FY212" s="23">
        <v>6761</v>
      </c>
      <c r="FZ212" s="23">
        <v>5211</v>
      </c>
      <c r="GA212" s="26">
        <v>308601</v>
      </c>
      <c r="GB212" s="23">
        <v>5265</v>
      </c>
      <c r="GC212" s="23">
        <v>5998</v>
      </c>
      <c r="GD212" s="26">
        <v>335406</v>
      </c>
      <c r="GE212" s="23">
        <v>5547</v>
      </c>
      <c r="GF212" s="23">
        <v>8283</v>
      </c>
      <c r="GG212" s="26">
        <v>378967</v>
      </c>
      <c r="GH212" s="23">
        <v>7579</v>
      </c>
      <c r="GI212" s="24">
        <v>22293</v>
      </c>
      <c r="GJ212" s="26">
        <v>334250</v>
      </c>
      <c r="GK212" s="23">
        <v>6115</v>
      </c>
      <c r="GL212" s="24">
        <v>26169</v>
      </c>
      <c r="GM212" s="26">
        <v>382586</v>
      </c>
      <c r="GN212" s="23">
        <v>6085</v>
      </c>
      <c r="GO212" s="24">
        <v>22819</v>
      </c>
      <c r="GP212" s="26">
        <v>509977</v>
      </c>
      <c r="GQ212" s="23">
        <v>7526</v>
      </c>
      <c r="GR212" s="24">
        <v>17997</v>
      </c>
      <c r="GS212" s="26">
        <v>401684</v>
      </c>
      <c r="GT212" s="23">
        <v>6190</v>
      </c>
      <c r="GU212" s="24">
        <v>15376</v>
      </c>
      <c r="GV212" s="26">
        <v>363680</v>
      </c>
      <c r="GW212" s="23">
        <v>6172</v>
      </c>
      <c r="GX212" s="23">
        <v>6225</v>
      </c>
      <c r="GY212" s="26">
        <v>410677</v>
      </c>
      <c r="GZ212" s="23">
        <v>7738</v>
      </c>
      <c r="HA212" s="23">
        <v>4918</v>
      </c>
      <c r="HB212" s="26">
        <v>314654</v>
      </c>
      <c r="HC212" s="23">
        <v>5798</v>
      </c>
      <c r="HD212" s="23">
        <v>4836</v>
      </c>
      <c r="HE212" s="26">
        <v>293730</v>
      </c>
      <c r="HF212" s="23">
        <v>5863</v>
      </c>
      <c r="HG212" s="23">
        <v>4520</v>
      </c>
      <c r="HH212" s="26">
        <v>335244</v>
      </c>
      <c r="HI212" s="23">
        <v>6534</v>
      </c>
      <c r="HJ212" s="23">
        <v>4608</v>
      </c>
      <c r="HN212" s="49">
        <f t="shared" si="3"/>
        <v>943628</v>
      </c>
    </row>
    <row r="213" spans="2:222" x14ac:dyDescent="0.2">
      <c r="B213" s="20" t="s">
        <v>899</v>
      </c>
      <c r="C213" s="28">
        <v>32309</v>
      </c>
      <c r="D213" s="27">
        <v>250</v>
      </c>
      <c r="E213" s="27">
        <v>819</v>
      </c>
      <c r="F213" s="28">
        <v>31322</v>
      </c>
      <c r="G213" s="27">
        <v>243</v>
      </c>
      <c r="H213" s="27">
        <v>295</v>
      </c>
      <c r="I213" s="28">
        <v>35986</v>
      </c>
      <c r="J213" s="27">
        <v>281</v>
      </c>
      <c r="K213" s="23">
        <v>1268</v>
      </c>
      <c r="L213" s="28">
        <v>27105</v>
      </c>
      <c r="M213" s="27">
        <v>234</v>
      </c>
      <c r="N213" s="23">
        <v>1184</v>
      </c>
      <c r="O213" s="28">
        <v>27826</v>
      </c>
      <c r="P213" s="27">
        <v>242</v>
      </c>
      <c r="Q213" s="27">
        <v>304</v>
      </c>
      <c r="R213" s="28">
        <v>36403</v>
      </c>
      <c r="S213" s="27">
        <v>296</v>
      </c>
      <c r="T213" s="27">
        <v>340</v>
      </c>
      <c r="U213" s="28">
        <v>30065</v>
      </c>
      <c r="V213" s="27">
        <v>238</v>
      </c>
      <c r="W213" s="27">
        <v>500</v>
      </c>
      <c r="X213" s="28">
        <v>26725</v>
      </c>
      <c r="Y213" s="27">
        <v>224</v>
      </c>
      <c r="Z213" s="27">
        <v>654</v>
      </c>
      <c r="AA213" s="28">
        <v>36581</v>
      </c>
      <c r="AB213" s="27">
        <v>308</v>
      </c>
      <c r="AC213" s="27">
        <v>606</v>
      </c>
      <c r="AD213" s="28">
        <v>29592</v>
      </c>
      <c r="AE213" s="27">
        <v>245</v>
      </c>
      <c r="AF213" s="27">
        <v>655</v>
      </c>
      <c r="AG213" s="28">
        <v>28808</v>
      </c>
      <c r="AH213" s="27">
        <v>236</v>
      </c>
      <c r="AI213" s="27">
        <v>112</v>
      </c>
      <c r="AJ213" s="26">
        <v>114567</v>
      </c>
      <c r="AK213" s="23">
        <v>2524</v>
      </c>
      <c r="AL213" s="27">
        <v>524</v>
      </c>
      <c r="AM213" s="26">
        <v>298264</v>
      </c>
      <c r="AN213" s="23">
        <v>7470</v>
      </c>
      <c r="AO213" s="27">
        <v>972</v>
      </c>
      <c r="AP213" s="26">
        <v>300440</v>
      </c>
      <c r="AQ213" s="23">
        <v>8096</v>
      </c>
      <c r="AR213" s="27">
        <v>430</v>
      </c>
      <c r="AS213" s="26">
        <v>377919</v>
      </c>
      <c r="AT213" s="24">
        <v>10342</v>
      </c>
      <c r="AU213" s="27">
        <v>158</v>
      </c>
      <c r="AV213" s="26">
        <v>296721</v>
      </c>
      <c r="AW213" s="23">
        <v>8298</v>
      </c>
      <c r="AX213" s="27">
        <v>536</v>
      </c>
      <c r="AY213" s="26">
        <v>439619</v>
      </c>
      <c r="AZ213" s="24">
        <v>11706</v>
      </c>
      <c r="BA213" s="27">
        <v>294</v>
      </c>
      <c r="BB213" s="26">
        <v>483924</v>
      </c>
      <c r="BC213" s="24">
        <v>12907</v>
      </c>
      <c r="BD213" s="27">
        <v>849</v>
      </c>
      <c r="BE213" s="26">
        <v>328193</v>
      </c>
      <c r="BF213" s="24">
        <v>10005</v>
      </c>
      <c r="BG213" s="27">
        <v>477</v>
      </c>
      <c r="BH213" s="26">
        <v>305353</v>
      </c>
      <c r="BI213" s="23">
        <v>9735</v>
      </c>
      <c r="BJ213" s="27">
        <v>349</v>
      </c>
      <c r="BK213" s="26">
        <v>381126</v>
      </c>
      <c r="BL213" s="24">
        <v>12065</v>
      </c>
      <c r="BM213" s="27">
        <v>283</v>
      </c>
      <c r="BN213" s="26">
        <v>346592</v>
      </c>
      <c r="BO213" s="24">
        <v>10986</v>
      </c>
      <c r="BP213" s="27">
        <v>566</v>
      </c>
      <c r="BQ213" s="26">
        <v>323779</v>
      </c>
      <c r="BR213" s="24">
        <v>10230</v>
      </c>
      <c r="BS213" s="27">
        <v>341</v>
      </c>
      <c r="BT213" s="26">
        <v>365409</v>
      </c>
      <c r="BU213" s="24">
        <v>11870</v>
      </c>
      <c r="BV213" s="27">
        <v>245</v>
      </c>
      <c r="BW213" s="26">
        <v>372442</v>
      </c>
      <c r="BX213" s="24">
        <v>10153</v>
      </c>
      <c r="BY213" s="27">
        <v>469</v>
      </c>
      <c r="BZ213" s="26">
        <v>329144</v>
      </c>
      <c r="CA213" s="23">
        <v>9335</v>
      </c>
      <c r="CB213" s="27">
        <v>537</v>
      </c>
      <c r="CC213" s="26">
        <v>402476</v>
      </c>
      <c r="CD213" s="24">
        <v>12234</v>
      </c>
      <c r="CE213" s="27">
        <v>737</v>
      </c>
      <c r="CF213" s="26">
        <v>301663</v>
      </c>
      <c r="CG213" s="23">
        <v>9135</v>
      </c>
      <c r="CH213" s="27">
        <v>773</v>
      </c>
      <c r="CI213" s="26">
        <v>287237</v>
      </c>
      <c r="CJ213" s="23">
        <v>8799</v>
      </c>
      <c r="CK213" s="27">
        <v>674</v>
      </c>
      <c r="CL213" s="26">
        <v>355133</v>
      </c>
      <c r="CM213" s="24">
        <v>10699</v>
      </c>
      <c r="CN213" s="27">
        <v>327</v>
      </c>
      <c r="CO213" s="26">
        <v>282318</v>
      </c>
      <c r="CP213" s="23">
        <v>8654</v>
      </c>
      <c r="CQ213" s="27">
        <v>673</v>
      </c>
      <c r="CR213" s="26">
        <v>272534</v>
      </c>
      <c r="CS213" s="23">
        <v>8294</v>
      </c>
      <c r="CT213" s="27">
        <v>712</v>
      </c>
      <c r="CU213" s="26">
        <v>233318</v>
      </c>
      <c r="CV213" s="23">
        <v>6885</v>
      </c>
      <c r="CW213" s="27">
        <v>676</v>
      </c>
      <c r="CX213" s="28">
        <v>28590</v>
      </c>
      <c r="CY213" s="27">
        <v>491</v>
      </c>
      <c r="CZ213" s="27">
        <v>639</v>
      </c>
      <c r="DA213" s="28">
        <v>26860</v>
      </c>
      <c r="DB213" s="27">
        <v>410</v>
      </c>
      <c r="DC213" s="27">
        <v>508</v>
      </c>
      <c r="DD213" s="28">
        <v>13669</v>
      </c>
      <c r="DE213" s="27">
        <v>130</v>
      </c>
      <c r="DF213" s="27">
        <v>827</v>
      </c>
      <c r="DG213" s="28">
        <v>10871</v>
      </c>
      <c r="DH213" s="29">
        <v>91</v>
      </c>
      <c r="DI213" s="27">
        <v>870</v>
      </c>
      <c r="DJ213" s="30">
        <v>9322</v>
      </c>
      <c r="DK213" s="29">
        <v>81</v>
      </c>
      <c r="DL213" s="27">
        <v>932</v>
      </c>
      <c r="DM213" s="28">
        <v>15432</v>
      </c>
      <c r="DN213" s="27">
        <v>140</v>
      </c>
      <c r="DO213" s="27">
        <v>426</v>
      </c>
      <c r="DP213" s="28">
        <v>12227</v>
      </c>
      <c r="DQ213" s="29">
        <v>92</v>
      </c>
      <c r="DR213" s="27">
        <v>278</v>
      </c>
      <c r="DS213" s="30">
        <v>9610</v>
      </c>
      <c r="DT213" s="27">
        <v>103</v>
      </c>
      <c r="DU213" s="27">
        <v>409</v>
      </c>
      <c r="DV213" s="26">
        <v>215659</v>
      </c>
      <c r="DW213" s="23">
        <v>5034</v>
      </c>
      <c r="DX213" s="27">
        <v>538</v>
      </c>
      <c r="DY213" s="28">
        <v>74675</v>
      </c>
      <c r="DZ213" s="23">
        <v>1171</v>
      </c>
      <c r="EA213" s="27">
        <v>473</v>
      </c>
      <c r="EB213" s="28">
        <v>25926</v>
      </c>
      <c r="EC213" s="27">
        <v>356</v>
      </c>
      <c r="ED213" s="27">
        <v>497</v>
      </c>
      <c r="EE213" s="28">
        <v>33453</v>
      </c>
      <c r="EF213" s="27">
        <v>444</v>
      </c>
      <c r="EG213" s="27">
        <v>553</v>
      </c>
      <c r="EH213" s="28">
        <v>11743</v>
      </c>
      <c r="EI213" s="27">
        <v>114</v>
      </c>
      <c r="EJ213" s="27">
        <v>319</v>
      </c>
      <c r="EK213" s="30">
        <v>9481</v>
      </c>
      <c r="EL213" s="27">
        <v>107</v>
      </c>
      <c r="EM213" s="27">
        <v>185</v>
      </c>
      <c r="EN213" s="28">
        <v>13402</v>
      </c>
      <c r="EO213" s="27">
        <v>124</v>
      </c>
      <c r="EP213" s="27">
        <v>390</v>
      </c>
      <c r="EQ213" s="30">
        <v>8735</v>
      </c>
      <c r="ER213" s="29">
        <v>59</v>
      </c>
      <c r="ES213" s="29">
        <v>42</v>
      </c>
      <c r="ET213" s="30">
        <v>8920</v>
      </c>
      <c r="EU213" s="29">
        <v>63</v>
      </c>
      <c r="EV213" s="29">
        <v>57</v>
      </c>
      <c r="EW213" s="28">
        <v>12410</v>
      </c>
      <c r="EX213" s="29">
        <v>79</v>
      </c>
      <c r="EY213" s="29">
        <v>79</v>
      </c>
      <c r="EZ213" s="28">
        <v>10319</v>
      </c>
      <c r="FA213" s="29">
        <v>62</v>
      </c>
      <c r="FB213" s="29">
        <v>38</v>
      </c>
      <c r="FC213" s="30">
        <v>9349</v>
      </c>
      <c r="FD213" s="29">
        <v>61</v>
      </c>
      <c r="FE213" s="29">
        <v>28</v>
      </c>
      <c r="FF213" s="28">
        <v>11940</v>
      </c>
      <c r="FG213" s="29">
        <v>68</v>
      </c>
      <c r="FH213" s="29">
        <v>24</v>
      </c>
      <c r="FI213" s="28">
        <v>30007</v>
      </c>
      <c r="FJ213" s="27">
        <v>357</v>
      </c>
      <c r="FK213" s="27">
        <v>124</v>
      </c>
      <c r="FL213" s="26">
        <v>136401</v>
      </c>
      <c r="FM213" s="23">
        <v>1413</v>
      </c>
      <c r="FN213" s="27">
        <v>186</v>
      </c>
      <c r="FO213" s="26">
        <v>222673</v>
      </c>
      <c r="FP213" s="23">
        <v>1624</v>
      </c>
      <c r="FQ213" s="27">
        <v>543</v>
      </c>
      <c r="FR213" s="26">
        <v>184891</v>
      </c>
      <c r="FS213" s="23">
        <v>1383</v>
      </c>
      <c r="FT213" s="27">
        <v>443</v>
      </c>
      <c r="FU213" s="26">
        <v>281610</v>
      </c>
      <c r="FV213" s="23">
        <v>2058</v>
      </c>
      <c r="FW213" s="27">
        <v>458</v>
      </c>
      <c r="FX213" s="26">
        <v>540782</v>
      </c>
      <c r="FY213" s="23">
        <v>3946</v>
      </c>
      <c r="FZ213" s="27">
        <v>130</v>
      </c>
      <c r="GA213" s="26">
        <v>439703</v>
      </c>
      <c r="GB213" s="23">
        <v>3150</v>
      </c>
      <c r="GC213" s="27">
        <v>481</v>
      </c>
      <c r="GD213" s="26">
        <v>499679</v>
      </c>
      <c r="GE213" s="23">
        <v>3655</v>
      </c>
      <c r="GF213" s="27">
        <v>322</v>
      </c>
      <c r="GG213" s="22">
        <v>1066055</v>
      </c>
      <c r="GH213" s="23">
        <v>7477</v>
      </c>
      <c r="GI213" s="27">
        <v>138</v>
      </c>
      <c r="GJ213" s="26">
        <v>469887</v>
      </c>
      <c r="GK213" s="23">
        <v>3445</v>
      </c>
      <c r="GL213" s="23">
        <v>5178</v>
      </c>
      <c r="GM213" s="26">
        <v>199226</v>
      </c>
      <c r="GN213" s="23">
        <v>1576</v>
      </c>
      <c r="GO213" s="23">
        <v>3568</v>
      </c>
      <c r="GP213" s="26">
        <v>330605</v>
      </c>
      <c r="GQ213" s="23">
        <v>2490</v>
      </c>
      <c r="GR213" s="27">
        <v>591</v>
      </c>
      <c r="GS213" s="26">
        <v>215996</v>
      </c>
      <c r="GT213" s="23">
        <v>1733</v>
      </c>
      <c r="GU213" s="27">
        <v>394</v>
      </c>
      <c r="GV213" s="26">
        <v>291527</v>
      </c>
      <c r="GW213" s="23">
        <v>2202</v>
      </c>
      <c r="GX213" s="27">
        <v>440</v>
      </c>
      <c r="GY213" s="26">
        <v>413952</v>
      </c>
      <c r="GZ213" s="23">
        <v>3179</v>
      </c>
      <c r="HA213" s="27">
        <v>296</v>
      </c>
      <c r="HB213" s="26">
        <v>317758</v>
      </c>
      <c r="HC213" s="23">
        <v>2593</v>
      </c>
      <c r="HD213" s="23">
        <v>1153</v>
      </c>
      <c r="HE213" s="26">
        <v>319826</v>
      </c>
      <c r="HF213" s="23">
        <v>2697</v>
      </c>
      <c r="HG213" s="27">
        <v>618</v>
      </c>
      <c r="HH213" s="26">
        <v>333259</v>
      </c>
      <c r="HI213" s="23">
        <v>2972</v>
      </c>
      <c r="HJ213" s="27">
        <v>153</v>
      </c>
      <c r="HN213" s="49">
        <f t="shared" si="3"/>
        <v>970843</v>
      </c>
    </row>
    <row r="214" spans="2:222" x14ac:dyDescent="0.2">
      <c r="B214" s="20" t="s">
        <v>493</v>
      </c>
      <c r="C214" s="28">
        <v>13165</v>
      </c>
      <c r="D214" s="23">
        <v>1174</v>
      </c>
      <c r="E214" s="23">
        <v>2509</v>
      </c>
      <c r="F214" s="28">
        <v>13058</v>
      </c>
      <c r="G214" s="23">
        <v>1140</v>
      </c>
      <c r="H214" s="23">
        <v>2822</v>
      </c>
      <c r="I214" s="28">
        <v>17798</v>
      </c>
      <c r="J214" s="23">
        <v>1549</v>
      </c>
      <c r="K214" s="23">
        <v>2689</v>
      </c>
      <c r="L214" s="28">
        <v>13043</v>
      </c>
      <c r="M214" s="23">
        <v>1138</v>
      </c>
      <c r="N214" s="23">
        <v>1819</v>
      </c>
      <c r="O214" s="28">
        <v>13043</v>
      </c>
      <c r="P214" s="23">
        <v>1138</v>
      </c>
      <c r="Q214" s="23">
        <v>1290</v>
      </c>
      <c r="R214" s="28">
        <v>16753</v>
      </c>
      <c r="S214" s="23">
        <v>1464</v>
      </c>
      <c r="T214" s="23">
        <v>2114</v>
      </c>
      <c r="U214" s="35">
        <v>8</v>
      </c>
      <c r="V214" s="31">
        <v>1</v>
      </c>
      <c r="W214" s="23">
        <v>1503</v>
      </c>
      <c r="X214" s="21"/>
      <c r="Y214" s="21"/>
      <c r="Z214" s="27">
        <v>687</v>
      </c>
      <c r="AA214" s="35">
        <v>8</v>
      </c>
      <c r="AB214" s="31">
        <v>1</v>
      </c>
      <c r="AC214" s="23">
        <v>1063</v>
      </c>
      <c r="AD214" s="21"/>
      <c r="AE214" s="21"/>
      <c r="AF214" s="23">
        <v>1203</v>
      </c>
      <c r="AG214" s="32">
        <v>117</v>
      </c>
      <c r="AH214" s="29">
        <v>14</v>
      </c>
      <c r="AI214" s="23">
        <v>5286</v>
      </c>
      <c r="AJ214" s="21"/>
      <c r="AK214" s="21"/>
      <c r="AL214" s="23">
        <v>1197</v>
      </c>
      <c r="AM214" s="21"/>
      <c r="AN214" s="21"/>
      <c r="AO214" s="27">
        <v>815</v>
      </c>
      <c r="AP214" s="21"/>
      <c r="AQ214" s="21"/>
      <c r="AR214" s="27">
        <v>737</v>
      </c>
      <c r="AS214" s="33">
        <v>34</v>
      </c>
      <c r="AT214" s="31">
        <v>4</v>
      </c>
      <c r="AU214" s="23">
        <v>1808</v>
      </c>
      <c r="AV214" s="21"/>
      <c r="AW214" s="21"/>
      <c r="AX214" s="23">
        <v>1118</v>
      </c>
      <c r="AY214" s="21"/>
      <c r="AZ214" s="21"/>
      <c r="BA214" s="27">
        <v>695</v>
      </c>
      <c r="BB214" s="21"/>
      <c r="BC214" s="21"/>
      <c r="BD214" s="23">
        <v>1367</v>
      </c>
      <c r="BE214" s="33">
        <v>52</v>
      </c>
      <c r="BF214" s="31">
        <v>6</v>
      </c>
      <c r="BG214" s="23">
        <v>1476</v>
      </c>
      <c r="BH214" s="21"/>
      <c r="BI214" s="21"/>
      <c r="BJ214" s="27">
        <v>411</v>
      </c>
      <c r="BK214" s="33">
        <v>30</v>
      </c>
      <c r="BL214" s="31">
        <v>3</v>
      </c>
      <c r="BM214" s="23">
        <v>1741</v>
      </c>
      <c r="BN214" s="33">
        <v>94</v>
      </c>
      <c r="BO214" s="29">
        <v>11</v>
      </c>
      <c r="BP214" s="27">
        <v>538</v>
      </c>
      <c r="BQ214" s="21"/>
      <c r="BR214" s="21"/>
      <c r="BS214" s="27">
        <v>350</v>
      </c>
      <c r="BT214" s="21"/>
      <c r="BU214" s="21"/>
      <c r="BV214" s="27">
        <v>593</v>
      </c>
      <c r="BW214" s="21"/>
      <c r="BX214" s="21"/>
      <c r="BY214" s="27">
        <v>293</v>
      </c>
      <c r="BZ214" s="33">
        <v>40</v>
      </c>
      <c r="CA214" s="31">
        <v>6</v>
      </c>
      <c r="CB214" s="23">
        <v>1659</v>
      </c>
      <c r="CC214" s="21"/>
      <c r="CD214" s="21"/>
      <c r="CE214" s="27">
        <v>541</v>
      </c>
      <c r="CF214" s="21"/>
      <c r="CG214" s="21"/>
      <c r="CH214" s="27">
        <v>206</v>
      </c>
      <c r="CI214" s="21"/>
      <c r="CJ214" s="21"/>
      <c r="CK214" s="27">
        <v>223</v>
      </c>
      <c r="CL214" s="21"/>
      <c r="CM214" s="21"/>
      <c r="CN214" s="27">
        <v>140</v>
      </c>
      <c r="CO214" s="21"/>
      <c r="CP214" s="21"/>
      <c r="CQ214" s="27">
        <v>562</v>
      </c>
      <c r="CR214" s="35">
        <v>9</v>
      </c>
      <c r="CS214" s="31">
        <v>1</v>
      </c>
      <c r="CT214" s="27">
        <v>311</v>
      </c>
      <c r="CU214" s="21"/>
      <c r="CV214" s="21"/>
      <c r="CW214" s="27">
        <v>228</v>
      </c>
      <c r="CX214" s="21"/>
      <c r="CY214" s="21"/>
      <c r="CZ214" s="27">
        <v>496</v>
      </c>
      <c r="DA214" s="21"/>
      <c r="DB214" s="21"/>
      <c r="DC214" s="27">
        <v>312</v>
      </c>
      <c r="DD214" s="21"/>
      <c r="DE214" s="21"/>
      <c r="DF214" s="27">
        <v>100</v>
      </c>
      <c r="DG214" s="21"/>
      <c r="DH214" s="21"/>
      <c r="DI214" s="27">
        <v>292</v>
      </c>
      <c r="DJ214" s="21"/>
      <c r="DK214" s="21"/>
      <c r="DL214" s="27">
        <v>111</v>
      </c>
      <c r="DM214" s="21"/>
      <c r="DN214" s="21"/>
      <c r="DO214" s="27">
        <v>341</v>
      </c>
      <c r="DP214" s="21"/>
      <c r="DQ214" s="21"/>
      <c r="DR214" s="27">
        <v>146</v>
      </c>
      <c r="DS214" s="21"/>
      <c r="DT214" s="21"/>
      <c r="DU214" s="27">
        <v>427</v>
      </c>
      <c r="DV214" s="21"/>
      <c r="DW214" s="21"/>
      <c r="DX214" s="27">
        <v>351</v>
      </c>
      <c r="DY214" s="21"/>
      <c r="DZ214" s="21"/>
      <c r="EA214" s="27">
        <v>171</v>
      </c>
      <c r="EB214" s="21"/>
      <c r="EC214" s="21"/>
      <c r="ED214" s="29">
        <v>40</v>
      </c>
      <c r="EE214" s="21"/>
      <c r="EF214" s="21"/>
      <c r="EG214" s="27">
        <v>288</v>
      </c>
      <c r="EH214" s="21"/>
      <c r="EI214" s="21"/>
      <c r="EJ214" s="29">
        <v>38</v>
      </c>
      <c r="EK214" s="21"/>
      <c r="EL214" s="21"/>
      <c r="EM214" s="27">
        <v>211</v>
      </c>
      <c r="EN214" s="21"/>
      <c r="EO214" s="21"/>
      <c r="EP214" s="29">
        <v>38</v>
      </c>
      <c r="EQ214" s="21"/>
      <c r="ER214" s="21"/>
      <c r="ES214" s="29">
        <v>72</v>
      </c>
      <c r="ET214" s="21"/>
      <c r="EU214" s="21"/>
      <c r="EV214" s="29">
        <v>68</v>
      </c>
      <c r="EW214" s="21"/>
      <c r="EX214" s="21"/>
      <c r="EY214" s="29">
        <v>66</v>
      </c>
      <c r="EZ214" s="21"/>
      <c r="FA214" s="21"/>
      <c r="FB214" s="29">
        <v>73</v>
      </c>
      <c r="FC214" s="21"/>
      <c r="FD214" s="21"/>
      <c r="FE214" s="27">
        <v>127</v>
      </c>
      <c r="FF214" s="26">
        <v>242382</v>
      </c>
      <c r="FG214" s="23">
        <v>4686</v>
      </c>
      <c r="FH214" s="24">
        <v>15190</v>
      </c>
      <c r="FI214" s="26">
        <v>483029</v>
      </c>
      <c r="FJ214" s="24">
        <v>12227</v>
      </c>
      <c r="FK214" s="25">
        <v>429488</v>
      </c>
      <c r="FL214" s="26">
        <v>536321</v>
      </c>
      <c r="FM214" s="24">
        <v>17253</v>
      </c>
      <c r="FN214" s="34">
        <v>1444128</v>
      </c>
      <c r="FO214" s="22">
        <v>1500625</v>
      </c>
      <c r="FP214" s="24">
        <v>32620</v>
      </c>
      <c r="FQ214" s="34">
        <v>3354465</v>
      </c>
      <c r="FR214" s="22">
        <v>1649182</v>
      </c>
      <c r="FS214" s="24">
        <v>27660</v>
      </c>
      <c r="FT214" s="34">
        <v>3516219</v>
      </c>
      <c r="FU214" s="22">
        <v>2254972</v>
      </c>
      <c r="FV214" s="24">
        <v>27545</v>
      </c>
      <c r="FW214" s="34">
        <v>3589357</v>
      </c>
      <c r="FX214" s="22">
        <v>1841068</v>
      </c>
      <c r="FY214" s="24">
        <v>38900</v>
      </c>
      <c r="FZ214" s="34">
        <v>3744056</v>
      </c>
      <c r="GA214" s="22">
        <v>1655174</v>
      </c>
      <c r="GB214" s="24">
        <v>30982</v>
      </c>
      <c r="GC214" s="34">
        <v>3867694</v>
      </c>
      <c r="GD214" s="22">
        <v>1729224</v>
      </c>
      <c r="GE214" s="24">
        <v>32435</v>
      </c>
      <c r="GF214" s="34">
        <v>3735998</v>
      </c>
      <c r="GG214" s="22">
        <v>2125499</v>
      </c>
      <c r="GH214" s="24">
        <v>38493</v>
      </c>
      <c r="GI214" s="34">
        <v>3659531</v>
      </c>
      <c r="GJ214" s="22">
        <v>1608022</v>
      </c>
      <c r="GK214" s="24">
        <v>28628</v>
      </c>
      <c r="GL214" s="34">
        <v>3832363</v>
      </c>
      <c r="GM214" s="22">
        <v>1474582</v>
      </c>
      <c r="GN214" s="24">
        <v>27683</v>
      </c>
      <c r="GO214" s="34">
        <v>3638637</v>
      </c>
      <c r="GP214" s="22">
        <v>1796318</v>
      </c>
      <c r="GQ214" s="24">
        <v>34811</v>
      </c>
      <c r="GR214" s="34">
        <v>3882717</v>
      </c>
      <c r="GS214" s="22">
        <v>1442449</v>
      </c>
      <c r="GT214" s="24">
        <v>20338</v>
      </c>
      <c r="GU214" s="34">
        <v>3274821</v>
      </c>
      <c r="GV214" s="26">
        <v>349940</v>
      </c>
      <c r="GW214" s="23">
        <v>5876</v>
      </c>
      <c r="GX214" s="34">
        <v>1399869</v>
      </c>
      <c r="GY214" s="26">
        <v>232837</v>
      </c>
      <c r="GZ214" s="23">
        <v>5469</v>
      </c>
      <c r="HA214" s="25">
        <v>952667</v>
      </c>
      <c r="HB214" s="26">
        <v>380353</v>
      </c>
      <c r="HC214" s="24">
        <v>13192</v>
      </c>
      <c r="HD214" s="34">
        <v>1111786</v>
      </c>
      <c r="HE214" s="26">
        <v>408559</v>
      </c>
      <c r="HF214" s="24">
        <v>12741</v>
      </c>
      <c r="HG214" s="34">
        <v>1296221</v>
      </c>
      <c r="HH214" s="26">
        <v>332665</v>
      </c>
      <c r="HI214" s="24">
        <v>13327</v>
      </c>
      <c r="HJ214" s="34">
        <v>1308975</v>
      </c>
      <c r="HN214" s="49">
        <f t="shared" si="3"/>
        <v>1121577</v>
      </c>
    </row>
    <row r="215" spans="2:222" x14ac:dyDescent="0.2">
      <c r="B215" s="20" t="s">
        <v>439</v>
      </c>
      <c r="C215" s="26">
        <v>230874</v>
      </c>
      <c r="D215" s="27">
        <v>711</v>
      </c>
      <c r="E215" s="24">
        <v>19648</v>
      </c>
      <c r="F215" s="26">
        <v>220036</v>
      </c>
      <c r="G215" s="27">
        <v>678</v>
      </c>
      <c r="H215" s="24">
        <v>19623</v>
      </c>
      <c r="I215" s="26">
        <v>295079</v>
      </c>
      <c r="J215" s="27">
        <v>912</v>
      </c>
      <c r="K215" s="24">
        <v>19951</v>
      </c>
      <c r="L215" s="26">
        <v>243711</v>
      </c>
      <c r="M215" s="27">
        <v>756</v>
      </c>
      <c r="N215" s="24">
        <v>18674</v>
      </c>
      <c r="O215" s="26">
        <v>207744</v>
      </c>
      <c r="P215" s="27">
        <v>636</v>
      </c>
      <c r="Q215" s="24">
        <v>17452</v>
      </c>
      <c r="R215" s="26">
        <v>239040</v>
      </c>
      <c r="S215" s="27">
        <v>740</v>
      </c>
      <c r="T215" s="24">
        <v>16251</v>
      </c>
      <c r="U215" s="26">
        <v>204513</v>
      </c>
      <c r="V215" s="27">
        <v>620</v>
      </c>
      <c r="W215" s="24">
        <v>14163</v>
      </c>
      <c r="X215" s="26">
        <v>205153</v>
      </c>
      <c r="Y215" s="27">
        <v>635</v>
      </c>
      <c r="Z215" s="24">
        <v>15549</v>
      </c>
      <c r="AA215" s="26">
        <v>253118</v>
      </c>
      <c r="AB215" s="27">
        <v>772</v>
      </c>
      <c r="AC215" s="24">
        <v>14627</v>
      </c>
      <c r="AD215" s="26">
        <v>186869</v>
      </c>
      <c r="AE215" s="27">
        <v>572</v>
      </c>
      <c r="AF215" s="24">
        <v>12511</v>
      </c>
      <c r="AG215" s="26">
        <v>183134</v>
      </c>
      <c r="AH215" s="27">
        <v>561</v>
      </c>
      <c r="AI215" s="24">
        <v>13017</v>
      </c>
      <c r="AJ215" s="26">
        <v>198331</v>
      </c>
      <c r="AK215" s="27">
        <v>606</v>
      </c>
      <c r="AL215" s="24">
        <v>12545</v>
      </c>
      <c r="AM215" s="26">
        <v>100989</v>
      </c>
      <c r="AN215" s="27">
        <v>316</v>
      </c>
      <c r="AO215" s="24">
        <v>12348</v>
      </c>
      <c r="AP215" s="26">
        <v>142884</v>
      </c>
      <c r="AQ215" s="27">
        <v>440</v>
      </c>
      <c r="AR215" s="24">
        <v>12466</v>
      </c>
      <c r="AS215" s="26">
        <v>165177</v>
      </c>
      <c r="AT215" s="27">
        <v>523</v>
      </c>
      <c r="AU215" s="24">
        <v>10847</v>
      </c>
      <c r="AV215" s="26">
        <v>151294</v>
      </c>
      <c r="AW215" s="27">
        <v>467</v>
      </c>
      <c r="AX215" s="24">
        <v>10245</v>
      </c>
      <c r="AY215" s="26">
        <v>151962</v>
      </c>
      <c r="AZ215" s="27">
        <v>472</v>
      </c>
      <c r="BA215" s="23">
        <v>9619</v>
      </c>
      <c r="BB215" s="26">
        <v>181383</v>
      </c>
      <c r="BC215" s="27">
        <v>568</v>
      </c>
      <c r="BD215" s="24">
        <v>10097</v>
      </c>
      <c r="BE215" s="26">
        <v>148964</v>
      </c>
      <c r="BF215" s="27">
        <v>455</v>
      </c>
      <c r="BG215" s="23">
        <v>9442</v>
      </c>
      <c r="BH215" s="26">
        <v>186084</v>
      </c>
      <c r="BI215" s="27">
        <v>576</v>
      </c>
      <c r="BJ215" s="23">
        <v>9304</v>
      </c>
      <c r="BK215" s="26">
        <v>247771</v>
      </c>
      <c r="BL215" s="27">
        <v>756</v>
      </c>
      <c r="BM215" s="23">
        <v>9118</v>
      </c>
      <c r="BN215" s="26">
        <v>201308</v>
      </c>
      <c r="BO215" s="27">
        <v>619</v>
      </c>
      <c r="BP215" s="23">
        <v>8272</v>
      </c>
      <c r="BQ215" s="26">
        <v>208796</v>
      </c>
      <c r="BR215" s="27">
        <v>636</v>
      </c>
      <c r="BS215" s="23">
        <v>9793</v>
      </c>
      <c r="BT215" s="26">
        <v>218188</v>
      </c>
      <c r="BU215" s="27">
        <v>661</v>
      </c>
      <c r="BV215" s="23">
        <v>9654</v>
      </c>
      <c r="BW215" s="26">
        <v>165991</v>
      </c>
      <c r="BX215" s="27">
        <v>509</v>
      </c>
      <c r="BY215" s="23">
        <v>9593</v>
      </c>
      <c r="BZ215" s="26">
        <v>165943</v>
      </c>
      <c r="CA215" s="27">
        <v>513</v>
      </c>
      <c r="CB215" s="24">
        <v>10397</v>
      </c>
      <c r="CC215" s="26">
        <v>222221</v>
      </c>
      <c r="CD215" s="27">
        <v>685</v>
      </c>
      <c r="CE215" s="24">
        <v>10336</v>
      </c>
      <c r="CF215" s="26">
        <v>158006</v>
      </c>
      <c r="CG215" s="27">
        <v>481</v>
      </c>
      <c r="CH215" s="23">
        <v>9730</v>
      </c>
      <c r="CI215" s="26">
        <v>130063</v>
      </c>
      <c r="CJ215" s="27">
        <v>391</v>
      </c>
      <c r="CK215" s="23">
        <v>9524</v>
      </c>
      <c r="CL215" s="26">
        <v>112137</v>
      </c>
      <c r="CM215" s="27">
        <v>352</v>
      </c>
      <c r="CN215" s="23">
        <v>8999</v>
      </c>
      <c r="CO215" s="28">
        <v>64874</v>
      </c>
      <c r="CP215" s="27">
        <v>203</v>
      </c>
      <c r="CQ215" s="23">
        <v>8765</v>
      </c>
      <c r="CR215" s="28">
        <v>26289</v>
      </c>
      <c r="CS215" s="29">
        <v>82</v>
      </c>
      <c r="CT215" s="23">
        <v>7406</v>
      </c>
      <c r="CU215" s="28">
        <v>32289</v>
      </c>
      <c r="CV215" s="29">
        <v>89</v>
      </c>
      <c r="CW215" s="23">
        <v>6381</v>
      </c>
      <c r="CX215" s="26">
        <v>201194</v>
      </c>
      <c r="CY215" s="27">
        <v>614</v>
      </c>
      <c r="CZ215" s="23">
        <v>7880</v>
      </c>
      <c r="DA215" s="26">
        <v>219206</v>
      </c>
      <c r="DB215" s="27">
        <v>658</v>
      </c>
      <c r="DC215" s="23">
        <v>9588</v>
      </c>
      <c r="DD215" s="26">
        <v>329748</v>
      </c>
      <c r="DE215" s="27">
        <v>987</v>
      </c>
      <c r="DF215" s="24">
        <v>10094</v>
      </c>
      <c r="DG215" s="26">
        <v>258821</v>
      </c>
      <c r="DH215" s="27">
        <v>776</v>
      </c>
      <c r="DI215" s="24">
        <v>10245</v>
      </c>
      <c r="DJ215" s="26">
        <v>252869</v>
      </c>
      <c r="DK215" s="27">
        <v>753</v>
      </c>
      <c r="DL215" s="24">
        <v>12617</v>
      </c>
      <c r="DM215" s="26">
        <v>306246</v>
      </c>
      <c r="DN215" s="27">
        <v>919</v>
      </c>
      <c r="DO215" s="24">
        <v>12820</v>
      </c>
      <c r="DP215" s="26">
        <v>223934</v>
      </c>
      <c r="DQ215" s="27">
        <v>670</v>
      </c>
      <c r="DR215" s="24">
        <v>14256</v>
      </c>
      <c r="DS215" s="26">
        <v>208728</v>
      </c>
      <c r="DT215" s="27">
        <v>625</v>
      </c>
      <c r="DU215" s="24">
        <v>12342</v>
      </c>
      <c r="DV215" s="26">
        <v>250395</v>
      </c>
      <c r="DW215" s="27">
        <v>748</v>
      </c>
      <c r="DX215" s="24">
        <v>13608</v>
      </c>
      <c r="DY215" s="26">
        <v>214902</v>
      </c>
      <c r="DZ215" s="27">
        <v>645</v>
      </c>
      <c r="EA215" s="24">
        <v>12610</v>
      </c>
      <c r="EB215" s="26">
        <v>186097</v>
      </c>
      <c r="EC215" s="27">
        <v>553</v>
      </c>
      <c r="ED215" s="24">
        <v>10575</v>
      </c>
      <c r="EE215" s="26">
        <v>229519</v>
      </c>
      <c r="EF215" s="27">
        <v>689</v>
      </c>
      <c r="EG215" s="24">
        <v>11966</v>
      </c>
      <c r="EH215" s="26">
        <v>206984</v>
      </c>
      <c r="EI215" s="27">
        <v>651</v>
      </c>
      <c r="EJ215" s="24">
        <v>14356</v>
      </c>
      <c r="EK215" s="26">
        <v>183178</v>
      </c>
      <c r="EL215" s="27">
        <v>576</v>
      </c>
      <c r="EM215" s="24">
        <v>14700</v>
      </c>
      <c r="EN215" s="26">
        <v>221367</v>
      </c>
      <c r="EO215" s="27">
        <v>677</v>
      </c>
      <c r="EP215" s="24">
        <v>14448</v>
      </c>
      <c r="EQ215" s="26">
        <v>195145</v>
      </c>
      <c r="ER215" s="27">
        <v>616</v>
      </c>
      <c r="ES215" s="24">
        <v>16535</v>
      </c>
      <c r="ET215" s="26">
        <v>187958</v>
      </c>
      <c r="EU215" s="27">
        <v>591</v>
      </c>
      <c r="EV215" s="24">
        <v>14819</v>
      </c>
      <c r="EW215" s="26">
        <v>181767</v>
      </c>
      <c r="EX215" s="27">
        <v>542</v>
      </c>
      <c r="EY215" s="24">
        <v>13435</v>
      </c>
      <c r="EZ215" s="26">
        <v>138531</v>
      </c>
      <c r="FA215" s="27">
        <v>424</v>
      </c>
      <c r="FB215" s="24">
        <v>12923</v>
      </c>
      <c r="FC215" s="26">
        <v>219701</v>
      </c>
      <c r="FD215" s="27">
        <v>686</v>
      </c>
      <c r="FE215" s="24">
        <v>14539</v>
      </c>
      <c r="FF215" s="26">
        <v>258082</v>
      </c>
      <c r="FG215" s="27">
        <v>803</v>
      </c>
      <c r="FH215" s="24">
        <v>16621</v>
      </c>
      <c r="FI215" s="26">
        <v>247567</v>
      </c>
      <c r="FJ215" s="27">
        <v>783</v>
      </c>
      <c r="FK215" s="24">
        <v>15521</v>
      </c>
      <c r="FL215" s="26">
        <v>217683</v>
      </c>
      <c r="FM215" s="27">
        <v>689</v>
      </c>
      <c r="FN215" s="24">
        <v>15290</v>
      </c>
      <c r="FO215" s="26">
        <v>261607</v>
      </c>
      <c r="FP215" s="27">
        <v>827</v>
      </c>
      <c r="FQ215" s="24">
        <v>15348</v>
      </c>
      <c r="FR215" s="26">
        <v>264090</v>
      </c>
      <c r="FS215" s="27">
        <v>851</v>
      </c>
      <c r="FT215" s="24">
        <v>15061</v>
      </c>
      <c r="FU215" s="26">
        <v>269635</v>
      </c>
      <c r="FV215" s="27">
        <v>872</v>
      </c>
      <c r="FW215" s="24">
        <v>14914</v>
      </c>
      <c r="FX215" s="26">
        <v>327915</v>
      </c>
      <c r="FY215" s="23">
        <v>1059</v>
      </c>
      <c r="FZ215" s="24">
        <v>15858</v>
      </c>
      <c r="GA215" s="26">
        <v>255958</v>
      </c>
      <c r="GB215" s="27">
        <v>805</v>
      </c>
      <c r="GC215" s="24">
        <v>15540</v>
      </c>
      <c r="GD215" s="26">
        <v>257492</v>
      </c>
      <c r="GE215" s="27">
        <v>824</v>
      </c>
      <c r="GF215" s="24">
        <v>16666</v>
      </c>
      <c r="GG215" s="26">
        <v>364624</v>
      </c>
      <c r="GH215" s="23">
        <v>1163</v>
      </c>
      <c r="GI215" s="24">
        <v>16216</v>
      </c>
      <c r="GJ215" s="26">
        <v>291767</v>
      </c>
      <c r="GK215" s="27">
        <v>906</v>
      </c>
      <c r="GL215" s="24">
        <v>18012</v>
      </c>
      <c r="GM215" s="26">
        <v>246423</v>
      </c>
      <c r="GN215" s="27">
        <v>763</v>
      </c>
      <c r="GO215" s="24">
        <v>16754</v>
      </c>
      <c r="GP215" s="26">
        <v>286838</v>
      </c>
      <c r="GQ215" s="27">
        <v>893</v>
      </c>
      <c r="GR215" s="24">
        <v>17185</v>
      </c>
      <c r="GS215" s="26">
        <v>252745</v>
      </c>
      <c r="GT215" s="27">
        <v>795</v>
      </c>
      <c r="GU215" s="24">
        <v>15866</v>
      </c>
      <c r="GV215" s="26">
        <v>279023</v>
      </c>
      <c r="GW215" s="27">
        <v>860</v>
      </c>
      <c r="GX215" s="24">
        <v>16854</v>
      </c>
      <c r="GY215" s="26">
        <v>316843</v>
      </c>
      <c r="GZ215" s="27">
        <v>976</v>
      </c>
      <c r="HA215" s="24">
        <v>18292</v>
      </c>
      <c r="HB215" s="26">
        <v>256287</v>
      </c>
      <c r="HC215" s="27">
        <v>803</v>
      </c>
      <c r="HD215" s="24">
        <v>15951</v>
      </c>
      <c r="HE215" s="26">
        <v>268337</v>
      </c>
      <c r="HF215" s="27">
        <v>841</v>
      </c>
      <c r="HG215" s="24">
        <v>15872</v>
      </c>
      <c r="HH215" s="26">
        <v>325077</v>
      </c>
      <c r="HI215" s="23">
        <v>1021</v>
      </c>
      <c r="HJ215" s="24">
        <v>16798</v>
      </c>
      <c r="HN215" s="49">
        <f t="shared" si="3"/>
        <v>849701</v>
      </c>
    </row>
    <row r="216" spans="2:222" x14ac:dyDescent="0.2">
      <c r="B216" s="20" t="s">
        <v>404</v>
      </c>
      <c r="C216" s="28">
        <v>70170</v>
      </c>
      <c r="D216" s="23">
        <v>7443</v>
      </c>
      <c r="E216" s="25">
        <v>546512</v>
      </c>
      <c r="F216" s="28">
        <v>65435</v>
      </c>
      <c r="G216" s="23">
        <v>7090</v>
      </c>
      <c r="H216" s="25">
        <v>530443</v>
      </c>
      <c r="I216" s="28">
        <v>79972</v>
      </c>
      <c r="J216" s="23">
        <v>8615</v>
      </c>
      <c r="K216" s="25">
        <v>543336</v>
      </c>
      <c r="L216" s="28">
        <v>65827</v>
      </c>
      <c r="M216" s="23">
        <v>6921</v>
      </c>
      <c r="N216" s="25">
        <v>549179</v>
      </c>
      <c r="O216" s="28">
        <v>65253</v>
      </c>
      <c r="P216" s="23">
        <v>6762</v>
      </c>
      <c r="Q216" s="25">
        <v>549058</v>
      </c>
      <c r="R216" s="28">
        <v>79838</v>
      </c>
      <c r="S216" s="23">
        <v>8305</v>
      </c>
      <c r="T216" s="25">
        <v>558189</v>
      </c>
      <c r="U216" s="28">
        <v>66794</v>
      </c>
      <c r="V216" s="23">
        <v>6807</v>
      </c>
      <c r="W216" s="25">
        <v>548346</v>
      </c>
      <c r="X216" s="28">
        <v>66718</v>
      </c>
      <c r="Y216" s="23">
        <v>6774</v>
      </c>
      <c r="Z216" s="25">
        <v>509685</v>
      </c>
      <c r="AA216" s="28">
        <v>81819</v>
      </c>
      <c r="AB216" s="23">
        <v>8411</v>
      </c>
      <c r="AC216" s="25">
        <v>585984</v>
      </c>
      <c r="AD216" s="28">
        <v>63081</v>
      </c>
      <c r="AE216" s="23">
        <v>6439</v>
      </c>
      <c r="AF216" s="25">
        <v>557171</v>
      </c>
      <c r="AG216" s="28">
        <v>63872</v>
      </c>
      <c r="AH216" s="23">
        <v>6490</v>
      </c>
      <c r="AI216" s="25">
        <v>619030</v>
      </c>
      <c r="AJ216" s="28">
        <v>77430</v>
      </c>
      <c r="AK216" s="23">
        <v>7887</v>
      </c>
      <c r="AL216" s="25">
        <v>596485</v>
      </c>
      <c r="AM216" s="28">
        <v>65417</v>
      </c>
      <c r="AN216" s="23">
        <v>6760</v>
      </c>
      <c r="AO216" s="25">
        <v>563276</v>
      </c>
      <c r="AP216" s="28">
        <v>64856</v>
      </c>
      <c r="AQ216" s="23">
        <v>6548</v>
      </c>
      <c r="AR216" s="25">
        <v>611257</v>
      </c>
      <c r="AS216" s="28">
        <v>79730</v>
      </c>
      <c r="AT216" s="23">
        <v>8046</v>
      </c>
      <c r="AU216" s="25">
        <v>580781</v>
      </c>
      <c r="AV216" s="28">
        <v>62194</v>
      </c>
      <c r="AW216" s="23">
        <v>6252</v>
      </c>
      <c r="AX216" s="25">
        <v>578703</v>
      </c>
      <c r="AY216" s="28">
        <v>61346</v>
      </c>
      <c r="AZ216" s="23">
        <v>6261</v>
      </c>
      <c r="BA216" s="25">
        <v>585091</v>
      </c>
      <c r="BB216" s="28">
        <v>79460</v>
      </c>
      <c r="BC216" s="23">
        <v>7944</v>
      </c>
      <c r="BD216" s="25">
        <v>601501</v>
      </c>
      <c r="BE216" s="28">
        <v>63359</v>
      </c>
      <c r="BF216" s="23">
        <v>6367</v>
      </c>
      <c r="BG216" s="25">
        <v>592794</v>
      </c>
      <c r="BH216" s="28">
        <v>64179</v>
      </c>
      <c r="BI216" s="23">
        <v>6316</v>
      </c>
      <c r="BJ216" s="25">
        <v>557218</v>
      </c>
      <c r="BK216" s="28">
        <v>75015</v>
      </c>
      <c r="BL216" s="23">
        <v>7427</v>
      </c>
      <c r="BM216" s="25">
        <v>587267</v>
      </c>
      <c r="BN216" s="28">
        <v>59139</v>
      </c>
      <c r="BO216" s="23">
        <v>5889</v>
      </c>
      <c r="BP216" s="25">
        <v>573510</v>
      </c>
      <c r="BQ216" s="28">
        <v>56861</v>
      </c>
      <c r="BR216" s="23">
        <v>5547</v>
      </c>
      <c r="BS216" s="25">
        <v>562589</v>
      </c>
      <c r="BT216" s="28">
        <v>56814</v>
      </c>
      <c r="BU216" s="23">
        <v>4080</v>
      </c>
      <c r="BV216" s="25">
        <v>492468</v>
      </c>
      <c r="BW216" s="26">
        <v>177636</v>
      </c>
      <c r="BX216" s="23">
        <v>6037</v>
      </c>
      <c r="BY216" s="25">
        <v>507351</v>
      </c>
      <c r="BZ216" s="26">
        <v>190903</v>
      </c>
      <c r="CA216" s="23">
        <v>6020</v>
      </c>
      <c r="CB216" s="25">
        <v>528269</v>
      </c>
      <c r="CC216" s="26">
        <v>226031</v>
      </c>
      <c r="CD216" s="23">
        <v>6965</v>
      </c>
      <c r="CE216" s="25">
        <v>463129</v>
      </c>
      <c r="CF216" s="26">
        <v>167104</v>
      </c>
      <c r="CG216" s="23">
        <v>5430</v>
      </c>
      <c r="CH216" s="25">
        <v>495662</v>
      </c>
      <c r="CI216" s="26">
        <v>159998</v>
      </c>
      <c r="CJ216" s="23">
        <v>4783</v>
      </c>
      <c r="CK216" s="25">
        <v>477380</v>
      </c>
      <c r="CL216" s="26">
        <v>201104</v>
      </c>
      <c r="CM216" s="23">
        <v>5962</v>
      </c>
      <c r="CN216" s="25">
        <v>488799</v>
      </c>
      <c r="CO216" s="26">
        <v>169538</v>
      </c>
      <c r="CP216" s="23">
        <v>4936</v>
      </c>
      <c r="CQ216" s="25">
        <v>484777</v>
      </c>
      <c r="CR216" s="26">
        <v>168078</v>
      </c>
      <c r="CS216" s="23">
        <v>5002</v>
      </c>
      <c r="CT216" s="25">
        <v>423223</v>
      </c>
      <c r="CU216" s="26">
        <v>215485</v>
      </c>
      <c r="CV216" s="23">
        <v>6126</v>
      </c>
      <c r="CW216" s="25">
        <v>435942</v>
      </c>
      <c r="CX216" s="26">
        <v>177549</v>
      </c>
      <c r="CY216" s="23">
        <v>5074</v>
      </c>
      <c r="CZ216" s="25">
        <v>452567</v>
      </c>
      <c r="DA216" s="26">
        <v>175528</v>
      </c>
      <c r="DB216" s="23">
        <v>5008</v>
      </c>
      <c r="DC216" s="25">
        <v>470657</v>
      </c>
      <c r="DD216" s="26">
        <v>201859</v>
      </c>
      <c r="DE216" s="23">
        <v>5783</v>
      </c>
      <c r="DF216" s="25">
        <v>406178</v>
      </c>
      <c r="DG216" s="26">
        <v>172539</v>
      </c>
      <c r="DH216" s="23">
        <v>4735</v>
      </c>
      <c r="DI216" s="25">
        <v>432796</v>
      </c>
      <c r="DJ216" s="26">
        <v>172193</v>
      </c>
      <c r="DK216" s="23">
        <v>4650</v>
      </c>
      <c r="DL216" s="25">
        <v>426975</v>
      </c>
      <c r="DM216" s="26">
        <v>212861</v>
      </c>
      <c r="DN216" s="23">
        <v>5752</v>
      </c>
      <c r="DO216" s="25">
        <v>401235</v>
      </c>
      <c r="DP216" s="26">
        <v>173870</v>
      </c>
      <c r="DQ216" s="23">
        <v>4693</v>
      </c>
      <c r="DR216" s="25">
        <v>427683</v>
      </c>
      <c r="DS216" s="26">
        <v>169056</v>
      </c>
      <c r="DT216" s="23">
        <v>4633</v>
      </c>
      <c r="DU216" s="25">
        <v>395874</v>
      </c>
      <c r="DV216" s="26">
        <v>201143</v>
      </c>
      <c r="DW216" s="23">
        <v>5391</v>
      </c>
      <c r="DX216" s="25">
        <v>398036</v>
      </c>
      <c r="DY216" s="26">
        <v>165557</v>
      </c>
      <c r="DZ216" s="23">
        <v>4430</v>
      </c>
      <c r="EA216" s="25">
        <v>401580</v>
      </c>
      <c r="EB216" s="26">
        <v>163514</v>
      </c>
      <c r="EC216" s="23">
        <v>4428</v>
      </c>
      <c r="ED216" s="25">
        <v>368857</v>
      </c>
      <c r="EE216" s="26">
        <v>199135</v>
      </c>
      <c r="EF216" s="23">
        <v>5440</v>
      </c>
      <c r="EG216" s="25">
        <v>380944</v>
      </c>
      <c r="EH216" s="26">
        <v>181787</v>
      </c>
      <c r="EI216" s="23">
        <v>4057</v>
      </c>
      <c r="EJ216" s="25">
        <v>379313</v>
      </c>
      <c r="EK216" s="26">
        <v>282819</v>
      </c>
      <c r="EL216" s="23">
        <v>3704</v>
      </c>
      <c r="EM216" s="25">
        <v>338170</v>
      </c>
      <c r="EN216" s="26">
        <v>424954</v>
      </c>
      <c r="EO216" s="23">
        <v>4011</v>
      </c>
      <c r="EP216" s="25">
        <v>326350</v>
      </c>
      <c r="EQ216" s="26">
        <v>411780</v>
      </c>
      <c r="ER216" s="23">
        <v>3580</v>
      </c>
      <c r="ES216" s="25">
        <v>343615</v>
      </c>
      <c r="ET216" s="26">
        <v>333332</v>
      </c>
      <c r="EU216" s="23">
        <v>3059</v>
      </c>
      <c r="EV216" s="25">
        <v>314263</v>
      </c>
      <c r="EW216" s="26">
        <v>485637</v>
      </c>
      <c r="EX216" s="23">
        <v>4247</v>
      </c>
      <c r="EY216" s="25">
        <v>312516</v>
      </c>
      <c r="EZ216" s="26">
        <v>377733</v>
      </c>
      <c r="FA216" s="23">
        <v>3347</v>
      </c>
      <c r="FB216" s="25">
        <v>317760</v>
      </c>
      <c r="FC216" s="26">
        <v>383135</v>
      </c>
      <c r="FD216" s="23">
        <v>3423</v>
      </c>
      <c r="FE216" s="25">
        <v>294559</v>
      </c>
      <c r="FF216" s="26">
        <v>432169</v>
      </c>
      <c r="FG216" s="23">
        <v>3914</v>
      </c>
      <c r="FH216" s="25">
        <v>318892</v>
      </c>
      <c r="FI216" s="26">
        <v>358387</v>
      </c>
      <c r="FJ216" s="23">
        <v>3274</v>
      </c>
      <c r="FK216" s="25">
        <v>296197</v>
      </c>
      <c r="FL216" s="26">
        <v>345938</v>
      </c>
      <c r="FM216" s="23">
        <v>3191</v>
      </c>
      <c r="FN216" s="25">
        <v>272358</v>
      </c>
      <c r="FO216" s="26">
        <v>420236</v>
      </c>
      <c r="FP216" s="23">
        <v>3796</v>
      </c>
      <c r="FQ216" s="25">
        <v>286058</v>
      </c>
      <c r="FR216" s="26">
        <v>342436</v>
      </c>
      <c r="FS216" s="23">
        <v>3102</v>
      </c>
      <c r="FT216" s="25">
        <v>279718</v>
      </c>
      <c r="FU216" s="26">
        <v>346950</v>
      </c>
      <c r="FV216" s="23">
        <v>3125</v>
      </c>
      <c r="FW216" s="25">
        <v>272903</v>
      </c>
      <c r="FX216" s="26">
        <v>434647</v>
      </c>
      <c r="FY216" s="23">
        <v>3953</v>
      </c>
      <c r="FZ216" s="25">
        <v>273380</v>
      </c>
      <c r="GA216" s="26">
        <v>336275</v>
      </c>
      <c r="GB216" s="23">
        <v>3088</v>
      </c>
      <c r="GC216" s="25">
        <v>268042</v>
      </c>
      <c r="GD216" s="26">
        <v>298376</v>
      </c>
      <c r="GE216" s="23">
        <v>2686</v>
      </c>
      <c r="GF216" s="25">
        <v>266429</v>
      </c>
      <c r="GG216" s="26">
        <v>360904</v>
      </c>
      <c r="GH216" s="23">
        <v>3277</v>
      </c>
      <c r="GI216" s="25">
        <v>271124</v>
      </c>
      <c r="GJ216" s="26">
        <v>313436</v>
      </c>
      <c r="GK216" s="23">
        <v>2875</v>
      </c>
      <c r="GL216" s="25">
        <v>273846</v>
      </c>
      <c r="GM216" s="26">
        <v>280611</v>
      </c>
      <c r="GN216" s="23">
        <v>2558</v>
      </c>
      <c r="GO216" s="25">
        <v>266875</v>
      </c>
      <c r="GP216" s="26">
        <v>364030</v>
      </c>
      <c r="GQ216" s="23">
        <v>3363</v>
      </c>
      <c r="GR216" s="25">
        <v>292959</v>
      </c>
      <c r="GS216" s="26">
        <v>286013</v>
      </c>
      <c r="GT216" s="23">
        <v>2667</v>
      </c>
      <c r="GU216" s="25">
        <v>267836</v>
      </c>
      <c r="GV216" s="26">
        <v>284897</v>
      </c>
      <c r="GW216" s="23">
        <v>2774</v>
      </c>
      <c r="GX216" s="25">
        <v>260943</v>
      </c>
      <c r="GY216" s="26">
        <v>284698</v>
      </c>
      <c r="GZ216" s="23">
        <v>2543</v>
      </c>
      <c r="HA216" s="25">
        <v>261053</v>
      </c>
      <c r="HB216" s="26">
        <v>210450</v>
      </c>
      <c r="HC216" s="23">
        <v>1840</v>
      </c>
      <c r="HD216" s="25">
        <v>236700</v>
      </c>
      <c r="HE216" s="26">
        <v>289808</v>
      </c>
      <c r="HF216" s="23">
        <v>2937</v>
      </c>
      <c r="HG216" s="25">
        <v>258680</v>
      </c>
      <c r="HH216" s="26">
        <v>325046</v>
      </c>
      <c r="HI216" s="23">
        <v>3147</v>
      </c>
      <c r="HJ216" s="25">
        <v>250966</v>
      </c>
      <c r="HN216" s="49">
        <f t="shared" si="3"/>
        <v>825304</v>
      </c>
    </row>
    <row r="217" spans="2:222" x14ac:dyDescent="0.2">
      <c r="B217" s="20" t="s">
        <v>970</v>
      </c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  <c r="BK217" s="21"/>
      <c r="BL217" s="21"/>
      <c r="BM217" s="21"/>
      <c r="BN217" s="21"/>
      <c r="BO217" s="21"/>
      <c r="BP217" s="21"/>
      <c r="BQ217" s="21"/>
      <c r="BR217" s="21"/>
      <c r="BS217" s="21"/>
      <c r="BT217" s="21"/>
      <c r="BU217" s="21"/>
      <c r="BV217" s="21"/>
      <c r="BW217" s="21"/>
      <c r="BX217" s="21"/>
      <c r="BY217" s="21"/>
      <c r="BZ217" s="21"/>
      <c r="CA217" s="21"/>
      <c r="CB217" s="21"/>
      <c r="CC217" s="21"/>
      <c r="CD217" s="21"/>
      <c r="CE217" s="21"/>
      <c r="CF217" s="21"/>
      <c r="CG217" s="21"/>
      <c r="CH217" s="21"/>
      <c r="CI217" s="21"/>
      <c r="CJ217" s="21"/>
      <c r="CK217" s="21"/>
      <c r="CL217" s="21"/>
      <c r="CM217" s="21"/>
      <c r="CN217" s="21"/>
      <c r="CO217" s="21"/>
      <c r="CP217" s="21"/>
      <c r="CQ217" s="21"/>
      <c r="CR217" s="21"/>
      <c r="CS217" s="21"/>
      <c r="CT217" s="21"/>
      <c r="CU217" s="21"/>
      <c r="CV217" s="21"/>
      <c r="CW217" s="21"/>
      <c r="CX217" s="21"/>
      <c r="CY217" s="21"/>
      <c r="CZ217" s="21"/>
      <c r="DA217" s="21"/>
      <c r="DB217" s="21"/>
      <c r="DC217" s="21"/>
      <c r="DD217" s="21"/>
      <c r="DE217" s="21"/>
      <c r="DF217" s="21"/>
      <c r="DG217" s="21"/>
      <c r="DH217" s="21"/>
      <c r="DI217" s="21"/>
      <c r="DJ217" s="21"/>
      <c r="DK217" s="21"/>
      <c r="DL217" s="21"/>
      <c r="DM217" s="21"/>
      <c r="DN217" s="21"/>
      <c r="DO217" s="21"/>
      <c r="DP217" s="21"/>
      <c r="DQ217" s="21"/>
      <c r="DR217" s="21"/>
      <c r="DS217" s="21"/>
      <c r="DT217" s="21"/>
      <c r="DU217" s="21"/>
      <c r="DV217" s="21"/>
      <c r="DW217" s="21"/>
      <c r="DX217" s="21"/>
      <c r="DY217" s="21"/>
      <c r="DZ217" s="21"/>
      <c r="EA217" s="21"/>
      <c r="EB217" s="21"/>
      <c r="EC217" s="21"/>
      <c r="ED217" s="21"/>
      <c r="EE217" s="21"/>
      <c r="EF217" s="21"/>
      <c r="EG217" s="21"/>
      <c r="EH217" s="21"/>
      <c r="EI217" s="21"/>
      <c r="EJ217" s="21"/>
      <c r="EK217" s="21"/>
      <c r="EL217" s="21"/>
      <c r="EM217" s="21"/>
      <c r="EN217" s="21"/>
      <c r="EO217" s="21"/>
      <c r="EP217" s="21"/>
      <c r="EQ217" s="21"/>
      <c r="ER217" s="21"/>
      <c r="ES217" s="21"/>
      <c r="ET217" s="21"/>
      <c r="EU217" s="21"/>
      <c r="EV217" s="21"/>
      <c r="EW217" s="21"/>
      <c r="EX217" s="21"/>
      <c r="EY217" s="21"/>
      <c r="EZ217" s="21"/>
      <c r="FA217" s="21"/>
      <c r="FB217" s="21"/>
      <c r="FC217" s="21"/>
      <c r="FD217" s="21"/>
      <c r="FE217" s="21"/>
      <c r="FF217" s="21"/>
      <c r="FG217" s="21"/>
      <c r="FH217" s="21"/>
      <c r="FI217" s="21"/>
      <c r="FJ217" s="21"/>
      <c r="FK217" s="21"/>
      <c r="FL217" s="21"/>
      <c r="FM217" s="21"/>
      <c r="FN217" s="21"/>
      <c r="FO217" s="21"/>
      <c r="FP217" s="21"/>
      <c r="FQ217" s="21"/>
      <c r="FR217" s="21"/>
      <c r="FS217" s="21"/>
      <c r="FT217" s="21"/>
      <c r="FU217" s="21"/>
      <c r="FV217" s="21"/>
      <c r="FW217" s="21"/>
      <c r="FX217" s="21"/>
      <c r="FY217" s="21"/>
      <c r="FZ217" s="21"/>
      <c r="GA217" s="21"/>
      <c r="GB217" s="21"/>
      <c r="GC217" s="21"/>
      <c r="GD217" s="21"/>
      <c r="GE217" s="21"/>
      <c r="GF217" s="21"/>
      <c r="GG217" s="21"/>
      <c r="GH217" s="21"/>
      <c r="GI217" s="21"/>
      <c r="GJ217" s="21"/>
      <c r="GK217" s="21"/>
      <c r="GL217" s="21"/>
      <c r="GM217" s="21"/>
      <c r="GN217" s="21"/>
      <c r="GO217" s="21"/>
      <c r="GP217" s="21"/>
      <c r="GQ217" s="21"/>
      <c r="GR217" s="21"/>
      <c r="GS217" s="21"/>
      <c r="GT217" s="21"/>
      <c r="GU217" s="21"/>
      <c r="GV217" s="21"/>
      <c r="GW217" s="21"/>
      <c r="GX217" s="21"/>
      <c r="GY217" s="21"/>
      <c r="GZ217" s="21"/>
      <c r="HA217" s="21"/>
      <c r="HB217" s="28">
        <v>35038</v>
      </c>
      <c r="HC217" s="23">
        <v>2081</v>
      </c>
      <c r="HD217" s="23">
        <v>6100</v>
      </c>
      <c r="HE217" s="26">
        <v>241680</v>
      </c>
      <c r="HF217" s="24">
        <v>15444</v>
      </c>
      <c r="HG217" s="25">
        <v>120900</v>
      </c>
      <c r="HH217" s="26">
        <v>313791</v>
      </c>
      <c r="HI217" s="24">
        <v>19989</v>
      </c>
      <c r="HJ217" s="25">
        <v>306504</v>
      </c>
      <c r="HN217" s="49">
        <f t="shared" si="3"/>
        <v>590509</v>
      </c>
    </row>
    <row r="218" spans="2:222" x14ac:dyDescent="0.2">
      <c r="B218" s="20" t="s">
        <v>609</v>
      </c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  <c r="BK218" s="21"/>
      <c r="BL218" s="21"/>
      <c r="BM218" s="21"/>
      <c r="BN218" s="21"/>
      <c r="BO218" s="21"/>
      <c r="BP218" s="21"/>
      <c r="BQ218" s="21"/>
      <c r="BR218" s="21"/>
      <c r="BS218" s="21"/>
      <c r="BT218" s="21"/>
      <c r="BU218" s="21"/>
      <c r="BV218" s="21"/>
      <c r="BW218" s="21"/>
      <c r="BX218" s="21"/>
      <c r="BY218" s="21"/>
      <c r="BZ218" s="21"/>
      <c r="CA218" s="21"/>
      <c r="CB218" s="21"/>
      <c r="CC218" s="21"/>
      <c r="CD218" s="21"/>
      <c r="CE218" s="21"/>
      <c r="CF218" s="21"/>
      <c r="CG218" s="21"/>
      <c r="CH218" s="21"/>
      <c r="CI218" s="21"/>
      <c r="CJ218" s="21"/>
      <c r="CK218" s="21"/>
      <c r="CL218" s="21"/>
      <c r="CM218" s="21"/>
      <c r="CN218" s="21"/>
      <c r="CO218" s="21"/>
      <c r="CP218" s="21"/>
      <c r="CQ218" s="21"/>
      <c r="CR218" s="21"/>
      <c r="CS218" s="21"/>
      <c r="CT218" s="21"/>
      <c r="CU218" s="21"/>
      <c r="CV218" s="21"/>
      <c r="CW218" s="21"/>
      <c r="CX218" s="21"/>
      <c r="CY218" s="21"/>
      <c r="CZ218" s="21"/>
      <c r="DA218" s="21"/>
      <c r="DB218" s="21"/>
      <c r="DC218" s="21"/>
      <c r="DD218" s="21"/>
      <c r="DE218" s="21"/>
      <c r="DF218" s="21"/>
      <c r="DG218" s="21"/>
      <c r="DH218" s="21"/>
      <c r="DI218" s="21"/>
      <c r="DJ218" s="21"/>
      <c r="DK218" s="21"/>
      <c r="DL218" s="21"/>
      <c r="DM218" s="21"/>
      <c r="DN218" s="21"/>
      <c r="DO218" s="21"/>
      <c r="DP218" s="21"/>
      <c r="DQ218" s="21"/>
      <c r="DR218" s="21"/>
      <c r="DS218" s="21"/>
      <c r="DT218" s="21"/>
      <c r="DU218" s="21"/>
      <c r="DV218" s="21"/>
      <c r="DW218" s="21"/>
      <c r="DX218" s="21"/>
      <c r="DY218" s="21"/>
      <c r="DZ218" s="21"/>
      <c r="EA218" s="21"/>
      <c r="EB218" s="21"/>
      <c r="EC218" s="21"/>
      <c r="ED218" s="21"/>
      <c r="EE218" s="21"/>
      <c r="EF218" s="21"/>
      <c r="EG218" s="21"/>
      <c r="EH218" s="21"/>
      <c r="EI218" s="21"/>
      <c r="EJ218" s="21"/>
      <c r="EK218" s="21"/>
      <c r="EL218" s="21"/>
      <c r="EM218" s="21"/>
      <c r="EN218" s="21"/>
      <c r="EO218" s="21"/>
      <c r="EP218" s="21"/>
      <c r="EQ218" s="21"/>
      <c r="ER218" s="21"/>
      <c r="ES218" s="21"/>
      <c r="ET218" s="21"/>
      <c r="EU218" s="21"/>
      <c r="EV218" s="21"/>
      <c r="EW218" s="21"/>
      <c r="EX218" s="21"/>
      <c r="EY218" s="21"/>
      <c r="EZ218" s="21"/>
      <c r="FA218" s="21"/>
      <c r="FB218" s="21"/>
      <c r="FC218" s="21"/>
      <c r="FD218" s="21"/>
      <c r="FE218" s="21"/>
      <c r="FF218" s="21"/>
      <c r="FG218" s="21"/>
      <c r="FH218" s="21"/>
      <c r="FI218" s="21"/>
      <c r="FJ218" s="21"/>
      <c r="FK218" s="21"/>
      <c r="FL218" s="21"/>
      <c r="FM218" s="21"/>
      <c r="FN218" s="21"/>
      <c r="FO218" s="21"/>
      <c r="FP218" s="21"/>
      <c r="FQ218" s="21"/>
      <c r="FR218" s="21"/>
      <c r="FS218" s="21"/>
      <c r="FT218" s="21"/>
      <c r="FU218" s="21"/>
      <c r="FV218" s="21"/>
      <c r="FW218" s="21"/>
      <c r="FX218" s="21"/>
      <c r="FY218" s="21"/>
      <c r="FZ218" s="21"/>
      <c r="GA218" s="21"/>
      <c r="GB218" s="21"/>
      <c r="GC218" s="21"/>
      <c r="GD218" s="21"/>
      <c r="GE218" s="21"/>
      <c r="GF218" s="21"/>
      <c r="GG218" s="21"/>
      <c r="GH218" s="21"/>
      <c r="GI218" s="21"/>
      <c r="GJ218" s="21"/>
      <c r="GK218" s="21"/>
      <c r="GL218" s="21"/>
      <c r="GM218" s="21"/>
      <c r="GN218" s="21"/>
      <c r="GO218" s="21"/>
      <c r="GP218" s="21"/>
      <c r="GQ218" s="21"/>
      <c r="GR218" s="21"/>
      <c r="GS218" s="21"/>
      <c r="GT218" s="21"/>
      <c r="GU218" s="21"/>
      <c r="GV218" s="21"/>
      <c r="GW218" s="21"/>
      <c r="GX218" s="21"/>
      <c r="GY218" s="21"/>
      <c r="GZ218" s="21"/>
      <c r="HA218" s="21"/>
      <c r="HB218" s="21"/>
      <c r="HC218" s="21"/>
      <c r="HD218" s="21"/>
      <c r="HE218" s="28">
        <v>16839</v>
      </c>
      <c r="HF218" s="29">
        <v>54</v>
      </c>
      <c r="HG218" s="27">
        <v>186</v>
      </c>
      <c r="HH218" s="26">
        <v>311157</v>
      </c>
      <c r="HI218" s="23">
        <v>1076</v>
      </c>
      <c r="HJ218" s="23">
        <v>8072</v>
      </c>
      <c r="HN218" s="49">
        <f t="shared" si="3"/>
        <v>327996</v>
      </c>
    </row>
    <row r="219" spans="2:222" x14ac:dyDescent="0.2">
      <c r="B219" s="20" t="s">
        <v>598</v>
      </c>
      <c r="C219" s="28">
        <v>62705</v>
      </c>
      <c r="D219" s="23">
        <v>9924</v>
      </c>
      <c r="E219" s="34">
        <v>1050156</v>
      </c>
      <c r="F219" s="28">
        <v>64888</v>
      </c>
      <c r="G219" s="24">
        <v>10179</v>
      </c>
      <c r="H219" s="34">
        <v>1042011</v>
      </c>
      <c r="I219" s="28">
        <v>84861</v>
      </c>
      <c r="J219" s="24">
        <v>12217</v>
      </c>
      <c r="K219" s="34">
        <v>1012331</v>
      </c>
      <c r="L219" s="28">
        <v>73451</v>
      </c>
      <c r="M219" s="24">
        <v>10484</v>
      </c>
      <c r="N219" s="34">
        <v>1025076</v>
      </c>
      <c r="O219" s="28">
        <v>68539</v>
      </c>
      <c r="P219" s="23">
        <v>9815</v>
      </c>
      <c r="Q219" s="34">
        <v>1011470</v>
      </c>
      <c r="R219" s="28">
        <v>85465</v>
      </c>
      <c r="S219" s="24">
        <v>12494</v>
      </c>
      <c r="T219" s="34">
        <v>1040504</v>
      </c>
      <c r="U219" s="28">
        <v>68585</v>
      </c>
      <c r="V219" s="24">
        <v>10055</v>
      </c>
      <c r="W219" s="34">
        <v>1010695</v>
      </c>
      <c r="X219" s="28">
        <v>65629</v>
      </c>
      <c r="Y219" s="23">
        <v>9693</v>
      </c>
      <c r="Z219" s="25">
        <v>925314</v>
      </c>
      <c r="AA219" s="28">
        <v>85720</v>
      </c>
      <c r="AB219" s="24">
        <v>12457</v>
      </c>
      <c r="AC219" s="34">
        <v>1050454</v>
      </c>
      <c r="AD219" s="28">
        <v>67861</v>
      </c>
      <c r="AE219" s="23">
        <v>9856</v>
      </c>
      <c r="AF219" s="25">
        <v>965025</v>
      </c>
      <c r="AG219" s="28">
        <v>68392</v>
      </c>
      <c r="AH219" s="23">
        <v>9973</v>
      </c>
      <c r="AI219" s="25">
        <v>980589</v>
      </c>
      <c r="AJ219" s="28">
        <v>87971</v>
      </c>
      <c r="AK219" s="24">
        <v>12707</v>
      </c>
      <c r="AL219" s="25">
        <v>978180</v>
      </c>
      <c r="AM219" s="28">
        <v>72115</v>
      </c>
      <c r="AN219" s="24">
        <v>10398</v>
      </c>
      <c r="AO219" s="25">
        <v>946574</v>
      </c>
      <c r="AP219" s="28">
        <v>73989</v>
      </c>
      <c r="AQ219" s="24">
        <v>10427</v>
      </c>
      <c r="AR219" s="34">
        <v>1021852</v>
      </c>
      <c r="AS219" s="28">
        <v>90608</v>
      </c>
      <c r="AT219" s="24">
        <v>13072</v>
      </c>
      <c r="AU219" s="25">
        <v>993206</v>
      </c>
      <c r="AV219" s="28">
        <v>69715</v>
      </c>
      <c r="AW219" s="24">
        <v>10216</v>
      </c>
      <c r="AX219" s="25">
        <v>964024</v>
      </c>
      <c r="AY219" s="28">
        <v>63444</v>
      </c>
      <c r="AZ219" s="23">
        <v>9306</v>
      </c>
      <c r="BA219" s="25">
        <v>955737</v>
      </c>
      <c r="BB219" s="28">
        <v>85477</v>
      </c>
      <c r="BC219" s="24">
        <v>12566</v>
      </c>
      <c r="BD219" s="25">
        <v>989156</v>
      </c>
      <c r="BE219" s="28">
        <v>65305</v>
      </c>
      <c r="BF219" s="23">
        <v>9621</v>
      </c>
      <c r="BG219" s="25">
        <v>962255</v>
      </c>
      <c r="BH219" s="28">
        <v>69551</v>
      </c>
      <c r="BI219" s="24">
        <v>10019</v>
      </c>
      <c r="BJ219" s="25">
        <v>891666</v>
      </c>
      <c r="BK219" s="28">
        <v>81578</v>
      </c>
      <c r="BL219" s="24">
        <v>11991</v>
      </c>
      <c r="BM219" s="25">
        <v>941841</v>
      </c>
      <c r="BN219" s="28">
        <v>65636</v>
      </c>
      <c r="BO219" s="23">
        <v>9792</v>
      </c>
      <c r="BP219" s="25">
        <v>884643</v>
      </c>
      <c r="BQ219" s="28">
        <v>65190</v>
      </c>
      <c r="BR219" s="23">
        <v>9666</v>
      </c>
      <c r="BS219" s="25">
        <v>897363</v>
      </c>
      <c r="BT219" s="28">
        <v>77214</v>
      </c>
      <c r="BU219" s="24">
        <v>11499</v>
      </c>
      <c r="BV219" s="25">
        <v>848332</v>
      </c>
      <c r="BW219" s="28">
        <v>62160</v>
      </c>
      <c r="BX219" s="23">
        <v>9323</v>
      </c>
      <c r="BY219" s="25">
        <v>863544</v>
      </c>
      <c r="BZ219" s="28">
        <v>67211</v>
      </c>
      <c r="CA219" s="23">
        <v>9958</v>
      </c>
      <c r="CB219" s="25">
        <v>901822</v>
      </c>
      <c r="CC219" s="28">
        <v>88627</v>
      </c>
      <c r="CD219" s="24">
        <v>12924</v>
      </c>
      <c r="CE219" s="25">
        <v>836883</v>
      </c>
      <c r="CF219" s="28">
        <v>79032</v>
      </c>
      <c r="CG219" s="24">
        <v>11440</v>
      </c>
      <c r="CH219" s="25">
        <v>934568</v>
      </c>
      <c r="CI219" s="26">
        <v>107793</v>
      </c>
      <c r="CJ219" s="24">
        <v>10213</v>
      </c>
      <c r="CK219" s="25">
        <v>894788</v>
      </c>
      <c r="CL219" s="26">
        <v>185276</v>
      </c>
      <c r="CM219" s="24">
        <v>13232</v>
      </c>
      <c r="CN219" s="25">
        <v>896728</v>
      </c>
      <c r="CO219" s="26">
        <v>167024</v>
      </c>
      <c r="CP219" s="24">
        <v>11391</v>
      </c>
      <c r="CQ219" s="25">
        <v>942917</v>
      </c>
      <c r="CR219" s="26">
        <v>159497</v>
      </c>
      <c r="CS219" s="24">
        <v>10825</v>
      </c>
      <c r="CT219" s="25">
        <v>827571</v>
      </c>
      <c r="CU219" s="26">
        <v>188852</v>
      </c>
      <c r="CV219" s="24">
        <v>12888</v>
      </c>
      <c r="CW219" s="25">
        <v>885790</v>
      </c>
      <c r="CX219" s="26">
        <v>160266</v>
      </c>
      <c r="CY219" s="24">
        <v>10718</v>
      </c>
      <c r="CZ219" s="25">
        <v>876097</v>
      </c>
      <c r="DA219" s="26">
        <v>151635</v>
      </c>
      <c r="DB219" s="24">
        <v>10188</v>
      </c>
      <c r="DC219" s="25">
        <v>876774</v>
      </c>
      <c r="DD219" s="26">
        <v>170781</v>
      </c>
      <c r="DE219" s="24">
        <v>11656</v>
      </c>
      <c r="DF219" s="25">
        <v>809704</v>
      </c>
      <c r="DG219" s="26">
        <v>144740</v>
      </c>
      <c r="DH219" s="23">
        <v>9582</v>
      </c>
      <c r="DI219" s="25">
        <v>864629</v>
      </c>
      <c r="DJ219" s="26">
        <v>149411</v>
      </c>
      <c r="DK219" s="23">
        <v>9503</v>
      </c>
      <c r="DL219" s="25">
        <v>843059</v>
      </c>
      <c r="DM219" s="26">
        <v>182981</v>
      </c>
      <c r="DN219" s="24">
        <v>11755</v>
      </c>
      <c r="DO219" s="25">
        <v>809037</v>
      </c>
      <c r="DP219" s="26">
        <v>149049</v>
      </c>
      <c r="DQ219" s="23">
        <v>9578</v>
      </c>
      <c r="DR219" s="25">
        <v>841383</v>
      </c>
      <c r="DS219" s="26">
        <v>144226</v>
      </c>
      <c r="DT219" s="23">
        <v>9321</v>
      </c>
      <c r="DU219" s="25">
        <v>778689</v>
      </c>
      <c r="DV219" s="26">
        <v>170135</v>
      </c>
      <c r="DW219" s="24">
        <v>11025</v>
      </c>
      <c r="DX219" s="25">
        <v>843929</v>
      </c>
      <c r="DY219" s="26">
        <v>144587</v>
      </c>
      <c r="DZ219" s="23">
        <v>9343</v>
      </c>
      <c r="EA219" s="25">
        <v>810054</v>
      </c>
      <c r="EB219" s="26">
        <v>141543</v>
      </c>
      <c r="EC219" s="23">
        <v>9089</v>
      </c>
      <c r="ED219" s="25">
        <v>744422</v>
      </c>
      <c r="EE219" s="26">
        <v>175775</v>
      </c>
      <c r="EF219" s="24">
        <v>11416</v>
      </c>
      <c r="EG219" s="25">
        <v>793113</v>
      </c>
      <c r="EH219" s="26">
        <v>146919</v>
      </c>
      <c r="EI219" s="23">
        <v>8775</v>
      </c>
      <c r="EJ219" s="25">
        <v>775513</v>
      </c>
      <c r="EK219" s="26">
        <v>185203</v>
      </c>
      <c r="EL219" s="23">
        <v>8562</v>
      </c>
      <c r="EM219" s="25">
        <v>791484</v>
      </c>
      <c r="EN219" s="26">
        <v>270630</v>
      </c>
      <c r="EO219" s="24">
        <v>10396</v>
      </c>
      <c r="EP219" s="25">
        <v>749522</v>
      </c>
      <c r="EQ219" s="26">
        <v>141905</v>
      </c>
      <c r="ER219" s="23">
        <v>6086</v>
      </c>
      <c r="ES219" s="25">
        <v>756310</v>
      </c>
      <c r="ET219" s="26">
        <v>112635</v>
      </c>
      <c r="EU219" s="23">
        <v>5574</v>
      </c>
      <c r="EV219" s="25">
        <v>736559</v>
      </c>
      <c r="EW219" s="26">
        <v>351173</v>
      </c>
      <c r="EX219" s="24">
        <v>15485</v>
      </c>
      <c r="EY219" s="25">
        <v>765147</v>
      </c>
      <c r="EZ219" s="26">
        <v>195368</v>
      </c>
      <c r="FA219" s="23">
        <v>9139</v>
      </c>
      <c r="FB219" s="25">
        <v>762018</v>
      </c>
      <c r="FC219" s="26">
        <v>170782</v>
      </c>
      <c r="FD219" s="23">
        <v>8115</v>
      </c>
      <c r="FE219" s="25">
        <v>665709</v>
      </c>
      <c r="FF219" s="26">
        <v>207724</v>
      </c>
      <c r="FG219" s="23">
        <v>9734</v>
      </c>
      <c r="FH219" s="25">
        <v>745371</v>
      </c>
      <c r="FI219" s="26">
        <v>186277</v>
      </c>
      <c r="FJ219" s="23">
        <v>8825</v>
      </c>
      <c r="FK219" s="25">
        <v>697110</v>
      </c>
      <c r="FL219" s="26">
        <v>177860</v>
      </c>
      <c r="FM219" s="23">
        <v>8330</v>
      </c>
      <c r="FN219" s="25">
        <v>619715</v>
      </c>
      <c r="FO219" s="26">
        <v>236372</v>
      </c>
      <c r="FP219" s="24">
        <v>10065</v>
      </c>
      <c r="FQ219" s="25">
        <v>687462</v>
      </c>
      <c r="FR219" s="26">
        <v>200781</v>
      </c>
      <c r="FS219" s="23">
        <v>7289</v>
      </c>
      <c r="FT219" s="25">
        <v>655581</v>
      </c>
      <c r="FU219" s="26">
        <v>218642</v>
      </c>
      <c r="FV219" s="23">
        <v>7003</v>
      </c>
      <c r="FW219" s="25">
        <v>637039</v>
      </c>
      <c r="FX219" s="26">
        <v>352482</v>
      </c>
      <c r="FY219" s="23">
        <v>8353</v>
      </c>
      <c r="FZ219" s="25">
        <v>651690</v>
      </c>
      <c r="GA219" s="26">
        <v>293195</v>
      </c>
      <c r="GB219" s="23">
        <v>6782</v>
      </c>
      <c r="GC219" s="25">
        <v>640739</v>
      </c>
      <c r="GD219" s="26">
        <v>293725</v>
      </c>
      <c r="GE219" s="23">
        <v>6825</v>
      </c>
      <c r="GF219" s="25">
        <v>626220</v>
      </c>
      <c r="GG219" s="26">
        <v>369770</v>
      </c>
      <c r="GH219" s="23">
        <v>8630</v>
      </c>
      <c r="GI219" s="25">
        <v>619915</v>
      </c>
      <c r="GJ219" s="26">
        <v>300172</v>
      </c>
      <c r="GK219" s="23">
        <v>7011</v>
      </c>
      <c r="GL219" s="25">
        <v>624236</v>
      </c>
      <c r="GM219" s="26">
        <v>311406</v>
      </c>
      <c r="GN219" s="23">
        <v>7660</v>
      </c>
      <c r="GO219" s="25">
        <v>583232</v>
      </c>
      <c r="GP219" s="26">
        <v>360914</v>
      </c>
      <c r="GQ219" s="23">
        <v>8541</v>
      </c>
      <c r="GR219" s="25">
        <v>638290</v>
      </c>
      <c r="GS219" s="26">
        <v>286223</v>
      </c>
      <c r="GT219" s="23">
        <v>6794</v>
      </c>
      <c r="GU219" s="25">
        <v>574829</v>
      </c>
      <c r="GV219" s="26">
        <v>275062</v>
      </c>
      <c r="GW219" s="23">
        <v>6524</v>
      </c>
      <c r="GX219" s="25">
        <v>557211</v>
      </c>
      <c r="GY219" s="26">
        <v>332420</v>
      </c>
      <c r="GZ219" s="23">
        <v>7947</v>
      </c>
      <c r="HA219" s="25">
        <v>592653</v>
      </c>
      <c r="HB219" s="26">
        <v>256094</v>
      </c>
      <c r="HC219" s="23">
        <v>6111</v>
      </c>
      <c r="HD219" s="25">
        <v>543097</v>
      </c>
      <c r="HE219" s="26">
        <v>256751</v>
      </c>
      <c r="HF219" s="23">
        <v>6142</v>
      </c>
      <c r="HG219" s="25">
        <v>545521</v>
      </c>
      <c r="HH219" s="26">
        <v>311097</v>
      </c>
      <c r="HI219" s="23">
        <v>7484</v>
      </c>
      <c r="HJ219" s="25">
        <v>551165</v>
      </c>
      <c r="HN219" s="49">
        <f t="shared" si="3"/>
        <v>823942</v>
      </c>
    </row>
    <row r="220" spans="2:222" x14ac:dyDescent="0.2">
      <c r="B220" s="20" t="s">
        <v>1010</v>
      </c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  <c r="BK220" s="21"/>
      <c r="BL220" s="21"/>
      <c r="BM220" s="21"/>
      <c r="BN220" s="21"/>
      <c r="BO220" s="21"/>
      <c r="BP220" s="21"/>
      <c r="BQ220" s="21"/>
      <c r="BR220" s="21"/>
      <c r="BS220" s="21"/>
      <c r="BT220" s="21"/>
      <c r="BU220" s="21"/>
      <c r="BV220" s="21"/>
      <c r="BW220" s="21"/>
      <c r="BX220" s="21"/>
      <c r="BY220" s="21"/>
      <c r="BZ220" s="21"/>
      <c r="CA220" s="21"/>
      <c r="CB220" s="21"/>
      <c r="CC220" s="21"/>
      <c r="CD220" s="21"/>
      <c r="CE220" s="21"/>
      <c r="CF220" s="21"/>
      <c r="CG220" s="21"/>
      <c r="CH220" s="21"/>
      <c r="CI220" s="21"/>
      <c r="CJ220" s="21"/>
      <c r="CK220" s="21"/>
      <c r="CL220" s="21"/>
      <c r="CM220" s="21"/>
      <c r="CN220" s="21"/>
      <c r="CO220" s="21"/>
      <c r="CP220" s="21"/>
      <c r="CQ220" s="21"/>
      <c r="CR220" s="21"/>
      <c r="CS220" s="21"/>
      <c r="CT220" s="21"/>
      <c r="CU220" s="21"/>
      <c r="CV220" s="21"/>
      <c r="CW220" s="21"/>
      <c r="CX220" s="21"/>
      <c r="CY220" s="21"/>
      <c r="CZ220" s="21"/>
      <c r="DA220" s="21"/>
      <c r="DB220" s="21"/>
      <c r="DC220" s="21"/>
      <c r="DD220" s="21"/>
      <c r="DE220" s="21"/>
      <c r="DF220" s="21"/>
      <c r="DG220" s="21"/>
      <c r="DH220" s="21"/>
      <c r="DI220" s="21"/>
      <c r="DJ220" s="21"/>
      <c r="DK220" s="21"/>
      <c r="DL220" s="21"/>
      <c r="DM220" s="21"/>
      <c r="DN220" s="21"/>
      <c r="DO220" s="21"/>
      <c r="DP220" s="21"/>
      <c r="DQ220" s="21"/>
      <c r="DR220" s="21"/>
      <c r="DS220" s="21"/>
      <c r="DT220" s="21"/>
      <c r="DU220" s="21"/>
      <c r="DV220" s="21"/>
      <c r="DW220" s="21"/>
      <c r="DX220" s="21"/>
      <c r="DY220" s="21"/>
      <c r="DZ220" s="21"/>
      <c r="EA220" s="21"/>
      <c r="EB220" s="21"/>
      <c r="EC220" s="21"/>
      <c r="ED220" s="21"/>
      <c r="EE220" s="21"/>
      <c r="EF220" s="21"/>
      <c r="EG220" s="21"/>
      <c r="EH220" s="21"/>
      <c r="EI220" s="21"/>
      <c r="EJ220" s="21"/>
      <c r="EK220" s="21"/>
      <c r="EL220" s="21"/>
      <c r="EM220" s="21"/>
      <c r="EN220" s="21"/>
      <c r="EO220" s="21"/>
      <c r="EP220" s="29">
        <v>75</v>
      </c>
      <c r="EQ220" s="21"/>
      <c r="ER220" s="21"/>
      <c r="ES220" s="23">
        <v>1302</v>
      </c>
      <c r="ET220" s="28">
        <v>25654</v>
      </c>
      <c r="EU220" s="27">
        <v>202</v>
      </c>
      <c r="EV220" s="23">
        <v>2323</v>
      </c>
      <c r="EW220" s="26">
        <v>258724</v>
      </c>
      <c r="EX220" s="23">
        <v>5552</v>
      </c>
      <c r="EY220" s="24">
        <v>24558</v>
      </c>
      <c r="EZ220" s="26">
        <v>316782</v>
      </c>
      <c r="FA220" s="23">
        <v>6400</v>
      </c>
      <c r="FB220" s="24">
        <v>67973</v>
      </c>
      <c r="FC220" s="26">
        <v>319262</v>
      </c>
      <c r="FD220" s="23">
        <v>7018</v>
      </c>
      <c r="FE220" s="25">
        <v>101006</v>
      </c>
      <c r="FF220" s="26">
        <v>417702</v>
      </c>
      <c r="FG220" s="24">
        <v>10337</v>
      </c>
      <c r="FH220" s="25">
        <v>151660</v>
      </c>
      <c r="FI220" s="26">
        <v>371179</v>
      </c>
      <c r="FJ220" s="23">
        <v>9472</v>
      </c>
      <c r="FK220" s="25">
        <v>165708</v>
      </c>
      <c r="FL220" s="26">
        <v>396564</v>
      </c>
      <c r="FM220" s="24">
        <v>10160</v>
      </c>
      <c r="FN220" s="25">
        <v>175883</v>
      </c>
      <c r="FO220" s="26">
        <v>491161</v>
      </c>
      <c r="FP220" s="24">
        <v>13128</v>
      </c>
      <c r="FQ220" s="25">
        <v>226903</v>
      </c>
      <c r="FR220" s="26">
        <v>349047</v>
      </c>
      <c r="FS220" s="23">
        <v>9702</v>
      </c>
      <c r="FT220" s="25">
        <v>232305</v>
      </c>
      <c r="FU220" s="26">
        <v>355760</v>
      </c>
      <c r="FV220" s="24">
        <v>10110</v>
      </c>
      <c r="FW220" s="25">
        <v>239216</v>
      </c>
      <c r="FX220" s="26">
        <v>394791</v>
      </c>
      <c r="FY220" s="24">
        <v>10473</v>
      </c>
      <c r="FZ220" s="25">
        <v>260976</v>
      </c>
      <c r="GA220" s="26">
        <v>294539</v>
      </c>
      <c r="GB220" s="23">
        <v>7355</v>
      </c>
      <c r="GC220" s="25">
        <v>257973</v>
      </c>
      <c r="GD220" s="26">
        <v>223436</v>
      </c>
      <c r="GE220" s="23">
        <v>5294</v>
      </c>
      <c r="GF220" s="25">
        <v>237042</v>
      </c>
      <c r="GG220" s="26">
        <v>100598</v>
      </c>
      <c r="GH220" s="23">
        <v>2390</v>
      </c>
      <c r="GI220" s="25">
        <v>194738</v>
      </c>
      <c r="GJ220" s="28">
        <v>21948</v>
      </c>
      <c r="GK220" s="27">
        <v>474</v>
      </c>
      <c r="GL220" s="25">
        <v>142199</v>
      </c>
      <c r="GM220" s="30">
        <v>8013</v>
      </c>
      <c r="GN220" s="27">
        <v>290</v>
      </c>
      <c r="GO220" s="24">
        <v>97250</v>
      </c>
      <c r="GP220" s="26">
        <v>150591</v>
      </c>
      <c r="GQ220" s="23">
        <v>4525</v>
      </c>
      <c r="GR220" s="24">
        <v>91943</v>
      </c>
      <c r="GS220" s="26">
        <v>247472</v>
      </c>
      <c r="GT220" s="23">
        <v>6144</v>
      </c>
      <c r="GU220" s="25">
        <v>122137</v>
      </c>
      <c r="GV220" s="26">
        <v>476487</v>
      </c>
      <c r="GW220" s="23">
        <v>9220</v>
      </c>
      <c r="GX220" s="25">
        <v>214069</v>
      </c>
      <c r="GY220" s="26">
        <v>511029</v>
      </c>
      <c r="GZ220" s="23">
        <v>9521</v>
      </c>
      <c r="HA220" s="25">
        <v>282473</v>
      </c>
      <c r="HB220" s="26">
        <v>186355</v>
      </c>
      <c r="HC220" s="23">
        <v>4777</v>
      </c>
      <c r="HD220" s="25">
        <v>229806</v>
      </c>
      <c r="HE220" s="26">
        <v>231958</v>
      </c>
      <c r="HF220" s="23">
        <v>5954</v>
      </c>
      <c r="HG220" s="25">
        <v>228722</v>
      </c>
      <c r="HH220" s="26">
        <v>309940</v>
      </c>
      <c r="HI220" s="23">
        <v>8453</v>
      </c>
      <c r="HJ220" s="25">
        <v>259917</v>
      </c>
      <c r="HN220" s="49">
        <f t="shared" si="3"/>
        <v>728253</v>
      </c>
    </row>
    <row r="221" spans="2:222" x14ac:dyDescent="0.2">
      <c r="B221" s="20" t="s">
        <v>515</v>
      </c>
      <c r="C221" s="28">
        <v>33504</v>
      </c>
      <c r="D221" s="23">
        <v>3225</v>
      </c>
      <c r="E221" s="24">
        <v>51018</v>
      </c>
      <c r="F221" s="28">
        <v>21315</v>
      </c>
      <c r="G221" s="23">
        <v>2303</v>
      </c>
      <c r="H221" s="24">
        <v>24023</v>
      </c>
      <c r="I221" s="28">
        <v>24621</v>
      </c>
      <c r="J221" s="23">
        <v>2619</v>
      </c>
      <c r="K221" s="24">
        <v>16183</v>
      </c>
      <c r="L221" s="28">
        <v>21139</v>
      </c>
      <c r="M221" s="23">
        <v>2249</v>
      </c>
      <c r="N221" s="24">
        <v>16199</v>
      </c>
      <c r="O221" s="28">
        <v>18575</v>
      </c>
      <c r="P221" s="23">
        <v>1956</v>
      </c>
      <c r="Q221" s="24">
        <v>13513</v>
      </c>
      <c r="R221" s="28">
        <v>24037</v>
      </c>
      <c r="S221" s="23">
        <v>2519</v>
      </c>
      <c r="T221" s="24">
        <v>15247</v>
      </c>
      <c r="U221" s="28">
        <v>19863</v>
      </c>
      <c r="V221" s="23">
        <v>2117</v>
      </c>
      <c r="W221" s="24">
        <v>11418</v>
      </c>
      <c r="X221" s="28">
        <v>20174</v>
      </c>
      <c r="Y221" s="23">
        <v>2153</v>
      </c>
      <c r="Z221" s="23">
        <v>8843</v>
      </c>
      <c r="AA221" s="28">
        <v>22675</v>
      </c>
      <c r="AB221" s="23">
        <v>2422</v>
      </c>
      <c r="AC221" s="23">
        <v>9527</v>
      </c>
      <c r="AD221" s="28">
        <v>18110</v>
      </c>
      <c r="AE221" s="23">
        <v>1923</v>
      </c>
      <c r="AF221" s="23">
        <v>9571</v>
      </c>
      <c r="AG221" s="28">
        <v>17648</v>
      </c>
      <c r="AH221" s="23">
        <v>1858</v>
      </c>
      <c r="AI221" s="24">
        <v>10218</v>
      </c>
      <c r="AJ221" s="28">
        <v>22002</v>
      </c>
      <c r="AK221" s="23">
        <v>2324</v>
      </c>
      <c r="AL221" s="24">
        <v>10009</v>
      </c>
      <c r="AM221" s="28">
        <v>14962</v>
      </c>
      <c r="AN221" s="23">
        <v>1619</v>
      </c>
      <c r="AO221" s="23">
        <v>8294</v>
      </c>
      <c r="AP221" s="28">
        <v>15209</v>
      </c>
      <c r="AQ221" s="23">
        <v>1653</v>
      </c>
      <c r="AR221" s="23">
        <v>6626</v>
      </c>
      <c r="AS221" s="28">
        <v>22996</v>
      </c>
      <c r="AT221" s="23">
        <v>2431</v>
      </c>
      <c r="AU221" s="23">
        <v>6774</v>
      </c>
      <c r="AV221" s="28">
        <v>27369</v>
      </c>
      <c r="AW221" s="23">
        <v>2475</v>
      </c>
      <c r="AX221" s="24">
        <v>16589</v>
      </c>
      <c r="AY221" s="28">
        <v>18748</v>
      </c>
      <c r="AZ221" s="23">
        <v>1963</v>
      </c>
      <c r="BA221" s="24">
        <v>10273</v>
      </c>
      <c r="BB221" s="28">
        <v>20521</v>
      </c>
      <c r="BC221" s="23">
        <v>2172</v>
      </c>
      <c r="BD221" s="23">
        <v>7636</v>
      </c>
      <c r="BE221" s="28">
        <v>16825</v>
      </c>
      <c r="BF221" s="23">
        <v>1790</v>
      </c>
      <c r="BG221" s="23">
        <v>5270</v>
      </c>
      <c r="BH221" s="28">
        <v>18022</v>
      </c>
      <c r="BI221" s="23">
        <v>1943</v>
      </c>
      <c r="BJ221" s="23">
        <v>4481</v>
      </c>
      <c r="BK221" s="28">
        <v>23185</v>
      </c>
      <c r="BL221" s="23">
        <v>2473</v>
      </c>
      <c r="BM221" s="23">
        <v>4744</v>
      </c>
      <c r="BN221" s="28">
        <v>27986</v>
      </c>
      <c r="BO221" s="23">
        <v>2775</v>
      </c>
      <c r="BP221" s="24">
        <v>10298</v>
      </c>
      <c r="BQ221" s="28">
        <v>21670</v>
      </c>
      <c r="BR221" s="23">
        <v>2219</v>
      </c>
      <c r="BS221" s="24">
        <v>14101</v>
      </c>
      <c r="BT221" s="28">
        <v>11747</v>
      </c>
      <c r="BU221" s="23">
        <v>1394</v>
      </c>
      <c r="BV221" s="23">
        <v>9267</v>
      </c>
      <c r="BW221" s="30">
        <v>8165</v>
      </c>
      <c r="BX221" s="23">
        <v>1311</v>
      </c>
      <c r="BY221" s="23">
        <v>7077</v>
      </c>
      <c r="BZ221" s="30">
        <v>8525</v>
      </c>
      <c r="CA221" s="27">
        <v>921</v>
      </c>
      <c r="CB221" s="23">
        <v>6892</v>
      </c>
      <c r="CC221" s="28">
        <v>10728</v>
      </c>
      <c r="CD221" s="27">
        <v>976</v>
      </c>
      <c r="CE221" s="24">
        <v>12598</v>
      </c>
      <c r="CF221" s="30">
        <v>8801</v>
      </c>
      <c r="CG221" s="27">
        <v>891</v>
      </c>
      <c r="CH221" s="23">
        <v>8705</v>
      </c>
      <c r="CI221" s="28">
        <v>17698</v>
      </c>
      <c r="CJ221" s="23">
        <v>1787</v>
      </c>
      <c r="CK221" s="23">
        <v>5848</v>
      </c>
      <c r="CL221" s="28">
        <v>23624</v>
      </c>
      <c r="CM221" s="23">
        <v>2299</v>
      </c>
      <c r="CN221" s="23">
        <v>6993</v>
      </c>
      <c r="CO221" s="28">
        <v>19946</v>
      </c>
      <c r="CP221" s="23">
        <v>1960</v>
      </c>
      <c r="CQ221" s="23">
        <v>9577</v>
      </c>
      <c r="CR221" s="28">
        <v>19401</v>
      </c>
      <c r="CS221" s="23">
        <v>1914</v>
      </c>
      <c r="CT221" s="23">
        <v>9242</v>
      </c>
      <c r="CU221" s="28">
        <v>24613</v>
      </c>
      <c r="CV221" s="23">
        <v>2454</v>
      </c>
      <c r="CW221" s="24">
        <v>11401</v>
      </c>
      <c r="CX221" s="28">
        <v>20366</v>
      </c>
      <c r="CY221" s="23">
        <v>1989</v>
      </c>
      <c r="CZ221" s="24">
        <v>10758</v>
      </c>
      <c r="DA221" s="28">
        <v>20329</v>
      </c>
      <c r="DB221" s="23">
        <v>1978</v>
      </c>
      <c r="DC221" s="24">
        <v>10955</v>
      </c>
      <c r="DD221" s="28">
        <v>41377</v>
      </c>
      <c r="DE221" s="23">
        <v>3068</v>
      </c>
      <c r="DF221" s="24">
        <v>12678</v>
      </c>
      <c r="DG221" s="26">
        <v>106948</v>
      </c>
      <c r="DH221" s="23">
        <v>3641</v>
      </c>
      <c r="DI221" s="24">
        <v>42310</v>
      </c>
      <c r="DJ221" s="28">
        <v>96336</v>
      </c>
      <c r="DK221" s="23">
        <v>2564</v>
      </c>
      <c r="DL221" s="24">
        <v>36353</v>
      </c>
      <c r="DM221" s="26">
        <v>140243</v>
      </c>
      <c r="DN221" s="23">
        <v>2773</v>
      </c>
      <c r="DO221" s="24">
        <v>25735</v>
      </c>
      <c r="DP221" s="26">
        <v>108216</v>
      </c>
      <c r="DQ221" s="23">
        <v>1871</v>
      </c>
      <c r="DR221" s="24">
        <v>26724</v>
      </c>
      <c r="DS221" s="26">
        <v>121787</v>
      </c>
      <c r="DT221" s="23">
        <v>2257</v>
      </c>
      <c r="DU221" s="24">
        <v>23553</v>
      </c>
      <c r="DV221" s="26">
        <v>160036</v>
      </c>
      <c r="DW221" s="23">
        <v>2757</v>
      </c>
      <c r="DX221" s="24">
        <v>21832</v>
      </c>
      <c r="DY221" s="26">
        <v>119972</v>
      </c>
      <c r="DZ221" s="23">
        <v>2116</v>
      </c>
      <c r="EA221" s="24">
        <v>22677</v>
      </c>
      <c r="EB221" s="26">
        <v>123841</v>
      </c>
      <c r="EC221" s="23">
        <v>2171</v>
      </c>
      <c r="ED221" s="24">
        <v>18539</v>
      </c>
      <c r="EE221" s="26">
        <v>153065</v>
      </c>
      <c r="EF221" s="23">
        <v>2671</v>
      </c>
      <c r="EG221" s="24">
        <v>18639</v>
      </c>
      <c r="EH221" s="26">
        <v>117337</v>
      </c>
      <c r="EI221" s="23">
        <v>2083</v>
      </c>
      <c r="EJ221" s="24">
        <v>16879</v>
      </c>
      <c r="EK221" s="26">
        <v>119584</v>
      </c>
      <c r="EL221" s="23">
        <v>2036</v>
      </c>
      <c r="EM221" s="24">
        <v>15222</v>
      </c>
      <c r="EN221" s="26">
        <v>157071</v>
      </c>
      <c r="EO221" s="23">
        <v>2464</v>
      </c>
      <c r="EP221" s="24">
        <v>12631</v>
      </c>
      <c r="EQ221" s="26">
        <v>130330</v>
      </c>
      <c r="ER221" s="23">
        <v>1940</v>
      </c>
      <c r="ES221" s="24">
        <v>12981</v>
      </c>
      <c r="ET221" s="26">
        <v>137260</v>
      </c>
      <c r="EU221" s="23">
        <v>1998</v>
      </c>
      <c r="EV221" s="24">
        <v>12763</v>
      </c>
      <c r="EW221" s="26">
        <v>163696</v>
      </c>
      <c r="EX221" s="23">
        <v>2380</v>
      </c>
      <c r="EY221" s="24">
        <v>12381</v>
      </c>
      <c r="EZ221" s="26">
        <v>147147</v>
      </c>
      <c r="FA221" s="23">
        <v>2076</v>
      </c>
      <c r="FB221" s="24">
        <v>12963</v>
      </c>
      <c r="FC221" s="26">
        <v>127854</v>
      </c>
      <c r="FD221" s="23">
        <v>1867</v>
      </c>
      <c r="FE221" s="24">
        <v>11616</v>
      </c>
      <c r="FF221" s="26">
        <v>156637</v>
      </c>
      <c r="FG221" s="23">
        <v>2287</v>
      </c>
      <c r="FH221" s="24">
        <v>11578</v>
      </c>
      <c r="FI221" s="26">
        <v>136435</v>
      </c>
      <c r="FJ221" s="23">
        <v>2003</v>
      </c>
      <c r="FK221" s="23">
        <v>9729</v>
      </c>
      <c r="FL221" s="26">
        <v>128980</v>
      </c>
      <c r="FM221" s="23">
        <v>1892</v>
      </c>
      <c r="FN221" s="23">
        <v>7360</v>
      </c>
      <c r="FO221" s="26">
        <v>163298</v>
      </c>
      <c r="FP221" s="23">
        <v>2366</v>
      </c>
      <c r="FQ221" s="23">
        <v>8908</v>
      </c>
      <c r="FR221" s="26">
        <v>124409</v>
      </c>
      <c r="FS221" s="23">
        <v>1829</v>
      </c>
      <c r="FT221" s="23">
        <v>7156</v>
      </c>
      <c r="FU221" s="26">
        <v>130604</v>
      </c>
      <c r="FV221" s="23">
        <v>1897</v>
      </c>
      <c r="FW221" s="23">
        <v>6657</v>
      </c>
      <c r="FX221" s="26">
        <v>161127</v>
      </c>
      <c r="FY221" s="23">
        <v>2310</v>
      </c>
      <c r="FZ221" s="23">
        <v>7266</v>
      </c>
      <c r="GA221" s="26">
        <v>129970</v>
      </c>
      <c r="GB221" s="23">
        <v>2035</v>
      </c>
      <c r="GC221" s="23">
        <v>7588</v>
      </c>
      <c r="GD221" s="26">
        <v>126076</v>
      </c>
      <c r="GE221" s="23">
        <v>1947</v>
      </c>
      <c r="GF221" s="23">
        <v>7405</v>
      </c>
      <c r="GG221" s="26">
        <v>152925</v>
      </c>
      <c r="GH221" s="23">
        <v>2384</v>
      </c>
      <c r="GI221" s="23">
        <v>6584</v>
      </c>
      <c r="GJ221" s="26">
        <v>114907</v>
      </c>
      <c r="GK221" s="23">
        <v>1796</v>
      </c>
      <c r="GL221" s="23">
        <v>7866</v>
      </c>
      <c r="GM221" s="26">
        <v>111541</v>
      </c>
      <c r="GN221" s="23">
        <v>1731</v>
      </c>
      <c r="GO221" s="23">
        <v>5739</v>
      </c>
      <c r="GP221" s="26">
        <v>138329</v>
      </c>
      <c r="GQ221" s="23">
        <v>2159</v>
      </c>
      <c r="GR221" s="23">
        <v>6847</v>
      </c>
      <c r="GS221" s="26">
        <v>123015</v>
      </c>
      <c r="GT221" s="23">
        <v>1815</v>
      </c>
      <c r="GU221" s="23">
        <v>5878</v>
      </c>
      <c r="GV221" s="26">
        <v>122423</v>
      </c>
      <c r="GW221" s="23">
        <v>1785</v>
      </c>
      <c r="GX221" s="23">
        <v>6773</v>
      </c>
      <c r="GY221" s="26">
        <v>144855</v>
      </c>
      <c r="GZ221" s="23">
        <v>2091</v>
      </c>
      <c r="HA221" s="23">
        <v>7636</v>
      </c>
      <c r="HB221" s="26">
        <v>120531</v>
      </c>
      <c r="HC221" s="23">
        <v>1695</v>
      </c>
      <c r="HD221" s="23">
        <v>4047</v>
      </c>
      <c r="HE221" s="26">
        <v>142441</v>
      </c>
      <c r="HF221" s="23">
        <v>1781</v>
      </c>
      <c r="HG221" s="23">
        <v>5354</v>
      </c>
      <c r="HH221" s="26">
        <v>306654</v>
      </c>
      <c r="HI221" s="23">
        <v>2009</v>
      </c>
      <c r="HJ221" s="23">
        <v>5815</v>
      </c>
      <c r="HN221" s="49">
        <f t="shared" si="3"/>
        <v>569626</v>
      </c>
    </row>
    <row r="222" spans="2:222" x14ac:dyDescent="0.2">
      <c r="B222" s="20" t="s">
        <v>638</v>
      </c>
      <c r="C222" s="28">
        <v>79031</v>
      </c>
      <c r="D222" s="23">
        <v>5558</v>
      </c>
      <c r="E222" s="24">
        <v>13916</v>
      </c>
      <c r="F222" s="28">
        <v>83325</v>
      </c>
      <c r="G222" s="23">
        <v>5860</v>
      </c>
      <c r="H222" s="24">
        <v>15326</v>
      </c>
      <c r="I222" s="26">
        <v>110912</v>
      </c>
      <c r="J222" s="23">
        <v>7427</v>
      </c>
      <c r="K222" s="24">
        <v>13760</v>
      </c>
      <c r="L222" s="28">
        <v>90640</v>
      </c>
      <c r="M222" s="23">
        <v>6065</v>
      </c>
      <c r="N222" s="24">
        <v>14806</v>
      </c>
      <c r="O222" s="28">
        <v>87204</v>
      </c>
      <c r="P222" s="23">
        <v>5937</v>
      </c>
      <c r="Q222" s="24">
        <v>14424</v>
      </c>
      <c r="R222" s="26">
        <v>104461</v>
      </c>
      <c r="S222" s="23">
        <v>7359</v>
      </c>
      <c r="T222" s="24">
        <v>19803</v>
      </c>
      <c r="U222" s="28">
        <v>86687</v>
      </c>
      <c r="V222" s="23">
        <v>6456</v>
      </c>
      <c r="W222" s="24">
        <v>13079</v>
      </c>
      <c r="X222" s="28">
        <v>88715</v>
      </c>
      <c r="Y222" s="23">
        <v>6166</v>
      </c>
      <c r="Z222" s="24">
        <v>13215</v>
      </c>
      <c r="AA222" s="26">
        <v>104486</v>
      </c>
      <c r="AB222" s="23">
        <v>7542</v>
      </c>
      <c r="AC222" s="24">
        <v>13300</v>
      </c>
      <c r="AD222" s="28">
        <v>87378</v>
      </c>
      <c r="AE222" s="23">
        <v>6156</v>
      </c>
      <c r="AF222" s="24">
        <v>10618</v>
      </c>
      <c r="AG222" s="28">
        <v>85801</v>
      </c>
      <c r="AH222" s="23">
        <v>6033</v>
      </c>
      <c r="AI222" s="24">
        <v>12180</v>
      </c>
      <c r="AJ222" s="26">
        <v>114746</v>
      </c>
      <c r="AK222" s="23">
        <v>8073</v>
      </c>
      <c r="AL222" s="23">
        <v>9920</v>
      </c>
      <c r="AM222" s="28">
        <v>88518</v>
      </c>
      <c r="AN222" s="23">
        <v>6033</v>
      </c>
      <c r="AO222" s="23">
        <v>9159</v>
      </c>
      <c r="AP222" s="28">
        <v>92177</v>
      </c>
      <c r="AQ222" s="23">
        <v>6209</v>
      </c>
      <c r="AR222" s="24">
        <v>10821</v>
      </c>
      <c r="AS222" s="26">
        <v>118314</v>
      </c>
      <c r="AT222" s="23">
        <v>7864</v>
      </c>
      <c r="AU222" s="23">
        <v>8685</v>
      </c>
      <c r="AV222" s="28">
        <v>97420</v>
      </c>
      <c r="AW222" s="23">
        <v>6546</v>
      </c>
      <c r="AX222" s="24">
        <v>10179</v>
      </c>
      <c r="AY222" s="26">
        <v>100622</v>
      </c>
      <c r="AZ222" s="23">
        <v>6618</v>
      </c>
      <c r="BA222" s="24">
        <v>10505</v>
      </c>
      <c r="BB222" s="26">
        <v>130541</v>
      </c>
      <c r="BC222" s="23">
        <v>8601</v>
      </c>
      <c r="BD222" s="24">
        <v>11132</v>
      </c>
      <c r="BE222" s="28">
        <v>89362</v>
      </c>
      <c r="BF222" s="23">
        <v>6171</v>
      </c>
      <c r="BG222" s="23">
        <v>8257</v>
      </c>
      <c r="BH222" s="28">
        <v>93005</v>
      </c>
      <c r="BI222" s="23">
        <v>6139</v>
      </c>
      <c r="BJ222" s="23">
        <v>7998</v>
      </c>
      <c r="BK222" s="26">
        <v>114832</v>
      </c>
      <c r="BL222" s="23">
        <v>7476</v>
      </c>
      <c r="BM222" s="23">
        <v>9611</v>
      </c>
      <c r="BN222" s="28">
        <v>98514</v>
      </c>
      <c r="BO222" s="23">
        <v>6447</v>
      </c>
      <c r="BP222" s="24">
        <v>10572</v>
      </c>
      <c r="BQ222" s="28">
        <v>98366</v>
      </c>
      <c r="BR222" s="23">
        <v>6281</v>
      </c>
      <c r="BS222" s="24">
        <v>13619</v>
      </c>
      <c r="BT222" s="26">
        <v>123674</v>
      </c>
      <c r="BU222" s="23">
        <v>7802</v>
      </c>
      <c r="BV222" s="24">
        <v>20223</v>
      </c>
      <c r="BW222" s="26">
        <v>103164</v>
      </c>
      <c r="BX222" s="23">
        <v>6991</v>
      </c>
      <c r="BY222" s="24">
        <v>25028</v>
      </c>
      <c r="BZ222" s="28">
        <v>86924</v>
      </c>
      <c r="CA222" s="23">
        <v>5621</v>
      </c>
      <c r="CB222" s="24">
        <v>19401</v>
      </c>
      <c r="CC222" s="26">
        <v>149549</v>
      </c>
      <c r="CD222" s="23">
        <v>8821</v>
      </c>
      <c r="CE222" s="24">
        <v>14365</v>
      </c>
      <c r="CF222" s="26">
        <v>131451</v>
      </c>
      <c r="CG222" s="23">
        <v>7436</v>
      </c>
      <c r="CH222" s="24">
        <v>14415</v>
      </c>
      <c r="CI222" s="26">
        <v>119704</v>
      </c>
      <c r="CJ222" s="23">
        <v>6889</v>
      </c>
      <c r="CK222" s="24">
        <v>15065</v>
      </c>
      <c r="CL222" s="26">
        <v>151455</v>
      </c>
      <c r="CM222" s="23">
        <v>8918</v>
      </c>
      <c r="CN222" s="24">
        <v>15426</v>
      </c>
      <c r="CO222" s="26">
        <v>122497</v>
      </c>
      <c r="CP222" s="23">
        <v>7438</v>
      </c>
      <c r="CQ222" s="24">
        <v>22789</v>
      </c>
      <c r="CR222" s="26">
        <v>135019</v>
      </c>
      <c r="CS222" s="23">
        <v>7938</v>
      </c>
      <c r="CT222" s="24">
        <v>27827</v>
      </c>
      <c r="CU222" s="26">
        <v>159342</v>
      </c>
      <c r="CV222" s="23">
        <v>9468</v>
      </c>
      <c r="CW222" s="24">
        <v>35160</v>
      </c>
      <c r="CX222" s="26">
        <v>130929</v>
      </c>
      <c r="CY222" s="23">
        <v>7756</v>
      </c>
      <c r="CZ222" s="24">
        <v>33728</v>
      </c>
      <c r="DA222" s="26">
        <v>129498</v>
      </c>
      <c r="DB222" s="23">
        <v>7504</v>
      </c>
      <c r="DC222" s="24">
        <v>28904</v>
      </c>
      <c r="DD222" s="26">
        <v>162076</v>
      </c>
      <c r="DE222" s="23">
        <v>9396</v>
      </c>
      <c r="DF222" s="24">
        <v>31818</v>
      </c>
      <c r="DG222" s="26">
        <v>113715</v>
      </c>
      <c r="DH222" s="23">
        <v>6765</v>
      </c>
      <c r="DI222" s="24">
        <v>36099</v>
      </c>
      <c r="DJ222" s="26">
        <v>134444</v>
      </c>
      <c r="DK222" s="23">
        <v>8240</v>
      </c>
      <c r="DL222" s="24">
        <v>38267</v>
      </c>
      <c r="DM222" s="26">
        <v>180333</v>
      </c>
      <c r="DN222" s="24">
        <v>10083</v>
      </c>
      <c r="DO222" s="24">
        <v>48025</v>
      </c>
      <c r="DP222" s="26">
        <v>169407</v>
      </c>
      <c r="DQ222" s="23">
        <v>9403</v>
      </c>
      <c r="DR222" s="24">
        <v>80811</v>
      </c>
      <c r="DS222" s="26">
        <v>319257</v>
      </c>
      <c r="DT222" s="24">
        <v>10081</v>
      </c>
      <c r="DU222" s="25">
        <v>121181</v>
      </c>
      <c r="DV222" s="26">
        <v>450421</v>
      </c>
      <c r="DW222" s="23">
        <v>8406</v>
      </c>
      <c r="DX222" s="25">
        <v>136636</v>
      </c>
      <c r="DY222" s="26">
        <v>391950</v>
      </c>
      <c r="DZ222" s="23">
        <v>5915</v>
      </c>
      <c r="EA222" s="24">
        <v>96510</v>
      </c>
      <c r="EB222" s="26">
        <v>405818</v>
      </c>
      <c r="EC222" s="23">
        <v>6135</v>
      </c>
      <c r="ED222" s="24">
        <v>82602</v>
      </c>
      <c r="EE222" s="26">
        <v>552167</v>
      </c>
      <c r="EF222" s="23">
        <v>7978</v>
      </c>
      <c r="EG222" s="24">
        <v>64244</v>
      </c>
      <c r="EH222" s="26">
        <v>411812</v>
      </c>
      <c r="EI222" s="23">
        <v>6125</v>
      </c>
      <c r="EJ222" s="24">
        <v>57039</v>
      </c>
      <c r="EK222" s="26">
        <v>384662</v>
      </c>
      <c r="EL222" s="23">
        <v>5951</v>
      </c>
      <c r="EM222" s="24">
        <v>58201</v>
      </c>
      <c r="EN222" s="26">
        <v>459471</v>
      </c>
      <c r="EO222" s="23">
        <v>6842</v>
      </c>
      <c r="EP222" s="24">
        <v>60885</v>
      </c>
      <c r="EQ222" s="26">
        <v>354360</v>
      </c>
      <c r="ER222" s="23">
        <v>5751</v>
      </c>
      <c r="ES222" s="24">
        <v>66652</v>
      </c>
      <c r="ET222" s="26">
        <v>393317</v>
      </c>
      <c r="EU222" s="23">
        <v>6296</v>
      </c>
      <c r="EV222" s="24">
        <v>64548</v>
      </c>
      <c r="EW222" s="26">
        <v>515652</v>
      </c>
      <c r="EX222" s="23">
        <v>8337</v>
      </c>
      <c r="EY222" s="24">
        <v>67434</v>
      </c>
      <c r="EZ222" s="26">
        <v>398164</v>
      </c>
      <c r="FA222" s="23">
        <v>6497</v>
      </c>
      <c r="FB222" s="24">
        <v>63610</v>
      </c>
      <c r="FC222" s="26">
        <v>341873</v>
      </c>
      <c r="FD222" s="23">
        <v>5452</v>
      </c>
      <c r="FE222" s="24">
        <v>51244</v>
      </c>
      <c r="FF222" s="26">
        <v>401385</v>
      </c>
      <c r="FG222" s="23">
        <v>6755</v>
      </c>
      <c r="FH222" s="24">
        <v>47562</v>
      </c>
      <c r="FI222" s="26">
        <v>313910</v>
      </c>
      <c r="FJ222" s="23">
        <v>5322</v>
      </c>
      <c r="FK222" s="24">
        <v>49672</v>
      </c>
      <c r="FL222" s="26">
        <v>253841</v>
      </c>
      <c r="FM222" s="23">
        <v>4732</v>
      </c>
      <c r="FN222" s="24">
        <v>42808</v>
      </c>
      <c r="FO222" s="26">
        <v>322256</v>
      </c>
      <c r="FP222" s="23">
        <v>5808</v>
      </c>
      <c r="FQ222" s="24">
        <v>41628</v>
      </c>
      <c r="FR222" s="26">
        <v>269667</v>
      </c>
      <c r="FS222" s="23">
        <v>4618</v>
      </c>
      <c r="FT222" s="24">
        <v>34808</v>
      </c>
      <c r="FU222" s="26">
        <v>313040</v>
      </c>
      <c r="FV222" s="23">
        <v>4858</v>
      </c>
      <c r="FW222" s="24">
        <v>31205</v>
      </c>
      <c r="FX222" s="26">
        <v>355360</v>
      </c>
      <c r="FY222" s="23">
        <v>5656</v>
      </c>
      <c r="FZ222" s="24">
        <v>33778</v>
      </c>
      <c r="GA222" s="26">
        <v>261141</v>
      </c>
      <c r="GB222" s="23">
        <v>4056</v>
      </c>
      <c r="GC222" s="24">
        <v>25400</v>
      </c>
      <c r="GD222" s="26">
        <v>275072</v>
      </c>
      <c r="GE222" s="23">
        <v>4096</v>
      </c>
      <c r="GF222" s="24">
        <v>22760</v>
      </c>
      <c r="GG222" s="26">
        <v>418960</v>
      </c>
      <c r="GH222" s="23">
        <v>5873</v>
      </c>
      <c r="GI222" s="24">
        <v>24152</v>
      </c>
      <c r="GJ222" s="26">
        <v>355312</v>
      </c>
      <c r="GK222" s="23">
        <v>5053</v>
      </c>
      <c r="GL222" s="24">
        <v>26291</v>
      </c>
      <c r="GM222" s="26">
        <v>257948</v>
      </c>
      <c r="GN222" s="23">
        <v>3680</v>
      </c>
      <c r="GO222" s="24">
        <v>26261</v>
      </c>
      <c r="GP222" s="26">
        <v>289038</v>
      </c>
      <c r="GQ222" s="23">
        <v>4313</v>
      </c>
      <c r="GR222" s="24">
        <v>26558</v>
      </c>
      <c r="GS222" s="26">
        <v>230554</v>
      </c>
      <c r="GT222" s="23">
        <v>3688</v>
      </c>
      <c r="GU222" s="24">
        <v>24525</v>
      </c>
      <c r="GV222" s="26">
        <v>212642</v>
      </c>
      <c r="GW222" s="23">
        <v>3501</v>
      </c>
      <c r="GX222" s="24">
        <v>23209</v>
      </c>
      <c r="GY222" s="26">
        <v>260305</v>
      </c>
      <c r="GZ222" s="23">
        <v>4345</v>
      </c>
      <c r="HA222" s="24">
        <v>25467</v>
      </c>
      <c r="HB222" s="26">
        <v>213370</v>
      </c>
      <c r="HC222" s="23">
        <v>3586</v>
      </c>
      <c r="HD222" s="24">
        <v>15387</v>
      </c>
      <c r="HE222" s="26">
        <v>248179</v>
      </c>
      <c r="HF222" s="23">
        <v>3901</v>
      </c>
      <c r="HG222" s="24">
        <v>19651</v>
      </c>
      <c r="HH222" s="26">
        <v>302757</v>
      </c>
      <c r="HI222" s="23">
        <v>4928</v>
      </c>
      <c r="HJ222" s="24">
        <v>24483</v>
      </c>
      <c r="HN222" s="49">
        <f t="shared" si="3"/>
        <v>764306</v>
      </c>
    </row>
    <row r="223" spans="2:222" x14ac:dyDescent="0.2">
      <c r="B223" s="20" t="s">
        <v>464</v>
      </c>
      <c r="C223" s="26">
        <v>266793</v>
      </c>
      <c r="D223" s="27">
        <v>374</v>
      </c>
      <c r="E223" s="27">
        <v>140</v>
      </c>
      <c r="F223" s="26">
        <v>349090</v>
      </c>
      <c r="G223" s="27">
        <v>502</v>
      </c>
      <c r="H223" s="29">
        <v>67</v>
      </c>
      <c r="I223" s="26">
        <v>509857</v>
      </c>
      <c r="J223" s="27">
        <v>785</v>
      </c>
      <c r="K223" s="29">
        <v>85</v>
      </c>
      <c r="L223" s="26">
        <v>469077</v>
      </c>
      <c r="M223" s="27">
        <v>721</v>
      </c>
      <c r="N223" s="27">
        <v>110</v>
      </c>
      <c r="O223" s="26">
        <v>426099</v>
      </c>
      <c r="P223" s="27">
        <v>657</v>
      </c>
      <c r="Q223" s="27">
        <v>133</v>
      </c>
      <c r="R223" s="26">
        <v>508637</v>
      </c>
      <c r="S223" s="27">
        <v>787</v>
      </c>
      <c r="T223" s="27">
        <v>114</v>
      </c>
      <c r="U223" s="26">
        <v>409372</v>
      </c>
      <c r="V223" s="27">
        <v>640</v>
      </c>
      <c r="W223" s="27">
        <v>133</v>
      </c>
      <c r="X223" s="26">
        <v>503331</v>
      </c>
      <c r="Y223" s="27">
        <v>786</v>
      </c>
      <c r="Z223" s="27">
        <v>160</v>
      </c>
      <c r="AA223" s="26">
        <v>602544</v>
      </c>
      <c r="AB223" s="27">
        <v>941</v>
      </c>
      <c r="AC223" s="27">
        <v>402</v>
      </c>
      <c r="AD223" s="26">
        <v>498854</v>
      </c>
      <c r="AE223" s="27">
        <v>792</v>
      </c>
      <c r="AF223" s="27">
        <v>175</v>
      </c>
      <c r="AG223" s="26">
        <v>570056</v>
      </c>
      <c r="AH223" s="27">
        <v>902</v>
      </c>
      <c r="AI223" s="27">
        <v>195</v>
      </c>
      <c r="AJ223" s="26">
        <v>644737</v>
      </c>
      <c r="AK223" s="23">
        <v>1023</v>
      </c>
      <c r="AL223" s="27">
        <v>216</v>
      </c>
      <c r="AM223" s="26">
        <v>549615</v>
      </c>
      <c r="AN223" s="27">
        <v>870</v>
      </c>
      <c r="AO223" s="27">
        <v>246</v>
      </c>
      <c r="AP223" s="26">
        <v>554876</v>
      </c>
      <c r="AQ223" s="27">
        <v>867</v>
      </c>
      <c r="AR223" s="27">
        <v>253</v>
      </c>
      <c r="AS223" s="26">
        <v>633160</v>
      </c>
      <c r="AT223" s="27">
        <v>982</v>
      </c>
      <c r="AU223" s="27">
        <v>220</v>
      </c>
      <c r="AV223" s="26">
        <v>445702</v>
      </c>
      <c r="AW223" s="27">
        <v>702</v>
      </c>
      <c r="AX223" s="27">
        <v>265</v>
      </c>
      <c r="AY223" s="26">
        <v>121601</v>
      </c>
      <c r="AZ223" s="27">
        <v>187</v>
      </c>
      <c r="BA223" s="27">
        <v>142</v>
      </c>
      <c r="BB223" s="28">
        <v>22082</v>
      </c>
      <c r="BC223" s="29">
        <v>36</v>
      </c>
      <c r="BD223" s="27">
        <v>136</v>
      </c>
      <c r="BE223" s="30">
        <v>4348</v>
      </c>
      <c r="BF223" s="31">
        <v>6</v>
      </c>
      <c r="BG223" s="27">
        <v>198</v>
      </c>
      <c r="BH223" s="26">
        <v>590491</v>
      </c>
      <c r="BI223" s="27">
        <v>921</v>
      </c>
      <c r="BJ223" s="27">
        <v>180</v>
      </c>
      <c r="BK223" s="26">
        <v>618540</v>
      </c>
      <c r="BL223" s="27">
        <v>957</v>
      </c>
      <c r="BM223" s="27">
        <v>374</v>
      </c>
      <c r="BN223" s="26">
        <v>466285</v>
      </c>
      <c r="BO223" s="27">
        <v>724</v>
      </c>
      <c r="BP223" s="27">
        <v>184</v>
      </c>
      <c r="BQ223" s="26">
        <v>512685</v>
      </c>
      <c r="BR223" s="27">
        <v>805</v>
      </c>
      <c r="BS223" s="27">
        <v>294</v>
      </c>
      <c r="BT223" s="26">
        <v>643449</v>
      </c>
      <c r="BU223" s="27">
        <v>992</v>
      </c>
      <c r="BV223" s="27">
        <v>325</v>
      </c>
      <c r="BW223" s="26">
        <v>516933</v>
      </c>
      <c r="BX223" s="27">
        <v>828</v>
      </c>
      <c r="BY223" s="27">
        <v>191</v>
      </c>
      <c r="BZ223" s="26">
        <v>543960</v>
      </c>
      <c r="CA223" s="27">
        <v>891</v>
      </c>
      <c r="CB223" s="27">
        <v>221</v>
      </c>
      <c r="CC223" s="26">
        <v>236638</v>
      </c>
      <c r="CD223" s="27">
        <v>385</v>
      </c>
      <c r="CE223" s="27">
        <v>167</v>
      </c>
      <c r="CF223" s="26">
        <v>663854</v>
      </c>
      <c r="CG223" s="27">
        <v>878</v>
      </c>
      <c r="CH223" s="27">
        <v>322</v>
      </c>
      <c r="CI223" s="26">
        <v>562809</v>
      </c>
      <c r="CJ223" s="27">
        <v>839</v>
      </c>
      <c r="CK223" s="27">
        <v>259</v>
      </c>
      <c r="CL223" s="26">
        <v>330781</v>
      </c>
      <c r="CM223" s="27">
        <v>544</v>
      </c>
      <c r="CN223" s="27">
        <v>178</v>
      </c>
      <c r="CO223" s="26">
        <v>261456</v>
      </c>
      <c r="CP223" s="27">
        <v>438</v>
      </c>
      <c r="CQ223" s="27">
        <v>107</v>
      </c>
      <c r="CR223" s="26">
        <v>454223</v>
      </c>
      <c r="CS223" s="27">
        <v>754</v>
      </c>
      <c r="CT223" s="27">
        <v>106</v>
      </c>
      <c r="CU223" s="26">
        <v>451092</v>
      </c>
      <c r="CV223" s="27">
        <v>702</v>
      </c>
      <c r="CW223" s="27">
        <v>160</v>
      </c>
      <c r="CX223" s="26">
        <v>291395</v>
      </c>
      <c r="CY223" s="27">
        <v>452</v>
      </c>
      <c r="CZ223" s="27">
        <v>101</v>
      </c>
      <c r="DA223" s="26">
        <v>367548</v>
      </c>
      <c r="DB223" s="27">
        <v>565</v>
      </c>
      <c r="DC223" s="29">
        <v>99</v>
      </c>
      <c r="DD223" s="26">
        <v>409210</v>
      </c>
      <c r="DE223" s="27">
        <v>630</v>
      </c>
      <c r="DF223" s="27">
        <v>101</v>
      </c>
      <c r="DG223" s="26">
        <v>264050</v>
      </c>
      <c r="DH223" s="27">
        <v>386</v>
      </c>
      <c r="DI223" s="29">
        <v>90</v>
      </c>
      <c r="DJ223" s="26">
        <v>206099</v>
      </c>
      <c r="DK223" s="27">
        <v>310</v>
      </c>
      <c r="DL223" s="29">
        <v>95</v>
      </c>
      <c r="DM223" s="26">
        <v>428820</v>
      </c>
      <c r="DN223" s="27">
        <v>636</v>
      </c>
      <c r="DO223" s="27">
        <v>128</v>
      </c>
      <c r="DP223" s="26">
        <v>314138</v>
      </c>
      <c r="DQ223" s="27">
        <v>480</v>
      </c>
      <c r="DR223" s="27">
        <v>160</v>
      </c>
      <c r="DS223" s="26">
        <v>339192</v>
      </c>
      <c r="DT223" s="27">
        <v>522</v>
      </c>
      <c r="DU223" s="29">
        <v>74</v>
      </c>
      <c r="DV223" s="26">
        <v>344038</v>
      </c>
      <c r="DW223" s="27">
        <v>512</v>
      </c>
      <c r="DX223" s="27">
        <v>144</v>
      </c>
      <c r="DY223" s="26">
        <v>310366</v>
      </c>
      <c r="DZ223" s="27">
        <v>454</v>
      </c>
      <c r="EA223" s="29">
        <v>50</v>
      </c>
      <c r="EB223" s="26">
        <v>288625</v>
      </c>
      <c r="EC223" s="27">
        <v>406</v>
      </c>
      <c r="ED223" s="29">
        <v>40</v>
      </c>
      <c r="EE223" s="26">
        <v>370725</v>
      </c>
      <c r="EF223" s="27">
        <v>550</v>
      </c>
      <c r="EG223" s="27">
        <v>130</v>
      </c>
      <c r="EH223" s="26">
        <v>148361</v>
      </c>
      <c r="EI223" s="27">
        <v>218</v>
      </c>
      <c r="EJ223" s="29">
        <v>97</v>
      </c>
      <c r="EK223" s="26">
        <v>187534</v>
      </c>
      <c r="EL223" s="27">
        <v>292</v>
      </c>
      <c r="EM223" s="29">
        <v>53</v>
      </c>
      <c r="EN223" s="26">
        <v>357941</v>
      </c>
      <c r="EO223" s="27">
        <v>554</v>
      </c>
      <c r="EP223" s="29">
        <v>49</v>
      </c>
      <c r="EQ223" s="26">
        <v>265725</v>
      </c>
      <c r="ER223" s="27">
        <v>421</v>
      </c>
      <c r="ES223" s="27">
        <v>104</v>
      </c>
      <c r="ET223" s="26">
        <v>242234</v>
      </c>
      <c r="EU223" s="27">
        <v>395</v>
      </c>
      <c r="EV223" s="29">
        <v>81</v>
      </c>
      <c r="EW223" s="26">
        <v>276077</v>
      </c>
      <c r="EX223" s="27">
        <v>447</v>
      </c>
      <c r="EY223" s="27">
        <v>111</v>
      </c>
      <c r="EZ223" s="26">
        <v>228558</v>
      </c>
      <c r="FA223" s="27">
        <v>362</v>
      </c>
      <c r="FB223" s="27">
        <v>110</v>
      </c>
      <c r="FC223" s="26">
        <v>209963</v>
      </c>
      <c r="FD223" s="27">
        <v>340</v>
      </c>
      <c r="FE223" s="29">
        <v>75</v>
      </c>
      <c r="FF223" s="26">
        <v>262067</v>
      </c>
      <c r="FG223" s="27">
        <v>425</v>
      </c>
      <c r="FH223" s="29">
        <v>63</v>
      </c>
      <c r="FI223" s="26">
        <v>274123</v>
      </c>
      <c r="FJ223" s="27">
        <v>446</v>
      </c>
      <c r="FK223" s="29">
        <v>78</v>
      </c>
      <c r="FL223" s="26">
        <v>265604</v>
      </c>
      <c r="FM223" s="27">
        <v>431</v>
      </c>
      <c r="FN223" s="29">
        <v>52</v>
      </c>
      <c r="FO223" s="26">
        <v>284910</v>
      </c>
      <c r="FP223" s="27">
        <v>464</v>
      </c>
      <c r="FQ223" s="29">
        <v>79</v>
      </c>
      <c r="FR223" s="26">
        <v>243189</v>
      </c>
      <c r="FS223" s="27">
        <v>400</v>
      </c>
      <c r="FT223" s="27">
        <v>115</v>
      </c>
      <c r="FU223" s="26">
        <v>269470</v>
      </c>
      <c r="FV223" s="27">
        <v>454</v>
      </c>
      <c r="FW223" s="27">
        <v>117</v>
      </c>
      <c r="FX223" s="26">
        <v>434370</v>
      </c>
      <c r="FY223" s="27">
        <v>699</v>
      </c>
      <c r="FZ223" s="27">
        <v>106</v>
      </c>
      <c r="GA223" s="26">
        <v>290319</v>
      </c>
      <c r="GB223" s="27">
        <v>498</v>
      </c>
      <c r="GC223" s="27">
        <v>213</v>
      </c>
      <c r="GD223" s="26">
        <v>294876</v>
      </c>
      <c r="GE223" s="27">
        <v>496</v>
      </c>
      <c r="GF223" s="29">
        <v>98</v>
      </c>
      <c r="GG223" s="26">
        <v>356272</v>
      </c>
      <c r="GH223" s="27">
        <v>600</v>
      </c>
      <c r="GI223" s="27">
        <v>145</v>
      </c>
      <c r="GJ223" s="26">
        <v>287235</v>
      </c>
      <c r="GK223" s="27">
        <v>460</v>
      </c>
      <c r="GL223" s="27">
        <v>104</v>
      </c>
      <c r="GM223" s="26">
        <v>265830</v>
      </c>
      <c r="GN223" s="27">
        <v>432</v>
      </c>
      <c r="GO223" s="29">
        <v>94</v>
      </c>
      <c r="GP223" s="26">
        <v>294737</v>
      </c>
      <c r="GQ223" s="27">
        <v>484</v>
      </c>
      <c r="GR223" s="27">
        <v>127</v>
      </c>
      <c r="GS223" s="26">
        <v>255153</v>
      </c>
      <c r="GT223" s="27">
        <v>421</v>
      </c>
      <c r="GU223" s="27">
        <v>178</v>
      </c>
      <c r="GV223" s="26">
        <v>237535</v>
      </c>
      <c r="GW223" s="27">
        <v>392</v>
      </c>
      <c r="GX223" s="29">
        <v>65</v>
      </c>
      <c r="GY223" s="26">
        <v>304419</v>
      </c>
      <c r="GZ223" s="27">
        <v>510</v>
      </c>
      <c r="HA223" s="27">
        <v>101</v>
      </c>
      <c r="HB223" s="26">
        <v>215410</v>
      </c>
      <c r="HC223" s="27">
        <v>363</v>
      </c>
      <c r="HD223" s="29">
        <v>70</v>
      </c>
      <c r="HE223" s="26">
        <v>236025</v>
      </c>
      <c r="HF223" s="27">
        <v>393</v>
      </c>
      <c r="HG223" s="29">
        <v>79</v>
      </c>
      <c r="HH223" s="26">
        <v>299420</v>
      </c>
      <c r="HI223" s="27">
        <v>501</v>
      </c>
      <c r="HJ223" s="29">
        <v>26</v>
      </c>
      <c r="HN223" s="49">
        <f t="shared" si="3"/>
        <v>750855</v>
      </c>
    </row>
    <row r="224" spans="2:222" x14ac:dyDescent="0.2">
      <c r="B224" s="20" t="s">
        <v>847</v>
      </c>
      <c r="C224" s="26">
        <v>311427</v>
      </c>
      <c r="D224" s="23">
        <v>6146</v>
      </c>
      <c r="E224" s="25">
        <v>315125</v>
      </c>
      <c r="F224" s="26">
        <v>294036</v>
      </c>
      <c r="G224" s="23">
        <v>5330</v>
      </c>
      <c r="H224" s="25">
        <v>301887</v>
      </c>
      <c r="I224" s="26">
        <v>373464</v>
      </c>
      <c r="J224" s="23">
        <v>7653</v>
      </c>
      <c r="K224" s="25">
        <v>277509</v>
      </c>
      <c r="L224" s="26">
        <v>294750</v>
      </c>
      <c r="M224" s="23">
        <v>5844</v>
      </c>
      <c r="N224" s="25">
        <v>284562</v>
      </c>
      <c r="O224" s="26">
        <v>295067</v>
      </c>
      <c r="P224" s="23">
        <v>5814</v>
      </c>
      <c r="Q224" s="25">
        <v>289376</v>
      </c>
      <c r="R224" s="26">
        <v>416319</v>
      </c>
      <c r="S224" s="23">
        <v>7984</v>
      </c>
      <c r="T224" s="25">
        <v>310920</v>
      </c>
      <c r="U224" s="26">
        <v>349109</v>
      </c>
      <c r="V224" s="23">
        <v>6794</v>
      </c>
      <c r="W224" s="25">
        <v>312313</v>
      </c>
      <c r="X224" s="26">
        <v>341601</v>
      </c>
      <c r="Y224" s="23">
        <v>6649</v>
      </c>
      <c r="Z224" s="25">
        <v>286958</v>
      </c>
      <c r="AA224" s="26">
        <v>354026</v>
      </c>
      <c r="AB224" s="23">
        <v>7380</v>
      </c>
      <c r="AC224" s="25">
        <v>299570</v>
      </c>
      <c r="AD224" s="26">
        <v>290040</v>
      </c>
      <c r="AE224" s="23">
        <v>5481</v>
      </c>
      <c r="AF224" s="25">
        <v>247357</v>
      </c>
      <c r="AG224" s="26">
        <v>290057</v>
      </c>
      <c r="AH224" s="23">
        <v>5321</v>
      </c>
      <c r="AI224" s="25">
        <v>242601</v>
      </c>
      <c r="AJ224" s="26">
        <v>349810</v>
      </c>
      <c r="AK224" s="23">
        <v>6401</v>
      </c>
      <c r="AL224" s="25">
        <v>242615</v>
      </c>
      <c r="AM224" s="26">
        <v>268956</v>
      </c>
      <c r="AN224" s="23">
        <v>4977</v>
      </c>
      <c r="AO224" s="25">
        <v>229500</v>
      </c>
      <c r="AP224" s="26">
        <v>250535</v>
      </c>
      <c r="AQ224" s="23">
        <v>4645</v>
      </c>
      <c r="AR224" s="25">
        <v>219511</v>
      </c>
      <c r="AS224" s="26">
        <v>294132</v>
      </c>
      <c r="AT224" s="23">
        <v>5574</v>
      </c>
      <c r="AU224" s="25">
        <v>206572</v>
      </c>
      <c r="AV224" s="26">
        <v>229922</v>
      </c>
      <c r="AW224" s="23">
        <v>4226</v>
      </c>
      <c r="AX224" s="25">
        <v>202307</v>
      </c>
      <c r="AY224" s="26">
        <v>225511</v>
      </c>
      <c r="AZ224" s="23">
        <v>4079</v>
      </c>
      <c r="BA224" s="25">
        <v>184313</v>
      </c>
      <c r="BB224" s="26">
        <v>317448</v>
      </c>
      <c r="BC224" s="23">
        <v>5495</v>
      </c>
      <c r="BD224" s="25">
        <v>189641</v>
      </c>
      <c r="BE224" s="26">
        <v>232271</v>
      </c>
      <c r="BF224" s="23">
        <v>4016</v>
      </c>
      <c r="BG224" s="25">
        <v>187074</v>
      </c>
      <c r="BH224" s="26">
        <v>205856</v>
      </c>
      <c r="BI224" s="23">
        <v>3690</v>
      </c>
      <c r="BJ224" s="25">
        <v>165777</v>
      </c>
      <c r="BK224" s="26">
        <v>221487</v>
      </c>
      <c r="BL224" s="23">
        <v>3676</v>
      </c>
      <c r="BM224" s="25">
        <v>175203</v>
      </c>
      <c r="BN224" s="26">
        <v>170789</v>
      </c>
      <c r="BO224" s="23">
        <v>2848</v>
      </c>
      <c r="BP224" s="25">
        <v>155106</v>
      </c>
      <c r="BQ224" s="26">
        <v>171845</v>
      </c>
      <c r="BR224" s="23">
        <v>2927</v>
      </c>
      <c r="BS224" s="25">
        <v>154302</v>
      </c>
      <c r="BT224" s="26">
        <v>228514</v>
      </c>
      <c r="BU224" s="23">
        <v>3602</v>
      </c>
      <c r="BV224" s="25">
        <v>143777</v>
      </c>
      <c r="BW224" s="26">
        <v>172290</v>
      </c>
      <c r="BX224" s="23">
        <v>2704</v>
      </c>
      <c r="BY224" s="25">
        <v>147855</v>
      </c>
      <c r="BZ224" s="26">
        <v>164519</v>
      </c>
      <c r="CA224" s="23">
        <v>2559</v>
      </c>
      <c r="CB224" s="25">
        <v>141731</v>
      </c>
      <c r="CC224" s="26">
        <v>210929</v>
      </c>
      <c r="CD224" s="23">
        <v>3261</v>
      </c>
      <c r="CE224" s="25">
        <v>128176</v>
      </c>
      <c r="CF224" s="26">
        <v>167323</v>
      </c>
      <c r="CG224" s="23">
        <v>2508</v>
      </c>
      <c r="CH224" s="25">
        <v>143810</v>
      </c>
      <c r="CI224" s="26">
        <v>154543</v>
      </c>
      <c r="CJ224" s="23">
        <v>2331</v>
      </c>
      <c r="CK224" s="25">
        <v>127386</v>
      </c>
      <c r="CL224" s="26">
        <v>197088</v>
      </c>
      <c r="CM224" s="23">
        <v>2926</v>
      </c>
      <c r="CN224" s="25">
        <v>134987</v>
      </c>
      <c r="CO224" s="26">
        <v>155967</v>
      </c>
      <c r="CP224" s="23">
        <v>2011</v>
      </c>
      <c r="CQ224" s="25">
        <v>124140</v>
      </c>
      <c r="CR224" s="26">
        <v>150855</v>
      </c>
      <c r="CS224" s="23">
        <v>2215</v>
      </c>
      <c r="CT224" s="25">
        <v>104087</v>
      </c>
      <c r="CU224" s="26">
        <v>191724</v>
      </c>
      <c r="CV224" s="23">
        <v>2683</v>
      </c>
      <c r="CW224" s="25">
        <v>116770</v>
      </c>
      <c r="CX224" s="26">
        <v>133237</v>
      </c>
      <c r="CY224" s="23">
        <v>1918</v>
      </c>
      <c r="CZ224" s="25">
        <v>107324</v>
      </c>
      <c r="DA224" s="26">
        <v>138110</v>
      </c>
      <c r="DB224" s="23">
        <v>1933</v>
      </c>
      <c r="DC224" s="25">
        <v>106861</v>
      </c>
      <c r="DD224" s="26">
        <v>161636</v>
      </c>
      <c r="DE224" s="23">
        <v>2270</v>
      </c>
      <c r="DF224" s="25">
        <v>102433</v>
      </c>
      <c r="DG224" s="26">
        <v>131296</v>
      </c>
      <c r="DH224" s="23">
        <v>1730</v>
      </c>
      <c r="DI224" s="24">
        <v>93747</v>
      </c>
      <c r="DJ224" s="26">
        <v>132932</v>
      </c>
      <c r="DK224" s="23">
        <v>1780</v>
      </c>
      <c r="DL224" s="25">
        <v>100363</v>
      </c>
      <c r="DM224" s="26">
        <v>279085</v>
      </c>
      <c r="DN224" s="23">
        <v>3732</v>
      </c>
      <c r="DO224" s="25">
        <v>118731</v>
      </c>
      <c r="DP224" s="26">
        <v>358286</v>
      </c>
      <c r="DQ224" s="23">
        <v>4630</v>
      </c>
      <c r="DR224" s="25">
        <v>163954</v>
      </c>
      <c r="DS224" s="26">
        <v>404067</v>
      </c>
      <c r="DT224" s="23">
        <v>5404</v>
      </c>
      <c r="DU224" s="25">
        <v>191862</v>
      </c>
      <c r="DV224" s="26">
        <v>553790</v>
      </c>
      <c r="DW224" s="23">
        <v>7305</v>
      </c>
      <c r="DX224" s="25">
        <v>235501</v>
      </c>
      <c r="DY224" s="26">
        <v>469338</v>
      </c>
      <c r="DZ224" s="23">
        <v>6207</v>
      </c>
      <c r="EA224" s="25">
        <v>252640</v>
      </c>
      <c r="EB224" s="26">
        <v>445420</v>
      </c>
      <c r="EC224" s="23">
        <v>5843</v>
      </c>
      <c r="ED224" s="25">
        <v>236585</v>
      </c>
      <c r="EE224" s="26">
        <v>510716</v>
      </c>
      <c r="EF224" s="23">
        <v>5212</v>
      </c>
      <c r="EG224" s="25">
        <v>267933</v>
      </c>
      <c r="EH224" s="26">
        <v>223837</v>
      </c>
      <c r="EI224" s="23">
        <v>2916</v>
      </c>
      <c r="EJ224" s="25">
        <v>231876</v>
      </c>
      <c r="EK224" s="26">
        <v>212940</v>
      </c>
      <c r="EL224" s="23">
        <v>2510</v>
      </c>
      <c r="EM224" s="25">
        <v>209671</v>
      </c>
      <c r="EN224" s="26">
        <v>298810</v>
      </c>
      <c r="EO224" s="23">
        <v>3189</v>
      </c>
      <c r="EP224" s="25">
        <v>172103</v>
      </c>
      <c r="EQ224" s="26">
        <v>474071</v>
      </c>
      <c r="ER224" s="23">
        <v>5680</v>
      </c>
      <c r="ES224" s="25">
        <v>198002</v>
      </c>
      <c r="ET224" s="26">
        <v>345415</v>
      </c>
      <c r="EU224" s="23">
        <v>4447</v>
      </c>
      <c r="EV224" s="25">
        <v>196185</v>
      </c>
      <c r="EW224" s="26">
        <v>439126</v>
      </c>
      <c r="EX224" s="23">
        <v>5730</v>
      </c>
      <c r="EY224" s="25">
        <v>198775</v>
      </c>
      <c r="EZ224" s="26">
        <v>338341</v>
      </c>
      <c r="FA224" s="23">
        <v>4413</v>
      </c>
      <c r="FB224" s="25">
        <v>207380</v>
      </c>
      <c r="FC224" s="26">
        <v>334496</v>
      </c>
      <c r="FD224" s="23">
        <v>4467</v>
      </c>
      <c r="FE224" s="25">
        <v>192918</v>
      </c>
      <c r="FF224" s="26">
        <v>431071</v>
      </c>
      <c r="FG224" s="23">
        <v>5825</v>
      </c>
      <c r="FH224" s="25">
        <v>210938</v>
      </c>
      <c r="FI224" s="26">
        <v>372682</v>
      </c>
      <c r="FJ224" s="23">
        <v>4922</v>
      </c>
      <c r="FK224" s="25">
        <v>207203</v>
      </c>
      <c r="FL224" s="26">
        <v>343957</v>
      </c>
      <c r="FM224" s="23">
        <v>4593</v>
      </c>
      <c r="FN224" s="25">
        <v>188736</v>
      </c>
      <c r="FO224" s="26">
        <v>436952</v>
      </c>
      <c r="FP224" s="23">
        <v>5903</v>
      </c>
      <c r="FQ224" s="25">
        <v>205089</v>
      </c>
      <c r="FR224" s="26">
        <v>351729</v>
      </c>
      <c r="FS224" s="23">
        <v>4928</v>
      </c>
      <c r="FT224" s="25">
        <v>210940</v>
      </c>
      <c r="FU224" s="26">
        <v>334270</v>
      </c>
      <c r="FV224" s="23">
        <v>4705</v>
      </c>
      <c r="FW224" s="25">
        <v>203635</v>
      </c>
      <c r="FX224" s="26">
        <v>433386</v>
      </c>
      <c r="FY224" s="23">
        <v>5992</v>
      </c>
      <c r="FZ224" s="25">
        <v>208002</v>
      </c>
      <c r="GA224" s="26">
        <v>346879</v>
      </c>
      <c r="GB224" s="23">
        <v>4817</v>
      </c>
      <c r="GC224" s="25">
        <v>208254</v>
      </c>
      <c r="GD224" s="26">
        <v>338235</v>
      </c>
      <c r="GE224" s="23">
        <v>4796</v>
      </c>
      <c r="GF224" s="25">
        <v>208607</v>
      </c>
      <c r="GG224" s="26">
        <v>465588</v>
      </c>
      <c r="GH224" s="23">
        <v>6287</v>
      </c>
      <c r="GI224" s="25">
        <v>214567</v>
      </c>
      <c r="GJ224" s="26">
        <v>354841</v>
      </c>
      <c r="GK224" s="23">
        <v>5031</v>
      </c>
      <c r="GL224" s="25">
        <v>212781</v>
      </c>
      <c r="GM224" s="26">
        <v>338812</v>
      </c>
      <c r="GN224" s="23">
        <v>4602</v>
      </c>
      <c r="GO224" s="25">
        <v>210542</v>
      </c>
      <c r="GP224" s="26">
        <v>408374</v>
      </c>
      <c r="GQ224" s="23">
        <v>5535</v>
      </c>
      <c r="GR224" s="25">
        <v>214945</v>
      </c>
      <c r="GS224" s="26">
        <v>309489</v>
      </c>
      <c r="GT224" s="23">
        <v>4278</v>
      </c>
      <c r="GU224" s="25">
        <v>190417</v>
      </c>
      <c r="GV224" s="26">
        <v>283674</v>
      </c>
      <c r="GW224" s="23">
        <v>3893</v>
      </c>
      <c r="GX224" s="25">
        <v>182711</v>
      </c>
      <c r="GY224" s="26">
        <v>322901</v>
      </c>
      <c r="GZ224" s="23">
        <v>4431</v>
      </c>
      <c r="HA224" s="25">
        <v>186170</v>
      </c>
      <c r="HB224" s="26">
        <v>259866</v>
      </c>
      <c r="HC224" s="23">
        <v>3698</v>
      </c>
      <c r="HD224" s="25">
        <v>165739</v>
      </c>
      <c r="HE224" s="26">
        <v>273933</v>
      </c>
      <c r="HF224" s="23">
        <v>3905</v>
      </c>
      <c r="HG224" s="25">
        <v>163364</v>
      </c>
      <c r="HH224" s="26">
        <v>299379</v>
      </c>
      <c r="HI224" s="23">
        <v>4313</v>
      </c>
      <c r="HJ224" s="25">
        <v>153934</v>
      </c>
      <c r="HN224" s="49">
        <f t="shared" si="3"/>
        <v>833178</v>
      </c>
    </row>
    <row r="225" spans="2:222" x14ac:dyDescent="0.2">
      <c r="B225" s="20" t="s">
        <v>720</v>
      </c>
      <c r="C225" s="26">
        <v>232823</v>
      </c>
      <c r="D225" s="23">
        <v>4029</v>
      </c>
      <c r="E225" s="25">
        <v>327440</v>
      </c>
      <c r="F225" s="26">
        <v>219235</v>
      </c>
      <c r="G225" s="23">
        <v>3903</v>
      </c>
      <c r="H225" s="25">
        <v>325273</v>
      </c>
      <c r="I225" s="26">
        <v>304727</v>
      </c>
      <c r="J225" s="23">
        <v>5229</v>
      </c>
      <c r="K225" s="25">
        <v>326202</v>
      </c>
      <c r="L225" s="26">
        <v>244934</v>
      </c>
      <c r="M225" s="23">
        <v>4215</v>
      </c>
      <c r="N225" s="25">
        <v>340522</v>
      </c>
      <c r="O225" s="26">
        <v>204690</v>
      </c>
      <c r="P225" s="23">
        <v>3652</v>
      </c>
      <c r="Q225" s="25">
        <v>323132</v>
      </c>
      <c r="R225" s="26">
        <v>293556</v>
      </c>
      <c r="S225" s="23">
        <v>5215</v>
      </c>
      <c r="T225" s="25">
        <v>348546</v>
      </c>
      <c r="U225" s="26">
        <v>287004</v>
      </c>
      <c r="V225" s="23">
        <v>4310</v>
      </c>
      <c r="W225" s="25">
        <v>341377</v>
      </c>
      <c r="X225" s="26">
        <v>235246</v>
      </c>
      <c r="Y225" s="23">
        <v>4035</v>
      </c>
      <c r="Z225" s="25">
        <v>307458</v>
      </c>
      <c r="AA225" s="26">
        <v>284107</v>
      </c>
      <c r="AB225" s="23">
        <v>5148</v>
      </c>
      <c r="AC225" s="25">
        <v>346956</v>
      </c>
      <c r="AD225" s="26">
        <v>259656</v>
      </c>
      <c r="AE225" s="23">
        <v>3400</v>
      </c>
      <c r="AF225" s="25">
        <v>315756</v>
      </c>
      <c r="AG225" s="26">
        <v>228494</v>
      </c>
      <c r="AH225" s="23">
        <v>3241</v>
      </c>
      <c r="AI225" s="25">
        <v>314966</v>
      </c>
      <c r="AJ225" s="26">
        <v>299817</v>
      </c>
      <c r="AK225" s="23">
        <v>3806</v>
      </c>
      <c r="AL225" s="25">
        <v>308151</v>
      </c>
      <c r="AM225" s="26">
        <v>257720</v>
      </c>
      <c r="AN225" s="23">
        <v>4189</v>
      </c>
      <c r="AO225" s="25">
        <v>278879</v>
      </c>
      <c r="AP225" s="26">
        <v>265233</v>
      </c>
      <c r="AQ225" s="23">
        <v>4415</v>
      </c>
      <c r="AR225" s="25">
        <v>322644</v>
      </c>
      <c r="AS225" s="26">
        <v>323130</v>
      </c>
      <c r="AT225" s="23">
        <v>5241</v>
      </c>
      <c r="AU225" s="25">
        <v>312042</v>
      </c>
      <c r="AV225" s="26">
        <v>252014</v>
      </c>
      <c r="AW225" s="23">
        <v>4485</v>
      </c>
      <c r="AX225" s="25">
        <v>323917</v>
      </c>
      <c r="AY225" s="26">
        <v>262612</v>
      </c>
      <c r="AZ225" s="23">
        <v>3917</v>
      </c>
      <c r="BA225" s="25">
        <v>332007</v>
      </c>
      <c r="BB225" s="26">
        <v>335052</v>
      </c>
      <c r="BC225" s="23">
        <v>5105</v>
      </c>
      <c r="BD225" s="25">
        <v>329301</v>
      </c>
      <c r="BE225" s="26">
        <v>207209</v>
      </c>
      <c r="BF225" s="23">
        <v>3017</v>
      </c>
      <c r="BG225" s="25">
        <v>313249</v>
      </c>
      <c r="BH225" s="26">
        <v>225987</v>
      </c>
      <c r="BI225" s="23">
        <v>3076</v>
      </c>
      <c r="BJ225" s="25">
        <v>285197</v>
      </c>
      <c r="BK225" s="26">
        <v>266874</v>
      </c>
      <c r="BL225" s="23">
        <v>3892</v>
      </c>
      <c r="BM225" s="25">
        <v>303458</v>
      </c>
      <c r="BN225" s="26">
        <v>264563</v>
      </c>
      <c r="BO225" s="23">
        <v>3257</v>
      </c>
      <c r="BP225" s="25">
        <v>297893</v>
      </c>
      <c r="BQ225" s="26">
        <v>224112</v>
      </c>
      <c r="BR225" s="23">
        <v>3197</v>
      </c>
      <c r="BS225" s="25">
        <v>294601</v>
      </c>
      <c r="BT225" s="26">
        <v>273735</v>
      </c>
      <c r="BU225" s="23">
        <v>3729</v>
      </c>
      <c r="BV225" s="25">
        <v>274958</v>
      </c>
      <c r="BW225" s="26">
        <v>183364</v>
      </c>
      <c r="BX225" s="23">
        <v>2806</v>
      </c>
      <c r="BY225" s="25">
        <v>274871</v>
      </c>
      <c r="BZ225" s="26">
        <v>196253</v>
      </c>
      <c r="CA225" s="23">
        <v>2782</v>
      </c>
      <c r="CB225" s="25">
        <v>285590</v>
      </c>
      <c r="CC225" s="26">
        <v>278145</v>
      </c>
      <c r="CD225" s="23">
        <v>3517</v>
      </c>
      <c r="CE225" s="25">
        <v>249868</v>
      </c>
      <c r="CF225" s="26">
        <v>220186</v>
      </c>
      <c r="CG225" s="23">
        <v>3062</v>
      </c>
      <c r="CH225" s="25">
        <v>279089</v>
      </c>
      <c r="CI225" s="26">
        <v>225192</v>
      </c>
      <c r="CJ225" s="23">
        <v>3121</v>
      </c>
      <c r="CK225" s="25">
        <v>271786</v>
      </c>
      <c r="CL225" s="26">
        <v>287744</v>
      </c>
      <c r="CM225" s="23">
        <v>3581</v>
      </c>
      <c r="CN225" s="25">
        <v>265879</v>
      </c>
      <c r="CO225" s="26">
        <v>236250</v>
      </c>
      <c r="CP225" s="23">
        <v>3014</v>
      </c>
      <c r="CQ225" s="25">
        <v>286930</v>
      </c>
      <c r="CR225" s="26">
        <v>198167</v>
      </c>
      <c r="CS225" s="23">
        <v>3010</v>
      </c>
      <c r="CT225" s="25">
        <v>257992</v>
      </c>
      <c r="CU225" s="26">
        <v>296782</v>
      </c>
      <c r="CV225" s="23">
        <v>3792</v>
      </c>
      <c r="CW225" s="25">
        <v>276556</v>
      </c>
      <c r="CX225" s="26">
        <v>254993</v>
      </c>
      <c r="CY225" s="23">
        <v>3281</v>
      </c>
      <c r="CZ225" s="25">
        <v>280281</v>
      </c>
      <c r="DA225" s="26">
        <v>277822</v>
      </c>
      <c r="DB225" s="23">
        <v>3186</v>
      </c>
      <c r="DC225" s="25">
        <v>298871</v>
      </c>
      <c r="DD225" s="26">
        <v>278016</v>
      </c>
      <c r="DE225" s="23">
        <v>3760</v>
      </c>
      <c r="DF225" s="25">
        <v>278706</v>
      </c>
      <c r="DG225" s="26">
        <v>207734</v>
      </c>
      <c r="DH225" s="23">
        <v>3037</v>
      </c>
      <c r="DI225" s="25">
        <v>300586</v>
      </c>
      <c r="DJ225" s="26">
        <v>218202</v>
      </c>
      <c r="DK225" s="23">
        <v>3044</v>
      </c>
      <c r="DL225" s="25">
        <v>290111</v>
      </c>
      <c r="DM225" s="26">
        <v>272459</v>
      </c>
      <c r="DN225" s="23">
        <v>3638</v>
      </c>
      <c r="DO225" s="25">
        <v>285289</v>
      </c>
      <c r="DP225" s="26">
        <v>196974</v>
      </c>
      <c r="DQ225" s="23">
        <v>2679</v>
      </c>
      <c r="DR225" s="25">
        <v>288901</v>
      </c>
      <c r="DS225" s="26">
        <v>218451</v>
      </c>
      <c r="DT225" s="23">
        <v>2851</v>
      </c>
      <c r="DU225" s="25">
        <v>265007</v>
      </c>
      <c r="DV225" s="26">
        <v>277470</v>
      </c>
      <c r="DW225" s="23">
        <v>3983</v>
      </c>
      <c r="DX225" s="25">
        <v>289741</v>
      </c>
      <c r="DY225" s="26">
        <v>260609</v>
      </c>
      <c r="DZ225" s="23">
        <v>3557</v>
      </c>
      <c r="EA225" s="25">
        <v>312126</v>
      </c>
      <c r="EB225" s="26">
        <v>307135</v>
      </c>
      <c r="EC225" s="23">
        <v>4438</v>
      </c>
      <c r="ED225" s="25">
        <v>320988</v>
      </c>
      <c r="EE225" s="26">
        <v>421259</v>
      </c>
      <c r="EF225" s="23">
        <v>6334</v>
      </c>
      <c r="EG225" s="25">
        <v>379767</v>
      </c>
      <c r="EH225" s="26">
        <v>268535</v>
      </c>
      <c r="EI225" s="23">
        <v>4764</v>
      </c>
      <c r="EJ225" s="25">
        <v>427468</v>
      </c>
      <c r="EK225" s="26">
        <v>231547</v>
      </c>
      <c r="EL225" s="23">
        <v>3796</v>
      </c>
      <c r="EM225" s="25">
        <v>429630</v>
      </c>
      <c r="EN225" s="26">
        <v>360778</v>
      </c>
      <c r="EO225" s="23">
        <v>6124</v>
      </c>
      <c r="EP225" s="25">
        <v>415446</v>
      </c>
      <c r="EQ225" s="26">
        <v>295320</v>
      </c>
      <c r="ER225" s="23">
        <v>5001</v>
      </c>
      <c r="ES225" s="25">
        <v>456324</v>
      </c>
      <c r="ET225" s="26">
        <v>264979</v>
      </c>
      <c r="EU225" s="23">
        <v>4897</v>
      </c>
      <c r="EV225" s="25">
        <v>430047</v>
      </c>
      <c r="EW225" s="26">
        <v>331760</v>
      </c>
      <c r="EX225" s="23">
        <v>6141</v>
      </c>
      <c r="EY225" s="25">
        <v>441967</v>
      </c>
      <c r="EZ225" s="26">
        <v>293723</v>
      </c>
      <c r="FA225" s="23">
        <v>5003</v>
      </c>
      <c r="FB225" s="25">
        <v>442590</v>
      </c>
      <c r="FC225" s="26">
        <v>260655</v>
      </c>
      <c r="FD225" s="23">
        <v>4817</v>
      </c>
      <c r="FE225" s="25">
        <v>414408</v>
      </c>
      <c r="FF225" s="26">
        <v>304918</v>
      </c>
      <c r="FG225" s="23">
        <v>5731</v>
      </c>
      <c r="FH225" s="25">
        <v>453864</v>
      </c>
      <c r="FI225" s="26">
        <v>262219</v>
      </c>
      <c r="FJ225" s="23">
        <v>4868</v>
      </c>
      <c r="FK225" s="25">
        <v>436355</v>
      </c>
      <c r="FL225" s="26">
        <v>257753</v>
      </c>
      <c r="FM225" s="23">
        <v>5068</v>
      </c>
      <c r="FN225" s="25">
        <v>403523</v>
      </c>
      <c r="FO225" s="26">
        <v>298859</v>
      </c>
      <c r="FP225" s="23">
        <v>6473</v>
      </c>
      <c r="FQ225" s="25">
        <v>468749</v>
      </c>
      <c r="FR225" s="26">
        <v>285019</v>
      </c>
      <c r="FS225" s="23">
        <v>5286</v>
      </c>
      <c r="FT225" s="25">
        <v>471734</v>
      </c>
      <c r="FU225" s="26">
        <v>223451</v>
      </c>
      <c r="FV225" s="23">
        <v>4472</v>
      </c>
      <c r="FW225" s="25">
        <v>450963</v>
      </c>
      <c r="FX225" s="26">
        <v>339234</v>
      </c>
      <c r="FY225" s="23">
        <v>6156</v>
      </c>
      <c r="FZ225" s="25">
        <v>450346</v>
      </c>
      <c r="GA225" s="26">
        <v>270728</v>
      </c>
      <c r="GB225" s="23">
        <v>5103</v>
      </c>
      <c r="GC225" s="25">
        <v>468204</v>
      </c>
      <c r="GD225" s="26">
        <v>262267</v>
      </c>
      <c r="GE225" s="23">
        <v>4898</v>
      </c>
      <c r="GF225" s="25">
        <v>448241</v>
      </c>
      <c r="GG225" s="26">
        <v>332773</v>
      </c>
      <c r="GH225" s="23">
        <v>6036</v>
      </c>
      <c r="GI225" s="25">
        <v>443982</v>
      </c>
      <c r="GJ225" s="26">
        <v>270070</v>
      </c>
      <c r="GK225" s="23">
        <v>4880</v>
      </c>
      <c r="GL225" s="25">
        <v>448033</v>
      </c>
      <c r="GM225" s="26">
        <v>243694</v>
      </c>
      <c r="GN225" s="23">
        <v>5015</v>
      </c>
      <c r="GO225" s="25">
        <v>423240</v>
      </c>
      <c r="GP225" s="26">
        <v>307874</v>
      </c>
      <c r="GQ225" s="23">
        <v>5908</v>
      </c>
      <c r="GR225" s="25">
        <v>453542</v>
      </c>
      <c r="GS225" s="26">
        <v>255369</v>
      </c>
      <c r="GT225" s="23">
        <v>4853</v>
      </c>
      <c r="GU225" s="25">
        <v>423482</v>
      </c>
      <c r="GV225" s="26">
        <v>263419</v>
      </c>
      <c r="GW225" s="23">
        <v>5234</v>
      </c>
      <c r="GX225" s="25">
        <v>425224</v>
      </c>
      <c r="GY225" s="26">
        <v>314263</v>
      </c>
      <c r="GZ225" s="23">
        <v>6401</v>
      </c>
      <c r="HA225" s="25">
        <v>463629</v>
      </c>
      <c r="HB225" s="26">
        <v>238853</v>
      </c>
      <c r="HC225" s="23">
        <v>4733</v>
      </c>
      <c r="HD225" s="25">
        <v>428662</v>
      </c>
      <c r="HE225" s="26">
        <v>249456</v>
      </c>
      <c r="HF225" s="23">
        <v>5115</v>
      </c>
      <c r="HG225" s="25">
        <v>458140</v>
      </c>
      <c r="HH225" s="26">
        <v>297963</v>
      </c>
      <c r="HI225" s="23">
        <v>6008</v>
      </c>
      <c r="HJ225" s="25">
        <v>456544</v>
      </c>
      <c r="HN225" s="49">
        <f t="shared" si="3"/>
        <v>786272</v>
      </c>
    </row>
    <row r="226" spans="2:222" x14ac:dyDescent="0.2">
      <c r="B226" s="20" t="s">
        <v>333</v>
      </c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  <c r="BK226" s="21"/>
      <c r="BL226" s="21"/>
      <c r="BM226" s="21"/>
      <c r="BN226" s="21"/>
      <c r="BO226" s="21"/>
      <c r="BP226" s="21"/>
      <c r="BQ226" s="21"/>
      <c r="BR226" s="21"/>
      <c r="BS226" s="21"/>
      <c r="BT226" s="21"/>
      <c r="BU226" s="21"/>
      <c r="BV226" s="21"/>
      <c r="BW226" s="21"/>
      <c r="BX226" s="21"/>
      <c r="BY226" s="21"/>
      <c r="BZ226" s="21"/>
      <c r="CA226" s="21"/>
      <c r="CB226" s="21"/>
      <c r="CC226" s="21"/>
      <c r="CD226" s="21"/>
      <c r="CE226" s="21"/>
      <c r="CF226" s="21"/>
      <c r="CG226" s="21"/>
      <c r="CH226" s="21"/>
      <c r="CI226" s="21"/>
      <c r="CJ226" s="21"/>
      <c r="CK226" s="21"/>
      <c r="CL226" s="21"/>
      <c r="CM226" s="21"/>
      <c r="CN226" s="21"/>
      <c r="CO226" s="21"/>
      <c r="CP226" s="21"/>
      <c r="CQ226" s="21"/>
      <c r="CR226" s="21"/>
      <c r="CS226" s="21"/>
      <c r="CT226" s="21"/>
      <c r="CU226" s="21"/>
      <c r="CV226" s="21"/>
      <c r="CW226" s="21"/>
      <c r="CX226" s="21"/>
      <c r="CY226" s="21"/>
      <c r="CZ226" s="21"/>
      <c r="DA226" s="21"/>
      <c r="DB226" s="21"/>
      <c r="DC226" s="21"/>
      <c r="DD226" s="21"/>
      <c r="DE226" s="21"/>
      <c r="DF226" s="21"/>
      <c r="DG226" s="21"/>
      <c r="DH226" s="21"/>
      <c r="DI226" s="21"/>
      <c r="DJ226" s="21"/>
      <c r="DK226" s="21"/>
      <c r="DL226" s="21"/>
      <c r="DM226" s="21"/>
      <c r="DN226" s="21"/>
      <c r="DO226" s="21"/>
      <c r="DP226" s="21"/>
      <c r="DQ226" s="21"/>
      <c r="DR226" s="21"/>
      <c r="DS226" s="21"/>
      <c r="DT226" s="21"/>
      <c r="DU226" s="21"/>
      <c r="DV226" s="21"/>
      <c r="DW226" s="21"/>
      <c r="DX226" s="21"/>
      <c r="DY226" s="21"/>
      <c r="DZ226" s="21"/>
      <c r="EA226" s="21"/>
      <c r="EB226" s="21"/>
      <c r="EC226" s="21"/>
      <c r="ED226" s="21"/>
      <c r="EE226" s="21"/>
      <c r="EF226" s="21"/>
      <c r="EG226" s="21"/>
      <c r="EH226" s="21"/>
      <c r="EI226" s="21"/>
      <c r="EJ226" s="21"/>
      <c r="EK226" s="21"/>
      <c r="EL226" s="21"/>
      <c r="EM226" s="21"/>
      <c r="EN226" s="21"/>
      <c r="EO226" s="21"/>
      <c r="EP226" s="21"/>
      <c r="EQ226" s="21"/>
      <c r="ER226" s="21"/>
      <c r="ES226" s="21"/>
      <c r="ET226" s="21"/>
      <c r="EU226" s="21"/>
      <c r="EV226" s="21"/>
      <c r="EW226" s="21"/>
      <c r="EX226" s="21"/>
      <c r="EY226" s="21"/>
      <c r="EZ226" s="21"/>
      <c r="FA226" s="21"/>
      <c r="FB226" s="21"/>
      <c r="FC226" s="21"/>
      <c r="FD226" s="21"/>
      <c r="FE226" s="21"/>
      <c r="FF226" s="21"/>
      <c r="FG226" s="21"/>
      <c r="FH226" s="21"/>
      <c r="FI226" s="21"/>
      <c r="FJ226" s="21"/>
      <c r="FK226" s="21"/>
      <c r="FL226" s="21"/>
      <c r="FM226" s="21"/>
      <c r="FN226" s="21"/>
      <c r="FO226" s="28">
        <v>27408</v>
      </c>
      <c r="FP226" s="23">
        <v>1215</v>
      </c>
      <c r="FQ226" s="27">
        <v>227</v>
      </c>
      <c r="FR226" s="26">
        <v>514044</v>
      </c>
      <c r="FS226" s="24">
        <v>24372</v>
      </c>
      <c r="FT226" s="25">
        <v>170984</v>
      </c>
      <c r="FU226" s="26">
        <v>440391</v>
      </c>
      <c r="FV226" s="24">
        <v>20722</v>
      </c>
      <c r="FW226" s="25">
        <v>272461</v>
      </c>
      <c r="FX226" s="26">
        <v>507154</v>
      </c>
      <c r="FY226" s="24">
        <v>25479</v>
      </c>
      <c r="FZ226" s="25">
        <v>343488</v>
      </c>
      <c r="GA226" s="26">
        <v>403577</v>
      </c>
      <c r="GB226" s="24">
        <v>20356</v>
      </c>
      <c r="GC226" s="25">
        <v>386271</v>
      </c>
      <c r="GD226" s="26">
        <v>388439</v>
      </c>
      <c r="GE226" s="24">
        <v>19844</v>
      </c>
      <c r="GF226" s="25">
        <v>356361</v>
      </c>
      <c r="GG226" s="26">
        <v>484196</v>
      </c>
      <c r="GH226" s="24">
        <v>24818</v>
      </c>
      <c r="GI226" s="25">
        <v>365170</v>
      </c>
      <c r="GJ226" s="26">
        <v>390728</v>
      </c>
      <c r="GK226" s="24">
        <v>20049</v>
      </c>
      <c r="GL226" s="25">
        <v>386271</v>
      </c>
      <c r="GM226" s="26">
        <v>385410</v>
      </c>
      <c r="GN226" s="24">
        <v>19974</v>
      </c>
      <c r="GO226" s="25">
        <v>372777</v>
      </c>
      <c r="GP226" s="26">
        <v>486716</v>
      </c>
      <c r="GQ226" s="24">
        <v>28217</v>
      </c>
      <c r="GR226" s="25">
        <v>416996</v>
      </c>
      <c r="GS226" s="26">
        <v>421375</v>
      </c>
      <c r="GT226" s="24">
        <v>29961</v>
      </c>
      <c r="GU226" s="25">
        <v>515617</v>
      </c>
      <c r="GV226" s="26">
        <v>417979</v>
      </c>
      <c r="GW226" s="24">
        <v>28742</v>
      </c>
      <c r="GX226" s="25">
        <v>595306</v>
      </c>
      <c r="GY226" s="26">
        <v>563154</v>
      </c>
      <c r="GZ226" s="24">
        <v>38799</v>
      </c>
      <c r="HA226" s="25">
        <v>699430</v>
      </c>
      <c r="HB226" s="26">
        <v>403923</v>
      </c>
      <c r="HC226" s="24">
        <v>27889</v>
      </c>
      <c r="HD226" s="25">
        <v>683494</v>
      </c>
      <c r="HE226" s="26">
        <v>282678</v>
      </c>
      <c r="HF226" s="24">
        <v>20085</v>
      </c>
      <c r="HG226" s="25">
        <v>638514</v>
      </c>
      <c r="HH226" s="26">
        <v>294285</v>
      </c>
      <c r="HI226" s="24">
        <v>20768</v>
      </c>
      <c r="HJ226" s="25">
        <v>561671</v>
      </c>
      <c r="HN226" s="49">
        <f t="shared" si="3"/>
        <v>980886</v>
      </c>
    </row>
    <row r="227" spans="2:222" x14ac:dyDescent="0.2">
      <c r="B227" s="20" t="s">
        <v>733</v>
      </c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  <c r="BK227" s="21"/>
      <c r="BL227" s="21"/>
      <c r="BM227" s="21"/>
      <c r="BN227" s="21"/>
      <c r="BO227" s="21"/>
      <c r="BP227" s="21"/>
      <c r="BQ227" s="21"/>
      <c r="BR227" s="21"/>
      <c r="BS227" s="21"/>
      <c r="BT227" s="21"/>
      <c r="BU227" s="21"/>
      <c r="BV227" s="21"/>
      <c r="BW227" s="21"/>
      <c r="BX227" s="21"/>
      <c r="BY227" s="21"/>
      <c r="BZ227" s="21"/>
      <c r="CA227" s="21"/>
      <c r="CB227" s="21"/>
      <c r="CC227" s="21"/>
      <c r="CD227" s="21"/>
      <c r="CE227" s="21"/>
      <c r="CF227" s="21"/>
      <c r="CG227" s="21"/>
      <c r="CH227" s="21"/>
      <c r="CI227" s="21"/>
      <c r="CJ227" s="21"/>
      <c r="CK227" s="21"/>
      <c r="CL227" s="21"/>
      <c r="CM227" s="21"/>
      <c r="CN227" s="21"/>
      <c r="CO227" s="21"/>
      <c r="CP227" s="21"/>
      <c r="CQ227" s="21"/>
      <c r="CR227" s="21"/>
      <c r="CS227" s="21"/>
      <c r="CT227" s="21"/>
      <c r="CU227" s="21"/>
      <c r="CV227" s="21"/>
      <c r="CW227" s="21"/>
      <c r="CX227" s="21"/>
      <c r="CY227" s="21"/>
      <c r="CZ227" s="21"/>
      <c r="DA227" s="21"/>
      <c r="DB227" s="21"/>
      <c r="DC227" s="21"/>
      <c r="DD227" s="21"/>
      <c r="DE227" s="21"/>
      <c r="DF227" s="21"/>
      <c r="DG227" s="21"/>
      <c r="DH227" s="21"/>
      <c r="DI227" s="21"/>
      <c r="DJ227" s="21"/>
      <c r="DK227" s="21"/>
      <c r="DL227" s="21"/>
      <c r="DM227" s="21"/>
      <c r="DN227" s="21"/>
      <c r="DO227" s="21"/>
      <c r="DP227" s="21"/>
      <c r="DQ227" s="21"/>
      <c r="DR227" s="21"/>
      <c r="DS227" s="21"/>
      <c r="DT227" s="21"/>
      <c r="DU227" s="21"/>
      <c r="DV227" s="21"/>
      <c r="DW227" s="21"/>
      <c r="DX227" s="21"/>
      <c r="DY227" s="21"/>
      <c r="DZ227" s="21"/>
      <c r="EA227" s="21"/>
      <c r="EB227" s="21"/>
      <c r="EC227" s="21"/>
      <c r="ED227" s="21"/>
      <c r="EE227" s="21"/>
      <c r="EF227" s="21"/>
      <c r="EG227" s="21"/>
      <c r="EH227" s="21"/>
      <c r="EI227" s="21"/>
      <c r="EJ227" s="21"/>
      <c r="EK227" s="21"/>
      <c r="EL227" s="21"/>
      <c r="EM227" s="21"/>
      <c r="EN227" s="21"/>
      <c r="EO227" s="21"/>
      <c r="EP227" s="21"/>
      <c r="EQ227" s="21"/>
      <c r="ER227" s="21"/>
      <c r="ES227" s="21"/>
      <c r="ET227" s="21"/>
      <c r="EU227" s="21"/>
      <c r="EV227" s="21"/>
      <c r="EW227" s="21"/>
      <c r="EX227" s="21"/>
      <c r="EY227" s="21"/>
      <c r="EZ227" s="21"/>
      <c r="FA227" s="21"/>
      <c r="FB227" s="21"/>
      <c r="FC227" s="21"/>
      <c r="FD227" s="21"/>
      <c r="FE227" s="21"/>
      <c r="FF227" s="21"/>
      <c r="FG227" s="21"/>
      <c r="FH227" s="21"/>
      <c r="FI227" s="21"/>
      <c r="FJ227" s="21"/>
      <c r="FK227" s="21"/>
      <c r="FL227" s="21"/>
      <c r="FM227" s="21"/>
      <c r="FN227" s="21"/>
      <c r="FO227" s="21"/>
      <c r="FP227" s="21"/>
      <c r="FQ227" s="21"/>
      <c r="FR227" s="21"/>
      <c r="FS227" s="21"/>
      <c r="FT227" s="21"/>
      <c r="FU227" s="21"/>
      <c r="FV227" s="21"/>
      <c r="FW227" s="21"/>
      <c r="FX227" s="21"/>
      <c r="FY227" s="21"/>
      <c r="FZ227" s="21"/>
      <c r="GA227" s="26">
        <v>480693</v>
      </c>
      <c r="GB227" s="24">
        <v>35888</v>
      </c>
      <c r="GC227" s="34">
        <v>1139989</v>
      </c>
      <c r="GD227" s="26">
        <v>659183</v>
      </c>
      <c r="GE227" s="24">
        <v>44692</v>
      </c>
      <c r="GF227" s="34">
        <v>2818336</v>
      </c>
      <c r="GG227" s="26">
        <v>834564</v>
      </c>
      <c r="GH227" s="24">
        <v>59695</v>
      </c>
      <c r="GI227" s="34">
        <v>3024615</v>
      </c>
      <c r="GJ227" s="26">
        <v>759858</v>
      </c>
      <c r="GK227" s="24">
        <v>48522</v>
      </c>
      <c r="GL227" s="34">
        <v>3365180</v>
      </c>
      <c r="GM227" s="26">
        <v>650137</v>
      </c>
      <c r="GN227" s="24">
        <v>42162</v>
      </c>
      <c r="GO227" s="34">
        <v>3329655</v>
      </c>
      <c r="GP227" s="26">
        <v>886881</v>
      </c>
      <c r="GQ227" s="24">
        <v>58130</v>
      </c>
      <c r="GR227" s="34">
        <v>3582383</v>
      </c>
      <c r="GS227" s="26">
        <v>669076</v>
      </c>
      <c r="GT227" s="24">
        <v>45645</v>
      </c>
      <c r="GU227" s="34">
        <v>3673461</v>
      </c>
      <c r="GV227" s="26">
        <v>453088</v>
      </c>
      <c r="GW227" s="24">
        <v>30911</v>
      </c>
      <c r="GX227" s="34">
        <v>3460474</v>
      </c>
      <c r="GY227" s="26">
        <v>322194</v>
      </c>
      <c r="GZ227" s="24">
        <v>25737</v>
      </c>
      <c r="HA227" s="34">
        <v>2798359</v>
      </c>
      <c r="HB227" s="26">
        <v>250926</v>
      </c>
      <c r="HC227" s="24">
        <v>20564</v>
      </c>
      <c r="HD227" s="34">
        <v>2007937</v>
      </c>
      <c r="HE227" s="26">
        <v>255952</v>
      </c>
      <c r="HF227" s="24">
        <v>21104</v>
      </c>
      <c r="HG227" s="34">
        <v>1976621</v>
      </c>
      <c r="HH227" s="26">
        <v>289142</v>
      </c>
      <c r="HI227" s="24">
        <v>26472</v>
      </c>
      <c r="HJ227" s="34">
        <v>2069614</v>
      </c>
      <c r="HN227" s="49">
        <f t="shared" si="3"/>
        <v>796020</v>
      </c>
    </row>
    <row r="228" spans="2:222" x14ac:dyDescent="0.2">
      <c r="B228" s="20" t="s">
        <v>355</v>
      </c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  <c r="BK228" s="21"/>
      <c r="BL228" s="21"/>
      <c r="BM228" s="21"/>
      <c r="BN228" s="21"/>
      <c r="BO228" s="21"/>
      <c r="BP228" s="21"/>
      <c r="BQ228" s="21"/>
      <c r="BR228" s="21"/>
      <c r="BS228" s="21"/>
      <c r="BT228" s="30">
        <v>1002</v>
      </c>
      <c r="BU228" s="29">
        <v>29</v>
      </c>
      <c r="BV228" s="27">
        <v>621</v>
      </c>
      <c r="BW228" s="28">
        <v>27545</v>
      </c>
      <c r="BX228" s="27">
        <v>935</v>
      </c>
      <c r="BY228" s="23">
        <v>5977</v>
      </c>
      <c r="BZ228" s="28">
        <v>43229</v>
      </c>
      <c r="CA228" s="23">
        <v>1519</v>
      </c>
      <c r="CB228" s="27">
        <v>592</v>
      </c>
      <c r="CC228" s="28">
        <v>46909</v>
      </c>
      <c r="CD228" s="23">
        <v>1831</v>
      </c>
      <c r="CE228" s="23">
        <v>1948</v>
      </c>
      <c r="CF228" s="28">
        <v>58463</v>
      </c>
      <c r="CG228" s="23">
        <v>1917</v>
      </c>
      <c r="CH228" s="23">
        <v>6919</v>
      </c>
      <c r="CI228" s="26">
        <v>116855</v>
      </c>
      <c r="CJ228" s="23">
        <v>3933</v>
      </c>
      <c r="CK228" s="24">
        <v>49784</v>
      </c>
      <c r="CL228" s="26">
        <v>143419</v>
      </c>
      <c r="CM228" s="23">
        <v>5098</v>
      </c>
      <c r="CN228" s="24">
        <v>48726</v>
      </c>
      <c r="CO228" s="26">
        <v>190909</v>
      </c>
      <c r="CP228" s="23">
        <v>6192</v>
      </c>
      <c r="CQ228" s="24">
        <v>83254</v>
      </c>
      <c r="CR228" s="28">
        <v>99064</v>
      </c>
      <c r="CS228" s="23">
        <v>3654</v>
      </c>
      <c r="CT228" s="24">
        <v>43895</v>
      </c>
      <c r="CU228" s="26">
        <v>132082</v>
      </c>
      <c r="CV228" s="23">
        <v>4743</v>
      </c>
      <c r="CW228" s="24">
        <v>31702</v>
      </c>
      <c r="CX228" s="28">
        <v>81060</v>
      </c>
      <c r="CY228" s="23">
        <v>2899</v>
      </c>
      <c r="CZ228" s="24">
        <v>18191</v>
      </c>
      <c r="DA228" s="28">
        <v>42137</v>
      </c>
      <c r="DB228" s="23">
        <v>1336</v>
      </c>
      <c r="DC228" s="24">
        <v>14289</v>
      </c>
      <c r="DD228" s="28">
        <v>15952</v>
      </c>
      <c r="DE228" s="27">
        <v>509</v>
      </c>
      <c r="DF228" s="23">
        <v>9213</v>
      </c>
      <c r="DG228" s="30">
        <v>4640</v>
      </c>
      <c r="DH228" s="27">
        <v>154</v>
      </c>
      <c r="DI228" s="23">
        <v>7228</v>
      </c>
      <c r="DJ228" s="30">
        <v>2479</v>
      </c>
      <c r="DK228" s="29">
        <v>88</v>
      </c>
      <c r="DL228" s="23">
        <v>4646</v>
      </c>
      <c r="DM228" s="30">
        <v>1531</v>
      </c>
      <c r="DN228" s="29">
        <v>43</v>
      </c>
      <c r="DO228" s="24">
        <v>10336</v>
      </c>
      <c r="DP228" s="32">
        <v>242</v>
      </c>
      <c r="DQ228" s="31">
        <v>6</v>
      </c>
      <c r="DR228" s="34">
        <v>6989358</v>
      </c>
      <c r="DS228" s="33">
        <v>51</v>
      </c>
      <c r="DT228" s="31">
        <v>2</v>
      </c>
      <c r="DU228" s="34">
        <v>8755155</v>
      </c>
      <c r="DV228" s="21"/>
      <c r="DW228" s="21"/>
      <c r="DX228" s="24">
        <v>16120</v>
      </c>
      <c r="DY228" s="21"/>
      <c r="DZ228" s="21"/>
      <c r="EA228" s="23">
        <v>3599</v>
      </c>
      <c r="EB228" s="28">
        <v>35251</v>
      </c>
      <c r="EC228" s="23">
        <v>1201</v>
      </c>
      <c r="ED228" s="23">
        <v>1292</v>
      </c>
      <c r="EE228" s="28">
        <v>88136</v>
      </c>
      <c r="EF228" s="23">
        <v>3095</v>
      </c>
      <c r="EG228" s="23">
        <v>4140</v>
      </c>
      <c r="EH228" s="28">
        <v>88055</v>
      </c>
      <c r="EI228" s="23">
        <v>3145</v>
      </c>
      <c r="EJ228" s="23">
        <v>3675</v>
      </c>
      <c r="EK228" s="28">
        <v>96234</v>
      </c>
      <c r="EL228" s="23">
        <v>3447</v>
      </c>
      <c r="EM228" s="23">
        <v>4518</v>
      </c>
      <c r="EN228" s="26">
        <v>144446</v>
      </c>
      <c r="EO228" s="23">
        <v>5271</v>
      </c>
      <c r="EP228" s="23">
        <v>7331</v>
      </c>
      <c r="EQ228" s="26">
        <v>176908</v>
      </c>
      <c r="ER228" s="23">
        <v>6701</v>
      </c>
      <c r="ES228" s="24">
        <v>13013</v>
      </c>
      <c r="ET228" s="26">
        <v>202792</v>
      </c>
      <c r="EU228" s="23">
        <v>7405</v>
      </c>
      <c r="EV228" s="24">
        <v>15024</v>
      </c>
      <c r="EW228" s="26">
        <v>300867</v>
      </c>
      <c r="EX228" s="24">
        <v>11255</v>
      </c>
      <c r="EY228" s="24">
        <v>21552</v>
      </c>
      <c r="EZ228" s="26">
        <v>256499</v>
      </c>
      <c r="FA228" s="23">
        <v>9910</v>
      </c>
      <c r="FB228" s="24">
        <v>44432</v>
      </c>
      <c r="FC228" s="26">
        <v>259356</v>
      </c>
      <c r="FD228" s="23">
        <v>9955</v>
      </c>
      <c r="FE228" s="24">
        <v>24891</v>
      </c>
      <c r="FF228" s="26">
        <v>304050</v>
      </c>
      <c r="FG228" s="24">
        <v>11132</v>
      </c>
      <c r="FH228" s="24">
        <v>39961</v>
      </c>
      <c r="FI228" s="26">
        <v>310214</v>
      </c>
      <c r="FJ228" s="24">
        <v>11865</v>
      </c>
      <c r="FK228" s="24">
        <v>38649</v>
      </c>
      <c r="FL228" s="26">
        <v>264988</v>
      </c>
      <c r="FM228" s="24">
        <v>10355</v>
      </c>
      <c r="FN228" s="24">
        <v>25673</v>
      </c>
      <c r="FO228" s="26">
        <v>306271</v>
      </c>
      <c r="FP228" s="24">
        <v>11789</v>
      </c>
      <c r="FQ228" s="24">
        <v>19848</v>
      </c>
      <c r="FR228" s="26">
        <v>228641</v>
      </c>
      <c r="FS228" s="23">
        <v>8778</v>
      </c>
      <c r="FT228" s="24">
        <v>15848</v>
      </c>
      <c r="FU228" s="26">
        <v>233385</v>
      </c>
      <c r="FV228" s="23">
        <v>8855</v>
      </c>
      <c r="FW228" s="24">
        <v>12714</v>
      </c>
      <c r="FX228" s="26">
        <v>378164</v>
      </c>
      <c r="FY228" s="24">
        <v>13761</v>
      </c>
      <c r="FZ228" s="24">
        <v>22932</v>
      </c>
      <c r="GA228" s="26">
        <v>221640</v>
      </c>
      <c r="GB228" s="23">
        <v>8858</v>
      </c>
      <c r="GC228" s="24">
        <v>17509</v>
      </c>
      <c r="GD228" s="26">
        <v>233134</v>
      </c>
      <c r="GE228" s="23">
        <v>9319</v>
      </c>
      <c r="GF228" s="24">
        <v>13305</v>
      </c>
      <c r="GG228" s="26">
        <v>355625</v>
      </c>
      <c r="GH228" s="24">
        <v>13929</v>
      </c>
      <c r="GI228" s="24">
        <v>22841</v>
      </c>
      <c r="GJ228" s="26">
        <v>303603</v>
      </c>
      <c r="GK228" s="24">
        <v>12300</v>
      </c>
      <c r="GL228" s="24">
        <v>33675</v>
      </c>
      <c r="GM228" s="26">
        <v>315975</v>
      </c>
      <c r="GN228" s="24">
        <v>12560</v>
      </c>
      <c r="GO228" s="24">
        <v>40893</v>
      </c>
      <c r="GP228" s="26">
        <v>365270</v>
      </c>
      <c r="GQ228" s="24">
        <v>14697</v>
      </c>
      <c r="GR228" s="24">
        <v>48822</v>
      </c>
      <c r="GS228" s="26">
        <v>297621</v>
      </c>
      <c r="GT228" s="24">
        <v>11942</v>
      </c>
      <c r="GU228" s="24">
        <v>45134</v>
      </c>
      <c r="GV228" s="26">
        <v>312530</v>
      </c>
      <c r="GW228" s="24">
        <v>12888</v>
      </c>
      <c r="GX228" s="24">
        <v>29950</v>
      </c>
      <c r="GY228" s="26">
        <v>348512</v>
      </c>
      <c r="GZ228" s="24">
        <v>14553</v>
      </c>
      <c r="HA228" s="24">
        <v>34104</v>
      </c>
      <c r="HB228" s="26">
        <v>265146</v>
      </c>
      <c r="HC228" s="24">
        <v>11010</v>
      </c>
      <c r="HD228" s="24">
        <v>17095</v>
      </c>
      <c r="HE228" s="26">
        <v>242412</v>
      </c>
      <c r="HF228" s="24">
        <v>10120</v>
      </c>
      <c r="HG228" s="24">
        <v>18474</v>
      </c>
      <c r="HH228" s="26">
        <v>287685</v>
      </c>
      <c r="HI228" s="24">
        <v>12152</v>
      </c>
      <c r="HJ228" s="24">
        <v>12288</v>
      </c>
      <c r="HN228" s="49">
        <f t="shared" si="3"/>
        <v>795243</v>
      </c>
    </row>
    <row r="229" spans="2:222" x14ac:dyDescent="0.2">
      <c r="B229" s="20" t="s">
        <v>756</v>
      </c>
      <c r="C229" s="28">
        <v>43181</v>
      </c>
      <c r="D229" s="27">
        <v>954</v>
      </c>
      <c r="E229" s="23">
        <v>4352</v>
      </c>
      <c r="F229" s="28">
        <v>41333</v>
      </c>
      <c r="G229" s="27">
        <v>920</v>
      </c>
      <c r="H229" s="23">
        <v>3073</v>
      </c>
      <c r="I229" s="28">
        <v>56586</v>
      </c>
      <c r="J229" s="23">
        <v>1249</v>
      </c>
      <c r="K229" s="23">
        <v>2670</v>
      </c>
      <c r="L229" s="28">
        <v>45061</v>
      </c>
      <c r="M229" s="27">
        <v>993</v>
      </c>
      <c r="N229" s="23">
        <v>2895</v>
      </c>
      <c r="O229" s="28">
        <v>49179</v>
      </c>
      <c r="P229" s="23">
        <v>1108</v>
      </c>
      <c r="Q229" s="23">
        <v>2367</v>
      </c>
      <c r="R229" s="28">
        <v>63420</v>
      </c>
      <c r="S229" s="23">
        <v>1421</v>
      </c>
      <c r="T229" s="23">
        <v>2298</v>
      </c>
      <c r="U229" s="28">
        <v>51711</v>
      </c>
      <c r="V229" s="23">
        <v>1164</v>
      </c>
      <c r="W229" s="23">
        <v>2943</v>
      </c>
      <c r="X229" s="28">
        <v>50191</v>
      </c>
      <c r="Y229" s="23">
        <v>1126</v>
      </c>
      <c r="Z229" s="27">
        <v>765</v>
      </c>
      <c r="AA229" s="28">
        <v>62751</v>
      </c>
      <c r="AB229" s="23">
        <v>1383</v>
      </c>
      <c r="AC229" s="23">
        <v>1139</v>
      </c>
      <c r="AD229" s="28">
        <v>50261</v>
      </c>
      <c r="AE229" s="23">
        <v>1113</v>
      </c>
      <c r="AF229" s="23">
        <v>1057</v>
      </c>
      <c r="AG229" s="28">
        <v>48991</v>
      </c>
      <c r="AH229" s="23">
        <v>1095</v>
      </c>
      <c r="AI229" s="23">
        <v>1012</v>
      </c>
      <c r="AJ229" s="28">
        <v>57796</v>
      </c>
      <c r="AK229" s="23">
        <v>1274</v>
      </c>
      <c r="AL229" s="23">
        <v>1202</v>
      </c>
      <c r="AM229" s="28">
        <v>41411</v>
      </c>
      <c r="AN229" s="27">
        <v>926</v>
      </c>
      <c r="AO229" s="27">
        <v>953</v>
      </c>
      <c r="AP229" s="28">
        <v>45245</v>
      </c>
      <c r="AQ229" s="23">
        <v>1015</v>
      </c>
      <c r="AR229" s="23">
        <v>1083</v>
      </c>
      <c r="AS229" s="28">
        <v>55503</v>
      </c>
      <c r="AT229" s="23">
        <v>1225</v>
      </c>
      <c r="AU229" s="27">
        <v>776</v>
      </c>
      <c r="AV229" s="28">
        <v>43242</v>
      </c>
      <c r="AW229" s="27">
        <v>956</v>
      </c>
      <c r="AX229" s="23">
        <v>1138</v>
      </c>
      <c r="AY229" s="28">
        <v>41942</v>
      </c>
      <c r="AZ229" s="27">
        <v>926</v>
      </c>
      <c r="BA229" s="23">
        <v>1156</v>
      </c>
      <c r="BB229" s="28">
        <v>56965</v>
      </c>
      <c r="BC229" s="23">
        <v>1253</v>
      </c>
      <c r="BD229" s="27">
        <v>754</v>
      </c>
      <c r="BE229" s="28">
        <v>49867</v>
      </c>
      <c r="BF229" s="23">
        <v>1088</v>
      </c>
      <c r="BG229" s="23">
        <v>1266</v>
      </c>
      <c r="BH229" s="28">
        <v>48341</v>
      </c>
      <c r="BI229" s="23">
        <v>1057</v>
      </c>
      <c r="BJ229" s="23">
        <v>2225</v>
      </c>
      <c r="BK229" s="28">
        <v>69600</v>
      </c>
      <c r="BL229" s="23">
        <v>1486</v>
      </c>
      <c r="BM229" s="23">
        <v>2039</v>
      </c>
      <c r="BN229" s="28">
        <v>56468</v>
      </c>
      <c r="BO229" s="23">
        <v>1148</v>
      </c>
      <c r="BP229" s="23">
        <v>2913</v>
      </c>
      <c r="BQ229" s="28">
        <v>47118</v>
      </c>
      <c r="BR229" s="23">
        <v>1036</v>
      </c>
      <c r="BS229" s="23">
        <v>2009</v>
      </c>
      <c r="BT229" s="28">
        <v>49368</v>
      </c>
      <c r="BU229" s="23">
        <v>1117</v>
      </c>
      <c r="BV229" s="23">
        <v>2412</v>
      </c>
      <c r="BW229" s="28">
        <v>46981</v>
      </c>
      <c r="BX229" s="23">
        <v>1066</v>
      </c>
      <c r="BY229" s="23">
        <v>1795</v>
      </c>
      <c r="BZ229" s="28">
        <v>43965</v>
      </c>
      <c r="CA229" s="23">
        <v>1012</v>
      </c>
      <c r="CB229" s="23">
        <v>2019</v>
      </c>
      <c r="CC229" s="28">
        <v>55438</v>
      </c>
      <c r="CD229" s="23">
        <v>1269</v>
      </c>
      <c r="CE229" s="23">
        <v>1964</v>
      </c>
      <c r="CF229" s="28">
        <v>50252</v>
      </c>
      <c r="CG229" s="23">
        <v>1161</v>
      </c>
      <c r="CH229" s="23">
        <v>2450</v>
      </c>
      <c r="CI229" s="28">
        <v>49331</v>
      </c>
      <c r="CJ229" s="23">
        <v>1139</v>
      </c>
      <c r="CK229" s="23">
        <v>1853</v>
      </c>
      <c r="CL229" s="28">
        <v>69672</v>
      </c>
      <c r="CM229" s="23">
        <v>1542</v>
      </c>
      <c r="CN229" s="23">
        <v>1726</v>
      </c>
      <c r="CO229" s="28">
        <v>58275</v>
      </c>
      <c r="CP229" s="23">
        <v>1290</v>
      </c>
      <c r="CQ229" s="23">
        <v>3410</v>
      </c>
      <c r="CR229" s="28">
        <v>54657</v>
      </c>
      <c r="CS229" s="23">
        <v>1206</v>
      </c>
      <c r="CT229" s="23">
        <v>3275</v>
      </c>
      <c r="CU229" s="28">
        <v>73525</v>
      </c>
      <c r="CV229" s="23">
        <v>1619</v>
      </c>
      <c r="CW229" s="23">
        <v>5651</v>
      </c>
      <c r="CX229" s="28">
        <v>67078</v>
      </c>
      <c r="CY229" s="23">
        <v>1416</v>
      </c>
      <c r="CZ229" s="23">
        <v>6059</v>
      </c>
      <c r="DA229" s="28">
        <v>56464</v>
      </c>
      <c r="DB229" s="23">
        <v>1212</v>
      </c>
      <c r="DC229" s="23">
        <v>6587</v>
      </c>
      <c r="DD229" s="28">
        <v>61622</v>
      </c>
      <c r="DE229" s="23">
        <v>1317</v>
      </c>
      <c r="DF229" s="23">
        <v>6529</v>
      </c>
      <c r="DG229" s="28">
        <v>57094</v>
      </c>
      <c r="DH229" s="23">
        <v>1205</v>
      </c>
      <c r="DI229" s="23">
        <v>6399</v>
      </c>
      <c r="DJ229" s="28">
        <v>60085</v>
      </c>
      <c r="DK229" s="23">
        <v>1239</v>
      </c>
      <c r="DL229" s="23">
        <v>7378</v>
      </c>
      <c r="DM229" s="26">
        <v>139454</v>
      </c>
      <c r="DN229" s="23">
        <v>2657</v>
      </c>
      <c r="DO229" s="24">
        <v>18313</v>
      </c>
      <c r="DP229" s="26">
        <v>151104</v>
      </c>
      <c r="DQ229" s="23">
        <v>2803</v>
      </c>
      <c r="DR229" s="24">
        <v>51066</v>
      </c>
      <c r="DS229" s="26">
        <v>100231</v>
      </c>
      <c r="DT229" s="23">
        <v>1871</v>
      </c>
      <c r="DU229" s="24">
        <v>45174</v>
      </c>
      <c r="DV229" s="26">
        <v>233321</v>
      </c>
      <c r="DW229" s="23">
        <v>3916</v>
      </c>
      <c r="DX229" s="24">
        <v>71371</v>
      </c>
      <c r="DY229" s="28">
        <v>95017</v>
      </c>
      <c r="DZ229" s="23">
        <v>1733</v>
      </c>
      <c r="EA229" s="24">
        <v>57619</v>
      </c>
      <c r="EB229" s="26">
        <v>116901</v>
      </c>
      <c r="EC229" s="23">
        <v>2078</v>
      </c>
      <c r="ED229" s="24">
        <v>50442</v>
      </c>
      <c r="EE229" s="26">
        <v>290816</v>
      </c>
      <c r="EF229" s="23">
        <v>4857</v>
      </c>
      <c r="EG229" s="24">
        <v>77583</v>
      </c>
      <c r="EH229" s="26">
        <v>154139</v>
      </c>
      <c r="EI229" s="23">
        <v>2622</v>
      </c>
      <c r="EJ229" s="25">
        <v>107964</v>
      </c>
      <c r="EK229" s="26">
        <v>188092</v>
      </c>
      <c r="EL229" s="23">
        <v>2831</v>
      </c>
      <c r="EM229" s="24">
        <v>87423</v>
      </c>
      <c r="EN229" s="26">
        <v>438837</v>
      </c>
      <c r="EO229" s="23">
        <v>6094</v>
      </c>
      <c r="EP229" s="25">
        <v>119010</v>
      </c>
      <c r="EQ229" s="26">
        <v>268806</v>
      </c>
      <c r="ER229" s="23">
        <v>2772</v>
      </c>
      <c r="ES229" s="25">
        <v>125524</v>
      </c>
      <c r="ET229" s="26">
        <v>190876</v>
      </c>
      <c r="EU229" s="23">
        <v>1918</v>
      </c>
      <c r="EV229" s="24">
        <v>99617</v>
      </c>
      <c r="EW229" s="26">
        <v>250898</v>
      </c>
      <c r="EX229" s="23">
        <v>2433</v>
      </c>
      <c r="EY229" s="24">
        <v>84108</v>
      </c>
      <c r="EZ229" s="26">
        <v>308675</v>
      </c>
      <c r="FA229" s="23">
        <v>2763</v>
      </c>
      <c r="FB229" s="25">
        <v>102004</v>
      </c>
      <c r="FC229" s="26">
        <v>218587</v>
      </c>
      <c r="FD229" s="23">
        <v>2058</v>
      </c>
      <c r="FE229" s="24">
        <v>80529</v>
      </c>
      <c r="FF229" s="26">
        <v>240771</v>
      </c>
      <c r="FG229" s="23">
        <v>2330</v>
      </c>
      <c r="FH229" s="24">
        <v>79539</v>
      </c>
      <c r="FI229" s="26">
        <v>205200</v>
      </c>
      <c r="FJ229" s="23">
        <v>1979</v>
      </c>
      <c r="FK229" s="24">
        <v>71954</v>
      </c>
      <c r="FL229" s="26">
        <v>187435</v>
      </c>
      <c r="FM229" s="23">
        <v>1896</v>
      </c>
      <c r="FN229" s="24">
        <v>56850</v>
      </c>
      <c r="FO229" s="26">
        <v>274184</v>
      </c>
      <c r="FP229" s="23">
        <v>2469</v>
      </c>
      <c r="FQ229" s="24">
        <v>64181</v>
      </c>
      <c r="FR229" s="26">
        <v>227713</v>
      </c>
      <c r="FS229" s="23">
        <v>1722</v>
      </c>
      <c r="FT229" s="24">
        <v>56652</v>
      </c>
      <c r="FU229" s="26">
        <v>192115</v>
      </c>
      <c r="FV229" s="23">
        <v>1428</v>
      </c>
      <c r="FW229" s="24">
        <v>48897</v>
      </c>
      <c r="FX229" s="26">
        <v>205670</v>
      </c>
      <c r="FY229" s="23">
        <v>1500</v>
      </c>
      <c r="FZ229" s="24">
        <v>40800</v>
      </c>
      <c r="GA229" s="26">
        <v>149020</v>
      </c>
      <c r="GB229" s="23">
        <v>1192</v>
      </c>
      <c r="GC229" s="24">
        <v>38453</v>
      </c>
      <c r="GD229" s="26">
        <v>245131</v>
      </c>
      <c r="GE229" s="23">
        <v>1699</v>
      </c>
      <c r="GF229" s="24">
        <v>30658</v>
      </c>
      <c r="GG229" s="26">
        <v>249929</v>
      </c>
      <c r="GH229" s="23">
        <v>1809</v>
      </c>
      <c r="GI229" s="24">
        <v>31484</v>
      </c>
      <c r="GJ229" s="26">
        <v>165126</v>
      </c>
      <c r="GK229" s="23">
        <v>1322</v>
      </c>
      <c r="GL229" s="24">
        <v>26830</v>
      </c>
      <c r="GM229" s="26">
        <v>183937</v>
      </c>
      <c r="GN229" s="23">
        <v>1457</v>
      </c>
      <c r="GO229" s="24">
        <v>26451</v>
      </c>
      <c r="GP229" s="26">
        <v>220623</v>
      </c>
      <c r="GQ229" s="23">
        <v>1747</v>
      </c>
      <c r="GR229" s="24">
        <v>23447</v>
      </c>
      <c r="GS229" s="26">
        <v>174749</v>
      </c>
      <c r="GT229" s="23">
        <v>1302</v>
      </c>
      <c r="GU229" s="24">
        <v>18006</v>
      </c>
      <c r="GV229" s="26">
        <v>190122</v>
      </c>
      <c r="GW229" s="23">
        <v>1337</v>
      </c>
      <c r="GX229" s="24">
        <v>16955</v>
      </c>
      <c r="GY229" s="26">
        <v>240357</v>
      </c>
      <c r="GZ229" s="23">
        <v>1701</v>
      </c>
      <c r="HA229" s="24">
        <v>19948</v>
      </c>
      <c r="HB229" s="26">
        <v>193176</v>
      </c>
      <c r="HC229" s="23">
        <v>1365</v>
      </c>
      <c r="HD229" s="24">
        <v>13246</v>
      </c>
      <c r="HE229" s="26">
        <v>205764</v>
      </c>
      <c r="HF229" s="23">
        <v>1368</v>
      </c>
      <c r="HG229" s="24">
        <v>15030</v>
      </c>
      <c r="HH229" s="26">
        <v>283223</v>
      </c>
      <c r="HI229" s="23">
        <v>1581</v>
      </c>
      <c r="HJ229" s="24">
        <v>13023</v>
      </c>
      <c r="HN229" s="49">
        <f t="shared" si="3"/>
        <v>682163</v>
      </c>
    </row>
    <row r="230" spans="2:222" x14ac:dyDescent="0.2">
      <c r="B230" s="20" t="s">
        <v>834</v>
      </c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8">
        <v>15795</v>
      </c>
      <c r="AB230" s="27">
        <v>582</v>
      </c>
      <c r="AC230" s="29">
        <v>36</v>
      </c>
      <c r="AD230" s="28">
        <v>27947</v>
      </c>
      <c r="AE230" s="23">
        <v>1129</v>
      </c>
      <c r="AF230" s="27">
        <v>211</v>
      </c>
      <c r="AG230" s="28">
        <v>27341</v>
      </c>
      <c r="AH230" s="23">
        <v>1108</v>
      </c>
      <c r="AI230" s="23">
        <v>1540</v>
      </c>
      <c r="AJ230" s="28">
        <v>40102</v>
      </c>
      <c r="AK230" s="23">
        <v>1591</v>
      </c>
      <c r="AL230" s="23">
        <v>8948</v>
      </c>
      <c r="AM230" s="28">
        <v>24708</v>
      </c>
      <c r="AN230" s="27">
        <v>995</v>
      </c>
      <c r="AO230" s="27">
        <v>822</v>
      </c>
      <c r="AP230" s="28">
        <v>18899</v>
      </c>
      <c r="AQ230" s="27">
        <v>764</v>
      </c>
      <c r="AR230" s="27">
        <v>885</v>
      </c>
      <c r="AS230" s="28">
        <v>23509</v>
      </c>
      <c r="AT230" s="27">
        <v>949</v>
      </c>
      <c r="AU230" s="27">
        <v>690</v>
      </c>
      <c r="AV230" s="28">
        <v>21178</v>
      </c>
      <c r="AW230" s="27">
        <v>845</v>
      </c>
      <c r="AX230" s="27">
        <v>463</v>
      </c>
      <c r="AY230" s="28">
        <v>17411</v>
      </c>
      <c r="AZ230" s="27">
        <v>700</v>
      </c>
      <c r="BA230" s="27">
        <v>223</v>
      </c>
      <c r="BB230" s="28">
        <v>20469</v>
      </c>
      <c r="BC230" s="27">
        <v>825</v>
      </c>
      <c r="BD230" s="27">
        <v>280</v>
      </c>
      <c r="BE230" s="28">
        <v>20598</v>
      </c>
      <c r="BF230" s="27">
        <v>812</v>
      </c>
      <c r="BG230" s="23">
        <v>1648</v>
      </c>
      <c r="BH230" s="28">
        <v>20800</v>
      </c>
      <c r="BI230" s="27">
        <v>786</v>
      </c>
      <c r="BJ230" s="23">
        <v>2013</v>
      </c>
      <c r="BK230" s="28">
        <v>26762</v>
      </c>
      <c r="BL230" s="27">
        <v>999</v>
      </c>
      <c r="BM230" s="23">
        <v>1020</v>
      </c>
      <c r="BN230" s="28">
        <v>14165</v>
      </c>
      <c r="BO230" s="27">
        <v>535</v>
      </c>
      <c r="BP230" s="27">
        <v>789</v>
      </c>
      <c r="BQ230" s="28">
        <v>13111</v>
      </c>
      <c r="BR230" s="27">
        <v>486</v>
      </c>
      <c r="BS230" s="27">
        <v>553</v>
      </c>
      <c r="BT230" s="28">
        <v>18487</v>
      </c>
      <c r="BU230" s="27">
        <v>683</v>
      </c>
      <c r="BV230" s="27">
        <v>598</v>
      </c>
      <c r="BW230" s="28">
        <v>47334</v>
      </c>
      <c r="BX230" s="23">
        <v>2191</v>
      </c>
      <c r="BY230" s="23">
        <v>1129</v>
      </c>
      <c r="BZ230" s="28">
        <v>20240</v>
      </c>
      <c r="CA230" s="27">
        <v>978</v>
      </c>
      <c r="CB230" s="27">
        <v>836</v>
      </c>
      <c r="CC230" s="30">
        <v>4382</v>
      </c>
      <c r="CD230" s="27">
        <v>193</v>
      </c>
      <c r="CE230" s="27">
        <v>471</v>
      </c>
      <c r="CF230" s="32">
        <v>870</v>
      </c>
      <c r="CG230" s="29">
        <v>36</v>
      </c>
      <c r="CH230" s="27">
        <v>428</v>
      </c>
      <c r="CI230" s="26">
        <v>103788</v>
      </c>
      <c r="CJ230" s="23">
        <v>5148</v>
      </c>
      <c r="CK230" s="23">
        <v>4591</v>
      </c>
      <c r="CL230" s="26">
        <v>184734</v>
      </c>
      <c r="CM230" s="23">
        <v>8799</v>
      </c>
      <c r="CN230" s="24">
        <v>13781</v>
      </c>
      <c r="CO230" s="26">
        <v>132781</v>
      </c>
      <c r="CP230" s="23">
        <v>6532</v>
      </c>
      <c r="CQ230" s="23">
        <v>5941</v>
      </c>
      <c r="CR230" s="28">
        <v>22945</v>
      </c>
      <c r="CS230" s="23">
        <v>1097</v>
      </c>
      <c r="CT230" s="23">
        <v>3963</v>
      </c>
      <c r="CU230" s="26">
        <v>132726</v>
      </c>
      <c r="CV230" s="23">
        <v>6906</v>
      </c>
      <c r="CW230" s="23">
        <v>1663</v>
      </c>
      <c r="CX230" s="26">
        <v>150182</v>
      </c>
      <c r="CY230" s="23">
        <v>7837</v>
      </c>
      <c r="CZ230" s="23">
        <v>1801</v>
      </c>
      <c r="DA230" s="26">
        <v>141788</v>
      </c>
      <c r="DB230" s="23">
        <v>7334</v>
      </c>
      <c r="DC230" s="23">
        <v>1380</v>
      </c>
      <c r="DD230" s="28">
        <v>59932</v>
      </c>
      <c r="DE230" s="23">
        <v>3125</v>
      </c>
      <c r="DF230" s="23">
        <v>1759</v>
      </c>
      <c r="DG230" s="30">
        <v>8833</v>
      </c>
      <c r="DH230" s="27">
        <v>424</v>
      </c>
      <c r="DI230" s="23">
        <v>2337</v>
      </c>
      <c r="DJ230" s="26">
        <v>115277</v>
      </c>
      <c r="DK230" s="23">
        <v>5972</v>
      </c>
      <c r="DL230" s="23">
        <v>8415</v>
      </c>
      <c r="DM230" s="26">
        <v>205003</v>
      </c>
      <c r="DN230" s="24">
        <v>10151</v>
      </c>
      <c r="DO230" s="24">
        <v>16448</v>
      </c>
      <c r="DP230" s="26">
        <v>114763</v>
      </c>
      <c r="DQ230" s="23">
        <v>5821</v>
      </c>
      <c r="DR230" s="24">
        <v>24303</v>
      </c>
      <c r="DS230" s="26">
        <v>158955</v>
      </c>
      <c r="DT230" s="23">
        <v>8624</v>
      </c>
      <c r="DU230" s="24">
        <v>10260</v>
      </c>
      <c r="DV230" s="26">
        <v>188172</v>
      </c>
      <c r="DW230" s="24">
        <v>10052</v>
      </c>
      <c r="DX230" s="24">
        <v>16567</v>
      </c>
      <c r="DY230" s="26">
        <v>173763</v>
      </c>
      <c r="DZ230" s="23">
        <v>9247</v>
      </c>
      <c r="EA230" s="24">
        <v>16120</v>
      </c>
      <c r="EB230" s="26">
        <v>209556</v>
      </c>
      <c r="EC230" s="24">
        <v>10664</v>
      </c>
      <c r="ED230" s="24">
        <v>48623</v>
      </c>
      <c r="EE230" s="26">
        <v>219768</v>
      </c>
      <c r="EF230" s="24">
        <v>11236</v>
      </c>
      <c r="EG230" s="24">
        <v>73531</v>
      </c>
      <c r="EH230" s="26">
        <v>263242</v>
      </c>
      <c r="EI230" s="24">
        <v>12736</v>
      </c>
      <c r="EJ230" s="25">
        <v>180948</v>
      </c>
      <c r="EK230" s="28">
        <v>87950</v>
      </c>
      <c r="EL230" s="23">
        <v>4130</v>
      </c>
      <c r="EM230" s="25">
        <v>186438</v>
      </c>
      <c r="EN230" s="26">
        <v>349392</v>
      </c>
      <c r="EO230" s="24">
        <v>16347</v>
      </c>
      <c r="EP230" s="24">
        <v>99393</v>
      </c>
      <c r="EQ230" s="26">
        <v>264255</v>
      </c>
      <c r="ER230" s="24">
        <v>13010</v>
      </c>
      <c r="ES230" s="25">
        <v>196431</v>
      </c>
      <c r="ET230" s="26">
        <v>129538</v>
      </c>
      <c r="EU230" s="23">
        <v>6632</v>
      </c>
      <c r="EV230" s="25">
        <v>115014</v>
      </c>
      <c r="EW230" s="26">
        <v>161707</v>
      </c>
      <c r="EX230" s="23">
        <v>8406</v>
      </c>
      <c r="EY230" s="24">
        <v>49101</v>
      </c>
      <c r="EZ230" s="26">
        <v>175688</v>
      </c>
      <c r="FA230" s="23">
        <v>9454</v>
      </c>
      <c r="FB230" s="24">
        <v>27936</v>
      </c>
      <c r="FC230" s="26">
        <v>245499</v>
      </c>
      <c r="FD230" s="24">
        <v>12888</v>
      </c>
      <c r="FE230" s="24">
        <v>66624</v>
      </c>
      <c r="FF230" s="26">
        <v>292362</v>
      </c>
      <c r="FG230" s="24">
        <v>15919</v>
      </c>
      <c r="FH230" s="24">
        <v>25798</v>
      </c>
      <c r="FI230" s="26">
        <v>286128</v>
      </c>
      <c r="FJ230" s="24">
        <v>15537</v>
      </c>
      <c r="FK230" s="24">
        <v>34174</v>
      </c>
      <c r="FL230" s="26">
        <v>324246</v>
      </c>
      <c r="FM230" s="24">
        <v>16821</v>
      </c>
      <c r="FN230" s="24">
        <v>36640</v>
      </c>
      <c r="FO230" s="26">
        <v>354344</v>
      </c>
      <c r="FP230" s="24">
        <v>19246</v>
      </c>
      <c r="FQ230" s="24">
        <v>24811</v>
      </c>
      <c r="FR230" s="26">
        <v>254085</v>
      </c>
      <c r="FS230" s="24">
        <v>13841</v>
      </c>
      <c r="FT230" s="24">
        <v>17787</v>
      </c>
      <c r="FU230" s="26">
        <v>253271</v>
      </c>
      <c r="FV230" s="24">
        <v>13590</v>
      </c>
      <c r="FW230" s="24">
        <v>21929</v>
      </c>
      <c r="FX230" s="26">
        <v>383565</v>
      </c>
      <c r="FY230" s="24">
        <v>19587</v>
      </c>
      <c r="FZ230" s="24">
        <v>37191</v>
      </c>
      <c r="GA230" s="26">
        <v>298263</v>
      </c>
      <c r="GB230" s="24">
        <v>15922</v>
      </c>
      <c r="GC230" s="24">
        <v>27879</v>
      </c>
      <c r="GD230" s="26">
        <v>308293</v>
      </c>
      <c r="GE230" s="24">
        <v>16227</v>
      </c>
      <c r="GF230" s="24">
        <v>15483</v>
      </c>
      <c r="GG230" s="26">
        <v>395476</v>
      </c>
      <c r="GH230" s="24">
        <v>20320</v>
      </c>
      <c r="GI230" s="24">
        <v>11797</v>
      </c>
      <c r="GJ230" s="26">
        <v>302280</v>
      </c>
      <c r="GK230" s="24">
        <v>15895</v>
      </c>
      <c r="GL230" s="24">
        <v>10287</v>
      </c>
      <c r="GM230" s="26">
        <v>290197</v>
      </c>
      <c r="GN230" s="24">
        <v>15912</v>
      </c>
      <c r="GO230" s="24">
        <v>11389</v>
      </c>
      <c r="GP230" s="26">
        <v>372774</v>
      </c>
      <c r="GQ230" s="24">
        <v>20760</v>
      </c>
      <c r="GR230" s="24">
        <v>17419</v>
      </c>
      <c r="GS230" s="26">
        <v>293329</v>
      </c>
      <c r="GT230" s="24">
        <v>16607</v>
      </c>
      <c r="GU230" s="24">
        <v>12921</v>
      </c>
      <c r="GV230" s="26">
        <v>317448</v>
      </c>
      <c r="GW230" s="24">
        <v>17435</v>
      </c>
      <c r="GX230" s="24">
        <v>10524</v>
      </c>
      <c r="GY230" s="26">
        <v>345332</v>
      </c>
      <c r="GZ230" s="24">
        <v>19899</v>
      </c>
      <c r="HA230" s="24">
        <v>11684</v>
      </c>
      <c r="HB230" s="26">
        <v>241341</v>
      </c>
      <c r="HC230" s="24">
        <v>14829</v>
      </c>
      <c r="HD230" s="23">
        <v>7083</v>
      </c>
      <c r="HE230" s="26">
        <v>244825</v>
      </c>
      <c r="HF230" s="24">
        <v>14845</v>
      </c>
      <c r="HG230" s="24">
        <v>10821</v>
      </c>
      <c r="HH230" s="26">
        <v>279492</v>
      </c>
      <c r="HI230" s="24">
        <v>16317</v>
      </c>
      <c r="HJ230" s="24">
        <v>18165</v>
      </c>
      <c r="HN230" s="49">
        <f t="shared" si="3"/>
        <v>765658</v>
      </c>
    </row>
    <row r="231" spans="2:222" x14ac:dyDescent="0.2">
      <c r="B231" s="20" t="s">
        <v>1017</v>
      </c>
      <c r="C231" s="22">
        <v>1007505</v>
      </c>
      <c r="D231" s="24">
        <v>32383</v>
      </c>
      <c r="E231" s="34">
        <v>3233530</v>
      </c>
      <c r="F231" s="22">
        <v>1205149</v>
      </c>
      <c r="G231" s="24">
        <v>36139</v>
      </c>
      <c r="H231" s="34">
        <v>3638677</v>
      </c>
      <c r="I231" s="22">
        <v>1553058</v>
      </c>
      <c r="J231" s="24">
        <v>45487</v>
      </c>
      <c r="K231" s="34">
        <v>3563040</v>
      </c>
      <c r="L231" s="22">
        <v>1231060</v>
      </c>
      <c r="M231" s="24">
        <v>37622</v>
      </c>
      <c r="N231" s="34">
        <v>3635482</v>
      </c>
      <c r="O231" s="22">
        <v>1206836</v>
      </c>
      <c r="P231" s="24">
        <v>36540</v>
      </c>
      <c r="Q231" s="34">
        <v>3682249</v>
      </c>
      <c r="R231" s="22">
        <v>1499934</v>
      </c>
      <c r="S231" s="24">
        <v>45733</v>
      </c>
      <c r="T231" s="34">
        <v>3772226</v>
      </c>
      <c r="U231" s="22">
        <v>1201576</v>
      </c>
      <c r="V231" s="24">
        <v>39366</v>
      </c>
      <c r="W231" s="34">
        <v>3782273</v>
      </c>
      <c r="X231" s="22">
        <v>1247131</v>
      </c>
      <c r="Y231" s="24">
        <v>38213</v>
      </c>
      <c r="Z231" s="34">
        <v>3479659</v>
      </c>
      <c r="AA231" s="22">
        <v>1592097</v>
      </c>
      <c r="AB231" s="24">
        <v>47571</v>
      </c>
      <c r="AC231" s="34">
        <v>3977508</v>
      </c>
      <c r="AD231" s="26">
        <v>888450</v>
      </c>
      <c r="AE231" s="24">
        <v>28612</v>
      </c>
      <c r="AF231" s="34">
        <v>3652413</v>
      </c>
      <c r="AG231" s="26">
        <v>446908</v>
      </c>
      <c r="AH231" s="24">
        <v>17364</v>
      </c>
      <c r="AI231" s="34">
        <v>3004649</v>
      </c>
      <c r="AJ231" s="26">
        <v>606101</v>
      </c>
      <c r="AK231" s="24">
        <v>21392</v>
      </c>
      <c r="AL231" s="34">
        <v>2300551</v>
      </c>
      <c r="AM231" s="26">
        <v>441596</v>
      </c>
      <c r="AN231" s="24">
        <v>15169</v>
      </c>
      <c r="AO231" s="34">
        <v>1950107</v>
      </c>
      <c r="AP231" s="26">
        <v>475033</v>
      </c>
      <c r="AQ231" s="24">
        <v>16336</v>
      </c>
      <c r="AR231" s="34">
        <v>1952606</v>
      </c>
      <c r="AS231" s="26">
        <v>580740</v>
      </c>
      <c r="AT231" s="24">
        <v>20027</v>
      </c>
      <c r="AU231" s="34">
        <v>1778635</v>
      </c>
      <c r="AV231" s="26">
        <v>476348</v>
      </c>
      <c r="AW231" s="24">
        <v>16963</v>
      </c>
      <c r="AX231" s="34">
        <v>1735421</v>
      </c>
      <c r="AY231" s="26">
        <v>466358</v>
      </c>
      <c r="AZ231" s="24">
        <v>15806</v>
      </c>
      <c r="BA231" s="34">
        <v>1799385</v>
      </c>
      <c r="BB231" s="26">
        <v>617075</v>
      </c>
      <c r="BC231" s="24">
        <v>20824</v>
      </c>
      <c r="BD231" s="34">
        <v>1852583</v>
      </c>
      <c r="BE231" s="26">
        <v>461397</v>
      </c>
      <c r="BF231" s="24">
        <v>16195</v>
      </c>
      <c r="BG231" s="34">
        <v>2247416</v>
      </c>
      <c r="BH231" s="26">
        <v>473373</v>
      </c>
      <c r="BI231" s="24">
        <v>16008</v>
      </c>
      <c r="BJ231" s="34">
        <v>2194476</v>
      </c>
      <c r="BK231" s="26">
        <v>463305</v>
      </c>
      <c r="BL231" s="24">
        <v>18610</v>
      </c>
      <c r="BM231" s="34">
        <v>2251343</v>
      </c>
      <c r="BN231" s="26">
        <v>186219</v>
      </c>
      <c r="BO231" s="23">
        <v>8851</v>
      </c>
      <c r="BP231" s="34">
        <v>1923272</v>
      </c>
      <c r="BQ231" s="26">
        <v>190469</v>
      </c>
      <c r="BR231" s="23">
        <v>9096</v>
      </c>
      <c r="BS231" s="34">
        <v>1771791</v>
      </c>
      <c r="BT231" s="26">
        <v>230952</v>
      </c>
      <c r="BU231" s="24">
        <v>11431</v>
      </c>
      <c r="BV231" s="34">
        <v>1597802</v>
      </c>
      <c r="BW231" s="26">
        <v>176277</v>
      </c>
      <c r="BX231" s="23">
        <v>9046</v>
      </c>
      <c r="BY231" s="34">
        <v>1575263</v>
      </c>
      <c r="BZ231" s="26">
        <v>171764</v>
      </c>
      <c r="CA231" s="23">
        <v>8586</v>
      </c>
      <c r="CB231" s="34">
        <v>1446157</v>
      </c>
      <c r="CC231" s="26">
        <v>217484</v>
      </c>
      <c r="CD231" s="24">
        <v>10802</v>
      </c>
      <c r="CE231" s="34">
        <v>1095900</v>
      </c>
      <c r="CF231" s="26">
        <v>167072</v>
      </c>
      <c r="CG231" s="23">
        <v>8481</v>
      </c>
      <c r="CH231" s="34">
        <v>1088751</v>
      </c>
      <c r="CI231" s="26">
        <v>180505</v>
      </c>
      <c r="CJ231" s="23">
        <v>8135</v>
      </c>
      <c r="CK231" s="34">
        <v>1063408</v>
      </c>
      <c r="CL231" s="26">
        <v>222485</v>
      </c>
      <c r="CM231" s="24">
        <v>10630</v>
      </c>
      <c r="CN231" s="34">
        <v>1049742</v>
      </c>
      <c r="CO231" s="26">
        <v>174082</v>
      </c>
      <c r="CP231" s="23">
        <v>8705</v>
      </c>
      <c r="CQ231" s="25">
        <v>936005</v>
      </c>
      <c r="CR231" s="26">
        <v>176585</v>
      </c>
      <c r="CS231" s="23">
        <v>8475</v>
      </c>
      <c r="CT231" s="25">
        <v>818158</v>
      </c>
      <c r="CU231" s="26">
        <v>216131</v>
      </c>
      <c r="CV231" s="24">
        <v>10228</v>
      </c>
      <c r="CW231" s="25">
        <v>817756</v>
      </c>
      <c r="CX231" s="26">
        <v>176662</v>
      </c>
      <c r="CY231" s="23">
        <v>8186</v>
      </c>
      <c r="CZ231" s="25">
        <v>833072</v>
      </c>
      <c r="DA231" s="26">
        <v>203498</v>
      </c>
      <c r="DB231" s="23">
        <v>8340</v>
      </c>
      <c r="DC231" s="25">
        <v>887057</v>
      </c>
      <c r="DD231" s="26">
        <v>296368</v>
      </c>
      <c r="DE231" s="24">
        <v>11786</v>
      </c>
      <c r="DF231" s="25">
        <v>814049</v>
      </c>
      <c r="DG231" s="26">
        <v>285475</v>
      </c>
      <c r="DH231" s="23">
        <v>9615</v>
      </c>
      <c r="DI231" s="25">
        <v>882108</v>
      </c>
      <c r="DJ231" s="26">
        <v>302629</v>
      </c>
      <c r="DK231" s="23">
        <v>9527</v>
      </c>
      <c r="DL231" s="25">
        <v>617524</v>
      </c>
      <c r="DM231" s="26">
        <v>386992</v>
      </c>
      <c r="DN231" s="24">
        <v>11553</v>
      </c>
      <c r="DO231" s="25">
        <v>537291</v>
      </c>
      <c r="DP231" s="26">
        <v>433722</v>
      </c>
      <c r="DQ231" s="24">
        <v>12615</v>
      </c>
      <c r="DR231" s="25">
        <v>698886</v>
      </c>
      <c r="DS231" s="26">
        <v>355063</v>
      </c>
      <c r="DT231" s="24">
        <v>11503</v>
      </c>
      <c r="DU231" s="25">
        <v>685850</v>
      </c>
      <c r="DV231" s="26">
        <v>515487</v>
      </c>
      <c r="DW231" s="24">
        <v>17134</v>
      </c>
      <c r="DX231" s="25">
        <v>808634</v>
      </c>
      <c r="DY231" s="26">
        <v>434885</v>
      </c>
      <c r="DZ231" s="24">
        <v>19580</v>
      </c>
      <c r="EA231" s="34">
        <v>1047762</v>
      </c>
      <c r="EB231" s="26">
        <v>445015</v>
      </c>
      <c r="EC231" s="24">
        <v>21411</v>
      </c>
      <c r="ED231" s="34">
        <v>1089966</v>
      </c>
      <c r="EE231" s="26">
        <v>504921</v>
      </c>
      <c r="EF231" s="24">
        <v>25964</v>
      </c>
      <c r="EG231" s="34">
        <v>1384152</v>
      </c>
      <c r="EH231" s="26">
        <v>358396</v>
      </c>
      <c r="EI231" s="24">
        <v>18378</v>
      </c>
      <c r="EJ231" s="34">
        <v>1377444</v>
      </c>
      <c r="EK231" s="26">
        <v>350309</v>
      </c>
      <c r="EL231" s="24">
        <v>18322</v>
      </c>
      <c r="EM231" s="34">
        <v>1508401</v>
      </c>
      <c r="EN231" s="26">
        <v>274690</v>
      </c>
      <c r="EO231" s="24">
        <v>16715</v>
      </c>
      <c r="EP231" s="34">
        <v>1339692</v>
      </c>
      <c r="EQ231" s="26">
        <v>196949</v>
      </c>
      <c r="ER231" s="24">
        <v>10969</v>
      </c>
      <c r="ES231" s="34">
        <v>1286785</v>
      </c>
      <c r="ET231" s="26">
        <v>156494</v>
      </c>
      <c r="EU231" s="23">
        <v>8959</v>
      </c>
      <c r="EV231" s="34">
        <v>1051245</v>
      </c>
      <c r="EW231" s="26">
        <v>255139</v>
      </c>
      <c r="EX231" s="24">
        <v>12914</v>
      </c>
      <c r="EY231" s="25">
        <v>901359</v>
      </c>
      <c r="EZ231" s="26">
        <v>222548</v>
      </c>
      <c r="FA231" s="24">
        <v>12027</v>
      </c>
      <c r="FB231" s="34">
        <v>1023422</v>
      </c>
      <c r="FC231" s="26">
        <v>220430</v>
      </c>
      <c r="FD231" s="24">
        <v>12938</v>
      </c>
      <c r="FE231" s="34">
        <v>1029732</v>
      </c>
      <c r="FF231" s="26">
        <v>428081</v>
      </c>
      <c r="FG231" s="24">
        <v>20311</v>
      </c>
      <c r="FH231" s="34">
        <v>1261697</v>
      </c>
      <c r="FI231" s="26">
        <v>244162</v>
      </c>
      <c r="FJ231" s="24">
        <v>11798</v>
      </c>
      <c r="FK231" s="34">
        <v>1280937</v>
      </c>
      <c r="FL231" s="26">
        <v>270088</v>
      </c>
      <c r="FM231" s="24">
        <v>12769</v>
      </c>
      <c r="FN231" s="34">
        <v>1228262</v>
      </c>
      <c r="FO231" s="26">
        <v>295598</v>
      </c>
      <c r="FP231" s="24">
        <v>15567</v>
      </c>
      <c r="FQ231" s="34">
        <v>1293052</v>
      </c>
      <c r="FR231" s="26">
        <v>175193</v>
      </c>
      <c r="FS231" s="24">
        <v>11035</v>
      </c>
      <c r="FT231" s="34">
        <v>1204164</v>
      </c>
      <c r="FU231" s="26">
        <v>180730</v>
      </c>
      <c r="FV231" s="24">
        <v>11395</v>
      </c>
      <c r="FW231" s="34">
        <v>1096564</v>
      </c>
      <c r="FX231" s="26">
        <v>260190</v>
      </c>
      <c r="FY231" s="24">
        <v>16381</v>
      </c>
      <c r="FZ231" s="34">
        <v>1021029</v>
      </c>
      <c r="GA231" s="26">
        <v>187435</v>
      </c>
      <c r="GB231" s="24">
        <v>12797</v>
      </c>
      <c r="GC231" s="34">
        <v>1018435</v>
      </c>
      <c r="GD231" s="26">
        <v>152638</v>
      </c>
      <c r="GE231" s="24">
        <v>11565</v>
      </c>
      <c r="GF231" s="25">
        <v>999181</v>
      </c>
      <c r="GG231" s="26">
        <v>180406</v>
      </c>
      <c r="GH231" s="24">
        <v>13732</v>
      </c>
      <c r="GI231" s="25">
        <v>949017</v>
      </c>
      <c r="GJ231" s="26">
        <v>142166</v>
      </c>
      <c r="GK231" s="24">
        <v>10874</v>
      </c>
      <c r="GL231" s="25">
        <v>946845</v>
      </c>
      <c r="GM231" s="26">
        <v>148158</v>
      </c>
      <c r="GN231" s="24">
        <v>10679</v>
      </c>
      <c r="GO231" s="25">
        <v>920281</v>
      </c>
      <c r="GP231" s="26">
        <v>167756</v>
      </c>
      <c r="GQ231" s="24">
        <v>12327</v>
      </c>
      <c r="GR231" s="25">
        <v>970215</v>
      </c>
      <c r="GS231" s="26">
        <v>138238</v>
      </c>
      <c r="GT231" s="24">
        <v>10619</v>
      </c>
      <c r="GU231" s="25">
        <v>959440</v>
      </c>
      <c r="GV231" s="26">
        <v>173302</v>
      </c>
      <c r="GW231" s="24">
        <v>11746</v>
      </c>
      <c r="GX231" s="34">
        <v>1013805</v>
      </c>
      <c r="GY231" s="26">
        <v>188509</v>
      </c>
      <c r="GZ231" s="24">
        <v>12505</v>
      </c>
      <c r="HA231" s="34">
        <v>1103749</v>
      </c>
      <c r="HB231" s="26">
        <v>122369</v>
      </c>
      <c r="HC231" s="23">
        <v>8239</v>
      </c>
      <c r="HD231" s="34">
        <v>1028892</v>
      </c>
      <c r="HE231" s="26">
        <v>162739</v>
      </c>
      <c r="HF231" s="23">
        <v>9705</v>
      </c>
      <c r="HG231" s="34">
        <v>1034692</v>
      </c>
      <c r="HH231" s="26">
        <v>277023</v>
      </c>
      <c r="HI231" s="24">
        <v>15677</v>
      </c>
      <c r="HJ231" s="34">
        <v>1182655</v>
      </c>
      <c r="HN231" s="49">
        <f t="shared" si="3"/>
        <v>562131</v>
      </c>
    </row>
    <row r="232" spans="2:222" x14ac:dyDescent="0.2">
      <c r="B232" s="20" t="s">
        <v>982</v>
      </c>
      <c r="C232" s="28">
        <v>38164</v>
      </c>
      <c r="D232" s="27">
        <v>294</v>
      </c>
      <c r="E232" s="23">
        <v>3986</v>
      </c>
      <c r="F232" s="28">
        <v>11361</v>
      </c>
      <c r="G232" s="29">
        <v>91</v>
      </c>
      <c r="H232" s="23">
        <v>1777</v>
      </c>
      <c r="I232" s="28">
        <v>24489</v>
      </c>
      <c r="J232" s="27">
        <v>196</v>
      </c>
      <c r="K232" s="23">
        <v>2416</v>
      </c>
      <c r="L232" s="28">
        <v>26005</v>
      </c>
      <c r="M232" s="27">
        <v>213</v>
      </c>
      <c r="N232" s="23">
        <v>1696</v>
      </c>
      <c r="O232" s="28">
        <v>29462</v>
      </c>
      <c r="P232" s="27">
        <v>240</v>
      </c>
      <c r="Q232" s="23">
        <v>2715</v>
      </c>
      <c r="R232" s="28">
        <v>34531</v>
      </c>
      <c r="S232" s="27">
        <v>282</v>
      </c>
      <c r="T232" s="23">
        <v>1830</v>
      </c>
      <c r="U232" s="28">
        <v>30215</v>
      </c>
      <c r="V232" s="27">
        <v>248</v>
      </c>
      <c r="W232" s="23">
        <v>3058</v>
      </c>
      <c r="X232" s="28">
        <v>32118</v>
      </c>
      <c r="Y232" s="27">
        <v>266</v>
      </c>
      <c r="Z232" s="23">
        <v>2299</v>
      </c>
      <c r="AA232" s="28">
        <v>42739</v>
      </c>
      <c r="AB232" s="27">
        <v>359</v>
      </c>
      <c r="AC232" s="23">
        <v>2890</v>
      </c>
      <c r="AD232" s="28">
        <v>29418</v>
      </c>
      <c r="AE232" s="27">
        <v>247</v>
      </c>
      <c r="AF232" s="23">
        <v>2017</v>
      </c>
      <c r="AG232" s="28">
        <v>32051</v>
      </c>
      <c r="AH232" s="27">
        <v>269</v>
      </c>
      <c r="AI232" s="23">
        <v>2889</v>
      </c>
      <c r="AJ232" s="28">
        <v>47385</v>
      </c>
      <c r="AK232" s="27">
        <v>402</v>
      </c>
      <c r="AL232" s="23">
        <v>1898</v>
      </c>
      <c r="AM232" s="28">
        <v>30907</v>
      </c>
      <c r="AN232" s="27">
        <v>260</v>
      </c>
      <c r="AO232" s="23">
        <v>1583</v>
      </c>
      <c r="AP232" s="28">
        <v>34173</v>
      </c>
      <c r="AQ232" s="27">
        <v>287</v>
      </c>
      <c r="AR232" s="23">
        <v>2018</v>
      </c>
      <c r="AS232" s="28">
        <v>39689</v>
      </c>
      <c r="AT232" s="27">
        <v>330</v>
      </c>
      <c r="AU232" s="23">
        <v>1217</v>
      </c>
      <c r="AV232" s="28">
        <v>19859</v>
      </c>
      <c r="AW232" s="27">
        <v>166</v>
      </c>
      <c r="AX232" s="23">
        <v>1767</v>
      </c>
      <c r="AY232" s="30">
        <v>7124</v>
      </c>
      <c r="AZ232" s="29">
        <v>59</v>
      </c>
      <c r="BA232" s="23">
        <v>1572</v>
      </c>
      <c r="BB232" s="30">
        <v>3754</v>
      </c>
      <c r="BC232" s="29">
        <v>32</v>
      </c>
      <c r="BD232" s="23">
        <v>1947</v>
      </c>
      <c r="BE232" s="30">
        <v>2059</v>
      </c>
      <c r="BF232" s="29">
        <v>18</v>
      </c>
      <c r="BG232" s="23">
        <v>1956</v>
      </c>
      <c r="BH232" s="32">
        <v>600</v>
      </c>
      <c r="BI232" s="31">
        <v>5</v>
      </c>
      <c r="BJ232" s="23">
        <v>1191</v>
      </c>
      <c r="BK232" s="32">
        <v>435</v>
      </c>
      <c r="BL232" s="31">
        <v>4</v>
      </c>
      <c r="BM232" s="23">
        <v>1633</v>
      </c>
      <c r="BN232" s="30">
        <v>8942</v>
      </c>
      <c r="BO232" s="29">
        <v>78</v>
      </c>
      <c r="BP232" s="23">
        <v>1312</v>
      </c>
      <c r="BQ232" s="28">
        <v>10549</v>
      </c>
      <c r="BR232" s="29">
        <v>92</v>
      </c>
      <c r="BS232" s="23">
        <v>1456</v>
      </c>
      <c r="BT232" s="28">
        <v>14423</v>
      </c>
      <c r="BU232" s="27">
        <v>126</v>
      </c>
      <c r="BV232" s="23">
        <v>2151</v>
      </c>
      <c r="BW232" s="28">
        <v>14753</v>
      </c>
      <c r="BX232" s="27">
        <v>126</v>
      </c>
      <c r="BY232" s="23">
        <v>1118</v>
      </c>
      <c r="BZ232" s="28">
        <v>16526</v>
      </c>
      <c r="CA232" s="27">
        <v>142</v>
      </c>
      <c r="CB232" s="23">
        <v>1262</v>
      </c>
      <c r="CC232" s="28">
        <v>23275</v>
      </c>
      <c r="CD232" s="27">
        <v>200</v>
      </c>
      <c r="CE232" s="27">
        <v>873</v>
      </c>
      <c r="CF232" s="28">
        <v>20488</v>
      </c>
      <c r="CG232" s="27">
        <v>173</v>
      </c>
      <c r="CH232" s="23">
        <v>1773</v>
      </c>
      <c r="CI232" s="28">
        <v>17430</v>
      </c>
      <c r="CJ232" s="27">
        <v>145</v>
      </c>
      <c r="CK232" s="23">
        <v>1558</v>
      </c>
      <c r="CL232" s="28">
        <v>22712</v>
      </c>
      <c r="CM232" s="27">
        <v>191</v>
      </c>
      <c r="CN232" s="23">
        <v>1241</v>
      </c>
      <c r="CO232" s="28">
        <v>19664</v>
      </c>
      <c r="CP232" s="27">
        <v>168</v>
      </c>
      <c r="CQ232" s="23">
        <v>1026</v>
      </c>
      <c r="CR232" s="28">
        <v>13716</v>
      </c>
      <c r="CS232" s="27">
        <v>115</v>
      </c>
      <c r="CT232" s="23">
        <v>1092</v>
      </c>
      <c r="CU232" s="30">
        <v>6713</v>
      </c>
      <c r="CV232" s="29">
        <v>59</v>
      </c>
      <c r="CW232" s="23">
        <v>1468</v>
      </c>
      <c r="CX232" s="30">
        <v>2053</v>
      </c>
      <c r="CY232" s="29">
        <v>16</v>
      </c>
      <c r="CZ232" s="23">
        <v>1524</v>
      </c>
      <c r="DA232" s="32">
        <v>626</v>
      </c>
      <c r="DB232" s="31">
        <v>5</v>
      </c>
      <c r="DC232" s="23">
        <v>1245</v>
      </c>
      <c r="DD232" s="32">
        <v>944</v>
      </c>
      <c r="DE232" s="31">
        <v>8</v>
      </c>
      <c r="DF232" s="23">
        <v>1109</v>
      </c>
      <c r="DG232" s="32">
        <v>123</v>
      </c>
      <c r="DH232" s="31">
        <v>1</v>
      </c>
      <c r="DI232" s="23">
        <v>1223</v>
      </c>
      <c r="DJ232" s="32">
        <v>120</v>
      </c>
      <c r="DK232" s="31">
        <v>1</v>
      </c>
      <c r="DL232" s="27">
        <v>951</v>
      </c>
      <c r="DM232" s="32">
        <v>216</v>
      </c>
      <c r="DN232" s="31">
        <v>2</v>
      </c>
      <c r="DO232" s="27">
        <v>871</v>
      </c>
      <c r="DP232" s="21"/>
      <c r="DQ232" s="21"/>
      <c r="DR232" s="23">
        <v>1044</v>
      </c>
      <c r="DS232" s="21"/>
      <c r="DT232" s="21"/>
      <c r="DU232" s="23">
        <v>1804</v>
      </c>
      <c r="DV232" s="21"/>
      <c r="DW232" s="21"/>
      <c r="DX232" s="23">
        <v>1048</v>
      </c>
      <c r="DY232" s="21"/>
      <c r="DZ232" s="21"/>
      <c r="EA232" s="23">
        <v>1123</v>
      </c>
      <c r="EB232" s="21"/>
      <c r="EC232" s="21"/>
      <c r="ED232" s="23">
        <v>1410</v>
      </c>
      <c r="EE232" s="21"/>
      <c r="EF232" s="21"/>
      <c r="EG232" s="23">
        <v>1692</v>
      </c>
      <c r="EH232" s="21"/>
      <c r="EI232" s="21"/>
      <c r="EJ232" s="23">
        <v>1176</v>
      </c>
      <c r="EK232" s="21"/>
      <c r="EL232" s="21"/>
      <c r="EM232" s="27">
        <v>851</v>
      </c>
      <c r="EN232" s="21"/>
      <c r="EO232" s="21"/>
      <c r="EP232" s="23">
        <v>1720</v>
      </c>
      <c r="EQ232" s="21"/>
      <c r="ER232" s="21"/>
      <c r="ES232" s="23">
        <v>1001</v>
      </c>
      <c r="ET232" s="21"/>
      <c r="EU232" s="21"/>
      <c r="EV232" s="27">
        <v>941</v>
      </c>
      <c r="EW232" s="21"/>
      <c r="EX232" s="21"/>
      <c r="EY232" s="23">
        <v>1236</v>
      </c>
      <c r="EZ232" s="21"/>
      <c r="FA232" s="21"/>
      <c r="FB232" s="23">
        <v>1027</v>
      </c>
      <c r="FC232" s="21"/>
      <c r="FD232" s="21"/>
      <c r="FE232" s="27">
        <v>653</v>
      </c>
      <c r="FF232" s="21"/>
      <c r="FG232" s="21"/>
      <c r="FH232" s="23">
        <v>1221</v>
      </c>
      <c r="FI232" s="21"/>
      <c r="FJ232" s="21"/>
      <c r="FK232" s="27">
        <v>979</v>
      </c>
      <c r="FL232" s="21"/>
      <c r="FM232" s="21"/>
      <c r="FN232" s="27">
        <v>763</v>
      </c>
      <c r="FO232" s="21"/>
      <c r="FP232" s="21"/>
      <c r="FQ232" s="23">
        <v>1074</v>
      </c>
      <c r="FR232" s="21"/>
      <c r="FS232" s="21"/>
      <c r="FT232" s="23">
        <v>1087</v>
      </c>
      <c r="FU232" s="21"/>
      <c r="FV232" s="21"/>
      <c r="FW232" s="27">
        <v>554</v>
      </c>
      <c r="FX232" s="21"/>
      <c r="FY232" s="21"/>
      <c r="FZ232" s="23">
        <v>1327</v>
      </c>
      <c r="GA232" s="21"/>
      <c r="GB232" s="21"/>
      <c r="GC232" s="23">
        <v>1161</v>
      </c>
      <c r="GD232" s="21"/>
      <c r="GE232" s="21"/>
      <c r="GF232" s="23">
        <v>1329</v>
      </c>
      <c r="GG232" s="21"/>
      <c r="GH232" s="21"/>
      <c r="GI232" s="23">
        <v>1075</v>
      </c>
      <c r="GJ232" s="21"/>
      <c r="GK232" s="21"/>
      <c r="GL232" s="23">
        <v>1158</v>
      </c>
      <c r="GM232" s="21"/>
      <c r="GN232" s="21"/>
      <c r="GO232" s="23">
        <v>1149</v>
      </c>
      <c r="GP232" s="21"/>
      <c r="GQ232" s="21"/>
      <c r="GR232" s="23">
        <v>1545</v>
      </c>
      <c r="GS232" s="21"/>
      <c r="GT232" s="21"/>
      <c r="GU232" s="23">
        <v>1462</v>
      </c>
      <c r="GV232" s="28">
        <v>80009</v>
      </c>
      <c r="GW232" s="27">
        <v>410</v>
      </c>
      <c r="GX232" s="23">
        <v>1928</v>
      </c>
      <c r="GY232" s="26">
        <v>142961</v>
      </c>
      <c r="GZ232" s="27">
        <v>472</v>
      </c>
      <c r="HA232" s="23">
        <v>1798</v>
      </c>
      <c r="HB232" s="26">
        <v>146569</v>
      </c>
      <c r="HC232" s="27">
        <v>340</v>
      </c>
      <c r="HD232" s="23">
        <v>2482</v>
      </c>
      <c r="HE232" s="26">
        <v>196220</v>
      </c>
      <c r="HF232" s="27">
        <v>448</v>
      </c>
      <c r="HG232" s="23">
        <v>2118</v>
      </c>
      <c r="HH232" s="26">
        <v>276415</v>
      </c>
      <c r="HI232" s="27">
        <v>621</v>
      </c>
      <c r="HJ232" s="23">
        <v>1572</v>
      </c>
      <c r="HN232" s="49">
        <f t="shared" si="3"/>
        <v>619204</v>
      </c>
    </row>
    <row r="233" spans="2:222" x14ac:dyDescent="0.2">
      <c r="B233" s="20" t="s">
        <v>368</v>
      </c>
      <c r="C233" s="26">
        <v>257602</v>
      </c>
      <c r="D233" s="24">
        <v>28941</v>
      </c>
      <c r="E233" s="34">
        <v>3553981</v>
      </c>
      <c r="F233" s="26">
        <v>246889</v>
      </c>
      <c r="G233" s="24">
        <v>28357</v>
      </c>
      <c r="H233" s="34">
        <v>3564133</v>
      </c>
      <c r="I233" s="26">
        <v>302248</v>
      </c>
      <c r="J233" s="24">
        <v>35010</v>
      </c>
      <c r="K233" s="34">
        <v>3390088</v>
      </c>
      <c r="L233" s="26">
        <v>238531</v>
      </c>
      <c r="M233" s="24">
        <v>27599</v>
      </c>
      <c r="N233" s="34">
        <v>3427043</v>
      </c>
      <c r="O233" s="26">
        <v>237865</v>
      </c>
      <c r="P233" s="24">
        <v>27894</v>
      </c>
      <c r="Q233" s="34">
        <v>3449918</v>
      </c>
      <c r="R233" s="26">
        <v>321755</v>
      </c>
      <c r="S233" s="24">
        <v>36941</v>
      </c>
      <c r="T233" s="34">
        <v>3535461</v>
      </c>
      <c r="U233" s="26">
        <v>226278</v>
      </c>
      <c r="V233" s="24">
        <v>25806</v>
      </c>
      <c r="W233" s="34">
        <v>3583579</v>
      </c>
      <c r="X233" s="26">
        <v>228747</v>
      </c>
      <c r="Y233" s="24">
        <v>26824</v>
      </c>
      <c r="Z233" s="34">
        <v>3264697</v>
      </c>
      <c r="AA233" s="26">
        <v>278422</v>
      </c>
      <c r="AB233" s="24">
        <v>31848</v>
      </c>
      <c r="AC233" s="34">
        <v>3539886</v>
      </c>
      <c r="AD233" s="26">
        <v>222073</v>
      </c>
      <c r="AE233" s="24">
        <v>25552</v>
      </c>
      <c r="AF233" s="34">
        <v>3335897</v>
      </c>
      <c r="AG233" s="26">
        <v>227328</v>
      </c>
      <c r="AH233" s="24">
        <v>26005</v>
      </c>
      <c r="AI233" s="34">
        <v>3455183</v>
      </c>
      <c r="AJ233" s="26">
        <v>271129</v>
      </c>
      <c r="AK233" s="24">
        <v>31311</v>
      </c>
      <c r="AL233" s="34">
        <v>3384300</v>
      </c>
      <c r="AM233" s="26">
        <v>219235</v>
      </c>
      <c r="AN233" s="24">
        <v>25044</v>
      </c>
      <c r="AO233" s="34">
        <v>3351876</v>
      </c>
      <c r="AP233" s="26">
        <v>238866</v>
      </c>
      <c r="AQ233" s="24">
        <v>27254</v>
      </c>
      <c r="AR233" s="34">
        <v>3483741</v>
      </c>
      <c r="AS233" s="26">
        <v>309386</v>
      </c>
      <c r="AT233" s="24">
        <v>36174</v>
      </c>
      <c r="AU233" s="34">
        <v>3296447</v>
      </c>
      <c r="AV233" s="26">
        <v>225709</v>
      </c>
      <c r="AW233" s="24">
        <v>25961</v>
      </c>
      <c r="AX233" s="34">
        <v>3360495</v>
      </c>
      <c r="AY233" s="26">
        <v>217846</v>
      </c>
      <c r="AZ233" s="24">
        <v>25332</v>
      </c>
      <c r="BA233" s="34">
        <v>3332407</v>
      </c>
      <c r="BB233" s="26">
        <v>258051</v>
      </c>
      <c r="BC233" s="24">
        <v>30560</v>
      </c>
      <c r="BD233" s="34">
        <v>3410412</v>
      </c>
      <c r="BE233" s="26">
        <v>227300</v>
      </c>
      <c r="BF233" s="24">
        <v>26928</v>
      </c>
      <c r="BG233" s="34">
        <v>3316401</v>
      </c>
      <c r="BH233" s="26">
        <v>242206</v>
      </c>
      <c r="BI233" s="24">
        <v>27694</v>
      </c>
      <c r="BJ233" s="34">
        <v>3124171</v>
      </c>
      <c r="BK233" s="26">
        <v>264950</v>
      </c>
      <c r="BL233" s="24">
        <v>31026</v>
      </c>
      <c r="BM233" s="34">
        <v>3337543</v>
      </c>
      <c r="BN233" s="26">
        <v>213926</v>
      </c>
      <c r="BO233" s="24">
        <v>25161</v>
      </c>
      <c r="BP233" s="34">
        <v>3309816</v>
      </c>
      <c r="BQ233" s="26">
        <v>219070</v>
      </c>
      <c r="BR233" s="24">
        <v>26133</v>
      </c>
      <c r="BS233" s="34">
        <v>3429335</v>
      </c>
      <c r="BT233" s="26">
        <v>277319</v>
      </c>
      <c r="BU233" s="24">
        <v>31347</v>
      </c>
      <c r="BV233" s="34">
        <v>3262057</v>
      </c>
      <c r="BW233" s="26">
        <v>233027</v>
      </c>
      <c r="BX233" s="24">
        <v>25897</v>
      </c>
      <c r="BY233" s="34">
        <v>3366108</v>
      </c>
      <c r="BZ233" s="26">
        <v>228331</v>
      </c>
      <c r="CA233" s="24">
        <v>25708</v>
      </c>
      <c r="CB233" s="34">
        <v>3378722</v>
      </c>
      <c r="CC233" s="26">
        <v>280641</v>
      </c>
      <c r="CD233" s="24">
        <v>32103</v>
      </c>
      <c r="CE233" s="34">
        <v>3120290</v>
      </c>
      <c r="CF233" s="26">
        <v>228303</v>
      </c>
      <c r="CG233" s="24">
        <v>25296</v>
      </c>
      <c r="CH233" s="34">
        <v>3398434</v>
      </c>
      <c r="CI233" s="26">
        <v>229043</v>
      </c>
      <c r="CJ233" s="24">
        <v>26104</v>
      </c>
      <c r="CK233" s="34">
        <v>3189705</v>
      </c>
      <c r="CL233" s="26">
        <v>274923</v>
      </c>
      <c r="CM233" s="24">
        <v>31019</v>
      </c>
      <c r="CN233" s="34">
        <v>3220814</v>
      </c>
      <c r="CO233" s="26">
        <v>225441</v>
      </c>
      <c r="CP233" s="24">
        <v>26450</v>
      </c>
      <c r="CQ233" s="34">
        <v>3319814</v>
      </c>
      <c r="CR233" s="26">
        <v>224506</v>
      </c>
      <c r="CS233" s="24">
        <v>26671</v>
      </c>
      <c r="CT233" s="34">
        <v>2985206</v>
      </c>
      <c r="CU233" s="26">
        <v>270096</v>
      </c>
      <c r="CV233" s="24">
        <v>32810</v>
      </c>
      <c r="CW233" s="34">
        <v>3196657</v>
      </c>
      <c r="CX233" s="26">
        <v>222621</v>
      </c>
      <c r="CY233" s="24">
        <v>25510</v>
      </c>
      <c r="CZ233" s="34">
        <v>3237842</v>
      </c>
      <c r="DA233" s="26">
        <v>251691</v>
      </c>
      <c r="DB233" s="24">
        <v>27661</v>
      </c>
      <c r="DC233" s="34">
        <v>3232713</v>
      </c>
      <c r="DD233" s="26">
        <v>276692</v>
      </c>
      <c r="DE233" s="24">
        <v>32372</v>
      </c>
      <c r="DF233" s="34">
        <v>3083231</v>
      </c>
      <c r="DG233" s="26">
        <v>240971</v>
      </c>
      <c r="DH233" s="24">
        <v>26976</v>
      </c>
      <c r="DI233" s="34">
        <v>3286784</v>
      </c>
      <c r="DJ233" s="26">
        <v>227578</v>
      </c>
      <c r="DK233" s="24">
        <v>26164</v>
      </c>
      <c r="DL233" s="34">
        <v>3190609</v>
      </c>
      <c r="DM233" s="26">
        <v>285620</v>
      </c>
      <c r="DN233" s="24">
        <v>34189</v>
      </c>
      <c r="DO233" s="34">
        <v>3087177</v>
      </c>
      <c r="DP233" s="26">
        <v>205917</v>
      </c>
      <c r="DQ233" s="24">
        <v>24673</v>
      </c>
      <c r="DR233" s="34">
        <v>3267227</v>
      </c>
      <c r="DS233" s="26">
        <v>233936</v>
      </c>
      <c r="DT233" s="24">
        <v>26718</v>
      </c>
      <c r="DU233" s="34">
        <v>3036267</v>
      </c>
      <c r="DV233" s="26">
        <v>300932</v>
      </c>
      <c r="DW233" s="24">
        <v>32139</v>
      </c>
      <c r="DX233" s="34">
        <v>3296838</v>
      </c>
      <c r="DY233" s="26">
        <v>257537</v>
      </c>
      <c r="DZ233" s="24">
        <v>27687</v>
      </c>
      <c r="EA233" s="34">
        <v>3191798</v>
      </c>
      <c r="EB233" s="26">
        <v>226822</v>
      </c>
      <c r="EC233" s="24">
        <v>25779</v>
      </c>
      <c r="ED233" s="34">
        <v>2864464</v>
      </c>
      <c r="EE233" s="26">
        <v>256796</v>
      </c>
      <c r="EF233" s="24">
        <v>32124</v>
      </c>
      <c r="EG233" s="34">
        <v>2998454</v>
      </c>
      <c r="EH233" s="26">
        <v>215730</v>
      </c>
      <c r="EI233" s="24">
        <v>26010</v>
      </c>
      <c r="EJ233" s="34">
        <v>2935377</v>
      </c>
      <c r="EK233" s="26">
        <v>221386</v>
      </c>
      <c r="EL233" s="24">
        <v>26221</v>
      </c>
      <c r="EM233" s="34">
        <v>3032696</v>
      </c>
      <c r="EN233" s="26">
        <v>275390</v>
      </c>
      <c r="EO233" s="24">
        <v>32189</v>
      </c>
      <c r="EP233" s="34">
        <v>2930216</v>
      </c>
      <c r="EQ233" s="26">
        <v>216931</v>
      </c>
      <c r="ER233" s="24">
        <v>26050</v>
      </c>
      <c r="ES233" s="34">
        <v>3003358</v>
      </c>
      <c r="ET233" s="26">
        <v>212807</v>
      </c>
      <c r="EU233" s="24">
        <v>26021</v>
      </c>
      <c r="EV233" s="34">
        <v>2977672</v>
      </c>
      <c r="EW233" s="26">
        <v>259335</v>
      </c>
      <c r="EX233" s="24">
        <v>32258</v>
      </c>
      <c r="EY233" s="34">
        <v>2912231</v>
      </c>
      <c r="EZ233" s="26">
        <v>234002</v>
      </c>
      <c r="FA233" s="24">
        <v>25375</v>
      </c>
      <c r="FB233" s="34">
        <v>3015553</v>
      </c>
      <c r="FC233" s="26">
        <v>229903</v>
      </c>
      <c r="FD233" s="24">
        <v>25256</v>
      </c>
      <c r="FE233" s="34">
        <v>2816310</v>
      </c>
      <c r="FF233" s="26">
        <v>264797</v>
      </c>
      <c r="FG233" s="24">
        <v>31903</v>
      </c>
      <c r="FH233" s="34">
        <v>3096120</v>
      </c>
      <c r="FI233" s="26">
        <v>242817</v>
      </c>
      <c r="FJ233" s="24">
        <v>26266</v>
      </c>
      <c r="FK233" s="34">
        <v>2910968</v>
      </c>
      <c r="FL233" s="26">
        <v>228222</v>
      </c>
      <c r="FM233" s="24">
        <v>25935</v>
      </c>
      <c r="FN233" s="34">
        <v>2702332</v>
      </c>
      <c r="FO233" s="26">
        <v>281446</v>
      </c>
      <c r="FP233" s="24">
        <v>32674</v>
      </c>
      <c r="FQ233" s="34">
        <v>3033899</v>
      </c>
      <c r="FR233" s="26">
        <v>116186</v>
      </c>
      <c r="FS233" s="24">
        <v>13492</v>
      </c>
      <c r="FT233" s="34">
        <v>2719036</v>
      </c>
      <c r="FU233" s="26">
        <v>234001</v>
      </c>
      <c r="FV233" s="24">
        <v>28538</v>
      </c>
      <c r="FW233" s="34">
        <v>2567370</v>
      </c>
      <c r="FX233" s="26">
        <v>261271</v>
      </c>
      <c r="FY233" s="24">
        <v>33222</v>
      </c>
      <c r="FZ233" s="34">
        <v>2923342</v>
      </c>
      <c r="GA233" s="26">
        <v>198567</v>
      </c>
      <c r="GB233" s="24">
        <v>26796</v>
      </c>
      <c r="GC233" s="34">
        <v>2948587</v>
      </c>
      <c r="GD233" s="26">
        <v>192073</v>
      </c>
      <c r="GE233" s="24">
        <v>26228</v>
      </c>
      <c r="GF233" s="34">
        <v>2962112</v>
      </c>
      <c r="GG233" s="26">
        <v>195810</v>
      </c>
      <c r="GH233" s="24">
        <v>30687</v>
      </c>
      <c r="GI233" s="34">
        <v>2795605</v>
      </c>
      <c r="GJ233" s="26">
        <v>168313</v>
      </c>
      <c r="GK233" s="24">
        <v>26396</v>
      </c>
      <c r="GL233" s="34">
        <v>2940683</v>
      </c>
      <c r="GM233" s="26">
        <v>183944</v>
      </c>
      <c r="GN233" s="24">
        <v>26048</v>
      </c>
      <c r="GO233" s="34">
        <v>2844551</v>
      </c>
      <c r="GP233" s="26">
        <v>239210</v>
      </c>
      <c r="GQ233" s="24">
        <v>34039</v>
      </c>
      <c r="GR233" s="34">
        <v>3010312</v>
      </c>
      <c r="GS233" s="26">
        <v>165087</v>
      </c>
      <c r="GT233" s="24">
        <v>26374</v>
      </c>
      <c r="GU233" s="34">
        <v>2775658</v>
      </c>
      <c r="GV233" s="26">
        <v>185237</v>
      </c>
      <c r="GW233" s="24">
        <v>25339</v>
      </c>
      <c r="GX233" s="34">
        <v>2692308</v>
      </c>
      <c r="GY233" s="26">
        <v>241671</v>
      </c>
      <c r="GZ233" s="24">
        <v>32343</v>
      </c>
      <c r="HA233" s="34">
        <v>2882741</v>
      </c>
      <c r="HB233" s="26">
        <v>245425</v>
      </c>
      <c r="HC233" s="24">
        <v>26461</v>
      </c>
      <c r="HD233" s="34">
        <v>2759636</v>
      </c>
      <c r="HE233" s="26">
        <v>213508</v>
      </c>
      <c r="HF233" s="24">
        <v>27070</v>
      </c>
      <c r="HG233" s="34">
        <v>2887227</v>
      </c>
      <c r="HH233" s="26">
        <v>274568</v>
      </c>
      <c r="HI233" s="24">
        <v>32801</v>
      </c>
      <c r="HJ233" s="34">
        <v>2906328</v>
      </c>
      <c r="HN233" s="49">
        <f t="shared" si="3"/>
        <v>733501</v>
      </c>
    </row>
    <row r="234" spans="2:222" x14ac:dyDescent="0.2">
      <c r="B234" s="20" t="s">
        <v>463</v>
      </c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  <c r="BK234" s="21"/>
      <c r="BL234" s="21"/>
      <c r="BM234" s="21"/>
      <c r="BN234" s="21"/>
      <c r="BO234" s="21"/>
      <c r="BP234" s="21"/>
      <c r="BQ234" s="21"/>
      <c r="BR234" s="21"/>
      <c r="BS234" s="21"/>
      <c r="BT234" s="21"/>
      <c r="BU234" s="21"/>
      <c r="BV234" s="21"/>
      <c r="BW234" s="21"/>
      <c r="BX234" s="21"/>
      <c r="BY234" s="21"/>
      <c r="BZ234" s="21"/>
      <c r="CA234" s="21"/>
      <c r="CB234" s="21"/>
      <c r="CC234" s="21"/>
      <c r="CD234" s="21"/>
      <c r="CE234" s="21"/>
      <c r="CF234" s="21"/>
      <c r="CG234" s="21"/>
      <c r="CH234" s="21"/>
      <c r="CI234" s="21"/>
      <c r="CJ234" s="21"/>
      <c r="CK234" s="21"/>
      <c r="CL234" s="21"/>
      <c r="CM234" s="21"/>
      <c r="CN234" s="21"/>
      <c r="CO234" s="21"/>
      <c r="CP234" s="21"/>
      <c r="CQ234" s="21"/>
      <c r="CR234" s="21"/>
      <c r="CS234" s="21"/>
      <c r="CT234" s="21"/>
      <c r="CU234" s="21"/>
      <c r="CV234" s="21"/>
      <c r="CW234" s="21"/>
      <c r="CX234" s="21"/>
      <c r="CY234" s="21"/>
      <c r="CZ234" s="21"/>
      <c r="DA234" s="21"/>
      <c r="DB234" s="21"/>
      <c r="DC234" s="21"/>
      <c r="DD234" s="21"/>
      <c r="DE234" s="21"/>
      <c r="DF234" s="21"/>
      <c r="DG234" s="21"/>
      <c r="DH234" s="21"/>
      <c r="DI234" s="21"/>
      <c r="DJ234" s="21"/>
      <c r="DK234" s="21"/>
      <c r="DL234" s="21"/>
      <c r="DM234" s="21"/>
      <c r="DN234" s="21"/>
      <c r="DO234" s="21"/>
      <c r="DP234" s="21"/>
      <c r="DQ234" s="21"/>
      <c r="DR234" s="21"/>
      <c r="DS234" s="21"/>
      <c r="DT234" s="21"/>
      <c r="DU234" s="21"/>
      <c r="DV234" s="21"/>
      <c r="DW234" s="21"/>
      <c r="DX234" s="21"/>
      <c r="DY234" s="21"/>
      <c r="DZ234" s="21"/>
      <c r="EA234" s="21"/>
      <c r="EB234" s="21"/>
      <c r="EC234" s="21"/>
      <c r="ED234" s="21"/>
      <c r="EE234" s="21"/>
      <c r="EF234" s="21"/>
      <c r="EG234" s="21"/>
      <c r="EH234" s="21"/>
      <c r="EI234" s="21"/>
      <c r="EJ234" s="21"/>
      <c r="EK234" s="21"/>
      <c r="EL234" s="21"/>
      <c r="EM234" s="21"/>
      <c r="EN234" s="21"/>
      <c r="EO234" s="21"/>
      <c r="EP234" s="21"/>
      <c r="EQ234" s="21"/>
      <c r="ER234" s="21"/>
      <c r="ES234" s="21"/>
      <c r="ET234" s="21"/>
      <c r="EU234" s="21"/>
      <c r="EV234" s="21"/>
      <c r="EW234" s="21"/>
      <c r="EX234" s="21"/>
      <c r="EY234" s="21"/>
      <c r="EZ234" s="21"/>
      <c r="FA234" s="21"/>
      <c r="FB234" s="21"/>
      <c r="FC234" s="21"/>
      <c r="FD234" s="21"/>
      <c r="FE234" s="21"/>
      <c r="FF234" s="21"/>
      <c r="FG234" s="21"/>
      <c r="FH234" s="21"/>
      <c r="FI234" s="21"/>
      <c r="FJ234" s="21"/>
      <c r="FK234" s="21"/>
      <c r="FL234" s="21"/>
      <c r="FM234" s="21"/>
      <c r="FN234" s="21"/>
      <c r="FO234" s="21"/>
      <c r="FP234" s="21"/>
      <c r="FQ234" s="21"/>
      <c r="FR234" s="21"/>
      <c r="FS234" s="21"/>
      <c r="FT234" s="21"/>
      <c r="FU234" s="21"/>
      <c r="FV234" s="21"/>
      <c r="FW234" s="21"/>
      <c r="FX234" s="21"/>
      <c r="FY234" s="21"/>
      <c r="FZ234" s="21"/>
      <c r="GA234" s="21"/>
      <c r="GB234" s="21"/>
      <c r="GC234" s="21"/>
      <c r="GD234" s="21"/>
      <c r="GE234" s="21"/>
      <c r="GF234" s="21"/>
      <c r="GG234" s="21"/>
      <c r="GH234" s="21"/>
      <c r="GI234" s="21"/>
      <c r="GJ234" s="21"/>
      <c r="GK234" s="21"/>
      <c r="GL234" s="21"/>
      <c r="GM234" s="30">
        <v>2528</v>
      </c>
      <c r="GN234" s="31">
        <v>6</v>
      </c>
      <c r="GO234" s="21"/>
      <c r="GP234" s="28">
        <v>46552</v>
      </c>
      <c r="GQ234" s="27">
        <v>108</v>
      </c>
      <c r="GR234" s="27">
        <v>320</v>
      </c>
      <c r="GS234" s="26">
        <v>132831</v>
      </c>
      <c r="GT234" s="27">
        <v>328</v>
      </c>
      <c r="GU234" s="23">
        <v>7283</v>
      </c>
      <c r="GV234" s="26">
        <v>159757</v>
      </c>
      <c r="GW234" s="27">
        <v>380</v>
      </c>
      <c r="GX234" s="24">
        <v>18111</v>
      </c>
      <c r="GY234" s="26">
        <v>217287</v>
      </c>
      <c r="GZ234" s="27">
        <v>506</v>
      </c>
      <c r="HA234" s="24">
        <v>20268</v>
      </c>
      <c r="HB234" s="26">
        <v>185918</v>
      </c>
      <c r="HC234" s="27">
        <v>430</v>
      </c>
      <c r="HD234" s="24">
        <v>24747</v>
      </c>
      <c r="HE234" s="26">
        <v>223239</v>
      </c>
      <c r="HF234" s="27">
        <v>512</v>
      </c>
      <c r="HG234" s="24">
        <v>30505</v>
      </c>
      <c r="HH234" s="26">
        <v>272243</v>
      </c>
      <c r="HI234" s="27">
        <v>622</v>
      </c>
      <c r="HJ234" s="24">
        <v>37999</v>
      </c>
      <c r="HN234" s="49">
        <f t="shared" si="3"/>
        <v>681400</v>
      </c>
    </row>
    <row r="235" spans="2:222" x14ac:dyDescent="0.2">
      <c r="B235" s="20" t="s">
        <v>912</v>
      </c>
      <c r="C235" s="26">
        <v>208879</v>
      </c>
      <c r="D235" s="23">
        <v>2370</v>
      </c>
      <c r="E235" s="25">
        <v>104937</v>
      </c>
      <c r="F235" s="26">
        <v>237719</v>
      </c>
      <c r="G235" s="23">
        <v>2595</v>
      </c>
      <c r="H235" s="25">
        <v>123039</v>
      </c>
      <c r="I235" s="26">
        <v>314638</v>
      </c>
      <c r="J235" s="23">
        <v>3135</v>
      </c>
      <c r="K235" s="25">
        <v>133674</v>
      </c>
      <c r="L235" s="26">
        <v>224790</v>
      </c>
      <c r="M235" s="23">
        <v>2578</v>
      </c>
      <c r="N235" s="25">
        <v>134531</v>
      </c>
      <c r="O235" s="26">
        <v>194208</v>
      </c>
      <c r="P235" s="23">
        <v>2352</v>
      </c>
      <c r="Q235" s="25">
        <v>134589</v>
      </c>
      <c r="R235" s="26">
        <v>287221</v>
      </c>
      <c r="S235" s="23">
        <v>3272</v>
      </c>
      <c r="T235" s="25">
        <v>145688</v>
      </c>
      <c r="U235" s="26">
        <v>243606</v>
      </c>
      <c r="V235" s="23">
        <v>2877</v>
      </c>
      <c r="W235" s="25">
        <v>156040</v>
      </c>
      <c r="X235" s="26">
        <v>238405</v>
      </c>
      <c r="Y235" s="23">
        <v>2723</v>
      </c>
      <c r="Z235" s="25">
        <v>141355</v>
      </c>
      <c r="AA235" s="26">
        <v>299599</v>
      </c>
      <c r="AB235" s="23">
        <v>3547</v>
      </c>
      <c r="AC235" s="25">
        <v>165024</v>
      </c>
      <c r="AD235" s="26">
        <v>246263</v>
      </c>
      <c r="AE235" s="23">
        <v>2942</v>
      </c>
      <c r="AF235" s="25">
        <v>153892</v>
      </c>
      <c r="AG235" s="26">
        <v>267871</v>
      </c>
      <c r="AH235" s="23">
        <v>3003</v>
      </c>
      <c r="AI235" s="25">
        <v>171652</v>
      </c>
      <c r="AJ235" s="26">
        <v>331329</v>
      </c>
      <c r="AK235" s="23">
        <v>3738</v>
      </c>
      <c r="AL235" s="25">
        <v>161480</v>
      </c>
      <c r="AM235" s="26">
        <v>229609</v>
      </c>
      <c r="AN235" s="23">
        <v>2884</v>
      </c>
      <c r="AO235" s="25">
        <v>170340</v>
      </c>
      <c r="AP235" s="26">
        <v>225885</v>
      </c>
      <c r="AQ235" s="23">
        <v>2873</v>
      </c>
      <c r="AR235" s="25">
        <v>184903</v>
      </c>
      <c r="AS235" s="26">
        <v>273035</v>
      </c>
      <c r="AT235" s="23">
        <v>3548</v>
      </c>
      <c r="AU235" s="25">
        <v>165369</v>
      </c>
      <c r="AV235" s="26">
        <v>234726</v>
      </c>
      <c r="AW235" s="23">
        <v>3001</v>
      </c>
      <c r="AX235" s="25">
        <v>189179</v>
      </c>
      <c r="AY235" s="26">
        <v>252622</v>
      </c>
      <c r="AZ235" s="23">
        <v>3198</v>
      </c>
      <c r="BA235" s="25">
        <v>187141</v>
      </c>
      <c r="BB235" s="26">
        <v>288364</v>
      </c>
      <c r="BC235" s="23">
        <v>3766</v>
      </c>
      <c r="BD235" s="25">
        <v>185473</v>
      </c>
      <c r="BE235" s="26">
        <v>251936</v>
      </c>
      <c r="BF235" s="23">
        <v>3254</v>
      </c>
      <c r="BG235" s="25">
        <v>201801</v>
      </c>
      <c r="BH235" s="26">
        <v>252258</v>
      </c>
      <c r="BI235" s="23">
        <v>3247</v>
      </c>
      <c r="BJ235" s="25">
        <v>197099</v>
      </c>
      <c r="BK235" s="26">
        <v>298151</v>
      </c>
      <c r="BL235" s="23">
        <v>3848</v>
      </c>
      <c r="BM235" s="25">
        <v>193746</v>
      </c>
      <c r="BN235" s="26">
        <v>227409</v>
      </c>
      <c r="BO235" s="23">
        <v>2994</v>
      </c>
      <c r="BP235" s="25">
        <v>201107</v>
      </c>
      <c r="BQ235" s="26">
        <v>251242</v>
      </c>
      <c r="BR235" s="23">
        <v>3326</v>
      </c>
      <c r="BS235" s="25">
        <v>210368</v>
      </c>
      <c r="BT235" s="26">
        <v>311453</v>
      </c>
      <c r="BU235" s="23">
        <v>4395</v>
      </c>
      <c r="BV235" s="25">
        <v>201847</v>
      </c>
      <c r="BW235" s="26">
        <v>230795</v>
      </c>
      <c r="BX235" s="23">
        <v>3351</v>
      </c>
      <c r="BY235" s="25">
        <v>209885</v>
      </c>
      <c r="BZ235" s="26">
        <v>228784</v>
      </c>
      <c r="CA235" s="23">
        <v>3303</v>
      </c>
      <c r="CB235" s="25">
        <v>216297</v>
      </c>
      <c r="CC235" s="26">
        <v>299792</v>
      </c>
      <c r="CD235" s="23">
        <v>4274</v>
      </c>
      <c r="CE235" s="25">
        <v>192766</v>
      </c>
      <c r="CF235" s="26">
        <v>249216</v>
      </c>
      <c r="CG235" s="23">
        <v>3523</v>
      </c>
      <c r="CH235" s="25">
        <v>231918</v>
      </c>
      <c r="CI235" s="26">
        <v>308420</v>
      </c>
      <c r="CJ235" s="23">
        <v>3168</v>
      </c>
      <c r="CK235" s="25">
        <v>193604</v>
      </c>
      <c r="CL235" s="26">
        <v>308965</v>
      </c>
      <c r="CM235" s="23">
        <v>3117</v>
      </c>
      <c r="CN235" s="25">
        <v>198242</v>
      </c>
      <c r="CO235" s="26">
        <v>326518</v>
      </c>
      <c r="CP235" s="23">
        <v>3098</v>
      </c>
      <c r="CQ235" s="25">
        <v>201331</v>
      </c>
      <c r="CR235" s="26">
        <v>278216</v>
      </c>
      <c r="CS235" s="23">
        <v>2667</v>
      </c>
      <c r="CT235" s="25">
        <v>170027</v>
      </c>
      <c r="CU235" s="26">
        <v>307456</v>
      </c>
      <c r="CV235" s="23">
        <v>3174</v>
      </c>
      <c r="CW235" s="25">
        <v>187868</v>
      </c>
      <c r="CX235" s="26">
        <v>248570</v>
      </c>
      <c r="CY235" s="23">
        <v>2467</v>
      </c>
      <c r="CZ235" s="25">
        <v>181742</v>
      </c>
      <c r="DA235" s="26">
        <v>243381</v>
      </c>
      <c r="DB235" s="23">
        <v>2391</v>
      </c>
      <c r="DC235" s="25">
        <v>184846</v>
      </c>
      <c r="DD235" s="26">
        <v>322765</v>
      </c>
      <c r="DE235" s="23">
        <v>3175</v>
      </c>
      <c r="DF235" s="25">
        <v>168528</v>
      </c>
      <c r="DG235" s="26">
        <v>269139</v>
      </c>
      <c r="DH235" s="23">
        <v>2541</v>
      </c>
      <c r="DI235" s="25">
        <v>173695</v>
      </c>
      <c r="DJ235" s="26">
        <v>235801</v>
      </c>
      <c r="DK235" s="23">
        <v>2115</v>
      </c>
      <c r="DL235" s="25">
        <v>135391</v>
      </c>
      <c r="DM235" s="26">
        <v>311411</v>
      </c>
      <c r="DN235" s="23">
        <v>2587</v>
      </c>
      <c r="DO235" s="25">
        <v>127424</v>
      </c>
      <c r="DP235" s="26">
        <v>254525</v>
      </c>
      <c r="DQ235" s="23">
        <v>2120</v>
      </c>
      <c r="DR235" s="25">
        <v>134918</v>
      </c>
      <c r="DS235" s="26">
        <v>232408</v>
      </c>
      <c r="DT235" s="23">
        <v>1952</v>
      </c>
      <c r="DU235" s="25">
        <v>116230</v>
      </c>
      <c r="DV235" s="26">
        <v>274649</v>
      </c>
      <c r="DW235" s="23">
        <v>2295</v>
      </c>
      <c r="DX235" s="25">
        <v>128363</v>
      </c>
      <c r="DY235" s="26">
        <v>221502</v>
      </c>
      <c r="DZ235" s="23">
        <v>1870</v>
      </c>
      <c r="EA235" s="25">
        <v>125584</v>
      </c>
      <c r="EB235" s="26">
        <v>207298</v>
      </c>
      <c r="EC235" s="23">
        <v>1734</v>
      </c>
      <c r="ED235" s="25">
        <v>112222</v>
      </c>
      <c r="EE235" s="26">
        <v>271519</v>
      </c>
      <c r="EF235" s="23">
        <v>2288</v>
      </c>
      <c r="EG235" s="25">
        <v>124361</v>
      </c>
      <c r="EH235" s="26">
        <v>180063</v>
      </c>
      <c r="EI235" s="23">
        <v>1671</v>
      </c>
      <c r="EJ235" s="25">
        <v>122410</v>
      </c>
      <c r="EK235" s="26">
        <v>170344</v>
      </c>
      <c r="EL235" s="23">
        <v>1599</v>
      </c>
      <c r="EM235" s="25">
        <v>119127</v>
      </c>
      <c r="EN235" s="26">
        <v>219433</v>
      </c>
      <c r="EO235" s="23">
        <v>2070</v>
      </c>
      <c r="EP235" s="25">
        <v>117718</v>
      </c>
      <c r="EQ235" s="26">
        <v>187780</v>
      </c>
      <c r="ER235" s="23">
        <v>1773</v>
      </c>
      <c r="ES235" s="25">
        <v>122833</v>
      </c>
      <c r="ET235" s="26">
        <v>181994</v>
      </c>
      <c r="EU235" s="23">
        <v>1723</v>
      </c>
      <c r="EV235" s="25">
        <v>122995</v>
      </c>
      <c r="EW235" s="26">
        <v>261073</v>
      </c>
      <c r="EX235" s="23">
        <v>2473</v>
      </c>
      <c r="EY235" s="25">
        <v>136725</v>
      </c>
      <c r="EZ235" s="26">
        <v>182857</v>
      </c>
      <c r="FA235" s="23">
        <v>1719</v>
      </c>
      <c r="FB235" s="25">
        <v>120342</v>
      </c>
      <c r="FC235" s="26">
        <v>188450</v>
      </c>
      <c r="FD235" s="23">
        <v>1798</v>
      </c>
      <c r="FE235" s="25">
        <v>108774</v>
      </c>
      <c r="FF235" s="26">
        <v>257697</v>
      </c>
      <c r="FG235" s="23">
        <v>2487</v>
      </c>
      <c r="FH235" s="25">
        <v>126445</v>
      </c>
      <c r="FI235" s="26">
        <v>205335</v>
      </c>
      <c r="FJ235" s="23">
        <v>1999</v>
      </c>
      <c r="FK235" s="25">
        <v>106943</v>
      </c>
      <c r="FL235" s="26">
        <v>185524</v>
      </c>
      <c r="FM235" s="23">
        <v>1825</v>
      </c>
      <c r="FN235" s="25">
        <v>104291</v>
      </c>
      <c r="FO235" s="26">
        <v>237531</v>
      </c>
      <c r="FP235" s="23">
        <v>2334</v>
      </c>
      <c r="FQ235" s="25">
        <v>111793</v>
      </c>
      <c r="FR235" s="26">
        <v>226996</v>
      </c>
      <c r="FS235" s="23">
        <v>2137</v>
      </c>
      <c r="FT235" s="25">
        <v>122211</v>
      </c>
      <c r="FU235" s="26">
        <v>316864</v>
      </c>
      <c r="FV235" s="23">
        <v>2890</v>
      </c>
      <c r="FW235" s="25">
        <v>143728</v>
      </c>
      <c r="FX235" s="26">
        <v>339001</v>
      </c>
      <c r="FY235" s="23">
        <v>3123</v>
      </c>
      <c r="FZ235" s="25">
        <v>151793</v>
      </c>
      <c r="GA235" s="26">
        <v>192327</v>
      </c>
      <c r="GB235" s="23">
        <v>1903</v>
      </c>
      <c r="GC235" s="25">
        <v>136727</v>
      </c>
      <c r="GD235" s="26">
        <v>214102</v>
      </c>
      <c r="GE235" s="23">
        <v>2101</v>
      </c>
      <c r="GF235" s="25">
        <v>136270</v>
      </c>
      <c r="GG235" s="26">
        <v>240383</v>
      </c>
      <c r="GH235" s="23">
        <v>2377</v>
      </c>
      <c r="GI235" s="25">
        <v>114341</v>
      </c>
      <c r="GJ235" s="26">
        <v>200065</v>
      </c>
      <c r="GK235" s="23">
        <v>1966</v>
      </c>
      <c r="GL235" s="25">
        <v>120450</v>
      </c>
      <c r="GM235" s="26">
        <v>201132</v>
      </c>
      <c r="GN235" s="23">
        <v>2055</v>
      </c>
      <c r="GO235" s="25">
        <v>122264</v>
      </c>
      <c r="GP235" s="26">
        <v>257986</v>
      </c>
      <c r="GQ235" s="23">
        <v>2712</v>
      </c>
      <c r="GR235" s="25">
        <v>124977</v>
      </c>
      <c r="GS235" s="26">
        <v>224949</v>
      </c>
      <c r="GT235" s="23">
        <v>2407</v>
      </c>
      <c r="GU235" s="25">
        <v>130305</v>
      </c>
      <c r="GV235" s="26">
        <v>202849</v>
      </c>
      <c r="GW235" s="23">
        <v>2213</v>
      </c>
      <c r="GX235" s="25">
        <v>132207</v>
      </c>
      <c r="GY235" s="26">
        <v>266936</v>
      </c>
      <c r="GZ235" s="23">
        <v>2937</v>
      </c>
      <c r="HA235" s="25">
        <v>132404</v>
      </c>
      <c r="HB235" s="26">
        <v>210233</v>
      </c>
      <c r="HC235" s="23">
        <v>2325</v>
      </c>
      <c r="HD235" s="25">
        <v>146186</v>
      </c>
      <c r="HE235" s="26">
        <v>211875</v>
      </c>
      <c r="HF235" s="23">
        <v>2351</v>
      </c>
      <c r="HG235" s="25">
        <v>142899</v>
      </c>
      <c r="HH235" s="26">
        <v>268469</v>
      </c>
      <c r="HI235" s="23">
        <v>2976</v>
      </c>
      <c r="HJ235" s="25">
        <v>146866</v>
      </c>
      <c r="HN235" s="49">
        <f t="shared" si="3"/>
        <v>690577</v>
      </c>
    </row>
    <row r="236" spans="2:222" x14ac:dyDescent="0.2">
      <c r="B236" s="20" t="s">
        <v>672</v>
      </c>
      <c r="C236" s="28">
        <v>34270</v>
      </c>
      <c r="D236" s="23">
        <v>1824</v>
      </c>
      <c r="E236" s="24">
        <v>97480</v>
      </c>
      <c r="F236" s="28">
        <v>39203</v>
      </c>
      <c r="G236" s="23">
        <v>2026</v>
      </c>
      <c r="H236" s="24">
        <v>98731</v>
      </c>
      <c r="I236" s="28">
        <v>54923</v>
      </c>
      <c r="J236" s="23">
        <v>2750</v>
      </c>
      <c r="K236" s="24">
        <v>92759</v>
      </c>
      <c r="L236" s="28">
        <v>46491</v>
      </c>
      <c r="M236" s="23">
        <v>2300</v>
      </c>
      <c r="N236" s="24">
        <v>97068</v>
      </c>
      <c r="O236" s="28">
        <v>48561</v>
      </c>
      <c r="P236" s="23">
        <v>2341</v>
      </c>
      <c r="Q236" s="24">
        <v>99726</v>
      </c>
      <c r="R236" s="28">
        <v>66473</v>
      </c>
      <c r="S236" s="23">
        <v>3433</v>
      </c>
      <c r="T236" s="25">
        <v>114230</v>
      </c>
      <c r="U236" s="28">
        <v>36342</v>
      </c>
      <c r="V236" s="23">
        <v>1819</v>
      </c>
      <c r="W236" s="25">
        <v>101430</v>
      </c>
      <c r="X236" s="28">
        <v>36819</v>
      </c>
      <c r="Y236" s="23">
        <v>1864</v>
      </c>
      <c r="Z236" s="24">
        <v>83746</v>
      </c>
      <c r="AA236" s="28">
        <v>61229</v>
      </c>
      <c r="AB236" s="23">
        <v>2921</v>
      </c>
      <c r="AC236" s="25">
        <v>102237</v>
      </c>
      <c r="AD236" s="28">
        <v>33667</v>
      </c>
      <c r="AE236" s="23">
        <v>1689</v>
      </c>
      <c r="AF236" s="24">
        <v>86402</v>
      </c>
      <c r="AG236" s="28">
        <v>39622</v>
      </c>
      <c r="AH236" s="23">
        <v>1967</v>
      </c>
      <c r="AI236" s="25">
        <v>102365</v>
      </c>
      <c r="AJ236" s="28">
        <v>50094</v>
      </c>
      <c r="AK236" s="23">
        <v>2576</v>
      </c>
      <c r="AL236" s="25">
        <v>100554</v>
      </c>
      <c r="AM236" s="28">
        <v>32842</v>
      </c>
      <c r="AN236" s="23">
        <v>1623</v>
      </c>
      <c r="AO236" s="24">
        <v>90624</v>
      </c>
      <c r="AP236" s="28">
        <v>30231</v>
      </c>
      <c r="AQ236" s="23">
        <v>1607</v>
      </c>
      <c r="AR236" s="24">
        <v>96611</v>
      </c>
      <c r="AS236" s="28">
        <v>39587</v>
      </c>
      <c r="AT236" s="23">
        <v>2006</v>
      </c>
      <c r="AU236" s="24">
        <v>86940</v>
      </c>
      <c r="AV236" s="28">
        <v>28646</v>
      </c>
      <c r="AW236" s="23">
        <v>1499</v>
      </c>
      <c r="AX236" s="24">
        <v>79602</v>
      </c>
      <c r="AY236" s="28">
        <v>29340</v>
      </c>
      <c r="AZ236" s="23">
        <v>1479</v>
      </c>
      <c r="BA236" s="24">
        <v>74291</v>
      </c>
      <c r="BB236" s="28">
        <v>36100</v>
      </c>
      <c r="BC236" s="23">
        <v>1829</v>
      </c>
      <c r="BD236" s="24">
        <v>76280</v>
      </c>
      <c r="BE236" s="28">
        <v>30224</v>
      </c>
      <c r="BF236" s="23">
        <v>1366</v>
      </c>
      <c r="BG236" s="24">
        <v>72728</v>
      </c>
      <c r="BH236" s="28">
        <v>29830</v>
      </c>
      <c r="BI236" s="23">
        <v>1435</v>
      </c>
      <c r="BJ236" s="24">
        <v>71579</v>
      </c>
      <c r="BK236" s="28">
        <v>33096</v>
      </c>
      <c r="BL236" s="23">
        <v>1682</v>
      </c>
      <c r="BM236" s="24">
        <v>75140</v>
      </c>
      <c r="BN236" s="28">
        <v>30669</v>
      </c>
      <c r="BO236" s="23">
        <v>1469</v>
      </c>
      <c r="BP236" s="24">
        <v>70891</v>
      </c>
      <c r="BQ236" s="28">
        <v>27053</v>
      </c>
      <c r="BR236" s="23">
        <v>1343</v>
      </c>
      <c r="BS236" s="24">
        <v>76933</v>
      </c>
      <c r="BT236" s="28">
        <v>40551</v>
      </c>
      <c r="BU236" s="23">
        <v>2017</v>
      </c>
      <c r="BV236" s="24">
        <v>71151</v>
      </c>
      <c r="BW236" s="28">
        <v>29084</v>
      </c>
      <c r="BX236" s="23">
        <v>1424</v>
      </c>
      <c r="BY236" s="24">
        <v>78597</v>
      </c>
      <c r="BZ236" s="28">
        <v>34751</v>
      </c>
      <c r="CA236" s="23">
        <v>1437</v>
      </c>
      <c r="CB236" s="24">
        <v>76900</v>
      </c>
      <c r="CC236" s="28">
        <v>39097</v>
      </c>
      <c r="CD236" s="23">
        <v>1770</v>
      </c>
      <c r="CE236" s="24">
        <v>66182</v>
      </c>
      <c r="CF236" s="28">
        <v>28554</v>
      </c>
      <c r="CG236" s="23">
        <v>1415</v>
      </c>
      <c r="CH236" s="24">
        <v>88240</v>
      </c>
      <c r="CI236" s="28">
        <v>27432</v>
      </c>
      <c r="CJ236" s="23">
        <v>1331</v>
      </c>
      <c r="CK236" s="24">
        <v>82743</v>
      </c>
      <c r="CL236" s="28">
        <v>36525</v>
      </c>
      <c r="CM236" s="23">
        <v>1758</v>
      </c>
      <c r="CN236" s="24">
        <v>70687</v>
      </c>
      <c r="CO236" s="28">
        <v>23804</v>
      </c>
      <c r="CP236" s="23">
        <v>1182</v>
      </c>
      <c r="CQ236" s="24">
        <v>61077</v>
      </c>
      <c r="CR236" s="28">
        <v>25273</v>
      </c>
      <c r="CS236" s="23">
        <v>1216</v>
      </c>
      <c r="CT236" s="24">
        <v>51982</v>
      </c>
      <c r="CU236" s="28">
        <v>33122</v>
      </c>
      <c r="CV236" s="23">
        <v>1567</v>
      </c>
      <c r="CW236" s="24">
        <v>58560</v>
      </c>
      <c r="CX236" s="28">
        <v>28224</v>
      </c>
      <c r="CY236" s="23">
        <v>1163</v>
      </c>
      <c r="CZ236" s="24">
        <v>60189</v>
      </c>
      <c r="DA236" s="28">
        <v>23373</v>
      </c>
      <c r="DB236" s="23">
        <v>1203</v>
      </c>
      <c r="DC236" s="24">
        <v>63247</v>
      </c>
      <c r="DD236" s="28">
        <v>32663</v>
      </c>
      <c r="DE236" s="23">
        <v>1516</v>
      </c>
      <c r="DF236" s="24">
        <v>64779</v>
      </c>
      <c r="DG236" s="28">
        <v>24381</v>
      </c>
      <c r="DH236" s="23">
        <v>1177</v>
      </c>
      <c r="DI236" s="24">
        <v>66409</v>
      </c>
      <c r="DJ236" s="28">
        <v>23746</v>
      </c>
      <c r="DK236" s="23">
        <v>1207</v>
      </c>
      <c r="DL236" s="24">
        <v>59295</v>
      </c>
      <c r="DM236" s="28">
        <v>25488</v>
      </c>
      <c r="DN236" s="23">
        <v>1177</v>
      </c>
      <c r="DO236" s="24">
        <v>54034</v>
      </c>
      <c r="DP236" s="28">
        <v>19672</v>
      </c>
      <c r="DQ236" s="27">
        <v>998</v>
      </c>
      <c r="DR236" s="24">
        <v>53435</v>
      </c>
      <c r="DS236" s="28">
        <v>16551</v>
      </c>
      <c r="DT236" s="27">
        <v>819</v>
      </c>
      <c r="DU236" s="24">
        <v>45494</v>
      </c>
      <c r="DV236" s="28">
        <v>20048</v>
      </c>
      <c r="DW236" s="23">
        <v>1010</v>
      </c>
      <c r="DX236" s="24">
        <v>43627</v>
      </c>
      <c r="DY236" s="28">
        <v>16404</v>
      </c>
      <c r="DZ236" s="27">
        <v>825</v>
      </c>
      <c r="EA236" s="24">
        <v>43826</v>
      </c>
      <c r="EB236" s="28">
        <v>16984</v>
      </c>
      <c r="EC236" s="27">
        <v>795</v>
      </c>
      <c r="ED236" s="24">
        <v>38982</v>
      </c>
      <c r="EE236" s="28">
        <v>20568</v>
      </c>
      <c r="EF236" s="27">
        <v>949</v>
      </c>
      <c r="EG236" s="24">
        <v>43279</v>
      </c>
      <c r="EH236" s="28">
        <v>37500</v>
      </c>
      <c r="EI236" s="23">
        <v>1975</v>
      </c>
      <c r="EJ236" s="24">
        <v>44143</v>
      </c>
      <c r="EK236" s="28">
        <v>61131</v>
      </c>
      <c r="EL236" s="23">
        <v>3587</v>
      </c>
      <c r="EM236" s="24">
        <v>46960</v>
      </c>
      <c r="EN236" s="28">
        <v>51287</v>
      </c>
      <c r="EO236" s="23">
        <v>2743</v>
      </c>
      <c r="EP236" s="24">
        <v>49775</v>
      </c>
      <c r="EQ236" s="28">
        <v>31229</v>
      </c>
      <c r="ER236" s="23">
        <v>1565</v>
      </c>
      <c r="ES236" s="24">
        <v>46415</v>
      </c>
      <c r="ET236" s="28">
        <v>27394</v>
      </c>
      <c r="EU236" s="23">
        <v>1360</v>
      </c>
      <c r="EV236" s="24">
        <v>43807</v>
      </c>
      <c r="EW236" s="28">
        <v>28978</v>
      </c>
      <c r="EX236" s="23">
        <v>1363</v>
      </c>
      <c r="EY236" s="24">
        <v>41696</v>
      </c>
      <c r="EZ236" s="28">
        <v>11562</v>
      </c>
      <c r="FA236" s="27">
        <v>303</v>
      </c>
      <c r="FB236" s="24">
        <v>35273</v>
      </c>
      <c r="FC236" s="30">
        <v>1499</v>
      </c>
      <c r="FD236" s="29">
        <v>43</v>
      </c>
      <c r="FE236" s="24">
        <v>27466</v>
      </c>
      <c r="FF236" s="28">
        <v>19919</v>
      </c>
      <c r="FG236" s="27">
        <v>878</v>
      </c>
      <c r="FH236" s="24">
        <v>24950</v>
      </c>
      <c r="FI236" s="28">
        <v>61721</v>
      </c>
      <c r="FJ236" s="23">
        <v>3098</v>
      </c>
      <c r="FK236" s="24">
        <v>32034</v>
      </c>
      <c r="FL236" s="28">
        <v>43442</v>
      </c>
      <c r="FM236" s="23">
        <v>1963</v>
      </c>
      <c r="FN236" s="24">
        <v>26853</v>
      </c>
      <c r="FO236" s="28">
        <v>95565</v>
      </c>
      <c r="FP236" s="23">
        <v>2683</v>
      </c>
      <c r="FQ236" s="24">
        <v>34080</v>
      </c>
      <c r="FR236" s="26">
        <v>109576</v>
      </c>
      <c r="FS236" s="23">
        <v>1788</v>
      </c>
      <c r="FT236" s="24">
        <v>34834</v>
      </c>
      <c r="FU236" s="28">
        <v>59743</v>
      </c>
      <c r="FV236" s="27">
        <v>784</v>
      </c>
      <c r="FW236" s="24">
        <v>32033</v>
      </c>
      <c r="FX236" s="28">
        <v>95579</v>
      </c>
      <c r="FY236" s="23">
        <v>1237</v>
      </c>
      <c r="FZ236" s="24">
        <v>41918</v>
      </c>
      <c r="GA236" s="26">
        <v>164475</v>
      </c>
      <c r="GB236" s="23">
        <v>2354</v>
      </c>
      <c r="GC236" s="24">
        <v>47793</v>
      </c>
      <c r="GD236" s="26">
        <v>169708</v>
      </c>
      <c r="GE236" s="23">
        <v>2689</v>
      </c>
      <c r="GF236" s="24">
        <v>68895</v>
      </c>
      <c r="GG236" s="26">
        <v>241327</v>
      </c>
      <c r="GH236" s="23">
        <v>4084</v>
      </c>
      <c r="GI236" s="24">
        <v>79734</v>
      </c>
      <c r="GJ236" s="26">
        <v>239473</v>
      </c>
      <c r="GK236" s="23">
        <v>4539</v>
      </c>
      <c r="GL236" s="24">
        <v>85104</v>
      </c>
      <c r="GM236" s="26">
        <v>287021</v>
      </c>
      <c r="GN236" s="23">
        <v>5510</v>
      </c>
      <c r="GO236" s="24">
        <v>85357</v>
      </c>
      <c r="GP236" s="26">
        <v>423263</v>
      </c>
      <c r="GQ236" s="23">
        <v>7010</v>
      </c>
      <c r="GR236" s="24">
        <v>94950</v>
      </c>
      <c r="GS236" s="26">
        <v>255393</v>
      </c>
      <c r="GT236" s="23">
        <v>4802</v>
      </c>
      <c r="GU236" s="24">
        <v>91427</v>
      </c>
      <c r="GV236" s="26">
        <v>269515</v>
      </c>
      <c r="GW236" s="23">
        <v>5258</v>
      </c>
      <c r="GX236" s="24">
        <v>87644</v>
      </c>
      <c r="GY236" s="26">
        <v>330728</v>
      </c>
      <c r="GZ236" s="23">
        <v>6488</v>
      </c>
      <c r="HA236" s="24">
        <v>92835</v>
      </c>
      <c r="HB236" s="26">
        <v>233741</v>
      </c>
      <c r="HC236" s="23">
        <v>4469</v>
      </c>
      <c r="HD236" s="24">
        <v>88293</v>
      </c>
      <c r="HE236" s="26">
        <v>254921</v>
      </c>
      <c r="HF236" s="23">
        <v>4780</v>
      </c>
      <c r="HG236" s="24">
        <v>92253</v>
      </c>
      <c r="HH236" s="26">
        <v>267620</v>
      </c>
      <c r="HI236" s="23">
        <v>4444</v>
      </c>
      <c r="HJ236" s="24">
        <v>99460</v>
      </c>
      <c r="HN236" s="49">
        <f t="shared" si="3"/>
        <v>756282</v>
      </c>
    </row>
    <row r="237" spans="2:222" x14ac:dyDescent="0.2">
      <c r="B237" s="20" t="s">
        <v>457</v>
      </c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  <c r="BK237" s="21"/>
      <c r="BL237" s="21"/>
      <c r="BM237" s="21"/>
      <c r="BN237" s="21"/>
      <c r="BO237" s="21"/>
      <c r="BP237" s="21"/>
      <c r="BQ237" s="22">
        <v>1864683</v>
      </c>
      <c r="BR237" s="25">
        <v>184033</v>
      </c>
      <c r="BS237" s="34">
        <v>6722231</v>
      </c>
      <c r="BT237" s="22">
        <v>3745448</v>
      </c>
      <c r="BU237" s="25">
        <v>306947</v>
      </c>
      <c r="BV237" s="37">
        <v>17302297</v>
      </c>
      <c r="BW237" s="22">
        <v>2342166</v>
      </c>
      <c r="BX237" s="25">
        <v>191177</v>
      </c>
      <c r="BY237" s="37">
        <v>16130736</v>
      </c>
      <c r="BZ237" s="22">
        <v>2453920</v>
      </c>
      <c r="CA237" s="25">
        <v>202506</v>
      </c>
      <c r="CB237" s="37">
        <v>15662543</v>
      </c>
      <c r="CC237" s="22">
        <v>2982022</v>
      </c>
      <c r="CD237" s="25">
        <v>253133</v>
      </c>
      <c r="CE237" s="37">
        <v>15320277</v>
      </c>
      <c r="CF237" s="22">
        <v>2566206</v>
      </c>
      <c r="CG237" s="25">
        <v>211045</v>
      </c>
      <c r="CH237" s="37">
        <v>16768243</v>
      </c>
      <c r="CI237" s="22">
        <v>2487779</v>
      </c>
      <c r="CJ237" s="25">
        <v>205021</v>
      </c>
      <c r="CK237" s="37">
        <v>15978392</v>
      </c>
      <c r="CL237" s="22">
        <v>3086638</v>
      </c>
      <c r="CM237" s="25">
        <v>254117</v>
      </c>
      <c r="CN237" s="37">
        <v>16340657</v>
      </c>
      <c r="CO237" s="22">
        <v>2037965</v>
      </c>
      <c r="CP237" s="25">
        <v>198281</v>
      </c>
      <c r="CQ237" s="37">
        <v>16845631</v>
      </c>
      <c r="CR237" s="22">
        <v>2596527</v>
      </c>
      <c r="CS237" s="25">
        <v>203013</v>
      </c>
      <c r="CT237" s="37">
        <v>15011005</v>
      </c>
      <c r="CU237" s="22">
        <v>4866643</v>
      </c>
      <c r="CV237" s="25">
        <v>253435</v>
      </c>
      <c r="CW237" s="37">
        <v>16344593</v>
      </c>
      <c r="CX237" s="22">
        <v>3974637</v>
      </c>
      <c r="CY237" s="25">
        <v>196476</v>
      </c>
      <c r="CZ237" s="37">
        <v>16630877</v>
      </c>
      <c r="DA237" s="22">
        <v>3278473</v>
      </c>
      <c r="DB237" s="25">
        <v>200258</v>
      </c>
      <c r="DC237" s="37">
        <v>16479526</v>
      </c>
      <c r="DD237" s="22">
        <v>5598656</v>
      </c>
      <c r="DE237" s="25">
        <v>235541</v>
      </c>
      <c r="DF237" s="37">
        <v>15826339</v>
      </c>
      <c r="DG237" s="22">
        <v>6114146</v>
      </c>
      <c r="DH237" s="25">
        <v>197419</v>
      </c>
      <c r="DI237" s="37">
        <v>17064121</v>
      </c>
      <c r="DJ237" s="22">
        <v>6073403</v>
      </c>
      <c r="DK237" s="25">
        <v>193594</v>
      </c>
      <c r="DL237" s="37">
        <v>16451513</v>
      </c>
      <c r="DM237" s="22">
        <v>6978201</v>
      </c>
      <c r="DN237" s="25">
        <v>248246</v>
      </c>
      <c r="DO237" s="37">
        <v>16090043</v>
      </c>
      <c r="DP237" s="22">
        <v>2313079</v>
      </c>
      <c r="DQ237" s="25">
        <v>142697</v>
      </c>
      <c r="DR237" s="37">
        <v>16259486</v>
      </c>
      <c r="DS237" s="22">
        <v>1390257</v>
      </c>
      <c r="DT237" s="24">
        <v>97737</v>
      </c>
      <c r="DU237" s="34">
        <v>8143241</v>
      </c>
      <c r="DV237" s="22">
        <v>1575837</v>
      </c>
      <c r="DW237" s="25">
        <v>100922</v>
      </c>
      <c r="DX237" s="34">
        <v>6422024</v>
      </c>
      <c r="DY237" s="26">
        <v>984594</v>
      </c>
      <c r="DZ237" s="24">
        <v>90053</v>
      </c>
      <c r="EA237" s="34">
        <v>5882954</v>
      </c>
      <c r="EB237" s="26">
        <v>877016</v>
      </c>
      <c r="EC237" s="24">
        <v>86893</v>
      </c>
      <c r="ED237" s="34">
        <v>4630055</v>
      </c>
      <c r="EE237" s="26">
        <v>388559</v>
      </c>
      <c r="EF237" s="24">
        <v>68929</v>
      </c>
      <c r="EG237" s="34">
        <v>3881922</v>
      </c>
      <c r="EH237" s="26">
        <v>271459</v>
      </c>
      <c r="EI237" s="24">
        <v>55239</v>
      </c>
      <c r="EJ237" s="34">
        <v>3076682</v>
      </c>
      <c r="EK237" s="26">
        <v>210282</v>
      </c>
      <c r="EL237" s="24">
        <v>39404</v>
      </c>
      <c r="EM237" s="34">
        <v>2591729</v>
      </c>
      <c r="EN237" s="28">
        <v>25496</v>
      </c>
      <c r="EO237" s="23">
        <v>4735</v>
      </c>
      <c r="EP237" s="34">
        <v>1566887</v>
      </c>
      <c r="EQ237" s="30">
        <v>3538</v>
      </c>
      <c r="ER237" s="27">
        <v>427</v>
      </c>
      <c r="ES237" s="34">
        <v>1136436</v>
      </c>
      <c r="ET237" s="30">
        <v>1512</v>
      </c>
      <c r="EU237" s="27">
        <v>211</v>
      </c>
      <c r="EV237" s="25">
        <v>902584</v>
      </c>
      <c r="EW237" s="32">
        <v>921</v>
      </c>
      <c r="EX237" s="27">
        <v>124</v>
      </c>
      <c r="EY237" s="25">
        <v>809400</v>
      </c>
      <c r="EZ237" s="32">
        <v>482</v>
      </c>
      <c r="FA237" s="29">
        <v>89</v>
      </c>
      <c r="FB237" s="25">
        <v>739646</v>
      </c>
      <c r="FC237" s="32">
        <v>350</v>
      </c>
      <c r="FD237" s="29">
        <v>25</v>
      </c>
      <c r="FE237" s="25">
        <v>613283</v>
      </c>
      <c r="FF237" s="32">
        <v>367</v>
      </c>
      <c r="FG237" s="29">
        <v>36</v>
      </c>
      <c r="FH237" s="25">
        <v>661151</v>
      </c>
      <c r="FI237" s="32">
        <v>176</v>
      </c>
      <c r="FJ237" s="29">
        <v>14</v>
      </c>
      <c r="FK237" s="25">
        <v>568114</v>
      </c>
      <c r="FL237" s="32">
        <v>352</v>
      </c>
      <c r="FM237" s="29">
        <v>23</v>
      </c>
      <c r="FN237" s="25">
        <v>483675</v>
      </c>
      <c r="FO237" s="32">
        <v>311</v>
      </c>
      <c r="FP237" s="29">
        <v>27</v>
      </c>
      <c r="FQ237" s="25">
        <v>476783</v>
      </c>
      <c r="FR237" s="30">
        <v>5282</v>
      </c>
      <c r="FS237" s="27">
        <v>157</v>
      </c>
      <c r="FT237" s="25">
        <v>427783</v>
      </c>
      <c r="FU237" s="28">
        <v>71771</v>
      </c>
      <c r="FV237" s="23">
        <v>2412</v>
      </c>
      <c r="FW237" s="25">
        <v>458045</v>
      </c>
      <c r="FX237" s="26">
        <v>245660</v>
      </c>
      <c r="FY237" s="23">
        <v>7943</v>
      </c>
      <c r="FZ237" s="34">
        <v>1203212</v>
      </c>
      <c r="GA237" s="26">
        <v>226590</v>
      </c>
      <c r="GB237" s="23">
        <v>6722</v>
      </c>
      <c r="GC237" s="34">
        <v>1699367</v>
      </c>
      <c r="GD237" s="26">
        <v>223170</v>
      </c>
      <c r="GE237" s="23">
        <v>6853</v>
      </c>
      <c r="GF237" s="34">
        <v>1688508</v>
      </c>
      <c r="GG237" s="26">
        <v>293244</v>
      </c>
      <c r="GH237" s="23">
        <v>9796</v>
      </c>
      <c r="GI237" s="34">
        <v>1610246</v>
      </c>
      <c r="GJ237" s="26">
        <v>220995</v>
      </c>
      <c r="GK237" s="23">
        <v>8805</v>
      </c>
      <c r="GL237" s="34">
        <v>1686965</v>
      </c>
      <c r="GM237" s="26">
        <v>180560</v>
      </c>
      <c r="GN237" s="23">
        <v>6804</v>
      </c>
      <c r="GO237" s="34">
        <v>1925390</v>
      </c>
      <c r="GP237" s="26">
        <v>251150</v>
      </c>
      <c r="GQ237" s="23">
        <v>9389</v>
      </c>
      <c r="GR237" s="34">
        <v>2196968</v>
      </c>
      <c r="GS237" s="26">
        <v>218723</v>
      </c>
      <c r="GT237" s="23">
        <v>8256</v>
      </c>
      <c r="GU237" s="34">
        <v>2226336</v>
      </c>
      <c r="GV237" s="26">
        <v>210862</v>
      </c>
      <c r="GW237" s="23">
        <v>8080</v>
      </c>
      <c r="GX237" s="34">
        <v>2314814</v>
      </c>
      <c r="GY237" s="26">
        <v>255983</v>
      </c>
      <c r="GZ237" s="24">
        <v>11311</v>
      </c>
      <c r="HA237" s="34">
        <v>2530834</v>
      </c>
      <c r="HB237" s="26">
        <v>191790</v>
      </c>
      <c r="HC237" s="23">
        <v>9969</v>
      </c>
      <c r="HD237" s="34">
        <v>2521537</v>
      </c>
      <c r="HE237" s="26">
        <v>211155</v>
      </c>
      <c r="HF237" s="24">
        <v>10818</v>
      </c>
      <c r="HG237" s="34">
        <v>2730298</v>
      </c>
      <c r="HH237" s="26">
        <v>266819</v>
      </c>
      <c r="HI237" s="24">
        <v>13817</v>
      </c>
      <c r="HJ237" s="34">
        <v>2833067</v>
      </c>
      <c r="HN237" s="49">
        <f t="shared" si="3"/>
        <v>669764</v>
      </c>
    </row>
    <row r="238" spans="2:222" x14ac:dyDescent="0.2">
      <c r="B238" s="20" t="s">
        <v>396</v>
      </c>
      <c r="C238" s="26">
        <v>282654</v>
      </c>
      <c r="D238" s="24">
        <v>19974</v>
      </c>
      <c r="E238" s="24">
        <v>48822</v>
      </c>
      <c r="F238" s="26">
        <v>318357</v>
      </c>
      <c r="G238" s="24">
        <v>22524</v>
      </c>
      <c r="H238" s="24">
        <v>50913</v>
      </c>
      <c r="I238" s="26">
        <v>385332</v>
      </c>
      <c r="J238" s="24">
        <v>28486</v>
      </c>
      <c r="K238" s="24">
        <v>51179</v>
      </c>
      <c r="L238" s="26">
        <v>308470</v>
      </c>
      <c r="M238" s="24">
        <v>22781</v>
      </c>
      <c r="N238" s="24">
        <v>50056</v>
      </c>
      <c r="O238" s="26">
        <v>314543</v>
      </c>
      <c r="P238" s="24">
        <v>22973</v>
      </c>
      <c r="Q238" s="24">
        <v>51335</v>
      </c>
      <c r="R238" s="26">
        <v>410435</v>
      </c>
      <c r="S238" s="24">
        <v>30156</v>
      </c>
      <c r="T238" s="24">
        <v>53275</v>
      </c>
      <c r="U238" s="26">
        <v>325760</v>
      </c>
      <c r="V238" s="24">
        <v>23532</v>
      </c>
      <c r="W238" s="24">
        <v>52080</v>
      </c>
      <c r="X238" s="26">
        <v>315948</v>
      </c>
      <c r="Y238" s="24">
        <v>22671</v>
      </c>
      <c r="Z238" s="24">
        <v>47290</v>
      </c>
      <c r="AA238" s="26">
        <v>393232</v>
      </c>
      <c r="AB238" s="24">
        <v>28125</v>
      </c>
      <c r="AC238" s="24">
        <v>53130</v>
      </c>
      <c r="AD238" s="26">
        <v>289902</v>
      </c>
      <c r="AE238" s="24">
        <v>20591</v>
      </c>
      <c r="AF238" s="24">
        <v>48977</v>
      </c>
      <c r="AG238" s="26">
        <v>287569</v>
      </c>
      <c r="AH238" s="24">
        <v>20586</v>
      </c>
      <c r="AI238" s="24">
        <v>51203</v>
      </c>
      <c r="AJ238" s="26">
        <v>353217</v>
      </c>
      <c r="AK238" s="24">
        <v>24877</v>
      </c>
      <c r="AL238" s="24">
        <v>49372</v>
      </c>
      <c r="AM238" s="26">
        <v>276654</v>
      </c>
      <c r="AN238" s="24">
        <v>19298</v>
      </c>
      <c r="AO238" s="24">
        <v>46697</v>
      </c>
      <c r="AP238" s="26">
        <v>272567</v>
      </c>
      <c r="AQ238" s="24">
        <v>18859</v>
      </c>
      <c r="AR238" s="24">
        <v>46125</v>
      </c>
      <c r="AS238" s="26">
        <v>392486</v>
      </c>
      <c r="AT238" s="24">
        <v>25764</v>
      </c>
      <c r="AU238" s="24">
        <v>42880</v>
      </c>
      <c r="AV238" s="26">
        <v>313795</v>
      </c>
      <c r="AW238" s="24">
        <v>20703</v>
      </c>
      <c r="AX238" s="24">
        <v>43602</v>
      </c>
      <c r="AY238" s="26">
        <v>264944</v>
      </c>
      <c r="AZ238" s="24">
        <v>18194</v>
      </c>
      <c r="BA238" s="24">
        <v>42373</v>
      </c>
      <c r="BB238" s="26">
        <v>341345</v>
      </c>
      <c r="BC238" s="24">
        <v>24275</v>
      </c>
      <c r="BD238" s="24">
        <v>42627</v>
      </c>
      <c r="BE238" s="26">
        <v>256551</v>
      </c>
      <c r="BF238" s="24">
        <v>19576</v>
      </c>
      <c r="BG238" s="24">
        <v>45400</v>
      </c>
      <c r="BH238" s="26">
        <v>315327</v>
      </c>
      <c r="BI238" s="24">
        <v>23425</v>
      </c>
      <c r="BJ238" s="24">
        <v>44339</v>
      </c>
      <c r="BK238" s="26">
        <v>343186</v>
      </c>
      <c r="BL238" s="24">
        <v>26868</v>
      </c>
      <c r="BM238" s="24">
        <v>46612</v>
      </c>
      <c r="BN238" s="26">
        <v>277079</v>
      </c>
      <c r="BO238" s="24">
        <v>20850</v>
      </c>
      <c r="BP238" s="24">
        <v>45176</v>
      </c>
      <c r="BQ238" s="26">
        <v>256151</v>
      </c>
      <c r="BR238" s="24">
        <v>18913</v>
      </c>
      <c r="BS238" s="24">
        <v>47499</v>
      </c>
      <c r="BT238" s="26">
        <v>376479</v>
      </c>
      <c r="BU238" s="24">
        <v>27382</v>
      </c>
      <c r="BV238" s="24">
        <v>47202</v>
      </c>
      <c r="BW238" s="26">
        <v>315674</v>
      </c>
      <c r="BX238" s="24">
        <v>22591</v>
      </c>
      <c r="BY238" s="24">
        <v>50586</v>
      </c>
      <c r="BZ238" s="26">
        <v>305515</v>
      </c>
      <c r="CA238" s="24">
        <v>21410</v>
      </c>
      <c r="CB238" s="24">
        <v>49819</v>
      </c>
      <c r="CC238" s="26">
        <v>249343</v>
      </c>
      <c r="CD238" s="24">
        <v>17283</v>
      </c>
      <c r="CE238" s="24">
        <v>40880</v>
      </c>
      <c r="CF238" s="26">
        <v>275156</v>
      </c>
      <c r="CG238" s="24">
        <v>20648</v>
      </c>
      <c r="CH238" s="24">
        <v>42078</v>
      </c>
      <c r="CI238" s="26">
        <v>237690</v>
      </c>
      <c r="CJ238" s="24">
        <v>18384</v>
      </c>
      <c r="CK238" s="24">
        <v>41975</v>
      </c>
      <c r="CL238" s="26">
        <v>267912</v>
      </c>
      <c r="CM238" s="24">
        <v>20017</v>
      </c>
      <c r="CN238" s="24">
        <v>37543</v>
      </c>
      <c r="CO238" s="26">
        <v>205194</v>
      </c>
      <c r="CP238" s="24">
        <v>15384</v>
      </c>
      <c r="CQ238" s="24">
        <v>37564</v>
      </c>
      <c r="CR238" s="26">
        <v>200051</v>
      </c>
      <c r="CS238" s="24">
        <v>14798</v>
      </c>
      <c r="CT238" s="24">
        <v>34021</v>
      </c>
      <c r="CU238" s="26">
        <v>241042</v>
      </c>
      <c r="CV238" s="24">
        <v>17832</v>
      </c>
      <c r="CW238" s="24">
        <v>35761</v>
      </c>
      <c r="CX238" s="26">
        <v>180128</v>
      </c>
      <c r="CY238" s="24">
        <v>13508</v>
      </c>
      <c r="CZ238" s="24">
        <v>36325</v>
      </c>
      <c r="DA238" s="26">
        <v>180043</v>
      </c>
      <c r="DB238" s="24">
        <v>13253</v>
      </c>
      <c r="DC238" s="24">
        <v>37579</v>
      </c>
      <c r="DD238" s="26">
        <v>224089</v>
      </c>
      <c r="DE238" s="24">
        <v>16165</v>
      </c>
      <c r="DF238" s="24">
        <v>36252</v>
      </c>
      <c r="DG238" s="28">
        <v>96674</v>
      </c>
      <c r="DH238" s="23">
        <v>7302</v>
      </c>
      <c r="DI238" s="24">
        <v>36405</v>
      </c>
      <c r="DJ238" s="26">
        <v>217661</v>
      </c>
      <c r="DK238" s="24">
        <v>16234</v>
      </c>
      <c r="DL238" s="24">
        <v>36177</v>
      </c>
      <c r="DM238" s="26">
        <v>261754</v>
      </c>
      <c r="DN238" s="24">
        <v>18514</v>
      </c>
      <c r="DO238" s="24">
        <v>34391</v>
      </c>
      <c r="DP238" s="26">
        <v>234438</v>
      </c>
      <c r="DQ238" s="24">
        <v>15199</v>
      </c>
      <c r="DR238" s="24">
        <v>38034</v>
      </c>
      <c r="DS238" s="26">
        <v>201512</v>
      </c>
      <c r="DT238" s="24">
        <v>14683</v>
      </c>
      <c r="DU238" s="24">
        <v>37204</v>
      </c>
      <c r="DV238" s="26">
        <v>253050</v>
      </c>
      <c r="DW238" s="24">
        <v>18566</v>
      </c>
      <c r="DX238" s="24">
        <v>38501</v>
      </c>
      <c r="DY238" s="26">
        <v>202944</v>
      </c>
      <c r="DZ238" s="24">
        <v>15079</v>
      </c>
      <c r="EA238" s="24">
        <v>38368</v>
      </c>
      <c r="EB238" s="26">
        <v>215778</v>
      </c>
      <c r="EC238" s="24">
        <v>15958</v>
      </c>
      <c r="ED238" s="24">
        <v>35742</v>
      </c>
      <c r="EE238" s="26">
        <v>274564</v>
      </c>
      <c r="EF238" s="24">
        <v>20457</v>
      </c>
      <c r="EG238" s="24">
        <v>39401</v>
      </c>
      <c r="EH238" s="26">
        <v>409135</v>
      </c>
      <c r="EI238" s="24">
        <v>15904</v>
      </c>
      <c r="EJ238" s="24">
        <v>40857</v>
      </c>
      <c r="EK238" s="26">
        <v>546761</v>
      </c>
      <c r="EL238" s="24">
        <v>14173</v>
      </c>
      <c r="EM238" s="24">
        <v>41472</v>
      </c>
      <c r="EN238" s="26">
        <v>780238</v>
      </c>
      <c r="EO238" s="24">
        <v>15776</v>
      </c>
      <c r="EP238" s="24">
        <v>38297</v>
      </c>
      <c r="EQ238" s="26">
        <v>675419</v>
      </c>
      <c r="ER238" s="24">
        <v>12338</v>
      </c>
      <c r="ES238" s="24">
        <v>37394</v>
      </c>
      <c r="ET238" s="26">
        <v>646720</v>
      </c>
      <c r="EU238" s="24">
        <v>12505</v>
      </c>
      <c r="EV238" s="24">
        <v>35744</v>
      </c>
      <c r="EW238" s="26">
        <v>827321</v>
      </c>
      <c r="EX238" s="24">
        <v>15328</v>
      </c>
      <c r="EY238" s="24">
        <v>35456</v>
      </c>
      <c r="EZ238" s="26">
        <v>673911</v>
      </c>
      <c r="FA238" s="24">
        <v>12545</v>
      </c>
      <c r="FB238" s="24">
        <v>35993</v>
      </c>
      <c r="FC238" s="26">
        <v>658329</v>
      </c>
      <c r="FD238" s="24">
        <v>12164</v>
      </c>
      <c r="FE238" s="24">
        <v>30865</v>
      </c>
      <c r="FF238" s="26">
        <v>805041</v>
      </c>
      <c r="FG238" s="24">
        <v>14919</v>
      </c>
      <c r="FH238" s="24">
        <v>34271</v>
      </c>
      <c r="FI238" s="26">
        <v>697026</v>
      </c>
      <c r="FJ238" s="24">
        <v>12711</v>
      </c>
      <c r="FK238" s="24">
        <v>31128</v>
      </c>
      <c r="FL238" s="26">
        <v>543124</v>
      </c>
      <c r="FM238" s="24">
        <v>12062</v>
      </c>
      <c r="FN238" s="24">
        <v>28254</v>
      </c>
      <c r="FO238" s="26">
        <v>662598</v>
      </c>
      <c r="FP238" s="24">
        <v>15965</v>
      </c>
      <c r="FQ238" s="24">
        <v>31365</v>
      </c>
      <c r="FR238" s="26">
        <v>494741</v>
      </c>
      <c r="FS238" s="24">
        <v>10425</v>
      </c>
      <c r="FT238" s="24">
        <v>30025</v>
      </c>
      <c r="FU238" s="26">
        <v>455404</v>
      </c>
      <c r="FV238" s="23">
        <v>9970</v>
      </c>
      <c r="FW238" s="24">
        <v>28442</v>
      </c>
      <c r="FX238" s="26">
        <v>447019</v>
      </c>
      <c r="FY238" s="24">
        <v>11877</v>
      </c>
      <c r="FZ238" s="24">
        <v>28144</v>
      </c>
      <c r="GA238" s="26">
        <v>310710</v>
      </c>
      <c r="GB238" s="23">
        <v>9172</v>
      </c>
      <c r="GC238" s="24">
        <v>28441</v>
      </c>
      <c r="GD238" s="26">
        <v>259261</v>
      </c>
      <c r="GE238" s="23">
        <v>8932</v>
      </c>
      <c r="GF238" s="24">
        <v>26424</v>
      </c>
      <c r="GG238" s="26">
        <v>363335</v>
      </c>
      <c r="GH238" s="24">
        <v>11442</v>
      </c>
      <c r="GI238" s="24">
        <v>25517</v>
      </c>
      <c r="GJ238" s="26">
        <v>327450</v>
      </c>
      <c r="GK238" s="23">
        <v>9414</v>
      </c>
      <c r="GL238" s="24">
        <v>26036</v>
      </c>
      <c r="GM238" s="26">
        <v>325360</v>
      </c>
      <c r="GN238" s="23">
        <v>9195</v>
      </c>
      <c r="GO238" s="24">
        <v>24899</v>
      </c>
      <c r="GP238" s="26">
        <v>385482</v>
      </c>
      <c r="GQ238" s="24">
        <v>11415</v>
      </c>
      <c r="GR238" s="24">
        <v>27008</v>
      </c>
      <c r="GS238" s="26">
        <v>334614</v>
      </c>
      <c r="GT238" s="23">
        <v>9450</v>
      </c>
      <c r="GU238" s="24">
        <v>24224</v>
      </c>
      <c r="GV238" s="26">
        <v>248598</v>
      </c>
      <c r="GW238" s="23">
        <v>9013</v>
      </c>
      <c r="GX238" s="24">
        <v>23837</v>
      </c>
      <c r="GY238" s="26">
        <v>374522</v>
      </c>
      <c r="GZ238" s="24">
        <v>10939</v>
      </c>
      <c r="HA238" s="24">
        <v>25634</v>
      </c>
      <c r="HB238" s="26">
        <v>221668</v>
      </c>
      <c r="HC238" s="23">
        <v>8047</v>
      </c>
      <c r="HD238" s="24">
        <v>24067</v>
      </c>
      <c r="HE238" s="26">
        <v>188883</v>
      </c>
      <c r="HF238" s="23">
        <v>8407</v>
      </c>
      <c r="HG238" s="24">
        <v>24784</v>
      </c>
      <c r="HH238" s="26">
        <v>255624</v>
      </c>
      <c r="HI238" s="23">
        <v>9955</v>
      </c>
      <c r="HJ238" s="24">
        <v>25880</v>
      </c>
      <c r="HN238" s="49">
        <f t="shared" si="3"/>
        <v>666175</v>
      </c>
    </row>
    <row r="239" spans="2:222" x14ac:dyDescent="0.2">
      <c r="B239" s="20" t="s">
        <v>811</v>
      </c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30">
        <v>9910</v>
      </c>
      <c r="AE239" s="27">
        <v>155</v>
      </c>
      <c r="AF239" s="27">
        <v>823</v>
      </c>
      <c r="AG239" s="28">
        <v>36365</v>
      </c>
      <c r="AH239" s="27">
        <v>462</v>
      </c>
      <c r="AI239" s="23">
        <v>2444</v>
      </c>
      <c r="AJ239" s="28">
        <v>54271</v>
      </c>
      <c r="AK239" s="27">
        <v>746</v>
      </c>
      <c r="AL239" s="23">
        <v>4059</v>
      </c>
      <c r="AM239" s="28">
        <v>57190</v>
      </c>
      <c r="AN239" s="27">
        <v>530</v>
      </c>
      <c r="AO239" s="23">
        <v>5834</v>
      </c>
      <c r="AP239" s="28">
        <v>74327</v>
      </c>
      <c r="AQ239" s="27">
        <v>735</v>
      </c>
      <c r="AR239" s="23">
        <v>5203</v>
      </c>
      <c r="AS239" s="26">
        <v>189336</v>
      </c>
      <c r="AT239" s="23">
        <v>2115</v>
      </c>
      <c r="AU239" s="23">
        <v>7482</v>
      </c>
      <c r="AV239" s="26">
        <v>235958</v>
      </c>
      <c r="AW239" s="23">
        <v>2324</v>
      </c>
      <c r="AX239" s="24">
        <v>10350</v>
      </c>
      <c r="AY239" s="26">
        <v>268675</v>
      </c>
      <c r="AZ239" s="23">
        <v>2512</v>
      </c>
      <c r="BA239" s="23">
        <v>7756</v>
      </c>
      <c r="BB239" s="26">
        <v>379289</v>
      </c>
      <c r="BC239" s="23">
        <v>4030</v>
      </c>
      <c r="BD239" s="24">
        <v>13695</v>
      </c>
      <c r="BE239" s="26">
        <v>315509</v>
      </c>
      <c r="BF239" s="23">
        <v>3413</v>
      </c>
      <c r="BG239" s="24">
        <v>15613</v>
      </c>
      <c r="BH239" s="26">
        <v>158692</v>
      </c>
      <c r="BI239" s="23">
        <v>1673</v>
      </c>
      <c r="BJ239" s="24">
        <v>10307</v>
      </c>
      <c r="BK239" s="26">
        <v>223946</v>
      </c>
      <c r="BL239" s="23">
        <v>2300</v>
      </c>
      <c r="BM239" s="24">
        <v>13264</v>
      </c>
      <c r="BN239" s="26">
        <v>198945</v>
      </c>
      <c r="BO239" s="23">
        <v>2611</v>
      </c>
      <c r="BP239" s="24">
        <v>14758</v>
      </c>
      <c r="BQ239" s="26">
        <v>187835</v>
      </c>
      <c r="BR239" s="23">
        <v>2440</v>
      </c>
      <c r="BS239" s="24">
        <v>17414</v>
      </c>
      <c r="BT239" s="26">
        <v>168133</v>
      </c>
      <c r="BU239" s="23">
        <v>2462</v>
      </c>
      <c r="BV239" s="24">
        <v>13736</v>
      </c>
      <c r="BW239" s="26">
        <v>150185</v>
      </c>
      <c r="BX239" s="23">
        <v>2715</v>
      </c>
      <c r="BY239" s="24">
        <v>13556</v>
      </c>
      <c r="BZ239" s="26">
        <v>150560</v>
      </c>
      <c r="CA239" s="23">
        <v>2335</v>
      </c>
      <c r="CB239" s="24">
        <v>13518</v>
      </c>
      <c r="CC239" s="26">
        <v>256796</v>
      </c>
      <c r="CD239" s="23">
        <v>3271</v>
      </c>
      <c r="CE239" s="24">
        <v>11274</v>
      </c>
      <c r="CF239" s="26">
        <v>130033</v>
      </c>
      <c r="CG239" s="23">
        <v>2120</v>
      </c>
      <c r="CH239" s="24">
        <v>14886</v>
      </c>
      <c r="CI239" s="26">
        <v>171077</v>
      </c>
      <c r="CJ239" s="23">
        <v>2284</v>
      </c>
      <c r="CK239" s="24">
        <v>14859</v>
      </c>
      <c r="CL239" s="26">
        <v>149419</v>
      </c>
      <c r="CM239" s="23">
        <v>2692</v>
      </c>
      <c r="CN239" s="24">
        <v>12482</v>
      </c>
      <c r="CO239" s="26">
        <v>147017</v>
      </c>
      <c r="CP239" s="23">
        <v>3177</v>
      </c>
      <c r="CQ239" s="24">
        <v>15031</v>
      </c>
      <c r="CR239" s="26">
        <v>114247</v>
      </c>
      <c r="CS239" s="23">
        <v>2059</v>
      </c>
      <c r="CT239" s="24">
        <v>15311</v>
      </c>
      <c r="CU239" s="26">
        <v>155006</v>
      </c>
      <c r="CV239" s="23">
        <v>3587</v>
      </c>
      <c r="CW239" s="24">
        <v>15696</v>
      </c>
      <c r="CX239" s="26">
        <v>128354</v>
      </c>
      <c r="CY239" s="23">
        <v>2784</v>
      </c>
      <c r="CZ239" s="24">
        <v>16021</v>
      </c>
      <c r="DA239" s="26">
        <v>142329</v>
      </c>
      <c r="DB239" s="23">
        <v>3458</v>
      </c>
      <c r="DC239" s="24">
        <v>17399</v>
      </c>
      <c r="DD239" s="26">
        <v>139423</v>
      </c>
      <c r="DE239" s="23">
        <v>3491</v>
      </c>
      <c r="DF239" s="24">
        <v>14211</v>
      </c>
      <c r="DG239" s="26">
        <v>120552</v>
      </c>
      <c r="DH239" s="23">
        <v>2948</v>
      </c>
      <c r="DI239" s="24">
        <v>17021</v>
      </c>
      <c r="DJ239" s="26">
        <v>132048</v>
      </c>
      <c r="DK239" s="23">
        <v>2677</v>
      </c>
      <c r="DL239" s="24">
        <v>23401</v>
      </c>
      <c r="DM239" s="26">
        <v>177403</v>
      </c>
      <c r="DN239" s="23">
        <v>4899</v>
      </c>
      <c r="DO239" s="24">
        <v>17001</v>
      </c>
      <c r="DP239" s="26">
        <v>139302</v>
      </c>
      <c r="DQ239" s="23">
        <v>3002</v>
      </c>
      <c r="DR239" s="24">
        <v>17002</v>
      </c>
      <c r="DS239" s="26">
        <v>143855</v>
      </c>
      <c r="DT239" s="23">
        <v>3780</v>
      </c>
      <c r="DU239" s="24">
        <v>19167</v>
      </c>
      <c r="DV239" s="26">
        <v>181508</v>
      </c>
      <c r="DW239" s="23">
        <v>4769</v>
      </c>
      <c r="DX239" s="24">
        <v>17263</v>
      </c>
      <c r="DY239" s="26">
        <v>213403</v>
      </c>
      <c r="DZ239" s="23">
        <v>4836</v>
      </c>
      <c r="EA239" s="24">
        <v>24834</v>
      </c>
      <c r="EB239" s="26">
        <v>210848</v>
      </c>
      <c r="EC239" s="23">
        <v>4596</v>
      </c>
      <c r="ED239" s="24">
        <v>21346</v>
      </c>
      <c r="EE239" s="26">
        <v>201452</v>
      </c>
      <c r="EF239" s="23">
        <v>5392</v>
      </c>
      <c r="EG239" s="24">
        <v>20583</v>
      </c>
      <c r="EH239" s="26">
        <v>203026</v>
      </c>
      <c r="EI239" s="23">
        <v>4803</v>
      </c>
      <c r="EJ239" s="24">
        <v>20999</v>
      </c>
      <c r="EK239" s="26">
        <v>350873</v>
      </c>
      <c r="EL239" s="23">
        <v>7701</v>
      </c>
      <c r="EM239" s="24">
        <v>31038</v>
      </c>
      <c r="EN239" s="26">
        <v>505824</v>
      </c>
      <c r="EO239" s="23">
        <v>9290</v>
      </c>
      <c r="EP239" s="24">
        <v>31909</v>
      </c>
      <c r="EQ239" s="26">
        <v>180242</v>
      </c>
      <c r="ER239" s="23">
        <v>5705</v>
      </c>
      <c r="ES239" s="24">
        <v>30322</v>
      </c>
      <c r="ET239" s="26">
        <v>170656</v>
      </c>
      <c r="EU239" s="23">
        <v>5673</v>
      </c>
      <c r="EV239" s="24">
        <v>30205</v>
      </c>
      <c r="EW239" s="26">
        <v>232363</v>
      </c>
      <c r="EX239" s="23">
        <v>6958</v>
      </c>
      <c r="EY239" s="24">
        <v>31211</v>
      </c>
      <c r="EZ239" s="26">
        <v>189247</v>
      </c>
      <c r="FA239" s="23">
        <v>5030</v>
      </c>
      <c r="FB239" s="24">
        <v>34850</v>
      </c>
      <c r="FC239" s="26">
        <v>198883</v>
      </c>
      <c r="FD239" s="23">
        <v>5485</v>
      </c>
      <c r="FE239" s="24">
        <v>31980</v>
      </c>
      <c r="FF239" s="26">
        <v>261544</v>
      </c>
      <c r="FG239" s="23">
        <v>6677</v>
      </c>
      <c r="FH239" s="24">
        <v>33807</v>
      </c>
      <c r="FI239" s="26">
        <v>209854</v>
      </c>
      <c r="FJ239" s="23">
        <v>5594</v>
      </c>
      <c r="FK239" s="24">
        <v>27199</v>
      </c>
      <c r="FL239" s="26">
        <v>179968</v>
      </c>
      <c r="FM239" s="23">
        <v>5474</v>
      </c>
      <c r="FN239" s="24">
        <v>26363</v>
      </c>
      <c r="FO239" s="26">
        <v>218796</v>
      </c>
      <c r="FP239" s="23">
        <v>5607</v>
      </c>
      <c r="FQ239" s="24">
        <v>25747</v>
      </c>
      <c r="FR239" s="26">
        <v>199482</v>
      </c>
      <c r="FS239" s="23">
        <v>5170</v>
      </c>
      <c r="FT239" s="24">
        <v>34373</v>
      </c>
      <c r="FU239" s="26">
        <v>190671</v>
      </c>
      <c r="FV239" s="23">
        <v>4592</v>
      </c>
      <c r="FW239" s="24">
        <v>29144</v>
      </c>
      <c r="FX239" s="26">
        <v>231526</v>
      </c>
      <c r="FY239" s="23">
        <v>7784</v>
      </c>
      <c r="FZ239" s="24">
        <v>30118</v>
      </c>
      <c r="GA239" s="26">
        <v>168895</v>
      </c>
      <c r="GB239" s="23">
        <v>5014</v>
      </c>
      <c r="GC239" s="24">
        <v>29660</v>
      </c>
      <c r="GD239" s="26">
        <v>185403</v>
      </c>
      <c r="GE239" s="23">
        <v>6262</v>
      </c>
      <c r="GF239" s="24">
        <v>31972</v>
      </c>
      <c r="GG239" s="26">
        <v>202972</v>
      </c>
      <c r="GH239" s="23">
        <v>7215</v>
      </c>
      <c r="GI239" s="24">
        <v>26556</v>
      </c>
      <c r="GJ239" s="26">
        <v>173825</v>
      </c>
      <c r="GK239" s="23">
        <v>5286</v>
      </c>
      <c r="GL239" s="24">
        <v>32361</v>
      </c>
      <c r="GM239" s="26">
        <v>169485</v>
      </c>
      <c r="GN239" s="23">
        <v>5591</v>
      </c>
      <c r="GO239" s="24">
        <v>30677</v>
      </c>
      <c r="GP239" s="26">
        <v>203585</v>
      </c>
      <c r="GQ239" s="23">
        <v>6847</v>
      </c>
      <c r="GR239" s="24">
        <v>31625</v>
      </c>
      <c r="GS239" s="26">
        <v>141492</v>
      </c>
      <c r="GT239" s="23">
        <v>4967</v>
      </c>
      <c r="GU239" s="24">
        <v>28524</v>
      </c>
      <c r="GV239" s="26">
        <v>157006</v>
      </c>
      <c r="GW239" s="23">
        <v>5588</v>
      </c>
      <c r="GX239" s="24">
        <v>33624</v>
      </c>
      <c r="GY239" s="26">
        <v>337768</v>
      </c>
      <c r="GZ239" s="23">
        <v>9205</v>
      </c>
      <c r="HA239" s="24">
        <v>35414</v>
      </c>
      <c r="HB239" s="26">
        <v>337299</v>
      </c>
      <c r="HC239" s="23">
        <v>7997</v>
      </c>
      <c r="HD239" s="24">
        <v>38372</v>
      </c>
      <c r="HE239" s="26">
        <v>183427</v>
      </c>
      <c r="HF239" s="23">
        <v>6464</v>
      </c>
      <c r="HG239" s="24">
        <v>39725</v>
      </c>
      <c r="HH239" s="26">
        <v>252076</v>
      </c>
      <c r="HI239" s="23">
        <v>8326</v>
      </c>
      <c r="HJ239" s="24">
        <v>50317</v>
      </c>
      <c r="HN239" s="49">
        <f t="shared" si="3"/>
        <v>772802</v>
      </c>
    </row>
    <row r="240" spans="2:222" x14ac:dyDescent="0.2">
      <c r="B240" s="20" t="s">
        <v>944</v>
      </c>
      <c r="C240" s="26">
        <v>233907</v>
      </c>
      <c r="D240" s="24">
        <v>29419</v>
      </c>
      <c r="E240" s="34">
        <v>3844455</v>
      </c>
      <c r="F240" s="26">
        <v>211011</v>
      </c>
      <c r="G240" s="24">
        <v>27335</v>
      </c>
      <c r="H240" s="34">
        <v>3831782</v>
      </c>
      <c r="I240" s="26">
        <v>263656</v>
      </c>
      <c r="J240" s="24">
        <v>34156</v>
      </c>
      <c r="K240" s="34">
        <v>3703818</v>
      </c>
      <c r="L240" s="26">
        <v>216160</v>
      </c>
      <c r="M240" s="24">
        <v>28058</v>
      </c>
      <c r="N240" s="34">
        <v>3774583</v>
      </c>
      <c r="O240" s="26">
        <v>212923</v>
      </c>
      <c r="P240" s="24">
        <v>27753</v>
      </c>
      <c r="Q240" s="34">
        <v>3755644</v>
      </c>
      <c r="R240" s="26">
        <v>264391</v>
      </c>
      <c r="S240" s="24">
        <v>34414</v>
      </c>
      <c r="T240" s="34">
        <v>3865592</v>
      </c>
      <c r="U240" s="26">
        <v>200915</v>
      </c>
      <c r="V240" s="24">
        <v>25993</v>
      </c>
      <c r="W240" s="34">
        <v>3856165</v>
      </c>
      <c r="X240" s="26">
        <v>200580</v>
      </c>
      <c r="Y240" s="24">
        <v>26002</v>
      </c>
      <c r="Z240" s="34">
        <v>3373112</v>
      </c>
      <c r="AA240" s="26">
        <v>254862</v>
      </c>
      <c r="AB240" s="24">
        <v>32776</v>
      </c>
      <c r="AC240" s="34">
        <v>3739363</v>
      </c>
      <c r="AD240" s="26">
        <v>201195</v>
      </c>
      <c r="AE240" s="24">
        <v>26154</v>
      </c>
      <c r="AF240" s="34">
        <v>3493594</v>
      </c>
      <c r="AG240" s="26">
        <v>211012</v>
      </c>
      <c r="AH240" s="24">
        <v>25923</v>
      </c>
      <c r="AI240" s="34">
        <v>3558062</v>
      </c>
      <c r="AJ240" s="26">
        <v>252698</v>
      </c>
      <c r="AK240" s="24">
        <v>32252</v>
      </c>
      <c r="AL240" s="34">
        <v>3501898</v>
      </c>
      <c r="AM240" s="26">
        <v>202057</v>
      </c>
      <c r="AN240" s="24">
        <v>25455</v>
      </c>
      <c r="AO240" s="34">
        <v>3461821</v>
      </c>
      <c r="AP240" s="26">
        <v>205090</v>
      </c>
      <c r="AQ240" s="24">
        <v>26021</v>
      </c>
      <c r="AR240" s="34">
        <v>3621575</v>
      </c>
      <c r="AS240" s="26">
        <v>381350</v>
      </c>
      <c r="AT240" s="24">
        <v>46837</v>
      </c>
      <c r="AU240" s="34">
        <v>3656968</v>
      </c>
      <c r="AV240" s="26">
        <v>242595</v>
      </c>
      <c r="AW240" s="24">
        <v>30561</v>
      </c>
      <c r="AX240" s="34">
        <v>4152208</v>
      </c>
      <c r="AY240" s="26">
        <v>214893</v>
      </c>
      <c r="AZ240" s="24">
        <v>27940</v>
      </c>
      <c r="BA240" s="34">
        <v>4087030</v>
      </c>
      <c r="BB240" s="26">
        <v>289408</v>
      </c>
      <c r="BC240" s="24">
        <v>35914</v>
      </c>
      <c r="BD240" s="34">
        <v>4115550</v>
      </c>
      <c r="BE240" s="26">
        <v>234254</v>
      </c>
      <c r="BF240" s="24">
        <v>27528</v>
      </c>
      <c r="BG240" s="34">
        <v>3855705</v>
      </c>
      <c r="BH240" s="26">
        <v>213176</v>
      </c>
      <c r="BI240" s="24">
        <v>27779</v>
      </c>
      <c r="BJ240" s="34">
        <v>3462848</v>
      </c>
      <c r="BK240" s="26">
        <v>249777</v>
      </c>
      <c r="BL240" s="24">
        <v>33275</v>
      </c>
      <c r="BM240" s="34">
        <v>3601685</v>
      </c>
      <c r="BN240" s="26">
        <v>215441</v>
      </c>
      <c r="BO240" s="24">
        <v>26876</v>
      </c>
      <c r="BP240" s="34">
        <v>3497830</v>
      </c>
      <c r="BQ240" s="26">
        <v>241858</v>
      </c>
      <c r="BR240" s="24">
        <v>28524</v>
      </c>
      <c r="BS240" s="34">
        <v>3749540</v>
      </c>
      <c r="BT240" s="26">
        <v>315450</v>
      </c>
      <c r="BU240" s="24">
        <v>37399</v>
      </c>
      <c r="BV240" s="34">
        <v>3664118</v>
      </c>
      <c r="BW240" s="26">
        <v>221259</v>
      </c>
      <c r="BX240" s="24">
        <v>26145</v>
      </c>
      <c r="BY240" s="34">
        <v>3541030</v>
      </c>
      <c r="BZ240" s="26">
        <v>230975</v>
      </c>
      <c r="CA240" s="24">
        <v>26018</v>
      </c>
      <c r="CB240" s="34">
        <v>3530040</v>
      </c>
      <c r="CC240" s="26">
        <v>280624</v>
      </c>
      <c r="CD240" s="24">
        <v>31393</v>
      </c>
      <c r="CE240" s="34">
        <v>3267794</v>
      </c>
      <c r="CF240" s="26">
        <v>226582</v>
      </c>
      <c r="CG240" s="24">
        <v>26759</v>
      </c>
      <c r="CH240" s="34">
        <v>3505524</v>
      </c>
      <c r="CI240" s="26">
        <v>220611</v>
      </c>
      <c r="CJ240" s="24">
        <v>27088</v>
      </c>
      <c r="CK240" s="34">
        <v>3349724</v>
      </c>
      <c r="CL240" s="26">
        <v>221651</v>
      </c>
      <c r="CM240" s="24">
        <v>29297</v>
      </c>
      <c r="CN240" s="34">
        <v>3358315</v>
      </c>
      <c r="CO240" s="26">
        <v>222417</v>
      </c>
      <c r="CP240" s="24">
        <v>29699</v>
      </c>
      <c r="CQ240" s="34">
        <v>3484027</v>
      </c>
      <c r="CR240" s="26">
        <v>220510</v>
      </c>
      <c r="CS240" s="24">
        <v>27569</v>
      </c>
      <c r="CT240" s="34">
        <v>3100946</v>
      </c>
      <c r="CU240" s="26">
        <v>269236</v>
      </c>
      <c r="CV240" s="24">
        <v>33850</v>
      </c>
      <c r="CW240" s="34">
        <v>3315806</v>
      </c>
      <c r="CX240" s="26">
        <v>213651</v>
      </c>
      <c r="CY240" s="24">
        <v>27098</v>
      </c>
      <c r="CZ240" s="34">
        <v>3383201</v>
      </c>
      <c r="DA240" s="26">
        <v>229019</v>
      </c>
      <c r="DB240" s="24">
        <v>27246</v>
      </c>
      <c r="DC240" s="34">
        <v>3359446</v>
      </c>
      <c r="DD240" s="26">
        <v>273999</v>
      </c>
      <c r="DE240" s="24">
        <v>33483</v>
      </c>
      <c r="DF240" s="34">
        <v>3157557</v>
      </c>
      <c r="DG240" s="26">
        <v>202972</v>
      </c>
      <c r="DH240" s="24">
        <v>26224</v>
      </c>
      <c r="DI240" s="34">
        <v>3354021</v>
      </c>
      <c r="DJ240" s="26">
        <v>208390</v>
      </c>
      <c r="DK240" s="24">
        <v>25680</v>
      </c>
      <c r="DL240" s="34">
        <v>3260813</v>
      </c>
      <c r="DM240" s="26">
        <v>287204</v>
      </c>
      <c r="DN240" s="24">
        <v>34261</v>
      </c>
      <c r="DO240" s="34">
        <v>3145746</v>
      </c>
      <c r="DP240" s="26">
        <v>234072</v>
      </c>
      <c r="DQ240" s="24">
        <v>27857</v>
      </c>
      <c r="DR240" s="34">
        <v>3311648</v>
      </c>
      <c r="DS240" s="26">
        <v>212138</v>
      </c>
      <c r="DT240" s="24">
        <v>26711</v>
      </c>
      <c r="DU240" s="34">
        <v>3084777</v>
      </c>
      <c r="DV240" s="26">
        <v>242690</v>
      </c>
      <c r="DW240" s="24">
        <v>33548</v>
      </c>
      <c r="DX240" s="34">
        <v>3344884</v>
      </c>
      <c r="DY240" s="26">
        <v>195029</v>
      </c>
      <c r="DZ240" s="24">
        <v>27272</v>
      </c>
      <c r="EA240" s="34">
        <v>3294927</v>
      </c>
      <c r="EB240" s="26">
        <v>188894</v>
      </c>
      <c r="EC240" s="24">
        <v>25940</v>
      </c>
      <c r="ED240" s="34">
        <v>2926497</v>
      </c>
      <c r="EE240" s="26">
        <v>240879</v>
      </c>
      <c r="EF240" s="24">
        <v>32298</v>
      </c>
      <c r="EG240" s="34">
        <v>3220731</v>
      </c>
      <c r="EH240" s="26">
        <v>206280</v>
      </c>
      <c r="EI240" s="24">
        <v>26588</v>
      </c>
      <c r="EJ240" s="34">
        <v>3182094</v>
      </c>
      <c r="EK240" s="26">
        <v>183133</v>
      </c>
      <c r="EL240" s="24">
        <v>25687</v>
      </c>
      <c r="EM240" s="34">
        <v>3151822</v>
      </c>
      <c r="EN240" s="26">
        <v>215274</v>
      </c>
      <c r="EO240" s="24">
        <v>30679</v>
      </c>
      <c r="EP240" s="34">
        <v>3082117</v>
      </c>
      <c r="EQ240" s="26">
        <v>155064</v>
      </c>
      <c r="ER240" s="24">
        <v>21083</v>
      </c>
      <c r="ES240" s="34">
        <v>3170057</v>
      </c>
      <c r="ET240" s="26">
        <v>176900</v>
      </c>
      <c r="EU240" s="24">
        <v>28696</v>
      </c>
      <c r="EV240" s="34">
        <v>3083567</v>
      </c>
      <c r="EW240" s="26">
        <v>215678</v>
      </c>
      <c r="EX240" s="24">
        <v>31846</v>
      </c>
      <c r="EY240" s="34">
        <v>3044344</v>
      </c>
      <c r="EZ240" s="26">
        <v>201763</v>
      </c>
      <c r="FA240" s="24">
        <v>26119</v>
      </c>
      <c r="FB240" s="34">
        <v>3190221</v>
      </c>
      <c r="FC240" s="26">
        <v>184562</v>
      </c>
      <c r="FD240" s="24">
        <v>25845</v>
      </c>
      <c r="FE240" s="34">
        <v>3005536</v>
      </c>
      <c r="FF240" s="26">
        <v>224375</v>
      </c>
      <c r="FG240" s="24">
        <v>32098</v>
      </c>
      <c r="FH240" s="34">
        <v>3304127</v>
      </c>
      <c r="FI240" s="26">
        <v>191446</v>
      </c>
      <c r="FJ240" s="24">
        <v>27602</v>
      </c>
      <c r="FK240" s="34">
        <v>3216209</v>
      </c>
      <c r="FL240" s="26">
        <v>193007</v>
      </c>
      <c r="FM240" s="24">
        <v>26371</v>
      </c>
      <c r="FN240" s="34">
        <v>2904695</v>
      </c>
      <c r="FO240" s="26">
        <v>281327</v>
      </c>
      <c r="FP240" s="24">
        <v>33610</v>
      </c>
      <c r="FQ240" s="34">
        <v>3272252</v>
      </c>
      <c r="FR240" s="26">
        <v>277009</v>
      </c>
      <c r="FS240" s="24">
        <v>31068</v>
      </c>
      <c r="FT240" s="34">
        <v>3581099</v>
      </c>
      <c r="FU240" s="26">
        <v>238361</v>
      </c>
      <c r="FV240" s="24">
        <v>27669</v>
      </c>
      <c r="FW240" s="34">
        <v>3371602</v>
      </c>
      <c r="FX240" s="26">
        <v>316219</v>
      </c>
      <c r="FY240" s="24">
        <v>34773</v>
      </c>
      <c r="FZ240" s="34">
        <v>3312418</v>
      </c>
      <c r="GA240" s="26">
        <v>195525</v>
      </c>
      <c r="GB240" s="24">
        <v>26477</v>
      </c>
      <c r="GC240" s="34">
        <v>3215311</v>
      </c>
      <c r="GD240" s="26">
        <v>159629</v>
      </c>
      <c r="GE240" s="24">
        <v>26865</v>
      </c>
      <c r="GF240" s="34">
        <v>3161184</v>
      </c>
      <c r="GG240" s="26">
        <v>254641</v>
      </c>
      <c r="GH240" s="24">
        <v>32929</v>
      </c>
      <c r="GI240" s="34">
        <v>3103225</v>
      </c>
      <c r="GJ240" s="26">
        <v>181098</v>
      </c>
      <c r="GK240" s="24">
        <v>26643</v>
      </c>
      <c r="GL240" s="34">
        <v>3224275</v>
      </c>
      <c r="GM240" s="26">
        <v>199730</v>
      </c>
      <c r="GN240" s="24">
        <v>28829</v>
      </c>
      <c r="GO240" s="34">
        <v>3343316</v>
      </c>
      <c r="GP240" s="26">
        <v>217811</v>
      </c>
      <c r="GQ240" s="24">
        <v>33984</v>
      </c>
      <c r="GR240" s="34">
        <v>3269358</v>
      </c>
      <c r="GS240" s="26">
        <v>204161</v>
      </c>
      <c r="GT240" s="24">
        <v>25948</v>
      </c>
      <c r="GU240" s="34">
        <v>3102939</v>
      </c>
      <c r="GV240" s="26">
        <v>144425</v>
      </c>
      <c r="GW240" s="24">
        <v>22629</v>
      </c>
      <c r="GX240" s="34">
        <v>3095057</v>
      </c>
      <c r="GY240" s="26">
        <v>230164</v>
      </c>
      <c r="GZ240" s="24">
        <v>34337</v>
      </c>
      <c r="HA240" s="34">
        <v>3282639</v>
      </c>
      <c r="HB240" s="26">
        <v>137363</v>
      </c>
      <c r="HC240" s="24">
        <v>20359</v>
      </c>
      <c r="HD240" s="34">
        <v>2956580</v>
      </c>
      <c r="HE240" s="26">
        <v>160772</v>
      </c>
      <c r="HF240" s="24">
        <v>28054</v>
      </c>
      <c r="HG240" s="34">
        <v>2976640</v>
      </c>
      <c r="HH240" s="26">
        <v>247793</v>
      </c>
      <c r="HI240" s="24">
        <v>38779</v>
      </c>
      <c r="HJ240" s="34">
        <v>3258659</v>
      </c>
    </row>
    <row r="241" spans="2:218" x14ac:dyDescent="0.2">
      <c r="B241" s="20" t="s">
        <v>553</v>
      </c>
      <c r="C241" s="28">
        <v>35071</v>
      </c>
      <c r="D241" s="23">
        <v>1545</v>
      </c>
      <c r="E241" s="27">
        <v>246</v>
      </c>
      <c r="F241" s="28">
        <v>41841</v>
      </c>
      <c r="G241" s="23">
        <v>1294</v>
      </c>
      <c r="H241" s="27">
        <v>515</v>
      </c>
      <c r="I241" s="28">
        <v>23544</v>
      </c>
      <c r="J241" s="27">
        <v>907</v>
      </c>
      <c r="K241" s="27">
        <v>517</v>
      </c>
      <c r="L241" s="28">
        <v>22349</v>
      </c>
      <c r="M241" s="27">
        <v>955</v>
      </c>
      <c r="N241" s="27">
        <v>147</v>
      </c>
      <c r="O241" s="28">
        <v>25669</v>
      </c>
      <c r="P241" s="27">
        <v>794</v>
      </c>
      <c r="Q241" s="27">
        <v>108</v>
      </c>
      <c r="R241" s="28">
        <v>43260</v>
      </c>
      <c r="S241" s="23">
        <v>1175</v>
      </c>
      <c r="T241" s="29">
        <v>27</v>
      </c>
      <c r="U241" s="28">
        <v>20257</v>
      </c>
      <c r="V241" s="27">
        <v>800</v>
      </c>
      <c r="W241" s="27">
        <v>116</v>
      </c>
      <c r="X241" s="28">
        <v>19433</v>
      </c>
      <c r="Y241" s="27">
        <v>685</v>
      </c>
      <c r="Z241" s="29">
        <v>66</v>
      </c>
      <c r="AA241" s="28">
        <v>33467</v>
      </c>
      <c r="AB241" s="23">
        <v>1503</v>
      </c>
      <c r="AC241" s="27">
        <v>333</v>
      </c>
      <c r="AD241" s="28">
        <v>17326</v>
      </c>
      <c r="AE241" s="27">
        <v>845</v>
      </c>
      <c r="AF241" s="27">
        <v>380</v>
      </c>
      <c r="AG241" s="28">
        <v>91251</v>
      </c>
      <c r="AH241" s="23">
        <v>2190</v>
      </c>
      <c r="AI241" s="27">
        <v>144</v>
      </c>
      <c r="AJ241" s="26">
        <v>114929</v>
      </c>
      <c r="AK241" s="23">
        <v>2786</v>
      </c>
      <c r="AL241" s="29">
        <v>23</v>
      </c>
      <c r="AM241" s="28">
        <v>72519</v>
      </c>
      <c r="AN241" s="23">
        <v>1906</v>
      </c>
      <c r="AO241" s="27">
        <v>244</v>
      </c>
      <c r="AP241" s="26">
        <v>120890</v>
      </c>
      <c r="AQ241" s="23">
        <v>2774</v>
      </c>
      <c r="AR241" s="23">
        <v>1187</v>
      </c>
      <c r="AS241" s="26">
        <v>164797</v>
      </c>
      <c r="AT241" s="23">
        <v>4421</v>
      </c>
      <c r="AU241" s="27">
        <v>760</v>
      </c>
      <c r="AV241" s="26">
        <v>244816</v>
      </c>
      <c r="AW241" s="23">
        <v>5793</v>
      </c>
      <c r="AX241" s="27">
        <v>824</v>
      </c>
      <c r="AY241" s="26">
        <v>118550</v>
      </c>
      <c r="AZ241" s="23">
        <v>2868</v>
      </c>
      <c r="BA241" s="27">
        <v>315</v>
      </c>
      <c r="BB241" s="28">
        <v>34604</v>
      </c>
      <c r="BC241" s="27">
        <v>778</v>
      </c>
      <c r="BD241" s="27">
        <v>175</v>
      </c>
      <c r="BE241" s="28">
        <v>13178</v>
      </c>
      <c r="BF241" s="27">
        <v>247</v>
      </c>
      <c r="BG241" s="21"/>
      <c r="BH241" s="28">
        <v>12068</v>
      </c>
      <c r="BI241" s="27">
        <v>222</v>
      </c>
      <c r="BJ241" s="27">
        <v>154</v>
      </c>
      <c r="BK241" s="32">
        <v>429</v>
      </c>
      <c r="BL241" s="29">
        <v>10</v>
      </c>
      <c r="BM241" s="29">
        <v>26</v>
      </c>
      <c r="BN241" s="32">
        <v>499</v>
      </c>
      <c r="BO241" s="31">
        <v>7</v>
      </c>
      <c r="BP241" s="21"/>
      <c r="BQ241" s="32">
        <v>132</v>
      </c>
      <c r="BR241" s="31">
        <v>4</v>
      </c>
      <c r="BS241" s="21"/>
      <c r="BT241" s="28">
        <v>96074</v>
      </c>
      <c r="BU241" s="23">
        <v>3838</v>
      </c>
      <c r="BV241" s="27">
        <v>123</v>
      </c>
      <c r="BW241" s="28">
        <v>86477</v>
      </c>
      <c r="BX241" s="23">
        <v>2833</v>
      </c>
      <c r="BY241" s="21"/>
      <c r="BZ241" s="26">
        <v>148367</v>
      </c>
      <c r="CA241" s="23">
        <v>3555</v>
      </c>
      <c r="CB241" s="29">
        <v>63</v>
      </c>
      <c r="CC241" s="26">
        <v>240369</v>
      </c>
      <c r="CD241" s="23">
        <v>5413</v>
      </c>
      <c r="CE241" s="27">
        <v>299</v>
      </c>
      <c r="CF241" s="26">
        <v>101108</v>
      </c>
      <c r="CG241" s="23">
        <v>2740</v>
      </c>
      <c r="CH241" s="27">
        <v>125</v>
      </c>
      <c r="CI241" s="26">
        <v>129413</v>
      </c>
      <c r="CJ241" s="23">
        <v>3220</v>
      </c>
      <c r="CK241" s="27">
        <v>387</v>
      </c>
      <c r="CL241" s="28">
        <v>45928</v>
      </c>
      <c r="CM241" s="23">
        <v>1686</v>
      </c>
      <c r="CN241" s="27">
        <v>170</v>
      </c>
      <c r="CO241" s="26">
        <v>149448</v>
      </c>
      <c r="CP241" s="23">
        <v>3368</v>
      </c>
      <c r="CQ241" s="29">
        <v>49</v>
      </c>
      <c r="CR241" s="26">
        <v>101179</v>
      </c>
      <c r="CS241" s="23">
        <v>2757</v>
      </c>
      <c r="CT241" s="27">
        <v>135</v>
      </c>
      <c r="CU241" s="26">
        <v>118738</v>
      </c>
      <c r="CV241" s="23">
        <v>3672</v>
      </c>
      <c r="CW241" s="21"/>
      <c r="CX241" s="26">
        <v>104515</v>
      </c>
      <c r="CY241" s="23">
        <v>3028</v>
      </c>
      <c r="CZ241" s="27">
        <v>100</v>
      </c>
      <c r="DA241" s="26">
        <v>130248</v>
      </c>
      <c r="DB241" s="23">
        <v>3351</v>
      </c>
      <c r="DC241" s="27">
        <v>421</v>
      </c>
      <c r="DD241" s="26">
        <v>248073</v>
      </c>
      <c r="DE241" s="23">
        <v>5901</v>
      </c>
      <c r="DF241" s="27">
        <v>120</v>
      </c>
      <c r="DG241" s="26">
        <v>143377</v>
      </c>
      <c r="DH241" s="23">
        <v>3999</v>
      </c>
      <c r="DI241" s="29">
        <v>12</v>
      </c>
      <c r="DJ241" s="26">
        <v>193169</v>
      </c>
      <c r="DK241" s="23">
        <v>5038</v>
      </c>
      <c r="DL241" s="29">
        <v>80</v>
      </c>
      <c r="DM241" s="26">
        <v>238425</v>
      </c>
      <c r="DN241" s="23">
        <v>6170</v>
      </c>
      <c r="DO241" s="27">
        <v>188</v>
      </c>
      <c r="DP241" s="26">
        <v>118304</v>
      </c>
      <c r="DQ241" s="23">
        <v>3782</v>
      </c>
      <c r="DR241" s="29">
        <v>14</v>
      </c>
      <c r="DS241" s="26">
        <v>118486</v>
      </c>
      <c r="DT241" s="23">
        <v>4316</v>
      </c>
      <c r="DU241" s="29">
        <v>76</v>
      </c>
      <c r="DV241" s="26">
        <v>127395</v>
      </c>
      <c r="DW241" s="23">
        <v>4348</v>
      </c>
      <c r="DX241" s="27">
        <v>352</v>
      </c>
      <c r="DY241" s="26">
        <v>104120</v>
      </c>
      <c r="DZ241" s="23">
        <v>3495</v>
      </c>
      <c r="EA241" s="27">
        <v>375</v>
      </c>
      <c r="EB241" s="26">
        <v>102753</v>
      </c>
      <c r="EC241" s="23">
        <v>3384</v>
      </c>
      <c r="ED241" s="21"/>
      <c r="EE241" s="26">
        <v>145046</v>
      </c>
      <c r="EF241" s="23">
        <v>5008</v>
      </c>
      <c r="EG241" s="29">
        <v>49</v>
      </c>
      <c r="EH241" s="26">
        <v>130614</v>
      </c>
      <c r="EI241" s="23">
        <v>4195</v>
      </c>
      <c r="EJ241" s="23">
        <v>1264</v>
      </c>
      <c r="EK241" s="26">
        <v>151758</v>
      </c>
      <c r="EL241" s="23">
        <v>4551</v>
      </c>
      <c r="EM241" s="27">
        <v>921</v>
      </c>
      <c r="EN241" s="26">
        <v>220227</v>
      </c>
      <c r="EO241" s="23">
        <v>6451</v>
      </c>
      <c r="EP241" s="29">
        <v>14</v>
      </c>
      <c r="EQ241" s="26">
        <v>173724</v>
      </c>
      <c r="ER241" s="23">
        <v>4970</v>
      </c>
      <c r="ES241" s="23">
        <v>1413</v>
      </c>
      <c r="ET241" s="26">
        <v>206814</v>
      </c>
      <c r="EU241" s="23">
        <v>5902</v>
      </c>
      <c r="EV241" s="27">
        <v>598</v>
      </c>
      <c r="EW241" s="26">
        <v>220166</v>
      </c>
      <c r="EX241" s="23">
        <v>7013</v>
      </c>
      <c r="EY241" s="27">
        <v>125</v>
      </c>
      <c r="EZ241" s="26">
        <v>192205</v>
      </c>
      <c r="FA241" s="23">
        <v>5837</v>
      </c>
      <c r="FB241" s="23">
        <v>2247</v>
      </c>
      <c r="FC241" s="26">
        <v>139711</v>
      </c>
      <c r="FD241" s="23">
        <v>4845</v>
      </c>
      <c r="FE241" s="23">
        <v>1896</v>
      </c>
      <c r="FF241" s="26">
        <v>309971</v>
      </c>
      <c r="FG241" s="23">
        <v>8615</v>
      </c>
      <c r="FH241" s="27">
        <v>118</v>
      </c>
      <c r="FI241" s="26">
        <v>257460</v>
      </c>
      <c r="FJ241" s="23">
        <v>7135</v>
      </c>
      <c r="FK241" s="29">
        <v>83</v>
      </c>
      <c r="FL241" s="26">
        <v>279662</v>
      </c>
      <c r="FM241" s="23">
        <v>7302</v>
      </c>
      <c r="FN241" s="27">
        <v>152</v>
      </c>
      <c r="FO241" s="26">
        <v>218891</v>
      </c>
      <c r="FP241" s="23">
        <v>6384</v>
      </c>
      <c r="FQ241" s="21"/>
      <c r="FR241" s="26">
        <v>179534</v>
      </c>
      <c r="FS241" s="23">
        <v>5511</v>
      </c>
      <c r="FT241" s="27">
        <v>238</v>
      </c>
      <c r="FU241" s="26">
        <v>207093</v>
      </c>
      <c r="FV241" s="23">
        <v>5880</v>
      </c>
      <c r="FW241" s="23">
        <v>1391</v>
      </c>
      <c r="FX241" s="26">
        <v>266084</v>
      </c>
      <c r="FY241" s="23">
        <v>7357</v>
      </c>
      <c r="FZ241" s="27">
        <v>447</v>
      </c>
      <c r="GA241" s="26">
        <v>225973</v>
      </c>
      <c r="GB241" s="23">
        <v>4860</v>
      </c>
      <c r="GC241" s="27">
        <v>124</v>
      </c>
      <c r="GD241" s="26">
        <v>222506</v>
      </c>
      <c r="GE241" s="23">
        <v>4778</v>
      </c>
      <c r="GF241" s="27">
        <v>114</v>
      </c>
      <c r="GG241" s="26">
        <v>275447</v>
      </c>
      <c r="GH241" s="23">
        <v>5671</v>
      </c>
      <c r="GI241" s="27">
        <v>792</v>
      </c>
      <c r="GJ241" s="26">
        <v>172745</v>
      </c>
      <c r="GK241" s="23">
        <v>3618</v>
      </c>
      <c r="GL241" s="27">
        <v>569</v>
      </c>
      <c r="GM241" s="26">
        <v>199940</v>
      </c>
      <c r="GN241" s="23">
        <v>4388</v>
      </c>
      <c r="GO241" s="27">
        <v>153</v>
      </c>
      <c r="GP241" s="26">
        <v>373527</v>
      </c>
      <c r="GQ241" s="23">
        <v>7272</v>
      </c>
      <c r="GR241" s="27">
        <v>167</v>
      </c>
      <c r="GS241" s="26">
        <v>211695</v>
      </c>
      <c r="GT241" s="23">
        <v>4850</v>
      </c>
      <c r="GU241" s="27">
        <v>336</v>
      </c>
      <c r="GV241" s="26">
        <v>207608</v>
      </c>
      <c r="GW241" s="23">
        <v>4786</v>
      </c>
      <c r="GX241" s="27">
        <v>645</v>
      </c>
      <c r="GY241" s="26">
        <v>280346</v>
      </c>
      <c r="GZ241" s="23">
        <v>6290</v>
      </c>
      <c r="HA241" s="27">
        <v>473</v>
      </c>
      <c r="HB241" s="26">
        <v>337615</v>
      </c>
      <c r="HC241" s="23">
        <v>6854</v>
      </c>
      <c r="HD241" s="29">
        <v>10</v>
      </c>
      <c r="HE241" s="26">
        <v>239031</v>
      </c>
      <c r="HF241" s="23">
        <v>5285</v>
      </c>
      <c r="HG241" s="27">
        <v>370</v>
      </c>
      <c r="HH241" s="26">
        <v>247121</v>
      </c>
      <c r="HI241" s="23">
        <v>6155</v>
      </c>
      <c r="HJ241" s="29">
        <v>55</v>
      </c>
    </row>
    <row r="242" spans="2:218" x14ac:dyDescent="0.2">
      <c r="B242" s="20" t="s">
        <v>535</v>
      </c>
      <c r="C242" s="26">
        <v>129873</v>
      </c>
      <c r="D242" s="24">
        <v>10062</v>
      </c>
      <c r="E242" s="34">
        <v>1112758</v>
      </c>
      <c r="F242" s="26">
        <v>117963</v>
      </c>
      <c r="G242" s="24">
        <v>10010</v>
      </c>
      <c r="H242" s="34">
        <v>1139878</v>
      </c>
      <c r="I242" s="26">
        <v>130610</v>
      </c>
      <c r="J242" s="24">
        <v>11636</v>
      </c>
      <c r="K242" s="34">
        <v>1083672</v>
      </c>
      <c r="L242" s="26">
        <v>100636</v>
      </c>
      <c r="M242" s="23">
        <v>9406</v>
      </c>
      <c r="N242" s="34">
        <v>1103600</v>
      </c>
      <c r="O242" s="26">
        <v>103861</v>
      </c>
      <c r="P242" s="23">
        <v>9145</v>
      </c>
      <c r="Q242" s="34">
        <v>1093176</v>
      </c>
      <c r="R242" s="26">
        <v>118402</v>
      </c>
      <c r="S242" s="24">
        <v>11316</v>
      </c>
      <c r="T242" s="34">
        <v>1094581</v>
      </c>
      <c r="U242" s="26">
        <v>102182</v>
      </c>
      <c r="V242" s="23">
        <v>9219</v>
      </c>
      <c r="W242" s="34">
        <v>1089114</v>
      </c>
      <c r="X242" s="26">
        <v>103394</v>
      </c>
      <c r="Y242" s="23">
        <v>8795</v>
      </c>
      <c r="Z242" s="25">
        <v>958456</v>
      </c>
      <c r="AA242" s="26">
        <v>123924</v>
      </c>
      <c r="AB242" s="24">
        <v>10815</v>
      </c>
      <c r="AC242" s="34">
        <v>1078672</v>
      </c>
      <c r="AD242" s="26">
        <v>100222</v>
      </c>
      <c r="AE242" s="23">
        <v>8758</v>
      </c>
      <c r="AF242" s="25">
        <v>991024</v>
      </c>
      <c r="AG242" s="26">
        <v>165216</v>
      </c>
      <c r="AH242" s="24">
        <v>13940</v>
      </c>
      <c r="AI242" s="34">
        <v>1097499</v>
      </c>
      <c r="AJ242" s="26">
        <v>182879</v>
      </c>
      <c r="AK242" s="24">
        <v>15314</v>
      </c>
      <c r="AL242" s="34">
        <v>1272630</v>
      </c>
      <c r="AM242" s="26">
        <v>111734</v>
      </c>
      <c r="AN242" s="23">
        <v>9315</v>
      </c>
      <c r="AO242" s="34">
        <v>1210383</v>
      </c>
      <c r="AP242" s="26">
        <v>106106</v>
      </c>
      <c r="AQ242" s="23">
        <v>8613</v>
      </c>
      <c r="AR242" s="34">
        <v>1176312</v>
      </c>
      <c r="AS242" s="26">
        <v>118403</v>
      </c>
      <c r="AT242" s="23">
        <v>9976</v>
      </c>
      <c r="AU242" s="34">
        <v>1062924</v>
      </c>
      <c r="AV242" s="26">
        <v>100175</v>
      </c>
      <c r="AW242" s="23">
        <v>8465</v>
      </c>
      <c r="AX242" s="34">
        <v>1047472</v>
      </c>
      <c r="AY242" s="28">
        <v>96203</v>
      </c>
      <c r="AZ242" s="23">
        <v>8133</v>
      </c>
      <c r="BA242" s="25">
        <v>991117</v>
      </c>
      <c r="BB242" s="26">
        <v>121852</v>
      </c>
      <c r="BC242" s="24">
        <v>10220</v>
      </c>
      <c r="BD242" s="34">
        <v>1010680</v>
      </c>
      <c r="BE242" s="26">
        <v>111529</v>
      </c>
      <c r="BF242" s="23">
        <v>8533</v>
      </c>
      <c r="BG242" s="25">
        <v>967135</v>
      </c>
      <c r="BH242" s="26">
        <v>113447</v>
      </c>
      <c r="BI242" s="23">
        <v>8687</v>
      </c>
      <c r="BJ242" s="25">
        <v>896262</v>
      </c>
      <c r="BK242" s="26">
        <v>125311</v>
      </c>
      <c r="BL242" s="24">
        <v>10448</v>
      </c>
      <c r="BM242" s="25">
        <v>963847</v>
      </c>
      <c r="BN242" s="28">
        <v>97421</v>
      </c>
      <c r="BO242" s="23">
        <v>8227</v>
      </c>
      <c r="BP242" s="25">
        <v>913747</v>
      </c>
      <c r="BQ242" s="28">
        <v>93467</v>
      </c>
      <c r="BR242" s="23">
        <v>8595</v>
      </c>
      <c r="BS242" s="25">
        <v>946716</v>
      </c>
      <c r="BT242" s="26">
        <v>120736</v>
      </c>
      <c r="BU242" s="24">
        <v>10737</v>
      </c>
      <c r="BV242" s="25">
        <v>922680</v>
      </c>
      <c r="BW242" s="28">
        <v>97287</v>
      </c>
      <c r="BX242" s="23">
        <v>8442</v>
      </c>
      <c r="BY242" s="25">
        <v>926801</v>
      </c>
      <c r="BZ242" s="28">
        <v>96529</v>
      </c>
      <c r="CA242" s="23">
        <v>8457</v>
      </c>
      <c r="CB242" s="25">
        <v>926042</v>
      </c>
      <c r="CC242" s="26">
        <v>149838</v>
      </c>
      <c r="CD242" s="24">
        <v>12273</v>
      </c>
      <c r="CE242" s="25">
        <v>887328</v>
      </c>
      <c r="CF242" s="26">
        <v>169770</v>
      </c>
      <c r="CG242" s="24">
        <v>11838</v>
      </c>
      <c r="CH242" s="34">
        <v>1003097</v>
      </c>
      <c r="CI242" s="26">
        <v>117208</v>
      </c>
      <c r="CJ242" s="23">
        <v>8186</v>
      </c>
      <c r="CK242" s="25">
        <v>976731</v>
      </c>
      <c r="CL242" s="26">
        <v>115750</v>
      </c>
      <c r="CM242" s="23">
        <v>9868</v>
      </c>
      <c r="CN242" s="25">
        <v>965739</v>
      </c>
      <c r="CO242" s="28">
        <v>54123</v>
      </c>
      <c r="CP242" s="23">
        <v>4401</v>
      </c>
      <c r="CQ242" s="25">
        <v>892388</v>
      </c>
      <c r="CR242" s="26">
        <v>116478</v>
      </c>
      <c r="CS242" s="23">
        <v>9943</v>
      </c>
      <c r="CT242" s="25">
        <v>793903</v>
      </c>
      <c r="CU242" s="26">
        <v>131617</v>
      </c>
      <c r="CV242" s="24">
        <v>10543</v>
      </c>
      <c r="CW242" s="25">
        <v>877237</v>
      </c>
      <c r="CX242" s="26">
        <v>200253</v>
      </c>
      <c r="CY242" s="23">
        <v>8470</v>
      </c>
      <c r="CZ242" s="25">
        <v>916440</v>
      </c>
      <c r="DA242" s="28">
        <v>97266</v>
      </c>
      <c r="DB242" s="23">
        <v>8248</v>
      </c>
      <c r="DC242" s="34">
        <v>1042435</v>
      </c>
      <c r="DD242" s="26">
        <v>124369</v>
      </c>
      <c r="DE242" s="23">
        <v>9824</v>
      </c>
      <c r="DF242" s="25">
        <v>993357</v>
      </c>
      <c r="DG242" s="26">
        <v>112061</v>
      </c>
      <c r="DH242" s="23">
        <v>8131</v>
      </c>
      <c r="DI242" s="34">
        <v>1069729</v>
      </c>
      <c r="DJ242" s="28">
        <v>89279</v>
      </c>
      <c r="DK242" s="23">
        <v>7758</v>
      </c>
      <c r="DL242" s="34">
        <v>1065832</v>
      </c>
      <c r="DM242" s="26">
        <v>124794</v>
      </c>
      <c r="DN242" s="24">
        <v>10184</v>
      </c>
      <c r="DO242" s="34">
        <v>1023430</v>
      </c>
      <c r="DP242" s="28">
        <v>93971</v>
      </c>
      <c r="DQ242" s="23">
        <v>7636</v>
      </c>
      <c r="DR242" s="34">
        <v>1099796</v>
      </c>
      <c r="DS242" s="26">
        <v>101011</v>
      </c>
      <c r="DT242" s="23">
        <v>7824</v>
      </c>
      <c r="DU242" s="34">
        <v>1034206</v>
      </c>
      <c r="DV242" s="26">
        <v>114960</v>
      </c>
      <c r="DW242" s="23">
        <v>9453</v>
      </c>
      <c r="DX242" s="34">
        <v>1103676</v>
      </c>
      <c r="DY242" s="26">
        <v>100544</v>
      </c>
      <c r="DZ242" s="23">
        <v>7939</v>
      </c>
      <c r="EA242" s="34">
        <v>1087502</v>
      </c>
      <c r="EB242" s="28">
        <v>97719</v>
      </c>
      <c r="EC242" s="23">
        <v>7341</v>
      </c>
      <c r="ED242" s="25">
        <v>983701</v>
      </c>
      <c r="EE242" s="26">
        <v>117910</v>
      </c>
      <c r="EF242" s="23">
        <v>9461</v>
      </c>
      <c r="EG242" s="34">
        <v>1091946</v>
      </c>
      <c r="EH242" s="28">
        <v>92408</v>
      </c>
      <c r="EI242" s="23">
        <v>7441</v>
      </c>
      <c r="EJ242" s="34">
        <v>1051432</v>
      </c>
      <c r="EK242" s="28">
        <v>81120</v>
      </c>
      <c r="EL242" s="23">
        <v>7489</v>
      </c>
      <c r="EM242" s="34">
        <v>1086745</v>
      </c>
      <c r="EN242" s="26">
        <v>104785</v>
      </c>
      <c r="EO242" s="23">
        <v>9538</v>
      </c>
      <c r="EP242" s="34">
        <v>1098191</v>
      </c>
      <c r="EQ242" s="28">
        <v>78437</v>
      </c>
      <c r="ER242" s="23">
        <v>6440</v>
      </c>
      <c r="ES242" s="34">
        <v>1094087</v>
      </c>
      <c r="ET242" s="28">
        <v>85452</v>
      </c>
      <c r="EU242" s="23">
        <v>7386</v>
      </c>
      <c r="EV242" s="34">
        <v>1001263</v>
      </c>
      <c r="EW242" s="26">
        <v>137539</v>
      </c>
      <c r="EX242" s="24">
        <v>11074</v>
      </c>
      <c r="EY242" s="25">
        <v>972679</v>
      </c>
      <c r="EZ242" s="28">
        <v>97553</v>
      </c>
      <c r="FA242" s="23">
        <v>8224</v>
      </c>
      <c r="FB242" s="25">
        <v>996312</v>
      </c>
      <c r="FC242" s="26">
        <v>105309</v>
      </c>
      <c r="FD242" s="23">
        <v>8654</v>
      </c>
      <c r="FE242" s="25">
        <v>950096</v>
      </c>
      <c r="FF242" s="26">
        <v>124138</v>
      </c>
      <c r="FG242" s="24">
        <v>10580</v>
      </c>
      <c r="FH242" s="34">
        <v>1065143</v>
      </c>
      <c r="FI242" s="26">
        <v>112176</v>
      </c>
      <c r="FJ242" s="23">
        <v>9960</v>
      </c>
      <c r="FK242" s="34">
        <v>1069913</v>
      </c>
      <c r="FL242" s="26">
        <v>106390</v>
      </c>
      <c r="FM242" s="23">
        <v>9736</v>
      </c>
      <c r="FN242" s="25">
        <v>992173</v>
      </c>
      <c r="FO242" s="26">
        <v>134541</v>
      </c>
      <c r="FP242" s="24">
        <v>12064</v>
      </c>
      <c r="FQ242" s="34">
        <v>1129513</v>
      </c>
      <c r="FR242" s="26">
        <v>102918</v>
      </c>
      <c r="FS242" s="23">
        <v>9351</v>
      </c>
      <c r="FT242" s="34">
        <v>1128257</v>
      </c>
      <c r="FU242" s="26">
        <v>112137</v>
      </c>
      <c r="FV242" s="24">
        <v>10096</v>
      </c>
      <c r="FW242" s="34">
        <v>1143973</v>
      </c>
      <c r="FX242" s="26">
        <v>238391</v>
      </c>
      <c r="FY242" s="24">
        <v>18378</v>
      </c>
      <c r="FZ242" s="34">
        <v>1264379</v>
      </c>
      <c r="GA242" s="26">
        <v>193527</v>
      </c>
      <c r="GB242" s="24">
        <v>14874</v>
      </c>
      <c r="GC242" s="34">
        <v>1450495</v>
      </c>
      <c r="GD242" s="26">
        <v>184207</v>
      </c>
      <c r="GE242" s="24">
        <v>14465</v>
      </c>
      <c r="GF242" s="34">
        <v>1483310</v>
      </c>
      <c r="GG242" s="26">
        <v>239173</v>
      </c>
      <c r="GH242" s="24">
        <v>18540</v>
      </c>
      <c r="GI242" s="34">
        <v>1557792</v>
      </c>
      <c r="GJ242" s="26">
        <v>201177</v>
      </c>
      <c r="GK242" s="24">
        <v>15572</v>
      </c>
      <c r="GL242" s="34">
        <v>1674626</v>
      </c>
      <c r="GM242" s="26">
        <v>189533</v>
      </c>
      <c r="GN242" s="24">
        <v>14738</v>
      </c>
      <c r="GO242" s="34">
        <v>1579396</v>
      </c>
      <c r="GP242" s="26">
        <v>243920</v>
      </c>
      <c r="GQ242" s="24">
        <v>18003</v>
      </c>
      <c r="GR242" s="34">
        <v>1765638</v>
      </c>
      <c r="GS242" s="26">
        <v>191651</v>
      </c>
      <c r="GT242" s="24">
        <v>14829</v>
      </c>
      <c r="GU242" s="34">
        <v>1669749</v>
      </c>
      <c r="GV242" s="26">
        <v>180227</v>
      </c>
      <c r="GW242" s="24">
        <v>13969</v>
      </c>
      <c r="GX242" s="34">
        <v>1609702</v>
      </c>
      <c r="GY242" s="26">
        <v>227288</v>
      </c>
      <c r="GZ242" s="24">
        <v>17420</v>
      </c>
      <c r="HA242" s="34">
        <v>1719627</v>
      </c>
      <c r="HB242" s="26">
        <v>196822</v>
      </c>
      <c r="HC242" s="24">
        <v>15324</v>
      </c>
      <c r="HD242" s="34">
        <v>1647314</v>
      </c>
      <c r="HE242" s="26">
        <v>203717</v>
      </c>
      <c r="HF242" s="24">
        <v>15814</v>
      </c>
      <c r="HG242" s="34">
        <v>1693545</v>
      </c>
      <c r="HH242" s="26">
        <v>247082</v>
      </c>
      <c r="HI242" s="24">
        <v>19052</v>
      </c>
      <c r="HJ242" s="34">
        <v>1678389</v>
      </c>
    </row>
    <row r="243" spans="2:218" x14ac:dyDescent="0.2">
      <c r="B243" s="20" t="s">
        <v>364</v>
      </c>
      <c r="C243" s="28">
        <v>67186</v>
      </c>
      <c r="D243" s="23">
        <v>2449</v>
      </c>
      <c r="E243" s="24">
        <v>13961</v>
      </c>
      <c r="F243" s="28">
        <v>63195</v>
      </c>
      <c r="G243" s="23">
        <v>2392</v>
      </c>
      <c r="H243" s="24">
        <v>12864</v>
      </c>
      <c r="I243" s="28">
        <v>81447</v>
      </c>
      <c r="J243" s="23">
        <v>3021</v>
      </c>
      <c r="K243" s="24">
        <v>12584</v>
      </c>
      <c r="L243" s="28">
        <v>69235</v>
      </c>
      <c r="M243" s="23">
        <v>2416</v>
      </c>
      <c r="N243" s="24">
        <v>11510</v>
      </c>
      <c r="O243" s="28">
        <v>68674</v>
      </c>
      <c r="P243" s="23">
        <v>2249</v>
      </c>
      <c r="Q243" s="24">
        <v>10893</v>
      </c>
      <c r="R243" s="28">
        <v>83875</v>
      </c>
      <c r="S243" s="23">
        <v>2787</v>
      </c>
      <c r="T243" s="24">
        <v>11734</v>
      </c>
      <c r="U243" s="28">
        <v>77971</v>
      </c>
      <c r="V243" s="23">
        <v>2634</v>
      </c>
      <c r="W243" s="24">
        <v>15206</v>
      </c>
      <c r="X243" s="28">
        <v>88794</v>
      </c>
      <c r="Y243" s="23">
        <v>3004</v>
      </c>
      <c r="Z243" s="24">
        <v>13983</v>
      </c>
      <c r="AA243" s="26">
        <v>111750</v>
      </c>
      <c r="AB243" s="23">
        <v>3813</v>
      </c>
      <c r="AC243" s="24">
        <v>17780</v>
      </c>
      <c r="AD243" s="26">
        <v>104576</v>
      </c>
      <c r="AE243" s="23">
        <v>3863</v>
      </c>
      <c r="AF243" s="24">
        <v>11816</v>
      </c>
      <c r="AG243" s="28">
        <v>82169</v>
      </c>
      <c r="AH243" s="23">
        <v>2666</v>
      </c>
      <c r="AI243" s="24">
        <v>13339</v>
      </c>
      <c r="AJ243" s="26">
        <v>113514</v>
      </c>
      <c r="AK243" s="23">
        <v>3669</v>
      </c>
      <c r="AL243" s="24">
        <v>16869</v>
      </c>
      <c r="AM243" s="28">
        <v>80058</v>
      </c>
      <c r="AN243" s="23">
        <v>2550</v>
      </c>
      <c r="AO243" s="24">
        <v>13774</v>
      </c>
      <c r="AP243" s="28">
        <v>84216</v>
      </c>
      <c r="AQ243" s="23">
        <v>2723</v>
      </c>
      <c r="AR243" s="24">
        <v>14681</v>
      </c>
      <c r="AS243" s="26">
        <v>104276</v>
      </c>
      <c r="AT243" s="23">
        <v>3433</v>
      </c>
      <c r="AU243" s="24">
        <v>14121</v>
      </c>
      <c r="AV243" s="28">
        <v>78906</v>
      </c>
      <c r="AW243" s="23">
        <v>2587</v>
      </c>
      <c r="AX243" s="24">
        <v>13445</v>
      </c>
      <c r="AY243" s="28">
        <v>67961</v>
      </c>
      <c r="AZ243" s="23">
        <v>2203</v>
      </c>
      <c r="BA243" s="24">
        <v>12124</v>
      </c>
      <c r="BB243" s="26">
        <v>102150</v>
      </c>
      <c r="BC243" s="23">
        <v>3304</v>
      </c>
      <c r="BD243" s="24">
        <v>13957</v>
      </c>
      <c r="BE243" s="28">
        <v>78987</v>
      </c>
      <c r="BF243" s="23">
        <v>2559</v>
      </c>
      <c r="BG243" s="24">
        <v>12638</v>
      </c>
      <c r="BH243" s="28">
        <v>80888</v>
      </c>
      <c r="BI243" s="23">
        <v>2641</v>
      </c>
      <c r="BJ243" s="24">
        <v>13753</v>
      </c>
      <c r="BK243" s="26">
        <v>112163</v>
      </c>
      <c r="BL243" s="23">
        <v>3717</v>
      </c>
      <c r="BM243" s="24">
        <v>16712</v>
      </c>
      <c r="BN243" s="28">
        <v>90417</v>
      </c>
      <c r="BO243" s="23">
        <v>2982</v>
      </c>
      <c r="BP243" s="24">
        <v>13680</v>
      </c>
      <c r="BQ243" s="28">
        <v>85461</v>
      </c>
      <c r="BR243" s="23">
        <v>2829</v>
      </c>
      <c r="BS243" s="24">
        <v>15301</v>
      </c>
      <c r="BT243" s="28">
        <v>92118</v>
      </c>
      <c r="BU243" s="23">
        <v>3133</v>
      </c>
      <c r="BV243" s="24">
        <v>13773</v>
      </c>
      <c r="BW243" s="28">
        <v>75421</v>
      </c>
      <c r="BX243" s="23">
        <v>2515</v>
      </c>
      <c r="BY243" s="24">
        <v>14258</v>
      </c>
      <c r="BZ243" s="28">
        <v>67044</v>
      </c>
      <c r="CA243" s="23">
        <v>2253</v>
      </c>
      <c r="CB243" s="24">
        <v>15938</v>
      </c>
      <c r="CC243" s="26">
        <v>100309</v>
      </c>
      <c r="CD243" s="23">
        <v>3369</v>
      </c>
      <c r="CE243" s="24">
        <v>14322</v>
      </c>
      <c r="CF243" s="28">
        <v>82448</v>
      </c>
      <c r="CG243" s="23">
        <v>2786</v>
      </c>
      <c r="CH243" s="24">
        <v>16618</v>
      </c>
      <c r="CI243" s="28">
        <v>73486</v>
      </c>
      <c r="CJ243" s="23">
        <v>2463</v>
      </c>
      <c r="CK243" s="24">
        <v>15480</v>
      </c>
      <c r="CL243" s="28">
        <v>94115</v>
      </c>
      <c r="CM243" s="23">
        <v>3347</v>
      </c>
      <c r="CN243" s="24">
        <v>12086</v>
      </c>
      <c r="CO243" s="28">
        <v>78509</v>
      </c>
      <c r="CP243" s="23">
        <v>2688</v>
      </c>
      <c r="CQ243" s="24">
        <v>12032</v>
      </c>
      <c r="CR243" s="28">
        <v>92501</v>
      </c>
      <c r="CS243" s="23">
        <v>3190</v>
      </c>
      <c r="CT243" s="24">
        <v>13071</v>
      </c>
      <c r="CU243" s="26">
        <v>115050</v>
      </c>
      <c r="CV243" s="23">
        <v>4010</v>
      </c>
      <c r="CW243" s="24">
        <v>14362</v>
      </c>
      <c r="CX243" s="28">
        <v>93065</v>
      </c>
      <c r="CY243" s="23">
        <v>3171</v>
      </c>
      <c r="CZ243" s="24">
        <v>12792</v>
      </c>
      <c r="DA243" s="28">
        <v>90236</v>
      </c>
      <c r="DB243" s="23">
        <v>2907</v>
      </c>
      <c r="DC243" s="24">
        <v>14908</v>
      </c>
      <c r="DD243" s="26">
        <v>111033</v>
      </c>
      <c r="DE243" s="23">
        <v>3525</v>
      </c>
      <c r="DF243" s="24">
        <v>13164</v>
      </c>
      <c r="DG243" s="28">
        <v>91551</v>
      </c>
      <c r="DH243" s="23">
        <v>2826</v>
      </c>
      <c r="DI243" s="24">
        <v>13142</v>
      </c>
      <c r="DJ243" s="28">
        <v>97138</v>
      </c>
      <c r="DK243" s="23">
        <v>2970</v>
      </c>
      <c r="DL243" s="24">
        <v>15575</v>
      </c>
      <c r="DM243" s="26">
        <v>130460</v>
      </c>
      <c r="DN243" s="23">
        <v>3896</v>
      </c>
      <c r="DO243" s="24">
        <v>13849</v>
      </c>
      <c r="DP243" s="28">
        <v>96846</v>
      </c>
      <c r="DQ243" s="23">
        <v>2917</v>
      </c>
      <c r="DR243" s="24">
        <v>14180</v>
      </c>
      <c r="DS243" s="28">
        <v>88431</v>
      </c>
      <c r="DT243" s="23">
        <v>2670</v>
      </c>
      <c r="DU243" s="24">
        <v>13047</v>
      </c>
      <c r="DV243" s="26">
        <v>125995</v>
      </c>
      <c r="DW243" s="23">
        <v>3570</v>
      </c>
      <c r="DX243" s="24">
        <v>12313</v>
      </c>
      <c r="DY243" s="26">
        <v>102150</v>
      </c>
      <c r="DZ243" s="23">
        <v>2950</v>
      </c>
      <c r="EA243" s="24">
        <v>15129</v>
      </c>
      <c r="EB243" s="28">
        <v>97179</v>
      </c>
      <c r="EC243" s="23">
        <v>2767</v>
      </c>
      <c r="ED243" s="24">
        <v>10760</v>
      </c>
      <c r="EE243" s="26">
        <v>148333</v>
      </c>
      <c r="EF243" s="23">
        <v>4209</v>
      </c>
      <c r="EG243" s="24">
        <v>16167</v>
      </c>
      <c r="EH243" s="26">
        <v>111441</v>
      </c>
      <c r="EI243" s="23">
        <v>3015</v>
      </c>
      <c r="EJ243" s="24">
        <v>14637</v>
      </c>
      <c r="EK243" s="26">
        <v>110573</v>
      </c>
      <c r="EL243" s="23">
        <v>2629</v>
      </c>
      <c r="EM243" s="24">
        <v>15601</v>
      </c>
      <c r="EN243" s="26">
        <v>132698</v>
      </c>
      <c r="EO243" s="23">
        <v>3249</v>
      </c>
      <c r="EP243" s="24">
        <v>12098</v>
      </c>
      <c r="EQ243" s="26">
        <v>137815</v>
      </c>
      <c r="ER243" s="23">
        <v>3242</v>
      </c>
      <c r="ES243" s="24">
        <v>22457</v>
      </c>
      <c r="ET243" s="26">
        <v>123081</v>
      </c>
      <c r="EU243" s="23">
        <v>2874</v>
      </c>
      <c r="EV243" s="24">
        <v>19287</v>
      </c>
      <c r="EW243" s="26">
        <v>152234</v>
      </c>
      <c r="EX243" s="23">
        <v>3508</v>
      </c>
      <c r="EY243" s="24">
        <v>17746</v>
      </c>
      <c r="EZ243" s="26">
        <v>126697</v>
      </c>
      <c r="FA243" s="23">
        <v>3026</v>
      </c>
      <c r="FB243" s="24">
        <v>20350</v>
      </c>
      <c r="FC243" s="26">
        <v>112586</v>
      </c>
      <c r="FD243" s="23">
        <v>2727</v>
      </c>
      <c r="FE243" s="24">
        <v>18334</v>
      </c>
      <c r="FF243" s="26">
        <v>130881</v>
      </c>
      <c r="FG243" s="23">
        <v>3154</v>
      </c>
      <c r="FH243" s="24">
        <v>21059</v>
      </c>
      <c r="FI243" s="26">
        <v>126908</v>
      </c>
      <c r="FJ243" s="23">
        <v>2952</v>
      </c>
      <c r="FK243" s="24">
        <v>19180</v>
      </c>
      <c r="FL243" s="26">
        <v>153830</v>
      </c>
      <c r="FM243" s="23">
        <v>2929</v>
      </c>
      <c r="FN243" s="24">
        <v>11925</v>
      </c>
      <c r="FO243" s="26">
        <v>243378</v>
      </c>
      <c r="FP243" s="23">
        <v>1881</v>
      </c>
      <c r="FQ243" s="23">
        <v>9137</v>
      </c>
      <c r="FR243" s="26">
        <v>259893</v>
      </c>
      <c r="FS243" s="23">
        <v>1362</v>
      </c>
      <c r="FT243" s="23">
        <v>9410</v>
      </c>
      <c r="FU243" s="26">
        <v>186765</v>
      </c>
      <c r="FV243" s="27">
        <v>919</v>
      </c>
      <c r="FW243" s="23">
        <v>8184</v>
      </c>
      <c r="FX243" s="26">
        <v>236838</v>
      </c>
      <c r="FY243" s="23">
        <v>1159</v>
      </c>
      <c r="FZ243" s="23">
        <v>6987</v>
      </c>
      <c r="GA243" s="26">
        <v>196089</v>
      </c>
      <c r="GB243" s="27">
        <v>984</v>
      </c>
      <c r="GC243" s="23">
        <v>6088</v>
      </c>
      <c r="GD243" s="26">
        <v>214078</v>
      </c>
      <c r="GE243" s="23">
        <v>1116</v>
      </c>
      <c r="GF243" s="23">
        <v>6560</v>
      </c>
      <c r="GG243" s="26">
        <v>236966</v>
      </c>
      <c r="GH243" s="23">
        <v>1388</v>
      </c>
      <c r="GI243" s="23">
        <v>6479</v>
      </c>
      <c r="GJ243" s="26">
        <v>198596</v>
      </c>
      <c r="GK243" s="23">
        <v>1016</v>
      </c>
      <c r="GL243" s="23">
        <v>7126</v>
      </c>
      <c r="GM243" s="26">
        <v>183876</v>
      </c>
      <c r="GN243" s="27">
        <v>908</v>
      </c>
      <c r="GO243" s="23">
        <v>5420</v>
      </c>
      <c r="GP243" s="26">
        <v>193238</v>
      </c>
      <c r="GQ243" s="27">
        <v>954</v>
      </c>
      <c r="GR243" s="23">
        <v>7522</v>
      </c>
      <c r="GS243" s="26">
        <v>210169</v>
      </c>
      <c r="GT243" s="23">
        <v>1050</v>
      </c>
      <c r="GU243" s="23">
        <v>7074</v>
      </c>
      <c r="GV243" s="26">
        <v>182434</v>
      </c>
      <c r="GW243" s="27">
        <v>901</v>
      </c>
      <c r="GX243" s="23">
        <v>6404</v>
      </c>
      <c r="GY243" s="26">
        <v>264673</v>
      </c>
      <c r="GZ243" s="23">
        <v>1292</v>
      </c>
      <c r="HA243" s="23">
        <v>4762</v>
      </c>
      <c r="HB243" s="26">
        <v>220784</v>
      </c>
      <c r="HC243" s="23">
        <v>1089</v>
      </c>
      <c r="HD243" s="23">
        <v>5707</v>
      </c>
      <c r="HE243" s="26">
        <v>181784</v>
      </c>
      <c r="HF243" s="27">
        <v>910</v>
      </c>
      <c r="HG243" s="23">
        <v>6002</v>
      </c>
      <c r="HH243" s="26">
        <v>246675</v>
      </c>
      <c r="HI243" s="23">
        <v>1220</v>
      </c>
      <c r="HJ243" s="23">
        <v>4940</v>
      </c>
    </row>
    <row r="244" spans="2:218" x14ac:dyDescent="0.2">
      <c r="B244" s="20" t="s">
        <v>752</v>
      </c>
      <c r="C244" s="26">
        <v>195383</v>
      </c>
      <c r="D244" s="24">
        <v>13630</v>
      </c>
      <c r="E244" s="34">
        <v>2215222</v>
      </c>
      <c r="F244" s="26">
        <v>222493</v>
      </c>
      <c r="G244" s="24">
        <v>16351</v>
      </c>
      <c r="H244" s="34">
        <v>2189145</v>
      </c>
      <c r="I244" s="26">
        <v>247990</v>
      </c>
      <c r="J244" s="24">
        <v>20288</v>
      </c>
      <c r="K244" s="34">
        <v>2155184</v>
      </c>
      <c r="L244" s="26">
        <v>201646</v>
      </c>
      <c r="M244" s="24">
        <v>17342</v>
      </c>
      <c r="N244" s="34">
        <v>2130404</v>
      </c>
      <c r="O244" s="26">
        <v>189153</v>
      </c>
      <c r="P244" s="24">
        <v>15672</v>
      </c>
      <c r="Q244" s="34">
        <v>2099899</v>
      </c>
      <c r="R244" s="26">
        <v>258004</v>
      </c>
      <c r="S244" s="24">
        <v>20876</v>
      </c>
      <c r="T244" s="34">
        <v>2271640</v>
      </c>
      <c r="U244" s="26">
        <v>218564</v>
      </c>
      <c r="V244" s="24">
        <v>17683</v>
      </c>
      <c r="W244" s="34">
        <v>2216700</v>
      </c>
      <c r="X244" s="26">
        <v>228658</v>
      </c>
      <c r="Y244" s="24">
        <v>17965</v>
      </c>
      <c r="Z244" s="34">
        <v>2096475</v>
      </c>
      <c r="AA244" s="26">
        <v>314440</v>
      </c>
      <c r="AB244" s="24">
        <v>24916</v>
      </c>
      <c r="AC244" s="34">
        <v>2380776</v>
      </c>
      <c r="AD244" s="26">
        <v>249754</v>
      </c>
      <c r="AE244" s="24">
        <v>20168</v>
      </c>
      <c r="AF244" s="34">
        <v>2184919</v>
      </c>
      <c r="AG244" s="26">
        <v>270850</v>
      </c>
      <c r="AH244" s="24">
        <v>21945</v>
      </c>
      <c r="AI244" s="34">
        <v>2439616</v>
      </c>
      <c r="AJ244" s="26">
        <v>261312</v>
      </c>
      <c r="AK244" s="24">
        <v>21144</v>
      </c>
      <c r="AL244" s="34">
        <v>2291604</v>
      </c>
      <c r="AM244" s="26">
        <v>194605</v>
      </c>
      <c r="AN244" s="24">
        <v>16207</v>
      </c>
      <c r="AO244" s="34">
        <v>2132954</v>
      </c>
      <c r="AP244" s="26">
        <v>210477</v>
      </c>
      <c r="AQ244" s="24">
        <v>16747</v>
      </c>
      <c r="AR244" s="34">
        <v>2215267</v>
      </c>
      <c r="AS244" s="26">
        <v>250949</v>
      </c>
      <c r="AT244" s="24">
        <v>20598</v>
      </c>
      <c r="AU244" s="34">
        <v>2090892</v>
      </c>
      <c r="AV244" s="26">
        <v>199327</v>
      </c>
      <c r="AW244" s="24">
        <v>16361</v>
      </c>
      <c r="AX244" s="34">
        <v>2107000</v>
      </c>
      <c r="AY244" s="26">
        <v>197210</v>
      </c>
      <c r="AZ244" s="24">
        <v>15889</v>
      </c>
      <c r="BA244" s="34">
        <v>2068155</v>
      </c>
      <c r="BB244" s="26">
        <v>251297</v>
      </c>
      <c r="BC244" s="24">
        <v>20148</v>
      </c>
      <c r="BD244" s="34">
        <v>2096213</v>
      </c>
      <c r="BE244" s="26">
        <v>189689</v>
      </c>
      <c r="BF244" s="24">
        <v>15689</v>
      </c>
      <c r="BG244" s="34">
        <v>2458103</v>
      </c>
      <c r="BH244" s="26">
        <v>191765</v>
      </c>
      <c r="BI244" s="24">
        <v>16056</v>
      </c>
      <c r="BJ244" s="34">
        <v>2352781</v>
      </c>
      <c r="BK244" s="26">
        <v>231920</v>
      </c>
      <c r="BL244" s="24">
        <v>19744</v>
      </c>
      <c r="BM244" s="34">
        <v>2513297</v>
      </c>
      <c r="BN244" s="26">
        <v>188956</v>
      </c>
      <c r="BO244" s="24">
        <v>16201</v>
      </c>
      <c r="BP244" s="34">
        <v>2412724</v>
      </c>
      <c r="BQ244" s="26">
        <v>196489</v>
      </c>
      <c r="BR244" s="24">
        <v>16723</v>
      </c>
      <c r="BS244" s="34">
        <v>2518052</v>
      </c>
      <c r="BT244" s="26">
        <v>227748</v>
      </c>
      <c r="BU244" s="24">
        <v>19614</v>
      </c>
      <c r="BV244" s="34">
        <v>2435719</v>
      </c>
      <c r="BW244" s="26">
        <v>180909</v>
      </c>
      <c r="BX244" s="24">
        <v>15458</v>
      </c>
      <c r="BY244" s="34">
        <v>2406442</v>
      </c>
      <c r="BZ244" s="26">
        <v>186927</v>
      </c>
      <c r="CA244" s="24">
        <v>15395</v>
      </c>
      <c r="CB244" s="34">
        <v>2405035</v>
      </c>
      <c r="CC244" s="26">
        <v>247443</v>
      </c>
      <c r="CD244" s="24">
        <v>18957</v>
      </c>
      <c r="CE244" s="34">
        <v>2215492</v>
      </c>
      <c r="CF244" s="26">
        <v>195416</v>
      </c>
      <c r="CG244" s="24">
        <v>15356</v>
      </c>
      <c r="CH244" s="34">
        <v>2385296</v>
      </c>
      <c r="CI244" s="26">
        <v>199923</v>
      </c>
      <c r="CJ244" s="24">
        <v>14978</v>
      </c>
      <c r="CK244" s="34">
        <v>2228149</v>
      </c>
      <c r="CL244" s="26">
        <v>245305</v>
      </c>
      <c r="CM244" s="24">
        <v>17878</v>
      </c>
      <c r="CN244" s="34">
        <v>2277480</v>
      </c>
      <c r="CO244" s="26">
        <v>214337</v>
      </c>
      <c r="CP244" s="24">
        <v>15237</v>
      </c>
      <c r="CQ244" s="34">
        <v>2227079</v>
      </c>
      <c r="CR244" s="26">
        <v>218244</v>
      </c>
      <c r="CS244" s="24">
        <v>14876</v>
      </c>
      <c r="CT244" s="34">
        <v>1969936</v>
      </c>
      <c r="CU244" s="26">
        <v>281834</v>
      </c>
      <c r="CV244" s="24">
        <v>18845</v>
      </c>
      <c r="CW244" s="34">
        <v>2150443</v>
      </c>
      <c r="CX244" s="26">
        <v>231140</v>
      </c>
      <c r="CY244" s="24">
        <v>14973</v>
      </c>
      <c r="CZ244" s="34">
        <v>2138079</v>
      </c>
      <c r="DA244" s="26">
        <v>234831</v>
      </c>
      <c r="DB244" s="24">
        <v>14785</v>
      </c>
      <c r="DC244" s="34">
        <v>1986086</v>
      </c>
      <c r="DD244" s="26">
        <v>278234</v>
      </c>
      <c r="DE244" s="24">
        <v>17855</v>
      </c>
      <c r="DF244" s="34">
        <v>1721446</v>
      </c>
      <c r="DG244" s="26">
        <v>225124</v>
      </c>
      <c r="DH244" s="24">
        <v>14280</v>
      </c>
      <c r="DI244" s="34">
        <v>1736623</v>
      </c>
      <c r="DJ244" s="26">
        <v>216178</v>
      </c>
      <c r="DK244" s="24">
        <v>13942</v>
      </c>
      <c r="DL244" s="34">
        <v>1620809</v>
      </c>
      <c r="DM244" s="26">
        <v>314096</v>
      </c>
      <c r="DN244" s="24">
        <v>17881</v>
      </c>
      <c r="DO244" s="34">
        <v>1569511</v>
      </c>
      <c r="DP244" s="26">
        <v>249517</v>
      </c>
      <c r="DQ244" s="24">
        <v>14212</v>
      </c>
      <c r="DR244" s="34">
        <v>1675231</v>
      </c>
      <c r="DS244" s="26">
        <v>254015</v>
      </c>
      <c r="DT244" s="24">
        <v>14315</v>
      </c>
      <c r="DU244" s="34">
        <v>1536662</v>
      </c>
      <c r="DV244" s="26">
        <v>316620</v>
      </c>
      <c r="DW244" s="24">
        <v>17789</v>
      </c>
      <c r="DX244" s="34">
        <v>1642816</v>
      </c>
      <c r="DY244" s="26">
        <v>259995</v>
      </c>
      <c r="DZ244" s="24">
        <v>14244</v>
      </c>
      <c r="EA244" s="34">
        <v>1607937</v>
      </c>
      <c r="EB244" s="26">
        <v>258638</v>
      </c>
      <c r="EC244" s="24">
        <v>13666</v>
      </c>
      <c r="ED244" s="34">
        <v>1442968</v>
      </c>
      <c r="EE244" s="26">
        <v>324177</v>
      </c>
      <c r="EF244" s="24">
        <v>17328</v>
      </c>
      <c r="EG244" s="34">
        <v>1570178</v>
      </c>
      <c r="EH244" s="26">
        <v>177195</v>
      </c>
      <c r="EI244" s="24">
        <v>10116</v>
      </c>
      <c r="EJ244" s="34">
        <v>1548637</v>
      </c>
      <c r="EK244" s="26">
        <v>206851</v>
      </c>
      <c r="EL244" s="24">
        <v>12225</v>
      </c>
      <c r="EM244" s="34">
        <v>1505802</v>
      </c>
      <c r="EN244" s="26">
        <v>245338</v>
      </c>
      <c r="EO244" s="24">
        <v>14772</v>
      </c>
      <c r="EP244" s="34">
        <v>1442163</v>
      </c>
      <c r="EQ244" s="26">
        <v>213594</v>
      </c>
      <c r="ER244" s="24">
        <v>12828</v>
      </c>
      <c r="ES244" s="34">
        <v>1496660</v>
      </c>
      <c r="ET244" s="26">
        <v>211967</v>
      </c>
      <c r="EU244" s="24">
        <v>12637</v>
      </c>
      <c r="EV244" s="34">
        <v>1378581</v>
      </c>
      <c r="EW244" s="26">
        <v>309526</v>
      </c>
      <c r="EX244" s="24">
        <v>18733</v>
      </c>
      <c r="EY244" s="34">
        <v>1361201</v>
      </c>
      <c r="EZ244" s="26">
        <v>214743</v>
      </c>
      <c r="FA244" s="24">
        <v>12789</v>
      </c>
      <c r="FB244" s="34">
        <v>1447882</v>
      </c>
      <c r="FC244" s="26">
        <v>201767</v>
      </c>
      <c r="FD244" s="24">
        <v>12068</v>
      </c>
      <c r="FE244" s="34">
        <v>1306235</v>
      </c>
      <c r="FF244" s="26">
        <v>241658</v>
      </c>
      <c r="FG244" s="24">
        <v>14227</v>
      </c>
      <c r="FH244" s="34">
        <v>1420394</v>
      </c>
      <c r="FI244" s="26">
        <v>207178</v>
      </c>
      <c r="FJ244" s="24">
        <v>11552</v>
      </c>
      <c r="FK244" s="34">
        <v>1296846</v>
      </c>
      <c r="FL244" s="26">
        <v>238537</v>
      </c>
      <c r="FM244" s="24">
        <v>14312</v>
      </c>
      <c r="FN244" s="34">
        <v>1193969</v>
      </c>
      <c r="FO244" s="26">
        <v>270631</v>
      </c>
      <c r="FP244" s="24">
        <v>16045</v>
      </c>
      <c r="FQ244" s="34">
        <v>1386592</v>
      </c>
      <c r="FR244" s="26">
        <v>215276</v>
      </c>
      <c r="FS244" s="24">
        <v>12739</v>
      </c>
      <c r="FT244" s="34">
        <v>1363518</v>
      </c>
      <c r="FU244" s="26">
        <v>206094</v>
      </c>
      <c r="FV244" s="24">
        <v>12215</v>
      </c>
      <c r="FW244" s="34">
        <v>1325729</v>
      </c>
      <c r="FX244" s="26">
        <v>251746</v>
      </c>
      <c r="FY244" s="24">
        <v>14884</v>
      </c>
      <c r="FZ244" s="34">
        <v>1319175</v>
      </c>
      <c r="GA244" s="26">
        <v>208933</v>
      </c>
      <c r="GB244" s="24">
        <v>12436</v>
      </c>
      <c r="GC244" s="34">
        <v>1337655</v>
      </c>
      <c r="GD244" s="26">
        <v>198777</v>
      </c>
      <c r="GE244" s="24">
        <v>11827</v>
      </c>
      <c r="GF244" s="34">
        <v>1287087</v>
      </c>
      <c r="GG244" s="26">
        <v>251991</v>
      </c>
      <c r="GH244" s="24">
        <v>15108</v>
      </c>
      <c r="GI244" s="34">
        <v>1239242</v>
      </c>
      <c r="GJ244" s="26">
        <v>198558</v>
      </c>
      <c r="GK244" s="24">
        <v>11870</v>
      </c>
      <c r="GL244" s="34">
        <v>1275023</v>
      </c>
      <c r="GM244" s="26">
        <v>196222</v>
      </c>
      <c r="GN244" s="24">
        <v>11686</v>
      </c>
      <c r="GO244" s="34">
        <v>1224924</v>
      </c>
      <c r="GP244" s="26">
        <v>239753</v>
      </c>
      <c r="GQ244" s="24">
        <v>14236</v>
      </c>
      <c r="GR244" s="34">
        <v>1273165</v>
      </c>
      <c r="GS244" s="26">
        <v>205952</v>
      </c>
      <c r="GT244" s="24">
        <v>12238</v>
      </c>
      <c r="GU244" s="34">
        <v>1185473</v>
      </c>
      <c r="GV244" s="26">
        <v>204627</v>
      </c>
      <c r="GW244" s="24">
        <v>12329</v>
      </c>
      <c r="GX244" s="34">
        <v>1188336</v>
      </c>
      <c r="GY244" s="26">
        <v>244488</v>
      </c>
      <c r="GZ244" s="24">
        <v>14460</v>
      </c>
      <c r="HA244" s="34">
        <v>1246465</v>
      </c>
      <c r="HB244" s="26">
        <v>192660</v>
      </c>
      <c r="HC244" s="24">
        <v>11597</v>
      </c>
      <c r="HD244" s="34">
        <v>1200405</v>
      </c>
      <c r="HE244" s="26">
        <v>223618</v>
      </c>
      <c r="HF244" s="24">
        <v>13171</v>
      </c>
      <c r="HG244" s="34">
        <v>1247559</v>
      </c>
      <c r="HH244" s="26">
        <v>246640</v>
      </c>
      <c r="HI244" s="24">
        <v>14793</v>
      </c>
      <c r="HJ244" s="34">
        <v>1253560</v>
      </c>
    </row>
    <row r="245" spans="2:218" x14ac:dyDescent="0.2">
      <c r="B245" s="20" t="s">
        <v>665</v>
      </c>
      <c r="C245" s="26">
        <v>641470</v>
      </c>
      <c r="D245" s="34">
        <v>1250990</v>
      </c>
      <c r="E245" s="37">
        <v>13506436</v>
      </c>
      <c r="F245" s="26">
        <v>657511</v>
      </c>
      <c r="G245" s="34">
        <v>1283648</v>
      </c>
      <c r="H245" s="37">
        <v>14912819</v>
      </c>
      <c r="I245" s="26">
        <v>956872</v>
      </c>
      <c r="J245" s="34">
        <v>1722782</v>
      </c>
      <c r="K245" s="37">
        <v>15419948</v>
      </c>
      <c r="L245" s="26">
        <v>809605</v>
      </c>
      <c r="M245" s="34">
        <v>1385564</v>
      </c>
      <c r="N245" s="37">
        <v>15939674</v>
      </c>
      <c r="O245" s="26">
        <v>692132</v>
      </c>
      <c r="P245" s="34">
        <v>1470907</v>
      </c>
      <c r="Q245" s="37">
        <v>16460459</v>
      </c>
      <c r="R245" s="26">
        <v>999098</v>
      </c>
      <c r="S245" s="34">
        <v>2108746</v>
      </c>
      <c r="T245" s="37">
        <v>17790327</v>
      </c>
      <c r="U245" s="26">
        <v>862302</v>
      </c>
      <c r="V245" s="34">
        <v>1565646</v>
      </c>
      <c r="W245" s="37">
        <v>18501911</v>
      </c>
      <c r="X245" s="26">
        <v>967811</v>
      </c>
      <c r="Y245" s="34">
        <v>1662076</v>
      </c>
      <c r="Z245" s="37">
        <v>17705122</v>
      </c>
      <c r="AA245" s="22">
        <v>1117968</v>
      </c>
      <c r="AB245" s="34">
        <v>2064250</v>
      </c>
      <c r="AC245" s="37">
        <v>19378861</v>
      </c>
      <c r="AD245" s="26">
        <v>814843</v>
      </c>
      <c r="AE245" s="34">
        <v>1505711</v>
      </c>
      <c r="AF245" s="37">
        <v>17364662</v>
      </c>
      <c r="AG245" s="26">
        <v>793319</v>
      </c>
      <c r="AH245" s="34">
        <v>1447690</v>
      </c>
      <c r="AI245" s="37">
        <v>17261644</v>
      </c>
      <c r="AJ245" s="26">
        <v>909390</v>
      </c>
      <c r="AK245" s="34">
        <v>1752219</v>
      </c>
      <c r="AL245" s="37">
        <v>16223674</v>
      </c>
      <c r="AM245" s="26">
        <v>704959</v>
      </c>
      <c r="AN245" s="34">
        <v>1252244</v>
      </c>
      <c r="AO245" s="37">
        <v>14847563</v>
      </c>
      <c r="AP245" s="26">
        <v>715257</v>
      </c>
      <c r="AQ245" s="34">
        <v>1282530</v>
      </c>
      <c r="AR245" s="37">
        <v>15422841</v>
      </c>
      <c r="AS245" s="26">
        <v>876848</v>
      </c>
      <c r="AT245" s="34">
        <v>1725649</v>
      </c>
      <c r="AU245" s="37">
        <v>15031912</v>
      </c>
      <c r="AV245" s="26">
        <v>720816</v>
      </c>
      <c r="AW245" s="34">
        <v>1515465</v>
      </c>
      <c r="AX245" s="37">
        <v>15414757</v>
      </c>
      <c r="AY245" s="26">
        <v>764779</v>
      </c>
      <c r="AZ245" s="34">
        <v>1598471</v>
      </c>
      <c r="BA245" s="37">
        <v>15632922</v>
      </c>
      <c r="BB245" s="26">
        <v>974638</v>
      </c>
      <c r="BC245" s="34">
        <v>1978021</v>
      </c>
      <c r="BD245" s="37">
        <v>15605640</v>
      </c>
      <c r="BE245" s="26">
        <v>728468</v>
      </c>
      <c r="BF245" s="34">
        <v>1679183</v>
      </c>
      <c r="BG245" s="37">
        <v>14188619</v>
      </c>
      <c r="BH245" s="26">
        <v>735575</v>
      </c>
      <c r="BI245" s="34">
        <v>1728005</v>
      </c>
      <c r="BJ245" s="37">
        <v>13334305</v>
      </c>
      <c r="BK245" s="26">
        <v>762916</v>
      </c>
      <c r="BL245" s="34">
        <v>2024215</v>
      </c>
      <c r="BM245" s="37">
        <v>13750684</v>
      </c>
      <c r="BN245" s="26">
        <v>477924</v>
      </c>
      <c r="BO245" s="34">
        <v>1521094</v>
      </c>
      <c r="BP245" s="37">
        <v>11554389</v>
      </c>
      <c r="BQ245" s="26">
        <v>460333</v>
      </c>
      <c r="BR245" s="34">
        <v>1536088</v>
      </c>
      <c r="BS245" s="37">
        <v>10777506</v>
      </c>
      <c r="BT245" s="26">
        <v>519726</v>
      </c>
      <c r="BU245" s="34">
        <v>1517778</v>
      </c>
      <c r="BV245" s="34">
        <v>9317729</v>
      </c>
      <c r="BW245" s="26">
        <v>411076</v>
      </c>
      <c r="BX245" s="34">
        <v>1260542</v>
      </c>
      <c r="BY245" s="34">
        <v>9032709</v>
      </c>
      <c r="BZ245" s="26">
        <v>321465</v>
      </c>
      <c r="CA245" s="34">
        <v>1268363</v>
      </c>
      <c r="CB245" s="34">
        <v>8713818</v>
      </c>
      <c r="CC245" s="26">
        <v>467923</v>
      </c>
      <c r="CD245" s="34">
        <v>1664085</v>
      </c>
      <c r="CE245" s="34">
        <v>7154765</v>
      </c>
      <c r="CF245" s="26">
        <v>413544</v>
      </c>
      <c r="CG245" s="34">
        <v>1382728</v>
      </c>
      <c r="CH245" s="34">
        <v>7870652</v>
      </c>
      <c r="CI245" s="26">
        <v>410758</v>
      </c>
      <c r="CJ245" s="34">
        <v>1484367</v>
      </c>
      <c r="CK245" s="34">
        <v>8124488</v>
      </c>
      <c r="CL245" s="26">
        <v>542840</v>
      </c>
      <c r="CM245" s="34">
        <v>1970380</v>
      </c>
      <c r="CN245" s="34">
        <v>8838390</v>
      </c>
      <c r="CO245" s="26">
        <v>214099</v>
      </c>
      <c r="CP245" s="34">
        <v>1679050</v>
      </c>
      <c r="CQ245" s="34">
        <v>8613473</v>
      </c>
      <c r="CR245" s="26">
        <v>214309</v>
      </c>
      <c r="CS245" s="34">
        <v>1710658</v>
      </c>
      <c r="CT245" s="34">
        <v>7435927</v>
      </c>
      <c r="CU245" s="26">
        <v>276113</v>
      </c>
      <c r="CV245" s="34">
        <v>1886654</v>
      </c>
      <c r="CW245" s="34">
        <v>7398892</v>
      </c>
      <c r="CX245" s="26">
        <v>254991</v>
      </c>
      <c r="CY245" s="34">
        <v>1398885</v>
      </c>
      <c r="CZ245" s="34">
        <v>7134943</v>
      </c>
      <c r="DA245" s="26">
        <v>214518</v>
      </c>
      <c r="DB245" s="25">
        <v>821825</v>
      </c>
      <c r="DC245" s="34">
        <v>6756911</v>
      </c>
      <c r="DD245" s="26">
        <v>245107</v>
      </c>
      <c r="DE245" s="25">
        <v>892905</v>
      </c>
      <c r="DF245" s="34">
        <v>5963838</v>
      </c>
      <c r="DG245" s="26">
        <v>191010</v>
      </c>
      <c r="DH245" s="25">
        <v>867911</v>
      </c>
      <c r="DI245" s="34">
        <v>6160823</v>
      </c>
      <c r="DJ245" s="26">
        <v>200359</v>
      </c>
      <c r="DK245" s="25">
        <v>940561</v>
      </c>
      <c r="DL245" s="34">
        <v>5656738</v>
      </c>
      <c r="DM245" s="26">
        <v>296318</v>
      </c>
      <c r="DN245" s="34">
        <v>1964262</v>
      </c>
      <c r="DO245" s="34">
        <v>5514995</v>
      </c>
      <c r="DP245" s="26">
        <v>499738</v>
      </c>
      <c r="DQ245" s="34">
        <v>1331968</v>
      </c>
      <c r="DR245" s="34">
        <v>6041805</v>
      </c>
      <c r="DS245" s="26">
        <v>185642</v>
      </c>
      <c r="DT245" s="24">
        <v>70124</v>
      </c>
      <c r="DU245" s="34">
        <v>5700613</v>
      </c>
      <c r="DV245" s="26">
        <v>310098</v>
      </c>
      <c r="DW245" s="34">
        <v>1812378</v>
      </c>
      <c r="DX245" s="34">
        <v>6339925</v>
      </c>
      <c r="DY245" s="26">
        <v>274313</v>
      </c>
      <c r="DZ245" s="34">
        <v>1646465</v>
      </c>
      <c r="EA245" s="34">
        <v>6720444</v>
      </c>
      <c r="EB245" s="26">
        <v>222516</v>
      </c>
      <c r="EC245" s="34">
        <v>1295097</v>
      </c>
      <c r="ED245" s="34">
        <v>6122934</v>
      </c>
      <c r="EE245" s="26">
        <v>326772</v>
      </c>
      <c r="EF245" s="34">
        <v>2130734</v>
      </c>
      <c r="EG245" s="34">
        <v>6697703</v>
      </c>
      <c r="EH245" s="26">
        <v>241594</v>
      </c>
      <c r="EI245" s="34">
        <v>1439845</v>
      </c>
      <c r="EJ245" s="34">
        <v>6507881</v>
      </c>
      <c r="EK245" s="26">
        <v>209223</v>
      </c>
      <c r="EL245" s="34">
        <v>1000326</v>
      </c>
      <c r="EM245" s="34">
        <v>6347739</v>
      </c>
      <c r="EN245" s="26">
        <v>207131</v>
      </c>
      <c r="EO245" s="24">
        <v>81266</v>
      </c>
      <c r="EP245" s="34">
        <v>5760467</v>
      </c>
      <c r="EQ245" s="26">
        <v>108941</v>
      </c>
      <c r="ER245" s="24">
        <v>51530</v>
      </c>
      <c r="ES245" s="34">
        <v>5632379</v>
      </c>
      <c r="ET245" s="26">
        <v>123583</v>
      </c>
      <c r="EU245" s="24">
        <v>57590</v>
      </c>
      <c r="EV245" s="34">
        <v>5090511</v>
      </c>
      <c r="EW245" s="26">
        <v>144209</v>
      </c>
      <c r="EX245" s="24">
        <v>67920</v>
      </c>
      <c r="EY245" s="34">
        <v>4954049</v>
      </c>
      <c r="EZ245" s="26">
        <v>117084</v>
      </c>
      <c r="FA245" s="24">
        <v>58829</v>
      </c>
      <c r="FB245" s="34">
        <v>4917859</v>
      </c>
      <c r="FC245" s="26">
        <v>114570</v>
      </c>
      <c r="FD245" s="24">
        <v>54657</v>
      </c>
      <c r="FE245" s="34">
        <v>4517786</v>
      </c>
      <c r="FF245" s="26">
        <v>147643</v>
      </c>
      <c r="FG245" s="24">
        <v>77179</v>
      </c>
      <c r="FH245" s="34">
        <v>5185363</v>
      </c>
      <c r="FI245" s="26">
        <v>330510</v>
      </c>
      <c r="FJ245" s="34">
        <v>1093401</v>
      </c>
      <c r="FK245" s="34">
        <v>5222298</v>
      </c>
      <c r="FL245" s="26">
        <v>280610</v>
      </c>
      <c r="FM245" s="34">
        <v>1099825</v>
      </c>
      <c r="FN245" s="34">
        <v>4729798</v>
      </c>
      <c r="FO245" s="26">
        <v>354388</v>
      </c>
      <c r="FP245" s="34">
        <v>1354190</v>
      </c>
      <c r="FQ245" s="34">
        <v>4945073</v>
      </c>
      <c r="FR245" s="26">
        <v>273978</v>
      </c>
      <c r="FS245" s="34">
        <v>1081345</v>
      </c>
      <c r="FT245" s="34">
        <v>4701749</v>
      </c>
      <c r="FU245" s="26">
        <v>253582</v>
      </c>
      <c r="FV245" s="25">
        <v>978103</v>
      </c>
      <c r="FW245" s="34">
        <v>4451869</v>
      </c>
      <c r="FX245" s="26">
        <v>386579</v>
      </c>
      <c r="FY245" s="34">
        <v>1896917</v>
      </c>
      <c r="FZ245" s="34">
        <v>4395383</v>
      </c>
      <c r="GA245" s="26">
        <v>196159</v>
      </c>
      <c r="GB245" s="34">
        <v>1020685</v>
      </c>
      <c r="GC245" s="34">
        <v>4029105</v>
      </c>
      <c r="GD245" s="26">
        <v>175644</v>
      </c>
      <c r="GE245" s="25">
        <v>845308</v>
      </c>
      <c r="GF245" s="34">
        <v>3430354</v>
      </c>
      <c r="GG245" s="26">
        <v>223921</v>
      </c>
      <c r="GH245" s="34">
        <v>1104957</v>
      </c>
      <c r="GI245" s="34">
        <v>3377512</v>
      </c>
      <c r="GJ245" s="26">
        <v>178790</v>
      </c>
      <c r="GK245" s="25">
        <v>895293</v>
      </c>
      <c r="GL245" s="34">
        <v>3438744</v>
      </c>
      <c r="GM245" s="26">
        <v>183041</v>
      </c>
      <c r="GN245" s="25">
        <v>936115</v>
      </c>
      <c r="GO245" s="34">
        <v>3382525</v>
      </c>
      <c r="GP245" s="26">
        <v>233689</v>
      </c>
      <c r="GQ245" s="34">
        <v>1153758</v>
      </c>
      <c r="GR245" s="34">
        <v>3717717</v>
      </c>
      <c r="GS245" s="26">
        <v>189036</v>
      </c>
      <c r="GT245" s="25">
        <v>958940</v>
      </c>
      <c r="GU245" s="34">
        <v>3227943</v>
      </c>
      <c r="GV245" s="26">
        <v>192668</v>
      </c>
      <c r="GW245" s="34">
        <v>1004292</v>
      </c>
      <c r="GX245" s="34">
        <v>3335695</v>
      </c>
      <c r="GY245" s="26">
        <v>253782</v>
      </c>
      <c r="GZ245" s="34">
        <v>1262733</v>
      </c>
      <c r="HA245" s="34">
        <v>3443162</v>
      </c>
      <c r="HB245" s="26">
        <v>207352</v>
      </c>
      <c r="HC245" s="25">
        <v>964443</v>
      </c>
      <c r="HD245" s="34">
        <v>3515577</v>
      </c>
      <c r="HE245" s="26">
        <v>183741</v>
      </c>
      <c r="HF245" s="25">
        <v>923479</v>
      </c>
      <c r="HG245" s="34">
        <v>3839718</v>
      </c>
      <c r="HH245" s="26">
        <v>244290</v>
      </c>
      <c r="HI245" s="34">
        <v>1292110</v>
      </c>
      <c r="HJ245" s="34">
        <v>3748123</v>
      </c>
    </row>
    <row r="246" spans="2:218" x14ac:dyDescent="0.2">
      <c r="B246" s="20" t="s">
        <v>921</v>
      </c>
      <c r="C246" s="28">
        <v>87358</v>
      </c>
      <c r="D246" s="23">
        <v>6064</v>
      </c>
      <c r="E246" s="25">
        <v>511431</v>
      </c>
      <c r="F246" s="28">
        <v>86439</v>
      </c>
      <c r="G246" s="23">
        <v>6027</v>
      </c>
      <c r="H246" s="25">
        <v>550283</v>
      </c>
      <c r="I246" s="26">
        <v>108374</v>
      </c>
      <c r="J246" s="23">
        <v>7595</v>
      </c>
      <c r="K246" s="25">
        <v>563774</v>
      </c>
      <c r="L246" s="28">
        <v>92494</v>
      </c>
      <c r="M246" s="23">
        <v>6399</v>
      </c>
      <c r="N246" s="25">
        <v>574050</v>
      </c>
      <c r="O246" s="28">
        <v>80497</v>
      </c>
      <c r="P246" s="23">
        <v>5683</v>
      </c>
      <c r="Q246" s="25">
        <v>576333</v>
      </c>
      <c r="R246" s="26">
        <v>107414</v>
      </c>
      <c r="S246" s="23">
        <v>7499</v>
      </c>
      <c r="T246" s="25">
        <v>606154</v>
      </c>
      <c r="U246" s="28">
        <v>90361</v>
      </c>
      <c r="V246" s="23">
        <v>6270</v>
      </c>
      <c r="W246" s="25">
        <v>591500</v>
      </c>
      <c r="X246" s="28">
        <v>85702</v>
      </c>
      <c r="Y246" s="23">
        <v>6032</v>
      </c>
      <c r="Z246" s="25">
        <v>522970</v>
      </c>
      <c r="AA246" s="26">
        <v>108017</v>
      </c>
      <c r="AB246" s="23">
        <v>7457</v>
      </c>
      <c r="AC246" s="25">
        <v>603221</v>
      </c>
      <c r="AD246" s="28">
        <v>92373</v>
      </c>
      <c r="AE246" s="23">
        <v>6363</v>
      </c>
      <c r="AF246" s="25">
        <v>579542</v>
      </c>
      <c r="AG246" s="28">
        <v>85205</v>
      </c>
      <c r="AH246" s="23">
        <v>5962</v>
      </c>
      <c r="AI246" s="25">
        <v>603387</v>
      </c>
      <c r="AJ246" s="26">
        <v>117671</v>
      </c>
      <c r="AK246" s="23">
        <v>8143</v>
      </c>
      <c r="AL246" s="25">
        <v>610252</v>
      </c>
      <c r="AM246" s="26">
        <v>101995</v>
      </c>
      <c r="AN246" s="23">
        <v>7033</v>
      </c>
      <c r="AO246" s="25">
        <v>612141</v>
      </c>
      <c r="AP246" s="28">
        <v>98964</v>
      </c>
      <c r="AQ246" s="23">
        <v>6742</v>
      </c>
      <c r="AR246" s="25">
        <v>656883</v>
      </c>
      <c r="AS246" s="26">
        <v>128104</v>
      </c>
      <c r="AT246" s="23">
        <v>8819</v>
      </c>
      <c r="AU246" s="25">
        <v>648726</v>
      </c>
      <c r="AV246" s="26">
        <v>101354</v>
      </c>
      <c r="AW246" s="23">
        <v>7014</v>
      </c>
      <c r="AX246" s="25">
        <v>661462</v>
      </c>
      <c r="AY246" s="26">
        <v>107408</v>
      </c>
      <c r="AZ246" s="23">
        <v>7361</v>
      </c>
      <c r="BA246" s="25">
        <v>682248</v>
      </c>
      <c r="BB246" s="26">
        <v>139687</v>
      </c>
      <c r="BC246" s="23">
        <v>9602</v>
      </c>
      <c r="BD246" s="25">
        <v>695004</v>
      </c>
      <c r="BE246" s="26">
        <v>141920</v>
      </c>
      <c r="BF246" s="24">
        <v>10300</v>
      </c>
      <c r="BG246" s="25">
        <v>825804</v>
      </c>
      <c r="BH246" s="26">
        <v>125439</v>
      </c>
      <c r="BI246" s="23">
        <v>8385</v>
      </c>
      <c r="BJ246" s="25">
        <v>779122</v>
      </c>
      <c r="BK246" s="26">
        <v>146848</v>
      </c>
      <c r="BL246" s="23">
        <v>9632</v>
      </c>
      <c r="BM246" s="25">
        <v>787269</v>
      </c>
      <c r="BN246" s="26">
        <v>116275</v>
      </c>
      <c r="BO246" s="23">
        <v>7684</v>
      </c>
      <c r="BP246" s="25">
        <v>787975</v>
      </c>
      <c r="BQ246" s="26">
        <v>114623</v>
      </c>
      <c r="BR246" s="23">
        <v>7582</v>
      </c>
      <c r="BS246" s="25">
        <v>816273</v>
      </c>
      <c r="BT246" s="26">
        <v>143373</v>
      </c>
      <c r="BU246" s="23">
        <v>9503</v>
      </c>
      <c r="BV246" s="25">
        <v>797555</v>
      </c>
      <c r="BW246" s="26">
        <v>116074</v>
      </c>
      <c r="BX246" s="23">
        <v>7742</v>
      </c>
      <c r="BY246" s="25">
        <v>831949</v>
      </c>
      <c r="BZ246" s="26">
        <v>114713</v>
      </c>
      <c r="CA246" s="23">
        <v>7692</v>
      </c>
      <c r="CB246" s="25">
        <v>839663</v>
      </c>
      <c r="CC246" s="26">
        <v>147358</v>
      </c>
      <c r="CD246" s="23">
        <v>9772</v>
      </c>
      <c r="CE246" s="25">
        <v>771552</v>
      </c>
      <c r="CF246" s="26">
        <v>117005</v>
      </c>
      <c r="CG246" s="23">
        <v>7751</v>
      </c>
      <c r="CH246" s="25">
        <v>870807</v>
      </c>
      <c r="CI246" s="26">
        <v>109902</v>
      </c>
      <c r="CJ246" s="23">
        <v>7371</v>
      </c>
      <c r="CK246" s="25">
        <v>800920</v>
      </c>
      <c r="CL246" s="26">
        <v>140180</v>
      </c>
      <c r="CM246" s="23">
        <v>9493</v>
      </c>
      <c r="CN246" s="25">
        <v>816780</v>
      </c>
      <c r="CO246" s="26">
        <v>227773</v>
      </c>
      <c r="CP246" s="23">
        <v>8335</v>
      </c>
      <c r="CQ246" s="25">
        <v>880124</v>
      </c>
      <c r="CR246" s="26">
        <v>134578</v>
      </c>
      <c r="CS246" s="23">
        <v>9336</v>
      </c>
      <c r="CT246" s="25">
        <v>773327</v>
      </c>
      <c r="CU246" s="26">
        <v>167904</v>
      </c>
      <c r="CV246" s="24">
        <v>11432</v>
      </c>
      <c r="CW246" s="25">
        <v>866437</v>
      </c>
      <c r="CX246" s="26">
        <v>132507</v>
      </c>
      <c r="CY246" s="23">
        <v>8859</v>
      </c>
      <c r="CZ246" s="25">
        <v>860169</v>
      </c>
      <c r="DA246" s="26">
        <v>133022</v>
      </c>
      <c r="DB246" s="23">
        <v>9037</v>
      </c>
      <c r="DC246" s="25">
        <v>893275</v>
      </c>
      <c r="DD246" s="26">
        <v>170606</v>
      </c>
      <c r="DE246" s="24">
        <v>11470</v>
      </c>
      <c r="DF246" s="25">
        <v>854992</v>
      </c>
      <c r="DG246" s="26">
        <v>137713</v>
      </c>
      <c r="DH246" s="23">
        <v>8957</v>
      </c>
      <c r="DI246" s="25">
        <v>896753</v>
      </c>
      <c r="DJ246" s="26">
        <v>125192</v>
      </c>
      <c r="DK246" s="23">
        <v>7906</v>
      </c>
      <c r="DL246" s="25">
        <v>760163</v>
      </c>
      <c r="DM246" s="26">
        <v>135383</v>
      </c>
      <c r="DN246" s="23">
        <v>8262</v>
      </c>
      <c r="DO246" s="25">
        <v>711213</v>
      </c>
      <c r="DP246" s="26">
        <v>110716</v>
      </c>
      <c r="DQ246" s="23">
        <v>6729</v>
      </c>
      <c r="DR246" s="25">
        <v>727896</v>
      </c>
      <c r="DS246" s="28">
        <v>96298</v>
      </c>
      <c r="DT246" s="23">
        <v>5816</v>
      </c>
      <c r="DU246" s="25">
        <v>651846</v>
      </c>
      <c r="DV246" s="26">
        <v>150303</v>
      </c>
      <c r="DW246" s="23">
        <v>9070</v>
      </c>
      <c r="DX246" s="25">
        <v>746872</v>
      </c>
      <c r="DY246" s="26">
        <v>137146</v>
      </c>
      <c r="DZ246" s="23">
        <v>8198</v>
      </c>
      <c r="EA246" s="25">
        <v>732553</v>
      </c>
      <c r="EB246" s="26">
        <v>144990</v>
      </c>
      <c r="EC246" s="23">
        <v>8716</v>
      </c>
      <c r="ED246" s="25">
        <v>748717</v>
      </c>
      <c r="EE246" s="26">
        <v>195619</v>
      </c>
      <c r="EF246" s="24">
        <v>11889</v>
      </c>
      <c r="EG246" s="25">
        <v>844550</v>
      </c>
      <c r="EH246" s="26">
        <v>200237</v>
      </c>
      <c r="EI246" s="23">
        <v>7419</v>
      </c>
      <c r="EJ246" s="25">
        <v>824590</v>
      </c>
      <c r="EK246" s="26">
        <v>259591</v>
      </c>
      <c r="EL246" s="23">
        <v>6360</v>
      </c>
      <c r="EM246" s="25">
        <v>746820</v>
      </c>
      <c r="EN246" s="26">
        <v>357469</v>
      </c>
      <c r="EO246" s="23">
        <v>6511</v>
      </c>
      <c r="EP246" s="25">
        <v>686729</v>
      </c>
      <c r="EQ246" s="26">
        <v>334168</v>
      </c>
      <c r="ER246" s="23">
        <v>5841</v>
      </c>
      <c r="ES246" s="25">
        <v>689905</v>
      </c>
      <c r="ET246" s="26">
        <v>289247</v>
      </c>
      <c r="EU246" s="23">
        <v>5334</v>
      </c>
      <c r="EV246" s="25">
        <v>647019</v>
      </c>
      <c r="EW246" s="26">
        <v>328290</v>
      </c>
      <c r="EX246" s="23">
        <v>5930</v>
      </c>
      <c r="EY246" s="25">
        <v>601945</v>
      </c>
      <c r="EZ246" s="26">
        <v>274235</v>
      </c>
      <c r="FA246" s="23">
        <v>4972</v>
      </c>
      <c r="FB246" s="25">
        <v>611996</v>
      </c>
      <c r="FC246" s="26">
        <v>264939</v>
      </c>
      <c r="FD246" s="23">
        <v>4895</v>
      </c>
      <c r="FE246" s="25">
        <v>574072</v>
      </c>
      <c r="FF246" s="26">
        <v>318078</v>
      </c>
      <c r="FG246" s="23">
        <v>5836</v>
      </c>
      <c r="FH246" s="25">
        <v>626732</v>
      </c>
      <c r="FI246" s="26">
        <v>275826</v>
      </c>
      <c r="FJ246" s="23">
        <v>5037</v>
      </c>
      <c r="FK246" s="25">
        <v>563143</v>
      </c>
      <c r="FL246" s="26">
        <v>285502</v>
      </c>
      <c r="FM246" s="23">
        <v>5295</v>
      </c>
      <c r="FN246" s="25">
        <v>531955</v>
      </c>
      <c r="FO246" s="26">
        <v>368123</v>
      </c>
      <c r="FP246" s="23">
        <v>6837</v>
      </c>
      <c r="FQ246" s="25">
        <v>600384</v>
      </c>
      <c r="FR246" s="26">
        <v>293635</v>
      </c>
      <c r="FS246" s="23">
        <v>5344</v>
      </c>
      <c r="FT246" s="25">
        <v>573426</v>
      </c>
      <c r="FU246" s="26">
        <v>266330</v>
      </c>
      <c r="FV246" s="23">
        <v>4916</v>
      </c>
      <c r="FW246" s="25">
        <v>586052</v>
      </c>
      <c r="FX246" s="26">
        <v>318700</v>
      </c>
      <c r="FY246" s="23">
        <v>5940</v>
      </c>
      <c r="FZ246" s="25">
        <v>519865</v>
      </c>
      <c r="GA246" s="26">
        <v>251241</v>
      </c>
      <c r="GB246" s="23">
        <v>4605</v>
      </c>
      <c r="GC246" s="25">
        <v>503227</v>
      </c>
      <c r="GD246" s="26">
        <v>243742</v>
      </c>
      <c r="GE246" s="23">
        <v>4528</v>
      </c>
      <c r="GF246" s="25">
        <v>518417</v>
      </c>
      <c r="GG246" s="26">
        <v>311655</v>
      </c>
      <c r="GH246" s="23">
        <v>5803</v>
      </c>
      <c r="GI246" s="25">
        <v>466511</v>
      </c>
      <c r="GJ246" s="26">
        <v>218671</v>
      </c>
      <c r="GK246" s="23">
        <v>4429</v>
      </c>
      <c r="GL246" s="25">
        <v>501930</v>
      </c>
      <c r="GM246" s="26">
        <v>218611</v>
      </c>
      <c r="GN246" s="23">
        <v>4321</v>
      </c>
      <c r="GO246" s="25">
        <v>481607</v>
      </c>
      <c r="GP246" s="26">
        <v>255129</v>
      </c>
      <c r="GQ246" s="23">
        <v>5290</v>
      </c>
      <c r="GR246" s="25">
        <v>488042</v>
      </c>
      <c r="GS246" s="26">
        <v>207205</v>
      </c>
      <c r="GT246" s="23">
        <v>4613</v>
      </c>
      <c r="GU246" s="25">
        <v>504560</v>
      </c>
      <c r="GV246" s="26">
        <v>217274</v>
      </c>
      <c r="GW246" s="23">
        <v>4437</v>
      </c>
      <c r="GX246" s="25">
        <v>454974</v>
      </c>
      <c r="GY246" s="26">
        <v>258626</v>
      </c>
      <c r="GZ246" s="23">
        <v>5402</v>
      </c>
      <c r="HA246" s="25">
        <v>474146</v>
      </c>
      <c r="HB246" s="26">
        <v>188666</v>
      </c>
      <c r="HC246" s="23">
        <v>4119</v>
      </c>
      <c r="HD246" s="25">
        <v>455496</v>
      </c>
      <c r="HE246" s="26">
        <v>202311</v>
      </c>
      <c r="HF246" s="23">
        <v>4446</v>
      </c>
      <c r="HG246" s="25">
        <v>460451</v>
      </c>
      <c r="HH246" s="26">
        <v>242900</v>
      </c>
      <c r="HI246" s="23">
        <v>5492</v>
      </c>
      <c r="HJ246" s="25">
        <v>455588</v>
      </c>
    </row>
    <row r="247" spans="2:218" x14ac:dyDescent="0.2">
      <c r="B247" s="20" t="s">
        <v>800</v>
      </c>
      <c r="C247" s="28">
        <v>66972</v>
      </c>
      <c r="D247" s="23">
        <v>1436</v>
      </c>
      <c r="E247" s="24">
        <v>11513</v>
      </c>
      <c r="F247" s="28">
        <v>87275</v>
      </c>
      <c r="G247" s="23">
        <v>1830</v>
      </c>
      <c r="H247" s="24">
        <v>18999</v>
      </c>
      <c r="I247" s="26">
        <v>195331</v>
      </c>
      <c r="J247" s="23">
        <v>3865</v>
      </c>
      <c r="K247" s="24">
        <v>53189</v>
      </c>
      <c r="L247" s="28">
        <v>43018</v>
      </c>
      <c r="M247" s="27">
        <v>953</v>
      </c>
      <c r="N247" s="24">
        <v>49582</v>
      </c>
      <c r="O247" s="28">
        <v>20590</v>
      </c>
      <c r="P247" s="27">
        <v>443</v>
      </c>
      <c r="Q247" s="24">
        <v>19412</v>
      </c>
      <c r="R247" s="26">
        <v>226547</v>
      </c>
      <c r="S247" s="23">
        <v>4356</v>
      </c>
      <c r="T247" s="24">
        <v>47614</v>
      </c>
      <c r="U247" s="26">
        <v>194961</v>
      </c>
      <c r="V247" s="23">
        <v>3866</v>
      </c>
      <c r="W247" s="24">
        <v>64370</v>
      </c>
      <c r="X247" s="26">
        <v>185363</v>
      </c>
      <c r="Y247" s="23">
        <v>3524</v>
      </c>
      <c r="Z247" s="24">
        <v>57031</v>
      </c>
      <c r="AA247" s="26">
        <v>377447</v>
      </c>
      <c r="AB247" s="23">
        <v>4010</v>
      </c>
      <c r="AC247" s="24">
        <v>73384</v>
      </c>
      <c r="AD247" s="26">
        <v>265339</v>
      </c>
      <c r="AE247" s="23">
        <v>1372</v>
      </c>
      <c r="AF247" s="24">
        <v>58044</v>
      </c>
      <c r="AG247" s="26">
        <v>252532</v>
      </c>
      <c r="AH247" s="23">
        <v>1275</v>
      </c>
      <c r="AI247" s="24">
        <v>49559</v>
      </c>
      <c r="AJ247" s="26">
        <v>577750</v>
      </c>
      <c r="AK247" s="23">
        <v>2606</v>
      </c>
      <c r="AL247" s="24">
        <v>41820</v>
      </c>
      <c r="AM247" s="26">
        <v>247846</v>
      </c>
      <c r="AN247" s="23">
        <v>1179</v>
      </c>
      <c r="AO247" s="24">
        <v>30887</v>
      </c>
      <c r="AP247" s="26">
        <v>232521</v>
      </c>
      <c r="AQ247" s="23">
        <v>1110</v>
      </c>
      <c r="AR247" s="24">
        <v>26059</v>
      </c>
      <c r="AS247" s="26">
        <v>285292</v>
      </c>
      <c r="AT247" s="23">
        <v>1379</v>
      </c>
      <c r="AU247" s="24">
        <v>20073</v>
      </c>
      <c r="AV247" s="26">
        <v>230978</v>
      </c>
      <c r="AW247" s="23">
        <v>1094</v>
      </c>
      <c r="AX247" s="24">
        <v>19020</v>
      </c>
      <c r="AY247" s="26">
        <v>245561</v>
      </c>
      <c r="AZ247" s="23">
        <v>1150</v>
      </c>
      <c r="BA247" s="24">
        <v>20167</v>
      </c>
      <c r="BB247" s="26">
        <v>238881</v>
      </c>
      <c r="BC247" s="23">
        <v>1163</v>
      </c>
      <c r="BD247" s="24">
        <v>13142</v>
      </c>
      <c r="BE247" s="26">
        <v>201368</v>
      </c>
      <c r="BF247" s="27">
        <v>966</v>
      </c>
      <c r="BG247" s="24">
        <v>11717</v>
      </c>
      <c r="BH247" s="26">
        <v>207499</v>
      </c>
      <c r="BI247" s="27">
        <v>999</v>
      </c>
      <c r="BJ247" s="23">
        <v>9102</v>
      </c>
      <c r="BK247" s="26">
        <v>226110</v>
      </c>
      <c r="BL247" s="23">
        <v>1093</v>
      </c>
      <c r="BM247" s="23">
        <v>9710</v>
      </c>
      <c r="BN247" s="26">
        <v>198957</v>
      </c>
      <c r="BO247" s="27">
        <v>959</v>
      </c>
      <c r="BP247" s="23">
        <v>7577</v>
      </c>
      <c r="BQ247" s="26">
        <v>195705</v>
      </c>
      <c r="BR247" s="27">
        <v>929</v>
      </c>
      <c r="BS247" s="23">
        <v>7048</v>
      </c>
      <c r="BT247" s="26">
        <v>252961</v>
      </c>
      <c r="BU247" s="23">
        <v>1220</v>
      </c>
      <c r="BV247" s="23">
        <v>5632</v>
      </c>
      <c r="BW247" s="26">
        <v>218242</v>
      </c>
      <c r="BX247" s="23">
        <v>1045</v>
      </c>
      <c r="BY247" s="23">
        <v>5787</v>
      </c>
      <c r="BZ247" s="26">
        <v>204129</v>
      </c>
      <c r="CA247" s="27">
        <v>983</v>
      </c>
      <c r="CB247" s="23">
        <v>4207</v>
      </c>
      <c r="CC247" s="26">
        <v>230227</v>
      </c>
      <c r="CD247" s="23">
        <v>1102</v>
      </c>
      <c r="CE247" s="23">
        <v>4063</v>
      </c>
      <c r="CF247" s="26">
        <v>198664</v>
      </c>
      <c r="CG247" s="27">
        <v>973</v>
      </c>
      <c r="CH247" s="23">
        <v>3845</v>
      </c>
      <c r="CI247" s="26">
        <v>151101</v>
      </c>
      <c r="CJ247" s="27">
        <v>749</v>
      </c>
      <c r="CK247" s="23">
        <v>3082</v>
      </c>
      <c r="CL247" s="26">
        <v>180759</v>
      </c>
      <c r="CM247" s="27">
        <v>896</v>
      </c>
      <c r="CN247" s="23">
        <v>2333</v>
      </c>
      <c r="CO247" s="26">
        <v>148481</v>
      </c>
      <c r="CP247" s="27">
        <v>744</v>
      </c>
      <c r="CQ247" s="23">
        <v>5661</v>
      </c>
      <c r="CR247" s="26">
        <v>137051</v>
      </c>
      <c r="CS247" s="27">
        <v>687</v>
      </c>
      <c r="CT247" s="23">
        <v>4265</v>
      </c>
      <c r="CU247" s="26">
        <v>166976</v>
      </c>
      <c r="CV247" s="27">
        <v>840</v>
      </c>
      <c r="CW247" s="23">
        <v>5903</v>
      </c>
      <c r="CX247" s="26">
        <v>147021</v>
      </c>
      <c r="CY247" s="27">
        <v>714</v>
      </c>
      <c r="CZ247" s="23">
        <v>5466</v>
      </c>
      <c r="DA247" s="26">
        <v>161036</v>
      </c>
      <c r="DB247" s="27">
        <v>769</v>
      </c>
      <c r="DC247" s="23">
        <v>5403</v>
      </c>
      <c r="DD247" s="26">
        <v>175789</v>
      </c>
      <c r="DE247" s="27">
        <v>843</v>
      </c>
      <c r="DF247" s="23">
        <v>5133</v>
      </c>
      <c r="DG247" s="26">
        <v>161259</v>
      </c>
      <c r="DH247" s="27">
        <v>776</v>
      </c>
      <c r="DI247" s="23">
        <v>4939</v>
      </c>
      <c r="DJ247" s="26">
        <v>146469</v>
      </c>
      <c r="DK247" s="27">
        <v>694</v>
      </c>
      <c r="DL247" s="23">
        <v>5548</v>
      </c>
      <c r="DM247" s="26">
        <v>180892</v>
      </c>
      <c r="DN247" s="27">
        <v>877</v>
      </c>
      <c r="DO247" s="23">
        <v>5270</v>
      </c>
      <c r="DP247" s="26">
        <v>131884</v>
      </c>
      <c r="DQ247" s="27">
        <v>629</v>
      </c>
      <c r="DR247" s="23">
        <v>5399</v>
      </c>
      <c r="DS247" s="26">
        <v>128588</v>
      </c>
      <c r="DT247" s="27">
        <v>656</v>
      </c>
      <c r="DU247" s="23">
        <v>5295</v>
      </c>
      <c r="DV247" s="26">
        <v>178384</v>
      </c>
      <c r="DW247" s="27">
        <v>892</v>
      </c>
      <c r="DX247" s="23">
        <v>4832</v>
      </c>
      <c r="DY247" s="26">
        <v>138529</v>
      </c>
      <c r="DZ247" s="27">
        <v>676</v>
      </c>
      <c r="EA247" s="23">
        <v>4922</v>
      </c>
      <c r="EB247" s="26">
        <v>136207</v>
      </c>
      <c r="EC247" s="27">
        <v>673</v>
      </c>
      <c r="ED247" s="23">
        <v>3887</v>
      </c>
      <c r="EE247" s="26">
        <v>170028</v>
      </c>
      <c r="EF247" s="27">
        <v>841</v>
      </c>
      <c r="EG247" s="23">
        <v>3866</v>
      </c>
      <c r="EH247" s="26">
        <v>131266</v>
      </c>
      <c r="EI247" s="27">
        <v>663</v>
      </c>
      <c r="EJ247" s="23">
        <v>3372</v>
      </c>
      <c r="EK247" s="26">
        <v>131659</v>
      </c>
      <c r="EL247" s="27">
        <v>655</v>
      </c>
      <c r="EM247" s="23">
        <v>3805</v>
      </c>
      <c r="EN247" s="26">
        <v>151864</v>
      </c>
      <c r="EO247" s="27">
        <v>764</v>
      </c>
      <c r="EP247" s="23">
        <v>3719</v>
      </c>
      <c r="EQ247" s="26">
        <v>150702</v>
      </c>
      <c r="ER247" s="27">
        <v>747</v>
      </c>
      <c r="ES247" s="23">
        <v>4312</v>
      </c>
      <c r="ET247" s="26">
        <v>155099</v>
      </c>
      <c r="EU247" s="27">
        <v>767</v>
      </c>
      <c r="EV247" s="23">
        <v>4068</v>
      </c>
      <c r="EW247" s="26">
        <v>190249</v>
      </c>
      <c r="EX247" s="27">
        <v>975</v>
      </c>
      <c r="EY247" s="23">
        <v>4665</v>
      </c>
      <c r="EZ247" s="26">
        <v>149582</v>
      </c>
      <c r="FA247" s="27">
        <v>743</v>
      </c>
      <c r="FB247" s="23">
        <v>4907</v>
      </c>
      <c r="FC247" s="26">
        <v>152459</v>
      </c>
      <c r="FD247" s="27">
        <v>764</v>
      </c>
      <c r="FE247" s="23">
        <v>4242</v>
      </c>
      <c r="FF247" s="26">
        <v>211572</v>
      </c>
      <c r="FG247" s="23">
        <v>1053</v>
      </c>
      <c r="FH247" s="23">
        <v>3822</v>
      </c>
      <c r="FI247" s="26">
        <v>160696</v>
      </c>
      <c r="FJ247" s="27">
        <v>800</v>
      </c>
      <c r="FK247" s="23">
        <v>3980</v>
      </c>
      <c r="FL247" s="26">
        <v>150532</v>
      </c>
      <c r="FM247" s="27">
        <v>753</v>
      </c>
      <c r="FN247" s="23">
        <v>3160</v>
      </c>
      <c r="FO247" s="26">
        <v>204010</v>
      </c>
      <c r="FP247" s="23">
        <v>1003</v>
      </c>
      <c r="FQ247" s="23">
        <v>2807</v>
      </c>
      <c r="FR247" s="26">
        <v>170252</v>
      </c>
      <c r="FS247" s="27">
        <v>846</v>
      </c>
      <c r="FT247" s="23">
        <v>2533</v>
      </c>
      <c r="FU247" s="26">
        <v>170235</v>
      </c>
      <c r="FV247" s="27">
        <v>842</v>
      </c>
      <c r="FW247" s="23">
        <v>2856</v>
      </c>
      <c r="FX247" s="26">
        <v>188263</v>
      </c>
      <c r="FY247" s="27">
        <v>936</v>
      </c>
      <c r="FZ247" s="23">
        <v>3068</v>
      </c>
      <c r="GA247" s="26">
        <v>155431</v>
      </c>
      <c r="GB247" s="27">
        <v>769</v>
      </c>
      <c r="GC247" s="23">
        <v>2605</v>
      </c>
      <c r="GD247" s="26">
        <v>157984</v>
      </c>
      <c r="GE247" s="27">
        <v>786</v>
      </c>
      <c r="GF247" s="23">
        <v>2256</v>
      </c>
      <c r="GG247" s="26">
        <v>181478</v>
      </c>
      <c r="GH247" s="27">
        <v>908</v>
      </c>
      <c r="GI247" s="23">
        <v>2745</v>
      </c>
      <c r="GJ247" s="26">
        <v>139617</v>
      </c>
      <c r="GK247" s="27">
        <v>695</v>
      </c>
      <c r="GL247" s="23">
        <v>2142</v>
      </c>
      <c r="GM247" s="26">
        <v>144505</v>
      </c>
      <c r="GN247" s="27">
        <v>695</v>
      </c>
      <c r="GO247" s="23">
        <v>2503</v>
      </c>
      <c r="GP247" s="26">
        <v>198542</v>
      </c>
      <c r="GQ247" s="27">
        <v>915</v>
      </c>
      <c r="GR247" s="23">
        <v>1774</v>
      </c>
      <c r="GS247" s="26">
        <v>160394</v>
      </c>
      <c r="GT247" s="27">
        <v>578</v>
      </c>
      <c r="GU247" s="23">
        <v>1588</v>
      </c>
      <c r="GV247" s="26">
        <v>179790</v>
      </c>
      <c r="GW247" s="27">
        <v>592</v>
      </c>
      <c r="GX247" s="23">
        <v>1796</v>
      </c>
      <c r="GY247" s="26">
        <v>191345</v>
      </c>
      <c r="GZ247" s="27">
        <v>613</v>
      </c>
      <c r="HA247" s="23">
        <v>1998</v>
      </c>
      <c r="HB247" s="26">
        <v>153476</v>
      </c>
      <c r="HC247" s="27">
        <v>496</v>
      </c>
      <c r="HD247" s="23">
        <v>1814</v>
      </c>
      <c r="HE247" s="26">
        <v>158553</v>
      </c>
      <c r="HF247" s="27">
        <v>494</v>
      </c>
      <c r="HG247" s="23">
        <v>1372</v>
      </c>
      <c r="HH247" s="26">
        <v>235585</v>
      </c>
      <c r="HI247" s="27">
        <v>738</v>
      </c>
      <c r="HJ247" s="23">
        <v>1915</v>
      </c>
    </row>
    <row r="248" spans="2:218" x14ac:dyDescent="0.2">
      <c r="B248" s="20" t="s">
        <v>933</v>
      </c>
      <c r="C248" s="21"/>
      <c r="D248" s="21"/>
      <c r="E248" s="21"/>
      <c r="F248" s="21"/>
      <c r="G248" s="21"/>
      <c r="H248" s="21"/>
      <c r="I248" s="32">
        <v>945</v>
      </c>
      <c r="J248" s="31">
        <v>9</v>
      </c>
      <c r="K248" s="21"/>
      <c r="L248" s="22">
        <v>2384880</v>
      </c>
      <c r="M248" s="24">
        <v>10380</v>
      </c>
      <c r="N248" s="24">
        <v>81107</v>
      </c>
      <c r="O248" s="22">
        <v>4168719</v>
      </c>
      <c r="P248" s="24">
        <v>17031</v>
      </c>
      <c r="Q248" s="25">
        <v>529169</v>
      </c>
      <c r="R248" s="22">
        <v>6958546</v>
      </c>
      <c r="S248" s="24">
        <v>29318</v>
      </c>
      <c r="T248" s="34">
        <v>1459903</v>
      </c>
      <c r="U248" s="22">
        <v>6944058</v>
      </c>
      <c r="V248" s="24">
        <v>30416</v>
      </c>
      <c r="W248" s="34">
        <v>1979474</v>
      </c>
      <c r="X248" s="22">
        <v>7246822</v>
      </c>
      <c r="Y248" s="24">
        <v>31546</v>
      </c>
      <c r="Z248" s="34">
        <v>1967235</v>
      </c>
      <c r="AA248" s="36">
        <v>11078090</v>
      </c>
      <c r="AB248" s="24">
        <v>45295</v>
      </c>
      <c r="AC248" s="34">
        <v>2363318</v>
      </c>
      <c r="AD248" s="22">
        <v>8746493</v>
      </c>
      <c r="AE248" s="24">
        <v>35783</v>
      </c>
      <c r="AF248" s="34">
        <v>2354219</v>
      </c>
      <c r="AG248" s="22">
        <v>7543308</v>
      </c>
      <c r="AH248" s="24">
        <v>31869</v>
      </c>
      <c r="AI248" s="34">
        <v>2417050</v>
      </c>
      <c r="AJ248" s="36">
        <v>11059157</v>
      </c>
      <c r="AK248" s="24">
        <v>49593</v>
      </c>
      <c r="AL248" s="34">
        <v>3183331</v>
      </c>
      <c r="AM248" s="22">
        <v>8429811</v>
      </c>
      <c r="AN248" s="24">
        <v>38357</v>
      </c>
      <c r="AO248" s="34">
        <v>3039240</v>
      </c>
      <c r="AP248" s="22">
        <v>8264831</v>
      </c>
      <c r="AQ248" s="24">
        <v>37348</v>
      </c>
      <c r="AR248" s="34">
        <v>3311156</v>
      </c>
      <c r="AS248" s="36">
        <v>10015391</v>
      </c>
      <c r="AT248" s="24">
        <v>45730</v>
      </c>
      <c r="AU248" s="34">
        <v>3198687</v>
      </c>
      <c r="AV248" s="22">
        <v>8065134</v>
      </c>
      <c r="AW248" s="24">
        <v>40042</v>
      </c>
      <c r="AX248" s="34">
        <v>3163768</v>
      </c>
      <c r="AY248" s="22">
        <v>8171302</v>
      </c>
      <c r="AZ248" s="24">
        <v>38470</v>
      </c>
      <c r="BA248" s="34">
        <v>3443802</v>
      </c>
      <c r="BB248" s="36">
        <v>11269206</v>
      </c>
      <c r="BC248" s="24">
        <v>51356</v>
      </c>
      <c r="BD248" s="34">
        <v>3630575</v>
      </c>
      <c r="BE248" s="22">
        <v>6802071</v>
      </c>
      <c r="BF248" s="24">
        <v>28380</v>
      </c>
      <c r="BG248" s="34">
        <v>3034718</v>
      </c>
      <c r="BH248" s="22">
        <v>7767991</v>
      </c>
      <c r="BI248" s="24">
        <v>33243</v>
      </c>
      <c r="BJ248" s="34">
        <v>3080508</v>
      </c>
      <c r="BK248" s="22">
        <v>8270656</v>
      </c>
      <c r="BL248" s="24">
        <v>34015</v>
      </c>
      <c r="BM248" s="34">
        <v>3127298</v>
      </c>
      <c r="BN248" s="22">
        <v>7269324</v>
      </c>
      <c r="BO248" s="24">
        <v>31220</v>
      </c>
      <c r="BP248" s="34">
        <v>2857107</v>
      </c>
      <c r="BQ248" s="22">
        <v>9565791</v>
      </c>
      <c r="BR248" s="24">
        <v>25822</v>
      </c>
      <c r="BS248" s="34">
        <v>2925281</v>
      </c>
      <c r="BT248" s="22">
        <v>6947345</v>
      </c>
      <c r="BU248" s="24">
        <v>25490</v>
      </c>
      <c r="BV248" s="34">
        <v>2830913</v>
      </c>
      <c r="BW248" s="22">
        <v>2456507</v>
      </c>
      <c r="BX248" s="23">
        <v>7757</v>
      </c>
      <c r="BY248" s="34">
        <v>2040371</v>
      </c>
      <c r="BZ248" s="26">
        <v>255243</v>
      </c>
      <c r="CA248" s="27">
        <v>954</v>
      </c>
      <c r="CB248" s="25">
        <v>241273</v>
      </c>
      <c r="CC248" s="30">
        <v>4150</v>
      </c>
      <c r="CD248" s="29">
        <v>28</v>
      </c>
      <c r="CE248" s="25">
        <v>100397</v>
      </c>
      <c r="CF248" s="30">
        <v>7449</v>
      </c>
      <c r="CG248" s="29">
        <v>49</v>
      </c>
      <c r="CH248" s="24">
        <v>88179</v>
      </c>
      <c r="CI248" s="30">
        <v>1255</v>
      </c>
      <c r="CJ248" s="31">
        <v>7</v>
      </c>
      <c r="CK248" s="24">
        <v>53073</v>
      </c>
      <c r="CL248" s="30">
        <v>8265</v>
      </c>
      <c r="CM248" s="29">
        <v>57</v>
      </c>
      <c r="CN248" s="24">
        <v>55798</v>
      </c>
      <c r="CO248" s="30">
        <v>7580</v>
      </c>
      <c r="CP248" s="29">
        <v>34</v>
      </c>
      <c r="CQ248" s="24">
        <v>40586</v>
      </c>
      <c r="CR248" s="30">
        <v>1885</v>
      </c>
      <c r="CS248" s="29">
        <v>12</v>
      </c>
      <c r="CT248" s="24">
        <v>32038</v>
      </c>
      <c r="CU248" s="30">
        <v>4026</v>
      </c>
      <c r="CV248" s="29">
        <v>25</v>
      </c>
      <c r="CW248" s="24">
        <v>35707</v>
      </c>
      <c r="CX248" s="30">
        <v>4865</v>
      </c>
      <c r="CY248" s="29">
        <v>13</v>
      </c>
      <c r="CZ248" s="24">
        <v>26100</v>
      </c>
      <c r="DA248" s="30">
        <v>1590</v>
      </c>
      <c r="DB248" s="29">
        <v>10</v>
      </c>
      <c r="DC248" s="24">
        <v>31089</v>
      </c>
      <c r="DD248" s="30">
        <v>2094</v>
      </c>
      <c r="DE248" s="29">
        <v>13</v>
      </c>
      <c r="DF248" s="24">
        <v>29318</v>
      </c>
      <c r="DG248" s="32">
        <v>263</v>
      </c>
      <c r="DH248" s="31">
        <v>2</v>
      </c>
      <c r="DI248" s="24">
        <v>29940</v>
      </c>
      <c r="DJ248" s="30">
        <v>1839</v>
      </c>
      <c r="DK248" s="29">
        <v>12</v>
      </c>
      <c r="DL248" s="24">
        <v>29216</v>
      </c>
      <c r="DM248" s="30">
        <v>8250</v>
      </c>
      <c r="DN248" s="29">
        <v>16</v>
      </c>
      <c r="DO248" s="24">
        <v>27029</v>
      </c>
      <c r="DP248" s="30">
        <v>3007</v>
      </c>
      <c r="DQ248" s="31">
        <v>4</v>
      </c>
      <c r="DR248" s="24">
        <v>18865</v>
      </c>
      <c r="DS248" s="30">
        <v>4066</v>
      </c>
      <c r="DT248" s="29">
        <v>12</v>
      </c>
      <c r="DU248" s="24">
        <v>17376</v>
      </c>
      <c r="DV248" s="30">
        <v>2580</v>
      </c>
      <c r="DW248" s="29">
        <v>11</v>
      </c>
      <c r="DX248" s="24">
        <v>19969</v>
      </c>
      <c r="DY248" s="26">
        <v>199362</v>
      </c>
      <c r="DZ248" s="23">
        <v>4466</v>
      </c>
      <c r="EA248" s="24">
        <v>77530</v>
      </c>
      <c r="EB248" s="26">
        <v>918717</v>
      </c>
      <c r="EC248" s="24">
        <v>21727</v>
      </c>
      <c r="ED248" s="25">
        <v>650406</v>
      </c>
      <c r="EE248" s="22">
        <v>1438037</v>
      </c>
      <c r="EF248" s="24">
        <v>33159</v>
      </c>
      <c r="EG248" s="34">
        <v>1529695</v>
      </c>
      <c r="EH248" s="26">
        <v>987426</v>
      </c>
      <c r="EI248" s="24">
        <v>18293</v>
      </c>
      <c r="EJ248" s="34">
        <v>1961227</v>
      </c>
      <c r="EK248" s="22">
        <v>1064242</v>
      </c>
      <c r="EL248" s="24">
        <v>23023</v>
      </c>
      <c r="EM248" s="34">
        <v>2224112</v>
      </c>
      <c r="EN248" s="22">
        <v>1042965</v>
      </c>
      <c r="EO248" s="24">
        <v>20083</v>
      </c>
      <c r="EP248" s="34">
        <v>2251266</v>
      </c>
      <c r="EQ248" s="22">
        <v>1051759</v>
      </c>
      <c r="ER248" s="24">
        <v>21413</v>
      </c>
      <c r="ES248" s="34">
        <v>2255226</v>
      </c>
      <c r="ET248" s="22">
        <v>1152749</v>
      </c>
      <c r="EU248" s="24">
        <v>23690</v>
      </c>
      <c r="EV248" s="34">
        <v>2188184</v>
      </c>
      <c r="EW248" s="22">
        <v>1381224</v>
      </c>
      <c r="EX248" s="24">
        <v>29289</v>
      </c>
      <c r="EY248" s="34">
        <v>2453086</v>
      </c>
      <c r="EZ248" s="22">
        <v>1146665</v>
      </c>
      <c r="FA248" s="24">
        <v>21884</v>
      </c>
      <c r="FB248" s="34">
        <v>2761981</v>
      </c>
      <c r="FC248" s="22">
        <v>1283813</v>
      </c>
      <c r="FD248" s="24">
        <v>22376</v>
      </c>
      <c r="FE248" s="34">
        <v>2629411</v>
      </c>
      <c r="FF248" s="22">
        <v>2041112</v>
      </c>
      <c r="FG248" s="24">
        <v>32366</v>
      </c>
      <c r="FH248" s="34">
        <v>3196542</v>
      </c>
      <c r="FI248" s="22">
        <v>1162674</v>
      </c>
      <c r="FJ248" s="24">
        <v>23486</v>
      </c>
      <c r="FK248" s="34">
        <v>2907301</v>
      </c>
      <c r="FL248" s="22">
        <v>1502508</v>
      </c>
      <c r="FM248" s="24">
        <v>27563</v>
      </c>
      <c r="FN248" s="34">
        <v>2746374</v>
      </c>
      <c r="FO248" s="22">
        <v>1562468</v>
      </c>
      <c r="FP248" s="24">
        <v>30719</v>
      </c>
      <c r="FQ248" s="34">
        <v>3183954</v>
      </c>
      <c r="FR248" s="22">
        <v>1299958</v>
      </c>
      <c r="FS248" s="24">
        <v>26349</v>
      </c>
      <c r="FT248" s="34">
        <v>3241325</v>
      </c>
      <c r="FU248" s="22">
        <v>1309937</v>
      </c>
      <c r="FV248" s="24">
        <v>26189</v>
      </c>
      <c r="FW248" s="34">
        <v>3248093</v>
      </c>
      <c r="FX248" s="22">
        <v>1693811</v>
      </c>
      <c r="FY248" s="24">
        <v>33104</v>
      </c>
      <c r="FZ248" s="34">
        <v>3366519</v>
      </c>
      <c r="GA248" s="26">
        <v>578941</v>
      </c>
      <c r="GB248" s="23">
        <v>9915</v>
      </c>
      <c r="GC248" s="34">
        <v>2953390</v>
      </c>
      <c r="GD248" s="22">
        <v>2463773</v>
      </c>
      <c r="GE248" s="24">
        <v>25304</v>
      </c>
      <c r="GF248" s="34">
        <v>2542621</v>
      </c>
      <c r="GG248" s="26">
        <v>290861</v>
      </c>
      <c r="GH248" s="23">
        <v>3319</v>
      </c>
      <c r="GI248" s="34">
        <v>1865980</v>
      </c>
      <c r="GJ248" s="26">
        <v>246895</v>
      </c>
      <c r="GK248" s="23">
        <v>3142</v>
      </c>
      <c r="GL248" s="25">
        <v>986066</v>
      </c>
      <c r="GM248" s="26">
        <v>213131</v>
      </c>
      <c r="GN248" s="23">
        <v>2576</v>
      </c>
      <c r="GO248" s="25">
        <v>668462</v>
      </c>
      <c r="GP248" s="26">
        <v>275243</v>
      </c>
      <c r="GQ248" s="23">
        <v>3906</v>
      </c>
      <c r="GR248" s="25">
        <v>599212</v>
      </c>
      <c r="GS248" s="26">
        <v>174403</v>
      </c>
      <c r="GT248" s="23">
        <v>2885</v>
      </c>
      <c r="GU248" s="25">
        <v>413959</v>
      </c>
      <c r="GV248" s="26">
        <v>194434</v>
      </c>
      <c r="GW248" s="23">
        <v>3015</v>
      </c>
      <c r="GX248" s="25">
        <v>400698</v>
      </c>
      <c r="GY248" s="26">
        <v>262569</v>
      </c>
      <c r="GZ248" s="23">
        <v>4093</v>
      </c>
      <c r="HA248" s="25">
        <v>430925</v>
      </c>
      <c r="HB248" s="26">
        <v>223864</v>
      </c>
      <c r="HC248" s="23">
        <v>3025</v>
      </c>
      <c r="HD248" s="25">
        <v>373481</v>
      </c>
      <c r="HE248" s="26">
        <v>200322</v>
      </c>
      <c r="HF248" s="23">
        <v>3221</v>
      </c>
      <c r="HG248" s="25">
        <v>381266</v>
      </c>
      <c r="HH248" s="26">
        <v>234020</v>
      </c>
      <c r="HI248" s="23">
        <v>4072</v>
      </c>
      <c r="HJ248" s="25">
        <v>378926</v>
      </c>
    </row>
    <row r="249" spans="2:218" x14ac:dyDescent="0.2">
      <c r="B249" s="20" t="s">
        <v>905</v>
      </c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30">
        <v>1771</v>
      </c>
      <c r="AH249" s="29">
        <v>49</v>
      </c>
      <c r="AI249" s="29">
        <v>45</v>
      </c>
      <c r="AJ249" s="28">
        <v>13690</v>
      </c>
      <c r="AK249" s="27">
        <v>495</v>
      </c>
      <c r="AL249" s="23">
        <v>2561</v>
      </c>
      <c r="AM249" s="28">
        <v>18233</v>
      </c>
      <c r="AN249" s="27">
        <v>675</v>
      </c>
      <c r="AO249" s="24">
        <v>11506</v>
      </c>
      <c r="AP249" s="28">
        <v>17197</v>
      </c>
      <c r="AQ249" s="27">
        <v>631</v>
      </c>
      <c r="AR249" s="24">
        <v>18004</v>
      </c>
      <c r="AS249" s="28">
        <v>20188</v>
      </c>
      <c r="AT249" s="27">
        <v>765</v>
      </c>
      <c r="AU249" s="24">
        <v>18595</v>
      </c>
      <c r="AV249" s="28">
        <v>18625</v>
      </c>
      <c r="AW249" s="27">
        <v>775</v>
      </c>
      <c r="AX249" s="24">
        <v>19350</v>
      </c>
      <c r="AY249" s="28">
        <v>15829</v>
      </c>
      <c r="AZ249" s="27">
        <v>559</v>
      </c>
      <c r="BA249" s="24">
        <v>23643</v>
      </c>
      <c r="BB249" s="28">
        <v>26171</v>
      </c>
      <c r="BC249" s="27">
        <v>990</v>
      </c>
      <c r="BD249" s="24">
        <v>25184</v>
      </c>
      <c r="BE249" s="28">
        <v>17444</v>
      </c>
      <c r="BF249" s="27">
        <v>648</v>
      </c>
      <c r="BG249" s="24">
        <v>24463</v>
      </c>
      <c r="BH249" s="28">
        <v>19126</v>
      </c>
      <c r="BI249" s="27">
        <v>644</v>
      </c>
      <c r="BJ249" s="24">
        <v>22624</v>
      </c>
      <c r="BK249" s="28">
        <v>22119</v>
      </c>
      <c r="BL249" s="27">
        <v>802</v>
      </c>
      <c r="BM249" s="24">
        <v>26051</v>
      </c>
      <c r="BN249" s="28">
        <v>17393</v>
      </c>
      <c r="BO249" s="27">
        <v>646</v>
      </c>
      <c r="BP249" s="24">
        <v>26634</v>
      </c>
      <c r="BQ249" s="28">
        <v>16046</v>
      </c>
      <c r="BR249" s="27">
        <v>630</v>
      </c>
      <c r="BS249" s="24">
        <v>30245</v>
      </c>
      <c r="BT249" s="28">
        <v>30211</v>
      </c>
      <c r="BU249" s="23">
        <v>1060</v>
      </c>
      <c r="BV249" s="24">
        <v>25238</v>
      </c>
      <c r="BW249" s="28">
        <v>18410</v>
      </c>
      <c r="BX249" s="27">
        <v>656</v>
      </c>
      <c r="BY249" s="24">
        <v>26168</v>
      </c>
      <c r="BZ249" s="28">
        <v>25117</v>
      </c>
      <c r="CA249" s="27">
        <v>821</v>
      </c>
      <c r="CB249" s="24">
        <v>31901</v>
      </c>
      <c r="CC249" s="28">
        <v>28763</v>
      </c>
      <c r="CD249" s="27">
        <v>911</v>
      </c>
      <c r="CE249" s="24">
        <v>28218</v>
      </c>
      <c r="CF249" s="28">
        <v>23668</v>
      </c>
      <c r="CG249" s="27">
        <v>537</v>
      </c>
      <c r="CH249" s="24">
        <v>28302</v>
      </c>
      <c r="CI249" s="28">
        <v>19226</v>
      </c>
      <c r="CJ249" s="27">
        <v>326</v>
      </c>
      <c r="CK249" s="24">
        <v>26327</v>
      </c>
      <c r="CL249" s="28">
        <v>33199</v>
      </c>
      <c r="CM249" s="27">
        <v>597</v>
      </c>
      <c r="CN249" s="24">
        <v>22624</v>
      </c>
      <c r="CO249" s="28">
        <v>23005</v>
      </c>
      <c r="CP249" s="27">
        <v>571</v>
      </c>
      <c r="CQ249" s="24">
        <v>22465</v>
      </c>
      <c r="CR249" s="28">
        <v>19421</v>
      </c>
      <c r="CS249" s="27">
        <v>469</v>
      </c>
      <c r="CT249" s="24">
        <v>19830</v>
      </c>
      <c r="CU249" s="28">
        <v>42571</v>
      </c>
      <c r="CV249" s="27">
        <v>823</v>
      </c>
      <c r="CW249" s="24">
        <v>21798</v>
      </c>
      <c r="CX249" s="28">
        <v>49518</v>
      </c>
      <c r="CY249" s="23">
        <v>1013</v>
      </c>
      <c r="CZ249" s="24">
        <v>25237</v>
      </c>
      <c r="DA249" s="28">
        <v>51982</v>
      </c>
      <c r="DB249" s="23">
        <v>1022</v>
      </c>
      <c r="DC249" s="24">
        <v>31090</v>
      </c>
      <c r="DD249" s="28">
        <v>59280</v>
      </c>
      <c r="DE249" s="23">
        <v>1261</v>
      </c>
      <c r="DF249" s="24">
        <v>27994</v>
      </c>
      <c r="DG249" s="28">
        <v>52665</v>
      </c>
      <c r="DH249" s="23">
        <v>1035</v>
      </c>
      <c r="DI249" s="24">
        <v>36386</v>
      </c>
      <c r="DJ249" s="28">
        <v>50143</v>
      </c>
      <c r="DK249" s="27">
        <v>918</v>
      </c>
      <c r="DL249" s="24">
        <v>33640</v>
      </c>
      <c r="DM249" s="28">
        <v>82532</v>
      </c>
      <c r="DN249" s="23">
        <v>1564</v>
      </c>
      <c r="DO249" s="24">
        <v>35972</v>
      </c>
      <c r="DP249" s="28">
        <v>57664</v>
      </c>
      <c r="DQ249" s="23">
        <v>1124</v>
      </c>
      <c r="DR249" s="24">
        <v>37263</v>
      </c>
      <c r="DS249" s="28">
        <v>49626</v>
      </c>
      <c r="DT249" s="27">
        <v>819</v>
      </c>
      <c r="DU249" s="24">
        <v>32208</v>
      </c>
      <c r="DV249" s="28">
        <v>64797</v>
      </c>
      <c r="DW249" s="23">
        <v>1152</v>
      </c>
      <c r="DX249" s="24">
        <v>33089</v>
      </c>
      <c r="DY249" s="28">
        <v>50741</v>
      </c>
      <c r="DZ249" s="27">
        <v>968</v>
      </c>
      <c r="EA249" s="24">
        <v>34917</v>
      </c>
      <c r="EB249" s="28">
        <v>52615</v>
      </c>
      <c r="EC249" s="23">
        <v>1072</v>
      </c>
      <c r="ED249" s="24">
        <v>31451</v>
      </c>
      <c r="EE249" s="28">
        <v>58001</v>
      </c>
      <c r="EF249" s="23">
        <v>1132</v>
      </c>
      <c r="EG249" s="24">
        <v>30541</v>
      </c>
      <c r="EH249" s="28">
        <v>41480</v>
      </c>
      <c r="EI249" s="27">
        <v>840</v>
      </c>
      <c r="EJ249" s="24">
        <v>31019</v>
      </c>
      <c r="EK249" s="28">
        <v>42582</v>
      </c>
      <c r="EL249" s="27">
        <v>924</v>
      </c>
      <c r="EM249" s="24">
        <v>30041</v>
      </c>
      <c r="EN249" s="28">
        <v>73603</v>
      </c>
      <c r="EO249" s="23">
        <v>1320</v>
      </c>
      <c r="EP249" s="24">
        <v>33991</v>
      </c>
      <c r="EQ249" s="28">
        <v>51291</v>
      </c>
      <c r="ER249" s="23">
        <v>1030</v>
      </c>
      <c r="ES249" s="24">
        <v>35344</v>
      </c>
      <c r="ET249" s="28">
        <v>50201</v>
      </c>
      <c r="EU249" s="23">
        <v>1069</v>
      </c>
      <c r="EV249" s="24">
        <v>34602</v>
      </c>
      <c r="EW249" s="28">
        <v>66367</v>
      </c>
      <c r="EX249" s="23">
        <v>1418</v>
      </c>
      <c r="EY249" s="24">
        <v>32430</v>
      </c>
      <c r="EZ249" s="28">
        <v>50689</v>
      </c>
      <c r="FA249" s="23">
        <v>1052</v>
      </c>
      <c r="FB249" s="24">
        <v>33074</v>
      </c>
      <c r="FC249" s="28">
        <v>53193</v>
      </c>
      <c r="FD249" s="23">
        <v>1083</v>
      </c>
      <c r="FE249" s="24">
        <v>32514</v>
      </c>
      <c r="FF249" s="26">
        <v>147663</v>
      </c>
      <c r="FG249" s="23">
        <v>5181</v>
      </c>
      <c r="FH249" s="24">
        <v>52213</v>
      </c>
      <c r="FI249" s="26">
        <v>184916</v>
      </c>
      <c r="FJ249" s="23">
        <v>5836</v>
      </c>
      <c r="FK249" s="24">
        <v>86551</v>
      </c>
      <c r="FL249" s="26">
        <v>182431</v>
      </c>
      <c r="FM249" s="23">
        <v>6480</v>
      </c>
      <c r="FN249" s="24">
        <v>99820</v>
      </c>
      <c r="FO249" s="26">
        <v>197056</v>
      </c>
      <c r="FP249" s="23">
        <v>7384</v>
      </c>
      <c r="FQ249" s="25">
        <v>127324</v>
      </c>
      <c r="FR249" s="26">
        <v>137100</v>
      </c>
      <c r="FS249" s="23">
        <v>4908</v>
      </c>
      <c r="FT249" s="25">
        <v>123714</v>
      </c>
      <c r="FU249" s="26">
        <v>164661</v>
      </c>
      <c r="FV249" s="23">
        <v>5469</v>
      </c>
      <c r="FW249" s="25">
        <v>125016</v>
      </c>
      <c r="FX249" s="26">
        <v>215062</v>
      </c>
      <c r="FY249" s="23">
        <v>6473</v>
      </c>
      <c r="FZ249" s="25">
        <v>134213</v>
      </c>
      <c r="GA249" s="26">
        <v>205654</v>
      </c>
      <c r="GB249" s="23">
        <v>6048</v>
      </c>
      <c r="GC249" s="25">
        <v>141091</v>
      </c>
      <c r="GD249" s="26">
        <v>175557</v>
      </c>
      <c r="GE249" s="23">
        <v>5420</v>
      </c>
      <c r="GF249" s="25">
        <v>136410</v>
      </c>
      <c r="GG249" s="26">
        <v>242349</v>
      </c>
      <c r="GH249" s="23">
        <v>7215</v>
      </c>
      <c r="GI249" s="25">
        <v>143343</v>
      </c>
      <c r="GJ249" s="26">
        <v>215546</v>
      </c>
      <c r="GK249" s="23">
        <v>6189</v>
      </c>
      <c r="GL249" s="25">
        <v>153710</v>
      </c>
      <c r="GM249" s="26">
        <v>194879</v>
      </c>
      <c r="GN249" s="23">
        <v>5522</v>
      </c>
      <c r="GO249" s="25">
        <v>145074</v>
      </c>
      <c r="GP249" s="26">
        <v>256464</v>
      </c>
      <c r="GQ249" s="23">
        <v>7302</v>
      </c>
      <c r="GR249" s="25">
        <v>151852</v>
      </c>
      <c r="GS249" s="26">
        <v>210576</v>
      </c>
      <c r="GT249" s="23">
        <v>6007</v>
      </c>
      <c r="GU249" s="25">
        <v>139853</v>
      </c>
      <c r="GV249" s="26">
        <v>184833</v>
      </c>
      <c r="GW249" s="23">
        <v>5527</v>
      </c>
      <c r="GX249" s="25">
        <v>142008</v>
      </c>
      <c r="GY249" s="26">
        <v>245415</v>
      </c>
      <c r="GZ249" s="23">
        <v>7309</v>
      </c>
      <c r="HA249" s="25">
        <v>154055</v>
      </c>
      <c r="HB249" s="26">
        <v>201466</v>
      </c>
      <c r="HC249" s="23">
        <v>6333</v>
      </c>
      <c r="HD249" s="25">
        <v>141011</v>
      </c>
      <c r="HE249" s="26">
        <v>186226</v>
      </c>
      <c r="HF249" s="23">
        <v>6102</v>
      </c>
      <c r="HG249" s="25">
        <v>144310</v>
      </c>
      <c r="HH249" s="26">
        <v>232975</v>
      </c>
      <c r="HI249" s="23">
        <v>7604</v>
      </c>
      <c r="HJ249" s="25">
        <v>147679</v>
      </c>
    </row>
    <row r="250" spans="2:218" x14ac:dyDescent="0.2">
      <c r="B250" s="20" t="s">
        <v>793</v>
      </c>
      <c r="C250" s="28">
        <v>25830</v>
      </c>
      <c r="D250" s="23">
        <v>3665</v>
      </c>
      <c r="E250" s="25">
        <v>316345</v>
      </c>
      <c r="F250" s="28">
        <v>25471</v>
      </c>
      <c r="G250" s="23">
        <v>3617</v>
      </c>
      <c r="H250" s="25">
        <v>337508</v>
      </c>
      <c r="I250" s="28">
        <v>31531</v>
      </c>
      <c r="J250" s="23">
        <v>4513</v>
      </c>
      <c r="K250" s="25">
        <v>320156</v>
      </c>
      <c r="L250" s="28">
        <v>27280</v>
      </c>
      <c r="M250" s="23">
        <v>3844</v>
      </c>
      <c r="N250" s="25">
        <v>321086</v>
      </c>
      <c r="O250" s="28">
        <v>24672</v>
      </c>
      <c r="P250" s="23">
        <v>3514</v>
      </c>
      <c r="Q250" s="25">
        <v>349600</v>
      </c>
      <c r="R250" s="28">
        <v>55938</v>
      </c>
      <c r="S250" s="23">
        <v>4698</v>
      </c>
      <c r="T250" s="25">
        <v>361543</v>
      </c>
      <c r="U250" s="26">
        <v>119657</v>
      </c>
      <c r="V250" s="23">
        <v>4137</v>
      </c>
      <c r="W250" s="25">
        <v>356641</v>
      </c>
      <c r="X250" s="26">
        <v>135048</v>
      </c>
      <c r="Y250" s="23">
        <v>3788</v>
      </c>
      <c r="Z250" s="25">
        <v>324348</v>
      </c>
      <c r="AA250" s="26">
        <v>174622</v>
      </c>
      <c r="AB250" s="23">
        <v>4585</v>
      </c>
      <c r="AC250" s="25">
        <v>382499</v>
      </c>
      <c r="AD250" s="26">
        <v>128169</v>
      </c>
      <c r="AE250" s="23">
        <v>3428</v>
      </c>
      <c r="AF250" s="25">
        <v>310734</v>
      </c>
      <c r="AG250" s="26">
        <v>110371</v>
      </c>
      <c r="AH250" s="23">
        <v>3195</v>
      </c>
      <c r="AI250" s="25">
        <v>291207</v>
      </c>
      <c r="AJ250" s="26">
        <v>135926</v>
      </c>
      <c r="AK250" s="23">
        <v>3915</v>
      </c>
      <c r="AL250" s="25">
        <v>312941</v>
      </c>
      <c r="AM250" s="26">
        <v>107530</v>
      </c>
      <c r="AN250" s="23">
        <v>3049</v>
      </c>
      <c r="AO250" s="25">
        <v>254620</v>
      </c>
      <c r="AP250" s="26">
        <v>104763</v>
      </c>
      <c r="AQ250" s="23">
        <v>3000</v>
      </c>
      <c r="AR250" s="25">
        <v>294681</v>
      </c>
      <c r="AS250" s="26">
        <v>142237</v>
      </c>
      <c r="AT250" s="23">
        <v>4016</v>
      </c>
      <c r="AU250" s="25">
        <v>281012</v>
      </c>
      <c r="AV250" s="26">
        <v>112578</v>
      </c>
      <c r="AW250" s="23">
        <v>3185</v>
      </c>
      <c r="AX250" s="25">
        <v>283155</v>
      </c>
      <c r="AY250" s="26">
        <v>127171</v>
      </c>
      <c r="AZ250" s="23">
        <v>3532</v>
      </c>
      <c r="BA250" s="25">
        <v>317947</v>
      </c>
      <c r="BB250" s="26">
        <v>163545</v>
      </c>
      <c r="BC250" s="23">
        <v>4348</v>
      </c>
      <c r="BD250" s="25">
        <v>332379</v>
      </c>
      <c r="BE250" s="26">
        <v>134645</v>
      </c>
      <c r="BF250" s="23">
        <v>3567</v>
      </c>
      <c r="BG250" s="25">
        <v>335586</v>
      </c>
      <c r="BH250" s="26">
        <v>139141</v>
      </c>
      <c r="BI250" s="23">
        <v>3698</v>
      </c>
      <c r="BJ250" s="25">
        <v>314883</v>
      </c>
      <c r="BK250" s="26">
        <v>152362</v>
      </c>
      <c r="BL250" s="23">
        <v>4054</v>
      </c>
      <c r="BM250" s="25">
        <v>322111</v>
      </c>
      <c r="BN250" s="26">
        <v>119788</v>
      </c>
      <c r="BO250" s="23">
        <v>3227</v>
      </c>
      <c r="BP250" s="25">
        <v>288497</v>
      </c>
      <c r="BQ250" s="26">
        <v>120749</v>
      </c>
      <c r="BR250" s="23">
        <v>3228</v>
      </c>
      <c r="BS250" s="25">
        <v>297394</v>
      </c>
      <c r="BT250" s="26">
        <v>143854</v>
      </c>
      <c r="BU250" s="23">
        <v>3868</v>
      </c>
      <c r="BV250" s="25">
        <v>295177</v>
      </c>
      <c r="BW250" s="26">
        <v>117754</v>
      </c>
      <c r="BX250" s="23">
        <v>3242</v>
      </c>
      <c r="BY250" s="25">
        <v>286687</v>
      </c>
      <c r="BZ250" s="26">
        <v>120349</v>
      </c>
      <c r="CA250" s="23">
        <v>3259</v>
      </c>
      <c r="CB250" s="25">
        <v>313139</v>
      </c>
      <c r="CC250" s="26">
        <v>139240</v>
      </c>
      <c r="CD250" s="23">
        <v>3739</v>
      </c>
      <c r="CE250" s="25">
        <v>276564</v>
      </c>
      <c r="CF250" s="26">
        <v>111179</v>
      </c>
      <c r="CG250" s="23">
        <v>3014</v>
      </c>
      <c r="CH250" s="25">
        <v>295877</v>
      </c>
      <c r="CI250" s="26">
        <v>130006</v>
      </c>
      <c r="CJ250" s="23">
        <v>2995</v>
      </c>
      <c r="CK250" s="25">
        <v>286817</v>
      </c>
      <c r="CL250" s="26">
        <v>171975</v>
      </c>
      <c r="CM250" s="23">
        <v>3750</v>
      </c>
      <c r="CN250" s="25">
        <v>295800</v>
      </c>
      <c r="CO250" s="26">
        <v>133925</v>
      </c>
      <c r="CP250" s="23">
        <v>2950</v>
      </c>
      <c r="CQ250" s="25">
        <v>288292</v>
      </c>
      <c r="CR250" s="26">
        <v>124413</v>
      </c>
      <c r="CS250" s="23">
        <v>2710</v>
      </c>
      <c r="CT250" s="25">
        <v>251452</v>
      </c>
      <c r="CU250" s="26">
        <v>167741</v>
      </c>
      <c r="CV250" s="23">
        <v>3784</v>
      </c>
      <c r="CW250" s="25">
        <v>260422</v>
      </c>
      <c r="CX250" s="26">
        <v>126888</v>
      </c>
      <c r="CY250" s="23">
        <v>2867</v>
      </c>
      <c r="CZ250" s="25">
        <v>270421</v>
      </c>
      <c r="DA250" s="26">
        <v>130551</v>
      </c>
      <c r="DB250" s="23">
        <v>2950</v>
      </c>
      <c r="DC250" s="25">
        <v>265644</v>
      </c>
      <c r="DD250" s="26">
        <v>148448</v>
      </c>
      <c r="DE250" s="23">
        <v>3312</v>
      </c>
      <c r="DF250" s="25">
        <v>249845</v>
      </c>
      <c r="DG250" s="26">
        <v>138418</v>
      </c>
      <c r="DH250" s="23">
        <v>2957</v>
      </c>
      <c r="DI250" s="25">
        <v>258599</v>
      </c>
      <c r="DJ250" s="26">
        <v>134137</v>
      </c>
      <c r="DK250" s="23">
        <v>2909</v>
      </c>
      <c r="DL250" s="25">
        <v>242811</v>
      </c>
      <c r="DM250" s="26">
        <v>175911</v>
      </c>
      <c r="DN250" s="23">
        <v>3654</v>
      </c>
      <c r="DO250" s="25">
        <v>240171</v>
      </c>
      <c r="DP250" s="26">
        <v>142661</v>
      </c>
      <c r="DQ250" s="23">
        <v>3016</v>
      </c>
      <c r="DR250" s="25">
        <v>277079</v>
      </c>
      <c r="DS250" s="26">
        <v>143817</v>
      </c>
      <c r="DT250" s="23">
        <v>3071</v>
      </c>
      <c r="DU250" s="25">
        <v>251245</v>
      </c>
      <c r="DV250" s="26">
        <v>169263</v>
      </c>
      <c r="DW250" s="23">
        <v>3630</v>
      </c>
      <c r="DX250" s="25">
        <v>262158</v>
      </c>
      <c r="DY250" s="26">
        <v>141266</v>
      </c>
      <c r="DZ250" s="23">
        <v>2978</v>
      </c>
      <c r="EA250" s="25">
        <v>268366</v>
      </c>
      <c r="EB250" s="26">
        <v>138243</v>
      </c>
      <c r="EC250" s="23">
        <v>3000</v>
      </c>
      <c r="ED250" s="25">
        <v>242923</v>
      </c>
      <c r="EE250" s="26">
        <v>162296</v>
      </c>
      <c r="EF250" s="23">
        <v>3565</v>
      </c>
      <c r="EG250" s="25">
        <v>253775</v>
      </c>
      <c r="EH250" s="26">
        <v>137733</v>
      </c>
      <c r="EI250" s="23">
        <v>3163</v>
      </c>
      <c r="EJ250" s="25">
        <v>268163</v>
      </c>
      <c r="EK250" s="26">
        <v>119987</v>
      </c>
      <c r="EL250" s="23">
        <v>2811</v>
      </c>
      <c r="EM250" s="25">
        <v>252684</v>
      </c>
      <c r="EN250" s="26">
        <v>163119</v>
      </c>
      <c r="EO250" s="23">
        <v>3808</v>
      </c>
      <c r="EP250" s="25">
        <v>266425</v>
      </c>
      <c r="EQ250" s="26">
        <v>241378</v>
      </c>
      <c r="ER250" s="23">
        <v>3023</v>
      </c>
      <c r="ES250" s="25">
        <v>261604</v>
      </c>
      <c r="ET250" s="26">
        <v>407290</v>
      </c>
      <c r="EU250" s="23">
        <v>3180</v>
      </c>
      <c r="EV250" s="25">
        <v>269138</v>
      </c>
      <c r="EW250" s="26">
        <v>462382</v>
      </c>
      <c r="EX250" s="23">
        <v>3083</v>
      </c>
      <c r="EY250" s="25">
        <v>263467</v>
      </c>
      <c r="EZ250" s="26">
        <v>381936</v>
      </c>
      <c r="FA250" s="23">
        <v>2402</v>
      </c>
      <c r="FB250" s="25">
        <v>254387</v>
      </c>
      <c r="FC250" s="26">
        <v>402824</v>
      </c>
      <c r="FD250" s="23">
        <v>2495</v>
      </c>
      <c r="FE250" s="25">
        <v>235577</v>
      </c>
      <c r="FF250" s="26">
        <v>499365</v>
      </c>
      <c r="FG250" s="23">
        <v>2993</v>
      </c>
      <c r="FH250" s="25">
        <v>250440</v>
      </c>
      <c r="FI250" s="26">
        <v>348703</v>
      </c>
      <c r="FJ250" s="23">
        <v>2179</v>
      </c>
      <c r="FK250" s="25">
        <v>220923</v>
      </c>
      <c r="FL250" s="26">
        <v>311240</v>
      </c>
      <c r="FM250" s="23">
        <v>1994</v>
      </c>
      <c r="FN250" s="25">
        <v>192013</v>
      </c>
      <c r="FO250" s="26">
        <v>368130</v>
      </c>
      <c r="FP250" s="23">
        <v>2386</v>
      </c>
      <c r="FQ250" s="25">
        <v>203751</v>
      </c>
      <c r="FR250" s="26">
        <v>275956</v>
      </c>
      <c r="FS250" s="23">
        <v>1670</v>
      </c>
      <c r="FT250" s="25">
        <v>201394</v>
      </c>
      <c r="FU250" s="26">
        <v>251015</v>
      </c>
      <c r="FV250" s="23">
        <v>1483</v>
      </c>
      <c r="FW250" s="25">
        <v>182200</v>
      </c>
      <c r="FX250" s="26">
        <v>285677</v>
      </c>
      <c r="FY250" s="23">
        <v>1676</v>
      </c>
      <c r="FZ250" s="25">
        <v>164918</v>
      </c>
      <c r="GA250" s="26">
        <v>250311</v>
      </c>
      <c r="GB250" s="23">
        <v>1442</v>
      </c>
      <c r="GC250" s="25">
        <v>159082</v>
      </c>
      <c r="GD250" s="26">
        <v>212471</v>
      </c>
      <c r="GE250" s="23">
        <v>1253</v>
      </c>
      <c r="GF250" s="25">
        <v>161284</v>
      </c>
      <c r="GG250" s="26">
        <v>283071</v>
      </c>
      <c r="GH250" s="23">
        <v>1632</v>
      </c>
      <c r="GI250" s="25">
        <v>141765</v>
      </c>
      <c r="GJ250" s="26">
        <v>226482</v>
      </c>
      <c r="GK250" s="23">
        <v>1319</v>
      </c>
      <c r="GL250" s="25">
        <v>157970</v>
      </c>
      <c r="GM250" s="26">
        <v>215455</v>
      </c>
      <c r="GN250" s="23">
        <v>1300</v>
      </c>
      <c r="GO250" s="25">
        <v>146919</v>
      </c>
      <c r="GP250" s="26">
        <v>265397</v>
      </c>
      <c r="GQ250" s="23">
        <v>1564</v>
      </c>
      <c r="GR250" s="25">
        <v>141749</v>
      </c>
      <c r="GS250" s="26">
        <v>260160</v>
      </c>
      <c r="GT250" s="23">
        <v>1584</v>
      </c>
      <c r="GU250" s="25">
        <v>144945</v>
      </c>
      <c r="GV250" s="26">
        <v>229297</v>
      </c>
      <c r="GW250" s="23">
        <v>1457</v>
      </c>
      <c r="GX250" s="25">
        <v>133460</v>
      </c>
      <c r="GY250" s="26">
        <v>266447</v>
      </c>
      <c r="GZ250" s="23">
        <v>1750</v>
      </c>
      <c r="HA250" s="25">
        <v>135918</v>
      </c>
      <c r="HB250" s="26">
        <v>225189</v>
      </c>
      <c r="HC250" s="23">
        <v>1410</v>
      </c>
      <c r="HD250" s="25">
        <v>120402</v>
      </c>
      <c r="HE250" s="26">
        <v>191932</v>
      </c>
      <c r="HF250" s="23">
        <v>1243</v>
      </c>
      <c r="HG250" s="25">
        <v>121551</v>
      </c>
      <c r="HH250" s="26">
        <v>228824</v>
      </c>
      <c r="HI250" s="23">
        <v>1503</v>
      </c>
      <c r="HJ250" s="25">
        <v>126874</v>
      </c>
    </row>
    <row r="251" spans="2:218" x14ac:dyDescent="0.2">
      <c r="B251" s="20" t="s">
        <v>477</v>
      </c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9">
        <v>69</v>
      </c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30">
        <v>5062</v>
      </c>
      <c r="AQ251" s="29">
        <v>30</v>
      </c>
      <c r="AR251" s="29">
        <v>19</v>
      </c>
      <c r="AS251" s="28">
        <v>16082</v>
      </c>
      <c r="AT251" s="27">
        <v>226</v>
      </c>
      <c r="AU251" s="29">
        <v>75</v>
      </c>
      <c r="AV251" s="28">
        <v>17782</v>
      </c>
      <c r="AW251" s="27">
        <v>402</v>
      </c>
      <c r="AX251" s="27">
        <v>156</v>
      </c>
      <c r="AY251" s="28">
        <v>14573</v>
      </c>
      <c r="AZ251" s="27">
        <v>184</v>
      </c>
      <c r="BA251" s="27">
        <v>259</v>
      </c>
      <c r="BB251" s="28">
        <v>14558</v>
      </c>
      <c r="BC251" s="27">
        <v>186</v>
      </c>
      <c r="BD251" s="27">
        <v>504</v>
      </c>
      <c r="BE251" s="28">
        <v>16763</v>
      </c>
      <c r="BF251" s="27">
        <v>242</v>
      </c>
      <c r="BG251" s="27">
        <v>536</v>
      </c>
      <c r="BH251" s="28">
        <v>85180</v>
      </c>
      <c r="BI251" s="23">
        <v>2806</v>
      </c>
      <c r="BJ251" s="24">
        <v>10225</v>
      </c>
      <c r="BK251" s="26">
        <v>205268</v>
      </c>
      <c r="BL251" s="23">
        <v>8923</v>
      </c>
      <c r="BM251" s="24">
        <v>21716</v>
      </c>
      <c r="BN251" s="26">
        <v>188569</v>
      </c>
      <c r="BO251" s="23">
        <v>6205</v>
      </c>
      <c r="BP251" s="24">
        <v>17361</v>
      </c>
      <c r="BQ251" s="26">
        <v>145189</v>
      </c>
      <c r="BR251" s="23">
        <v>3268</v>
      </c>
      <c r="BS251" s="24">
        <v>20807</v>
      </c>
      <c r="BT251" s="26">
        <v>160578</v>
      </c>
      <c r="BU251" s="23">
        <v>3785</v>
      </c>
      <c r="BV251" s="24">
        <v>18799</v>
      </c>
      <c r="BW251" s="26">
        <v>203811</v>
      </c>
      <c r="BX251" s="23">
        <v>8885</v>
      </c>
      <c r="BY251" s="24">
        <v>18705</v>
      </c>
      <c r="BZ251" s="26">
        <v>358637</v>
      </c>
      <c r="CA251" s="24">
        <v>20533</v>
      </c>
      <c r="CB251" s="24">
        <v>29143</v>
      </c>
      <c r="CC251" s="26">
        <v>546983</v>
      </c>
      <c r="CD251" s="24">
        <v>32916</v>
      </c>
      <c r="CE251" s="24">
        <v>26676</v>
      </c>
      <c r="CF251" s="26">
        <v>492787</v>
      </c>
      <c r="CG251" s="24">
        <v>31684</v>
      </c>
      <c r="CH251" s="24">
        <v>33099</v>
      </c>
      <c r="CI251" s="26">
        <v>490891</v>
      </c>
      <c r="CJ251" s="24">
        <v>32044</v>
      </c>
      <c r="CK251" s="24">
        <v>29810</v>
      </c>
      <c r="CL251" s="26">
        <v>570325</v>
      </c>
      <c r="CM251" s="24">
        <v>36025</v>
      </c>
      <c r="CN251" s="24">
        <v>26842</v>
      </c>
      <c r="CO251" s="26">
        <v>418859</v>
      </c>
      <c r="CP251" s="24">
        <v>11068</v>
      </c>
      <c r="CQ251" s="24">
        <v>31680</v>
      </c>
      <c r="CR251" s="28">
        <v>23080</v>
      </c>
      <c r="CS251" s="27">
        <v>444</v>
      </c>
      <c r="CT251" s="24">
        <v>26194</v>
      </c>
      <c r="CU251" s="26">
        <v>316983</v>
      </c>
      <c r="CV251" s="24">
        <v>10772</v>
      </c>
      <c r="CW251" s="24">
        <v>21878</v>
      </c>
      <c r="CX251" s="26">
        <v>387164</v>
      </c>
      <c r="CY251" s="24">
        <v>22849</v>
      </c>
      <c r="CZ251" s="24">
        <v>28302</v>
      </c>
      <c r="DA251" s="26">
        <v>487520</v>
      </c>
      <c r="DB251" s="24">
        <v>27970</v>
      </c>
      <c r="DC251" s="24">
        <v>30619</v>
      </c>
      <c r="DD251" s="26">
        <v>591525</v>
      </c>
      <c r="DE251" s="24">
        <v>38957</v>
      </c>
      <c r="DF251" s="24">
        <v>28881</v>
      </c>
      <c r="DG251" s="26">
        <v>249618</v>
      </c>
      <c r="DH251" s="24">
        <v>15501</v>
      </c>
      <c r="DI251" s="24">
        <v>30186</v>
      </c>
      <c r="DJ251" s="26">
        <v>230922</v>
      </c>
      <c r="DK251" s="23">
        <v>9242</v>
      </c>
      <c r="DL251" s="24">
        <v>28631</v>
      </c>
      <c r="DM251" s="26">
        <v>220373</v>
      </c>
      <c r="DN251" s="23">
        <v>4899</v>
      </c>
      <c r="DO251" s="24">
        <v>26888</v>
      </c>
      <c r="DP251" s="26">
        <v>193497</v>
      </c>
      <c r="DQ251" s="23">
        <v>3893</v>
      </c>
      <c r="DR251" s="24">
        <v>30899</v>
      </c>
      <c r="DS251" s="26">
        <v>328832</v>
      </c>
      <c r="DT251" s="24">
        <v>13061</v>
      </c>
      <c r="DU251" s="24">
        <v>25075</v>
      </c>
      <c r="DV251" s="26">
        <v>701938</v>
      </c>
      <c r="DW251" s="24">
        <v>25496</v>
      </c>
      <c r="DX251" s="24">
        <v>22021</v>
      </c>
      <c r="DY251" s="26">
        <v>219602</v>
      </c>
      <c r="DZ251" s="23">
        <v>8803</v>
      </c>
      <c r="EA251" s="24">
        <v>31322</v>
      </c>
      <c r="EB251" s="26">
        <v>254420</v>
      </c>
      <c r="EC251" s="24">
        <v>15318</v>
      </c>
      <c r="ED251" s="24">
        <v>28035</v>
      </c>
      <c r="EE251" s="26">
        <v>368895</v>
      </c>
      <c r="EF251" s="24">
        <v>19799</v>
      </c>
      <c r="EG251" s="24">
        <v>29783</v>
      </c>
      <c r="EH251" s="26">
        <v>283223</v>
      </c>
      <c r="EI251" s="24">
        <v>18235</v>
      </c>
      <c r="EJ251" s="24">
        <v>28312</v>
      </c>
      <c r="EK251" s="26">
        <v>210051</v>
      </c>
      <c r="EL251" s="24">
        <v>12780</v>
      </c>
      <c r="EM251" s="24">
        <v>25543</v>
      </c>
      <c r="EN251" s="26">
        <v>255038</v>
      </c>
      <c r="EO251" s="24">
        <v>13543</v>
      </c>
      <c r="EP251" s="24">
        <v>23554</v>
      </c>
      <c r="EQ251" s="26">
        <v>109415</v>
      </c>
      <c r="ER251" s="23">
        <v>4362</v>
      </c>
      <c r="ES251" s="24">
        <v>24180</v>
      </c>
      <c r="ET251" s="26">
        <v>121256</v>
      </c>
      <c r="EU251" s="23">
        <v>4073</v>
      </c>
      <c r="EV251" s="24">
        <v>21790</v>
      </c>
      <c r="EW251" s="26">
        <v>196023</v>
      </c>
      <c r="EX251" s="23">
        <v>5647</v>
      </c>
      <c r="EY251" s="24">
        <v>25596</v>
      </c>
      <c r="EZ251" s="26">
        <v>154379</v>
      </c>
      <c r="FA251" s="23">
        <v>4430</v>
      </c>
      <c r="FB251" s="24">
        <v>30613</v>
      </c>
      <c r="FC251" s="26">
        <v>203294</v>
      </c>
      <c r="FD251" s="23">
        <v>6252</v>
      </c>
      <c r="FE251" s="24">
        <v>23414</v>
      </c>
      <c r="FF251" s="26">
        <v>276434</v>
      </c>
      <c r="FG251" s="23">
        <v>6523</v>
      </c>
      <c r="FH251" s="24">
        <v>29092</v>
      </c>
      <c r="FI251" s="26">
        <v>152313</v>
      </c>
      <c r="FJ251" s="23">
        <v>3315</v>
      </c>
      <c r="FK251" s="24">
        <v>25115</v>
      </c>
      <c r="FL251" s="26">
        <v>161169</v>
      </c>
      <c r="FM251" s="23">
        <v>5640</v>
      </c>
      <c r="FN251" s="24">
        <v>26889</v>
      </c>
      <c r="FO251" s="26">
        <v>216562</v>
      </c>
      <c r="FP251" s="24">
        <v>10040</v>
      </c>
      <c r="FQ251" s="24">
        <v>23381</v>
      </c>
      <c r="FR251" s="26">
        <v>183283</v>
      </c>
      <c r="FS251" s="23">
        <v>3797</v>
      </c>
      <c r="FT251" s="24">
        <v>25842</v>
      </c>
      <c r="FU251" s="26">
        <v>238236</v>
      </c>
      <c r="FV251" s="23">
        <v>5498</v>
      </c>
      <c r="FW251" s="24">
        <v>30919</v>
      </c>
      <c r="FX251" s="26">
        <v>276726</v>
      </c>
      <c r="FY251" s="24">
        <v>14944</v>
      </c>
      <c r="FZ251" s="24">
        <v>32285</v>
      </c>
      <c r="GA251" s="26">
        <v>213787</v>
      </c>
      <c r="GB251" s="23">
        <v>7290</v>
      </c>
      <c r="GC251" s="24">
        <v>29671</v>
      </c>
      <c r="GD251" s="26">
        <v>384023</v>
      </c>
      <c r="GE251" s="24">
        <v>20767</v>
      </c>
      <c r="GF251" s="24">
        <v>36999</v>
      </c>
      <c r="GG251" s="26">
        <v>570150</v>
      </c>
      <c r="GH251" s="24">
        <v>30573</v>
      </c>
      <c r="GI251" s="24">
        <v>49612</v>
      </c>
      <c r="GJ251" s="26">
        <v>295876</v>
      </c>
      <c r="GK251" s="24">
        <v>11707</v>
      </c>
      <c r="GL251" s="24">
        <v>53934</v>
      </c>
      <c r="GM251" s="26">
        <v>257609</v>
      </c>
      <c r="GN251" s="23">
        <v>8683</v>
      </c>
      <c r="GO251" s="24">
        <v>51827</v>
      </c>
      <c r="GP251" s="26">
        <v>263431</v>
      </c>
      <c r="GQ251" s="23">
        <v>9771</v>
      </c>
      <c r="GR251" s="24">
        <v>55135</v>
      </c>
      <c r="GS251" s="26">
        <v>200779</v>
      </c>
      <c r="GT251" s="23">
        <v>6628</v>
      </c>
      <c r="GU251" s="24">
        <v>46026</v>
      </c>
      <c r="GV251" s="26">
        <v>232211</v>
      </c>
      <c r="GW251" s="23">
        <v>8710</v>
      </c>
      <c r="GX251" s="24">
        <v>57294</v>
      </c>
      <c r="GY251" s="26">
        <v>276666</v>
      </c>
      <c r="GZ251" s="23">
        <v>9651</v>
      </c>
      <c r="HA251" s="24">
        <v>61795</v>
      </c>
      <c r="HB251" s="26">
        <v>196002</v>
      </c>
      <c r="HC251" s="23">
        <v>7607</v>
      </c>
      <c r="HD251" s="24">
        <v>48141</v>
      </c>
      <c r="HE251" s="26">
        <v>188532</v>
      </c>
      <c r="HF251" s="23">
        <v>6513</v>
      </c>
      <c r="HG251" s="24">
        <v>42631</v>
      </c>
      <c r="HH251" s="26">
        <v>228583</v>
      </c>
      <c r="HI251" s="23">
        <v>7448</v>
      </c>
      <c r="HJ251" s="24">
        <v>44060</v>
      </c>
    </row>
    <row r="252" spans="2:218" x14ac:dyDescent="0.2">
      <c r="B252" s="20" t="s">
        <v>706</v>
      </c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  <c r="BK252" s="21"/>
      <c r="BL252" s="21"/>
      <c r="BM252" s="21"/>
      <c r="BN252" s="21"/>
      <c r="BO252" s="21"/>
      <c r="BP252" s="21"/>
      <c r="BQ252" s="21"/>
      <c r="BR252" s="21"/>
      <c r="BS252" s="21"/>
      <c r="BT252" s="21"/>
      <c r="BU252" s="21"/>
      <c r="BV252" s="21"/>
      <c r="BW252" s="21"/>
      <c r="BX252" s="21"/>
      <c r="BY252" s="21"/>
      <c r="BZ252" s="28">
        <v>12904</v>
      </c>
      <c r="CA252" s="27">
        <v>350</v>
      </c>
      <c r="CB252" s="23">
        <v>5266</v>
      </c>
      <c r="CC252" s="26">
        <v>100011</v>
      </c>
      <c r="CD252" s="23">
        <v>4993</v>
      </c>
      <c r="CE252" s="25">
        <v>133173</v>
      </c>
      <c r="CF252" s="28">
        <v>82925</v>
      </c>
      <c r="CG252" s="23">
        <v>4207</v>
      </c>
      <c r="CH252" s="25">
        <v>322534</v>
      </c>
      <c r="CI252" s="26">
        <v>180835</v>
      </c>
      <c r="CJ252" s="23">
        <v>8641</v>
      </c>
      <c r="CK252" s="25">
        <v>474879</v>
      </c>
      <c r="CL252" s="26">
        <v>308397</v>
      </c>
      <c r="CM252" s="24">
        <v>14412</v>
      </c>
      <c r="CN252" s="25">
        <v>675507</v>
      </c>
      <c r="CO252" s="26">
        <v>233048</v>
      </c>
      <c r="CP252" s="24">
        <v>10541</v>
      </c>
      <c r="CQ252" s="25">
        <v>833180</v>
      </c>
      <c r="CR252" s="26">
        <v>230703</v>
      </c>
      <c r="CS252" s="24">
        <v>10634</v>
      </c>
      <c r="CT252" s="25">
        <v>808397</v>
      </c>
      <c r="CU252" s="26">
        <v>314470</v>
      </c>
      <c r="CV252" s="24">
        <v>14506</v>
      </c>
      <c r="CW252" s="25">
        <v>946881</v>
      </c>
      <c r="CX252" s="26">
        <v>258677</v>
      </c>
      <c r="CY252" s="24">
        <v>11132</v>
      </c>
      <c r="CZ252" s="34">
        <v>1012885</v>
      </c>
      <c r="DA252" s="26">
        <v>263788</v>
      </c>
      <c r="DB252" s="24">
        <v>11544</v>
      </c>
      <c r="DC252" s="34">
        <v>1030630</v>
      </c>
      <c r="DD252" s="26">
        <v>325213</v>
      </c>
      <c r="DE252" s="24">
        <v>14164</v>
      </c>
      <c r="DF252" s="25">
        <v>996771</v>
      </c>
      <c r="DG252" s="26">
        <v>255762</v>
      </c>
      <c r="DH252" s="24">
        <v>11246</v>
      </c>
      <c r="DI252" s="34">
        <v>1096194</v>
      </c>
      <c r="DJ252" s="26">
        <v>221358</v>
      </c>
      <c r="DK252" s="23">
        <v>9627</v>
      </c>
      <c r="DL252" s="34">
        <v>1014548</v>
      </c>
      <c r="DM252" s="26">
        <v>134113</v>
      </c>
      <c r="DN252" s="23">
        <v>4871</v>
      </c>
      <c r="DO252" s="25">
        <v>717746</v>
      </c>
      <c r="DP252" s="28">
        <v>77331</v>
      </c>
      <c r="DQ252" s="23">
        <v>3024</v>
      </c>
      <c r="DR252" s="25">
        <v>537977</v>
      </c>
      <c r="DS252" s="26">
        <v>217500</v>
      </c>
      <c r="DT252" s="23">
        <v>8952</v>
      </c>
      <c r="DU252" s="25">
        <v>597202</v>
      </c>
      <c r="DV252" s="26">
        <v>268445</v>
      </c>
      <c r="DW252" s="24">
        <v>11339</v>
      </c>
      <c r="DX252" s="25">
        <v>886402</v>
      </c>
      <c r="DY252" s="26">
        <v>189205</v>
      </c>
      <c r="DZ252" s="23">
        <v>7548</v>
      </c>
      <c r="EA252" s="25">
        <v>782326</v>
      </c>
      <c r="EB252" s="26">
        <v>101398</v>
      </c>
      <c r="EC252" s="23">
        <v>5045</v>
      </c>
      <c r="ED252" s="25">
        <v>621760</v>
      </c>
      <c r="EE252" s="26">
        <v>117529</v>
      </c>
      <c r="EF252" s="23">
        <v>6375</v>
      </c>
      <c r="EG252" s="25">
        <v>569745</v>
      </c>
      <c r="EH252" s="26">
        <v>154670</v>
      </c>
      <c r="EI252" s="23">
        <v>7325</v>
      </c>
      <c r="EJ252" s="25">
        <v>573975</v>
      </c>
      <c r="EK252" s="26">
        <v>172372</v>
      </c>
      <c r="EL252" s="23">
        <v>7039</v>
      </c>
      <c r="EM252" s="25">
        <v>630077</v>
      </c>
      <c r="EN252" s="26">
        <v>207457</v>
      </c>
      <c r="EO252" s="23">
        <v>8991</v>
      </c>
      <c r="EP252" s="25">
        <v>645467</v>
      </c>
      <c r="EQ252" s="26">
        <v>153519</v>
      </c>
      <c r="ER252" s="23">
        <v>7165</v>
      </c>
      <c r="ES252" s="25">
        <v>691629</v>
      </c>
      <c r="ET252" s="26">
        <v>175723</v>
      </c>
      <c r="EU252" s="23">
        <v>7559</v>
      </c>
      <c r="EV252" s="25">
        <v>667182</v>
      </c>
      <c r="EW252" s="26">
        <v>254306</v>
      </c>
      <c r="EX252" s="23">
        <v>9892</v>
      </c>
      <c r="EY252" s="25">
        <v>695554</v>
      </c>
      <c r="EZ252" s="26">
        <v>213564</v>
      </c>
      <c r="FA252" s="23">
        <v>8333</v>
      </c>
      <c r="FB252" s="25">
        <v>752021</v>
      </c>
      <c r="FC252" s="26">
        <v>228289</v>
      </c>
      <c r="FD252" s="23">
        <v>8472</v>
      </c>
      <c r="FE252" s="25">
        <v>704749</v>
      </c>
      <c r="FF252" s="26">
        <v>262792</v>
      </c>
      <c r="FG252" s="24">
        <v>11042</v>
      </c>
      <c r="FH252" s="25">
        <v>814012</v>
      </c>
      <c r="FI252" s="26">
        <v>217380</v>
      </c>
      <c r="FJ252" s="23">
        <v>9244</v>
      </c>
      <c r="FK252" s="25">
        <v>744505</v>
      </c>
      <c r="FL252" s="26">
        <v>205977</v>
      </c>
      <c r="FM252" s="23">
        <v>8831</v>
      </c>
      <c r="FN252" s="25">
        <v>674104</v>
      </c>
      <c r="FO252" s="26">
        <v>255048</v>
      </c>
      <c r="FP252" s="24">
        <v>11090</v>
      </c>
      <c r="FQ252" s="25">
        <v>800552</v>
      </c>
      <c r="FR252" s="26">
        <v>207759</v>
      </c>
      <c r="FS252" s="23">
        <v>9269</v>
      </c>
      <c r="FT252" s="25">
        <v>796676</v>
      </c>
      <c r="FU252" s="26">
        <v>210921</v>
      </c>
      <c r="FV252" s="23">
        <v>9304</v>
      </c>
      <c r="FW252" s="25">
        <v>803633</v>
      </c>
      <c r="FX252" s="26">
        <v>253974</v>
      </c>
      <c r="FY252" s="24">
        <v>11422</v>
      </c>
      <c r="FZ252" s="25">
        <v>869584</v>
      </c>
      <c r="GA252" s="26">
        <v>186705</v>
      </c>
      <c r="GB252" s="23">
        <v>9040</v>
      </c>
      <c r="GC252" s="25">
        <v>846931</v>
      </c>
      <c r="GD252" s="26">
        <v>200818</v>
      </c>
      <c r="GE252" s="23">
        <v>9489</v>
      </c>
      <c r="GF252" s="25">
        <v>842097</v>
      </c>
      <c r="GG252" s="26">
        <v>257108</v>
      </c>
      <c r="GH252" s="24">
        <v>12175</v>
      </c>
      <c r="GI252" s="25">
        <v>848942</v>
      </c>
      <c r="GJ252" s="26">
        <v>171153</v>
      </c>
      <c r="GK252" s="23">
        <v>7509</v>
      </c>
      <c r="GL252" s="25">
        <v>875934</v>
      </c>
      <c r="GM252" s="28">
        <v>85083</v>
      </c>
      <c r="GN252" s="23">
        <v>2832</v>
      </c>
      <c r="GO252" s="25">
        <v>728195</v>
      </c>
      <c r="GP252" s="28">
        <v>62649</v>
      </c>
      <c r="GQ252" s="27">
        <v>931</v>
      </c>
      <c r="GR252" s="25">
        <v>602429</v>
      </c>
      <c r="GS252" s="28">
        <v>82338</v>
      </c>
      <c r="GT252" s="23">
        <v>1154</v>
      </c>
      <c r="GU252" s="25">
        <v>475138</v>
      </c>
      <c r="GV252" s="28">
        <v>24288</v>
      </c>
      <c r="GW252" s="27">
        <v>466</v>
      </c>
      <c r="GX252" s="25">
        <v>384015</v>
      </c>
      <c r="GY252" s="28">
        <v>11007</v>
      </c>
      <c r="GZ252" s="27">
        <v>350</v>
      </c>
      <c r="HA252" s="25">
        <v>280962</v>
      </c>
      <c r="HB252" s="28">
        <v>47834</v>
      </c>
      <c r="HC252" s="23">
        <v>1983</v>
      </c>
      <c r="HD252" s="25">
        <v>206385</v>
      </c>
      <c r="HE252" s="26">
        <v>181106</v>
      </c>
      <c r="HF252" s="23">
        <v>8025</v>
      </c>
      <c r="HG252" s="25">
        <v>459381</v>
      </c>
      <c r="HH252" s="26">
        <v>219434</v>
      </c>
      <c r="HI252" s="24">
        <v>10009</v>
      </c>
      <c r="HJ252" s="25">
        <v>620845</v>
      </c>
    </row>
    <row r="253" spans="2:218" x14ac:dyDescent="0.2">
      <c r="B253" s="20" t="s">
        <v>383</v>
      </c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30">
        <v>7719</v>
      </c>
      <c r="AT253" s="29">
        <v>18</v>
      </c>
      <c r="AU253" s="27">
        <v>166</v>
      </c>
      <c r="AV253" s="26">
        <v>111733</v>
      </c>
      <c r="AW253" s="27">
        <v>298</v>
      </c>
      <c r="AX253" s="23">
        <v>1254</v>
      </c>
      <c r="AY253" s="26">
        <v>119628</v>
      </c>
      <c r="AZ253" s="27">
        <v>326</v>
      </c>
      <c r="BA253" s="23">
        <v>2294</v>
      </c>
      <c r="BB253" s="26">
        <v>192792</v>
      </c>
      <c r="BC253" s="27">
        <v>524</v>
      </c>
      <c r="BD253" s="23">
        <v>1671</v>
      </c>
      <c r="BE253" s="26">
        <v>175211</v>
      </c>
      <c r="BF253" s="27">
        <v>472</v>
      </c>
      <c r="BG253" s="23">
        <v>2659</v>
      </c>
      <c r="BH253" s="26">
        <v>258906</v>
      </c>
      <c r="BI253" s="27">
        <v>686</v>
      </c>
      <c r="BJ253" s="23">
        <v>3659</v>
      </c>
      <c r="BK253" s="26">
        <v>288111</v>
      </c>
      <c r="BL253" s="27">
        <v>759</v>
      </c>
      <c r="BM253" s="23">
        <v>3123</v>
      </c>
      <c r="BN253" s="26">
        <v>269164</v>
      </c>
      <c r="BO253" s="23">
        <v>1057</v>
      </c>
      <c r="BP253" s="23">
        <v>3139</v>
      </c>
      <c r="BQ253" s="26">
        <v>301061</v>
      </c>
      <c r="BR253" s="23">
        <v>1135</v>
      </c>
      <c r="BS253" s="23">
        <v>4336</v>
      </c>
      <c r="BT253" s="26">
        <v>294068</v>
      </c>
      <c r="BU253" s="27">
        <v>769</v>
      </c>
      <c r="BV253" s="23">
        <v>4979</v>
      </c>
      <c r="BW253" s="26">
        <v>251150</v>
      </c>
      <c r="BX253" s="27">
        <v>673</v>
      </c>
      <c r="BY253" s="23">
        <v>4957</v>
      </c>
      <c r="BZ253" s="26">
        <v>541937</v>
      </c>
      <c r="CA253" s="23">
        <v>1432</v>
      </c>
      <c r="CB253" s="24">
        <v>17019</v>
      </c>
      <c r="CC253" s="26">
        <v>715330</v>
      </c>
      <c r="CD253" s="23">
        <v>2531</v>
      </c>
      <c r="CE253" s="24">
        <v>11732</v>
      </c>
      <c r="CF253" s="26">
        <v>317313</v>
      </c>
      <c r="CG253" s="27">
        <v>839</v>
      </c>
      <c r="CH253" s="23">
        <v>6199</v>
      </c>
      <c r="CI253" s="26">
        <v>346148</v>
      </c>
      <c r="CJ253" s="23">
        <v>1077</v>
      </c>
      <c r="CK253" s="23">
        <v>5872</v>
      </c>
      <c r="CL253" s="26">
        <v>398897</v>
      </c>
      <c r="CM253" s="23">
        <v>1059</v>
      </c>
      <c r="CN253" s="23">
        <v>6068</v>
      </c>
      <c r="CO253" s="26">
        <v>355397</v>
      </c>
      <c r="CP253" s="27">
        <v>954</v>
      </c>
      <c r="CQ253" s="23">
        <v>6558</v>
      </c>
      <c r="CR253" s="26">
        <v>418929</v>
      </c>
      <c r="CS253" s="23">
        <v>1573</v>
      </c>
      <c r="CT253" s="23">
        <v>7279</v>
      </c>
      <c r="CU253" s="26">
        <v>763021</v>
      </c>
      <c r="CV253" s="23">
        <v>2028</v>
      </c>
      <c r="CW253" s="24">
        <v>13309</v>
      </c>
      <c r="CX253" s="26">
        <v>400511</v>
      </c>
      <c r="CY253" s="23">
        <v>1065</v>
      </c>
      <c r="CZ253" s="23">
        <v>9684</v>
      </c>
      <c r="DA253" s="26">
        <v>234611</v>
      </c>
      <c r="DB253" s="27">
        <v>621</v>
      </c>
      <c r="DC253" s="23">
        <v>7937</v>
      </c>
      <c r="DD253" s="21"/>
      <c r="DE253" s="21"/>
      <c r="DF253" s="23">
        <v>3688</v>
      </c>
      <c r="DG253" s="21"/>
      <c r="DH253" s="21"/>
      <c r="DI253" s="23">
        <v>3204</v>
      </c>
      <c r="DJ253" s="21"/>
      <c r="DK253" s="21"/>
      <c r="DL253" s="23">
        <v>2506</v>
      </c>
      <c r="DM253" s="21"/>
      <c r="DN253" s="21"/>
      <c r="DO253" s="23">
        <v>1854</v>
      </c>
      <c r="DP253" s="30">
        <v>1872</v>
      </c>
      <c r="DQ253" s="27">
        <v>273</v>
      </c>
      <c r="DR253" s="23">
        <v>2326</v>
      </c>
      <c r="DS253" s="32">
        <v>490</v>
      </c>
      <c r="DT253" s="31">
        <v>2</v>
      </c>
      <c r="DU253" s="23">
        <v>1899</v>
      </c>
      <c r="DV253" s="21"/>
      <c r="DW253" s="21"/>
      <c r="DX253" s="23">
        <v>2735</v>
      </c>
      <c r="DY253" s="30">
        <v>1959</v>
      </c>
      <c r="DZ253" s="27">
        <v>290</v>
      </c>
      <c r="EA253" s="23">
        <v>2166</v>
      </c>
      <c r="EB253" s="21"/>
      <c r="EC253" s="21"/>
      <c r="ED253" s="23">
        <v>1619</v>
      </c>
      <c r="EE253" s="21"/>
      <c r="EF253" s="21"/>
      <c r="EG253" s="23">
        <v>1640</v>
      </c>
      <c r="EH253" s="30">
        <v>2023</v>
      </c>
      <c r="EI253" s="27">
        <v>274</v>
      </c>
      <c r="EJ253" s="27">
        <v>964</v>
      </c>
      <c r="EK253" s="21"/>
      <c r="EL253" s="21"/>
      <c r="EM253" s="23">
        <v>1504</v>
      </c>
      <c r="EN253" s="30">
        <v>2276</v>
      </c>
      <c r="EO253" s="27">
        <v>292</v>
      </c>
      <c r="EP253" s="23">
        <v>1311</v>
      </c>
      <c r="EQ253" s="21"/>
      <c r="ER253" s="21"/>
      <c r="ES253" s="23">
        <v>1166</v>
      </c>
      <c r="ET253" s="21"/>
      <c r="EU253" s="21"/>
      <c r="EV253" s="23">
        <v>1230</v>
      </c>
      <c r="EW253" s="21"/>
      <c r="EX253" s="21"/>
      <c r="EY253" s="27">
        <v>740</v>
      </c>
      <c r="EZ253" s="21"/>
      <c r="FA253" s="21"/>
      <c r="FB253" s="27">
        <v>483</v>
      </c>
      <c r="FC253" s="21"/>
      <c r="FD253" s="21"/>
      <c r="FE253" s="27">
        <v>687</v>
      </c>
      <c r="FF253" s="21"/>
      <c r="FG253" s="21"/>
      <c r="FH253" s="27">
        <v>665</v>
      </c>
      <c r="FI253" s="21"/>
      <c r="FJ253" s="21"/>
      <c r="FK253" s="27">
        <v>127</v>
      </c>
      <c r="FL253" s="21"/>
      <c r="FM253" s="21"/>
      <c r="FN253" s="27">
        <v>650</v>
      </c>
      <c r="FO253" s="21"/>
      <c r="FP253" s="21"/>
      <c r="FQ253" s="27">
        <v>449</v>
      </c>
      <c r="FR253" s="21"/>
      <c r="FS253" s="21"/>
      <c r="FT253" s="27">
        <v>444</v>
      </c>
      <c r="FU253" s="21"/>
      <c r="FV253" s="21"/>
      <c r="FW253" s="27">
        <v>282</v>
      </c>
      <c r="FX253" s="21"/>
      <c r="FY253" s="21"/>
      <c r="FZ253" s="27">
        <v>292</v>
      </c>
      <c r="GA253" s="21"/>
      <c r="GB253" s="21"/>
      <c r="GC253" s="27">
        <v>489</v>
      </c>
      <c r="GD253" s="21"/>
      <c r="GE253" s="21"/>
      <c r="GF253" s="27">
        <v>272</v>
      </c>
      <c r="GG253" s="21"/>
      <c r="GH253" s="21"/>
      <c r="GI253" s="27">
        <v>327</v>
      </c>
      <c r="GJ253" s="28">
        <v>14801</v>
      </c>
      <c r="GK253" s="29">
        <v>40</v>
      </c>
      <c r="GL253" s="27">
        <v>863</v>
      </c>
      <c r="GM253" s="26">
        <v>103637</v>
      </c>
      <c r="GN253" s="27">
        <v>224</v>
      </c>
      <c r="GO253" s="27">
        <v>747</v>
      </c>
      <c r="GP253" s="26">
        <v>117515</v>
      </c>
      <c r="GQ253" s="27">
        <v>280</v>
      </c>
      <c r="GR253" s="23">
        <v>1231</v>
      </c>
      <c r="GS253" s="26">
        <v>112561</v>
      </c>
      <c r="GT253" s="27">
        <v>259</v>
      </c>
      <c r="GU253" s="23">
        <v>1344</v>
      </c>
      <c r="GV253" s="26">
        <v>123471</v>
      </c>
      <c r="GW253" s="27">
        <v>292</v>
      </c>
      <c r="GX253" s="23">
        <v>2097</v>
      </c>
      <c r="GY253" s="26">
        <v>152502</v>
      </c>
      <c r="GZ253" s="27">
        <v>359</v>
      </c>
      <c r="HA253" s="23">
        <v>1155</v>
      </c>
      <c r="HB253" s="26">
        <v>169750</v>
      </c>
      <c r="HC253" s="27">
        <v>395</v>
      </c>
      <c r="HD253" s="23">
        <v>1628</v>
      </c>
      <c r="HE253" s="26">
        <v>144097</v>
      </c>
      <c r="HF253" s="27">
        <v>333</v>
      </c>
      <c r="HG253" s="23">
        <v>3276</v>
      </c>
      <c r="HH253" s="26">
        <v>217346</v>
      </c>
      <c r="HI253" s="27">
        <v>498</v>
      </c>
      <c r="HJ253" s="23">
        <v>1532</v>
      </c>
    </row>
    <row r="254" spans="2:218" x14ac:dyDescent="0.2">
      <c r="B254" s="20" t="s">
        <v>296</v>
      </c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  <c r="BK254" s="21"/>
      <c r="BL254" s="21"/>
      <c r="BM254" s="21"/>
      <c r="BN254" s="21"/>
      <c r="BO254" s="21"/>
      <c r="BP254" s="21"/>
      <c r="BQ254" s="21"/>
      <c r="BR254" s="21"/>
      <c r="BS254" s="21"/>
      <c r="BT254" s="22">
        <v>1937232</v>
      </c>
      <c r="BU254" s="23">
        <v>4296</v>
      </c>
      <c r="BV254" s="24">
        <v>32134</v>
      </c>
      <c r="BW254" s="22">
        <v>3651344</v>
      </c>
      <c r="BX254" s="23">
        <v>8440</v>
      </c>
      <c r="BY254" s="25">
        <v>382264</v>
      </c>
      <c r="BZ254" s="22">
        <v>3429997</v>
      </c>
      <c r="CA254" s="23">
        <v>8315</v>
      </c>
      <c r="CB254" s="25">
        <v>450347</v>
      </c>
      <c r="CC254" s="22">
        <v>4267128</v>
      </c>
      <c r="CD254" s="24">
        <v>10413</v>
      </c>
      <c r="CE254" s="25">
        <v>454790</v>
      </c>
      <c r="CF254" s="22">
        <v>3719307</v>
      </c>
      <c r="CG254" s="23">
        <v>8920</v>
      </c>
      <c r="CH254" s="25">
        <v>519478</v>
      </c>
      <c r="CI254" s="22">
        <v>3643466</v>
      </c>
      <c r="CJ254" s="23">
        <v>8669</v>
      </c>
      <c r="CK254" s="25">
        <v>506811</v>
      </c>
      <c r="CL254" s="22">
        <v>4793586</v>
      </c>
      <c r="CM254" s="24">
        <v>11453</v>
      </c>
      <c r="CN254" s="25">
        <v>519162</v>
      </c>
      <c r="CO254" s="22">
        <v>3158965</v>
      </c>
      <c r="CP254" s="23">
        <v>8123</v>
      </c>
      <c r="CQ254" s="25">
        <v>512862</v>
      </c>
      <c r="CR254" s="22">
        <v>2443938</v>
      </c>
      <c r="CS254" s="23">
        <v>6665</v>
      </c>
      <c r="CT254" s="25">
        <v>376165</v>
      </c>
      <c r="CU254" s="22">
        <v>2834810</v>
      </c>
      <c r="CV254" s="23">
        <v>8082</v>
      </c>
      <c r="CW254" s="25">
        <v>357033</v>
      </c>
      <c r="CX254" s="22">
        <v>2369063</v>
      </c>
      <c r="CY254" s="23">
        <v>6726</v>
      </c>
      <c r="CZ254" s="25">
        <v>346256</v>
      </c>
      <c r="DA254" s="22">
        <v>2288724</v>
      </c>
      <c r="DB254" s="23">
        <v>6526</v>
      </c>
      <c r="DC254" s="25">
        <v>337086</v>
      </c>
      <c r="DD254" s="22">
        <v>2695439</v>
      </c>
      <c r="DE254" s="23">
        <v>7920</v>
      </c>
      <c r="DF254" s="25">
        <v>309509</v>
      </c>
      <c r="DG254" s="22">
        <v>1907398</v>
      </c>
      <c r="DH254" s="23">
        <v>5955</v>
      </c>
      <c r="DI254" s="25">
        <v>310853</v>
      </c>
      <c r="DJ254" s="22">
        <v>1882978</v>
      </c>
      <c r="DK254" s="23">
        <v>6089</v>
      </c>
      <c r="DL254" s="25">
        <v>322620</v>
      </c>
      <c r="DM254" s="22">
        <v>2361690</v>
      </c>
      <c r="DN254" s="23">
        <v>7202</v>
      </c>
      <c r="DO254" s="25">
        <v>311465</v>
      </c>
      <c r="DP254" s="22">
        <v>1788244</v>
      </c>
      <c r="DQ254" s="23">
        <v>5649</v>
      </c>
      <c r="DR254" s="25">
        <v>330075</v>
      </c>
      <c r="DS254" s="22">
        <v>1790684</v>
      </c>
      <c r="DT254" s="23">
        <v>5540</v>
      </c>
      <c r="DU254" s="25">
        <v>301526</v>
      </c>
      <c r="DV254" s="22">
        <v>2219485</v>
      </c>
      <c r="DW254" s="23">
        <v>6968</v>
      </c>
      <c r="DX254" s="25">
        <v>331774</v>
      </c>
      <c r="DY254" s="22">
        <v>2334153</v>
      </c>
      <c r="DZ254" s="23">
        <v>6815</v>
      </c>
      <c r="EA254" s="25">
        <v>341678</v>
      </c>
      <c r="EB254" s="22">
        <v>2053309</v>
      </c>
      <c r="EC254" s="23">
        <v>6201</v>
      </c>
      <c r="ED254" s="25">
        <v>337600</v>
      </c>
      <c r="EE254" s="22">
        <v>2596815</v>
      </c>
      <c r="EF254" s="23">
        <v>8025</v>
      </c>
      <c r="EG254" s="25">
        <v>378431</v>
      </c>
      <c r="EH254" s="22">
        <v>1276368</v>
      </c>
      <c r="EI254" s="23">
        <v>5711</v>
      </c>
      <c r="EJ254" s="25">
        <v>356608</v>
      </c>
      <c r="EK254" s="22">
        <v>1276759</v>
      </c>
      <c r="EL254" s="23">
        <v>5718</v>
      </c>
      <c r="EM254" s="25">
        <v>351610</v>
      </c>
      <c r="EN254" s="22">
        <v>1596314</v>
      </c>
      <c r="EO254" s="23">
        <v>7064</v>
      </c>
      <c r="EP254" s="25">
        <v>331278</v>
      </c>
      <c r="EQ254" s="22">
        <v>1254504</v>
      </c>
      <c r="ER254" s="23">
        <v>5636</v>
      </c>
      <c r="ES254" s="25">
        <v>331189</v>
      </c>
      <c r="ET254" s="22">
        <v>1422557</v>
      </c>
      <c r="EU254" s="23">
        <v>6191</v>
      </c>
      <c r="EV254" s="25">
        <v>350348</v>
      </c>
      <c r="EW254" s="22">
        <v>1913330</v>
      </c>
      <c r="EX254" s="23">
        <v>8306</v>
      </c>
      <c r="EY254" s="25">
        <v>375304</v>
      </c>
      <c r="EZ254" s="22">
        <v>1475275</v>
      </c>
      <c r="FA254" s="23">
        <v>6505</v>
      </c>
      <c r="FB254" s="25">
        <v>384936</v>
      </c>
      <c r="FC254" s="22">
        <v>1692483</v>
      </c>
      <c r="FD254" s="23">
        <v>7545</v>
      </c>
      <c r="FE254" s="25">
        <v>375804</v>
      </c>
      <c r="FF254" s="22">
        <v>2136047</v>
      </c>
      <c r="FG254" s="23">
        <v>9700</v>
      </c>
      <c r="FH254" s="25">
        <v>499602</v>
      </c>
      <c r="FI254" s="22">
        <v>1525036</v>
      </c>
      <c r="FJ254" s="23">
        <v>6975</v>
      </c>
      <c r="FK254" s="25">
        <v>443636</v>
      </c>
      <c r="FL254" s="22">
        <v>1209092</v>
      </c>
      <c r="FM254" s="23">
        <v>5751</v>
      </c>
      <c r="FN254" s="25">
        <v>317329</v>
      </c>
      <c r="FO254" s="22">
        <v>1512058</v>
      </c>
      <c r="FP254" s="23">
        <v>7209</v>
      </c>
      <c r="FQ254" s="25">
        <v>341792</v>
      </c>
      <c r="FR254" s="22">
        <v>1235271</v>
      </c>
      <c r="FS254" s="23">
        <v>5886</v>
      </c>
      <c r="FT254" s="25">
        <v>325586</v>
      </c>
      <c r="FU254" s="22">
        <v>1188680</v>
      </c>
      <c r="FV254" s="23">
        <v>5728</v>
      </c>
      <c r="FW254" s="25">
        <v>307343</v>
      </c>
      <c r="FX254" s="22">
        <v>1470479</v>
      </c>
      <c r="FY254" s="23">
        <v>7039</v>
      </c>
      <c r="FZ254" s="25">
        <v>316199</v>
      </c>
      <c r="GA254" s="26">
        <v>852695</v>
      </c>
      <c r="GB254" s="23">
        <v>4010</v>
      </c>
      <c r="GC254" s="25">
        <v>303546</v>
      </c>
      <c r="GD254" s="26">
        <v>682564</v>
      </c>
      <c r="GE254" s="23">
        <v>3223</v>
      </c>
      <c r="GF254" s="25">
        <v>245742</v>
      </c>
      <c r="GG254" s="22">
        <v>1200341</v>
      </c>
      <c r="GH254" s="23">
        <v>5819</v>
      </c>
      <c r="GI254" s="25">
        <v>240147</v>
      </c>
      <c r="GJ254" s="22">
        <v>1054397</v>
      </c>
      <c r="GK254" s="23">
        <v>5225</v>
      </c>
      <c r="GL254" s="25">
        <v>275913</v>
      </c>
      <c r="GM254" s="26">
        <v>990782</v>
      </c>
      <c r="GN254" s="23">
        <v>4994</v>
      </c>
      <c r="GO254" s="25">
        <v>250104</v>
      </c>
      <c r="GP254" s="26">
        <v>661637</v>
      </c>
      <c r="GQ254" s="23">
        <v>3594</v>
      </c>
      <c r="GR254" s="25">
        <v>211960</v>
      </c>
      <c r="GS254" s="26">
        <v>105042</v>
      </c>
      <c r="GT254" s="27">
        <v>534</v>
      </c>
      <c r="GU254" s="25">
        <v>116613</v>
      </c>
      <c r="GV254" s="28">
        <v>22418</v>
      </c>
      <c r="GW254" s="27">
        <v>123</v>
      </c>
      <c r="GX254" s="24">
        <v>70614</v>
      </c>
      <c r="GY254" s="28">
        <v>13927</v>
      </c>
      <c r="GZ254" s="29">
        <v>73</v>
      </c>
      <c r="HA254" s="24">
        <v>59628</v>
      </c>
      <c r="HB254" s="30">
        <v>5400</v>
      </c>
      <c r="HC254" s="29">
        <v>38</v>
      </c>
      <c r="HD254" s="24">
        <v>39976</v>
      </c>
      <c r="HE254" s="26">
        <v>414991</v>
      </c>
      <c r="HF254" s="23">
        <v>1596</v>
      </c>
      <c r="HG254" s="24">
        <v>55570</v>
      </c>
      <c r="HH254" s="26">
        <v>214119</v>
      </c>
      <c r="HI254" s="23">
        <v>1528</v>
      </c>
      <c r="HJ254" s="24">
        <v>65493</v>
      </c>
    </row>
    <row r="255" spans="2:218" x14ac:dyDescent="0.2">
      <c r="B255" s="20" t="s">
        <v>971</v>
      </c>
      <c r="C255" s="26">
        <v>970302</v>
      </c>
      <c r="D255" s="24">
        <v>25126</v>
      </c>
      <c r="E255" s="34">
        <v>2980194</v>
      </c>
      <c r="F255" s="26">
        <v>642341</v>
      </c>
      <c r="G255" s="24">
        <v>29487</v>
      </c>
      <c r="H255" s="34">
        <v>3037748</v>
      </c>
      <c r="I255" s="22">
        <v>1001185</v>
      </c>
      <c r="J255" s="24">
        <v>41498</v>
      </c>
      <c r="K255" s="34">
        <v>3175981</v>
      </c>
      <c r="L255" s="26">
        <v>955903</v>
      </c>
      <c r="M255" s="24">
        <v>33300</v>
      </c>
      <c r="N255" s="34">
        <v>3346806</v>
      </c>
      <c r="O255" s="26">
        <v>969687</v>
      </c>
      <c r="P255" s="24">
        <v>33763</v>
      </c>
      <c r="Q255" s="34">
        <v>3770720</v>
      </c>
      <c r="R255" s="22">
        <v>1632499</v>
      </c>
      <c r="S255" s="24">
        <v>56021</v>
      </c>
      <c r="T255" s="34">
        <v>4733648</v>
      </c>
      <c r="U255" s="26">
        <v>820230</v>
      </c>
      <c r="V255" s="24">
        <v>25804</v>
      </c>
      <c r="W255" s="34">
        <v>4003054</v>
      </c>
      <c r="X255" s="26">
        <v>700533</v>
      </c>
      <c r="Y255" s="24">
        <v>21623</v>
      </c>
      <c r="Z255" s="34">
        <v>2849369</v>
      </c>
      <c r="AA255" s="26">
        <v>681652</v>
      </c>
      <c r="AB255" s="24">
        <v>24208</v>
      </c>
      <c r="AC255" s="34">
        <v>2863042</v>
      </c>
      <c r="AD255" s="26">
        <v>672086</v>
      </c>
      <c r="AE255" s="24">
        <v>21496</v>
      </c>
      <c r="AF255" s="34">
        <v>2476930</v>
      </c>
      <c r="AG255" s="26">
        <v>681915</v>
      </c>
      <c r="AH255" s="24">
        <v>21394</v>
      </c>
      <c r="AI255" s="34">
        <v>2543975</v>
      </c>
      <c r="AJ255" s="26">
        <v>835922</v>
      </c>
      <c r="AK255" s="24">
        <v>25781</v>
      </c>
      <c r="AL255" s="34">
        <v>2574494</v>
      </c>
      <c r="AM255" s="26">
        <v>640208</v>
      </c>
      <c r="AN255" s="24">
        <v>19963</v>
      </c>
      <c r="AO255" s="34">
        <v>2370223</v>
      </c>
      <c r="AP255" s="26">
        <v>645454</v>
      </c>
      <c r="AQ255" s="24">
        <v>20295</v>
      </c>
      <c r="AR255" s="34">
        <v>2270093</v>
      </c>
      <c r="AS255" s="26">
        <v>800059</v>
      </c>
      <c r="AT255" s="24">
        <v>25613</v>
      </c>
      <c r="AU255" s="34">
        <v>1934028</v>
      </c>
      <c r="AV255" s="26">
        <v>632356</v>
      </c>
      <c r="AW255" s="24">
        <v>20106</v>
      </c>
      <c r="AX255" s="34">
        <v>1816291</v>
      </c>
      <c r="AY255" s="26">
        <v>576423</v>
      </c>
      <c r="AZ255" s="24">
        <v>18690</v>
      </c>
      <c r="BA255" s="34">
        <v>1778364</v>
      </c>
      <c r="BB255" s="26">
        <v>707049</v>
      </c>
      <c r="BC255" s="24">
        <v>23040</v>
      </c>
      <c r="BD255" s="34">
        <v>1742849</v>
      </c>
      <c r="BE255" s="26">
        <v>563588</v>
      </c>
      <c r="BF255" s="24">
        <v>18320</v>
      </c>
      <c r="BG255" s="34">
        <v>1593856</v>
      </c>
      <c r="BH255" s="26">
        <v>548212</v>
      </c>
      <c r="BI255" s="24">
        <v>17691</v>
      </c>
      <c r="BJ255" s="34">
        <v>1489289</v>
      </c>
      <c r="BK255" s="26">
        <v>662492</v>
      </c>
      <c r="BL255" s="24">
        <v>21598</v>
      </c>
      <c r="BM255" s="34">
        <v>1529254</v>
      </c>
      <c r="BN255" s="26">
        <v>568564</v>
      </c>
      <c r="BO255" s="24">
        <v>18429</v>
      </c>
      <c r="BP255" s="34">
        <v>1530188</v>
      </c>
      <c r="BQ255" s="26">
        <v>590736</v>
      </c>
      <c r="BR255" s="24">
        <v>18624</v>
      </c>
      <c r="BS255" s="34">
        <v>1618683</v>
      </c>
      <c r="BT255" s="26">
        <v>731953</v>
      </c>
      <c r="BU255" s="24">
        <v>22681</v>
      </c>
      <c r="BV255" s="34">
        <v>1541553</v>
      </c>
      <c r="BW255" s="26">
        <v>544820</v>
      </c>
      <c r="BX255" s="24">
        <v>17464</v>
      </c>
      <c r="BY255" s="34">
        <v>1533805</v>
      </c>
      <c r="BZ255" s="26">
        <v>555982</v>
      </c>
      <c r="CA255" s="24">
        <v>17595</v>
      </c>
      <c r="CB255" s="34">
        <v>1579955</v>
      </c>
      <c r="CC255" s="26">
        <v>703346</v>
      </c>
      <c r="CD255" s="24">
        <v>22332</v>
      </c>
      <c r="CE255" s="34">
        <v>1419529</v>
      </c>
      <c r="CF255" s="26">
        <v>556257</v>
      </c>
      <c r="CG255" s="24">
        <v>17119</v>
      </c>
      <c r="CH255" s="34">
        <v>1554836</v>
      </c>
      <c r="CI255" s="26">
        <v>498965</v>
      </c>
      <c r="CJ255" s="24">
        <v>14256</v>
      </c>
      <c r="CK255" s="34">
        <v>1396251</v>
      </c>
      <c r="CL255" s="26">
        <v>581811</v>
      </c>
      <c r="CM255" s="24">
        <v>16814</v>
      </c>
      <c r="CN255" s="34">
        <v>1293695</v>
      </c>
      <c r="CO255" s="26">
        <v>419826</v>
      </c>
      <c r="CP255" s="24">
        <v>11624</v>
      </c>
      <c r="CQ255" s="34">
        <v>1256929</v>
      </c>
      <c r="CR255" s="26">
        <v>392516</v>
      </c>
      <c r="CS255" s="24">
        <v>11288</v>
      </c>
      <c r="CT255" s="34">
        <v>1098014</v>
      </c>
      <c r="CU255" s="26">
        <v>459390</v>
      </c>
      <c r="CV255" s="24">
        <v>13310</v>
      </c>
      <c r="CW255" s="34">
        <v>1102843</v>
      </c>
      <c r="CX255" s="26">
        <v>373159</v>
      </c>
      <c r="CY255" s="24">
        <v>10420</v>
      </c>
      <c r="CZ255" s="34">
        <v>1104543</v>
      </c>
      <c r="DA255" s="26">
        <v>358815</v>
      </c>
      <c r="DB255" s="24">
        <v>10517</v>
      </c>
      <c r="DC255" s="34">
        <v>1124202</v>
      </c>
      <c r="DD255" s="26">
        <v>377657</v>
      </c>
      <c r="DE255" s="24">
        <v>15035</v>
      </c>
      <c r="DF255" s="34">
        <v>1003204</v>
      </c>
      <c r="DG255" s="26">
        <v>334134</v>
      </c>
      <c r="DH255" s="24">
        <v>10785</v>
      </c>
      <c r="DI255" s="34">
        <v>1086882</v>
      </c>
      <c r="DJ255" s="26">
        <v>329753</v>
      </c>
      <c r="DK255" s="23">
        <v>7375</v>
      </c>
      <c r="DL255" s="25">
        <v>971072</v>
      </c>
      <c r="DM255" s="26">
        <v>297105</v>
      </c>
      <c r="DN255" s="23">
        <v>7822</v>
      </c>
      <c r="DO255" s="25">
        <v>815463</v>
      </c>
      <c r="DP255" s="26">
        <v>405304</v>
      </c>
      <c r="DQ255" s="23">
        <v>6114</v>
      </c>
      <c r="DR255" s="25">
        <v>822767</v>
      </c>
      <c r="DS255" s="26">
        <v>399593</v>
      </c>
      <c r="DT255" s="23">
        <v>6154</v>
      </c>
      <c r="DU255" s="25">
        <v>738811</v>
      </c>
      <c r="DV255" s="26">
        <v>607537</v>
      </c>
      <c r="DW255" s="23">
        <v>7068</v>
      </c>
      <c r="DX255" s="25">
        <v>761454</v>
      </c>
      <c r="DY255" s="26">
        <v>512570</v>
      </c>
      <c r="DZ255" s="23">
        <v>6072</v>
      </c>
      <c r="EA255" s="25">
        <v>722131</v>
      </c>
      <c r="EB255" s="26">
        <v>476842</v>
      </c>
      <c r="EC255" s="23">
        <v>6855</v>
      </c>
      <c r="ED255" s="25">
        <v>673758</v>
      </c>
      <c r="EE255" s="26">
        <v>569771</v>
      </c>
      <c r="EF255" s="23">
        <v>8399</v>
      </c>
      <c r="EG255" s="25">
        <v>745733</v>
      </c>
      <c r="EH255" s="26">
        <v>331952</v>
      </c>
      <c r="EI255" s="23">
        <v>4992</v>
      </c>
      <c r="EJ255" s="25">
        <v>694058</v>
      </c>
      <c r="EK255" s="26">
        <v>442563</v>
      </c>
      <c r="EL255" s="23">
        <v>5245</v>
      </c>
      <c r="EM255" s="25">
        <v>641695</v>
      </c>
      <c r="EN255" s="26">
        <v>470855</v>
      </c>
      <c r="EO255" s="23">
        <v>6531</v>
      </c>
      <c r="EP255" s="25">
        <v>635596</v>
      </c>
      <c r="EQ255" s="26">
        <v>386653</v>
      </c>
      <c r="ER255" s="23">
        <v>5008</v>
      </c>
      <c r="ES255" s="25">
        <v>658256</v>
      </c>
      <c r="ET255" s="26">
        <v>428631</v>
      </c>
      <c r="EU255" s="23">
        <v>4470</v>
      </c>
      <c r="EV255" s="25">
        <v>614453</v>
      </c>
      <c r="EW255" s="26">
        <v>482198</v>
      </c>
      <c r="EX255" s="23">
        <v>5952</v>
      </c>
      <c r="EY255" s="25">
        <v>560023</v>
      </c>
      <c r="EZ255" s="26">
        <v>370906</v>
      </c>
      <c r="FA255" s="23">
        <v>5499</v>
      </c>
      <c r="FB255" s="25">
        <v>624800</v>
      </c>
      <c r="FC255" s="26">
        <v>401346</v>
      </c>
      <c r="FD255" s="23">
        <v>5683</v>
      </c>
      <c r="FE255" s="25">
        <v>540242</v>
      </c>
      <c r="FF255" s="26">
        <v>485888</v>
      </c>
      <c r="FG255" s="23">
        <v>6530</v>
      </c>
      <c r="FH255" s="25">
        <v>630510</v>
      </c>
      <c r="FI255" s="26">
        <v>363873</v>
      </c>
      <c r="FJ255" s="23">
        <v>5847</v>
      </c>
      <c r="FK255" s="25">
        <v>576696</v>
      </c>
      <c r="FL255" s="26">
        <v>318489</v>
      </c>
      <c r="FM255" s="23">
        <v>5545</v>
      </c>
      <c r="FN255" s="25">
        <v>507793</v>
      </c>
      <c r="FO255" s="26">
        <v>436766</v>
      </c>
      <c r="FP255" s="23">
        <v>7426</v>
      </c>
      <c r="FQ255" s="25">
        <v>595096</v>
      </c>
      <c r="FR255" s="26">
        <v>433084</v>
      </c>
      <c r="FS255" s="23">
        <v>5690</v>
      </c>
      <c r="FT255" s="25">
        <v>587404</v>
      </c>
      <c r="FU255" s="26">
        <v>358322</v>
      </c>
      <c r="FV255" s="23">
        <v>5235</v>
      </c>
      <c r="FW255" s="25">
        <v>553753</v>
      </c>
      <c r="FX255" s="26">
        <v>467654</v>
      </c>
      <c r="FY255" s="23">
        <v>6952</v>
      </c>
      <c r="FZ255" s="25">
        <v>576511</v>
      </c>
      <c r="GA255" s="26">
        <v>376417</v>
      </c>
      <c r="GB255" s="23">
        <v>5713</v>
      </c>
      <c r="GC255" s="25">
        <v>584033</v>
      </c>
      <c r="GD255" s="26">
        <v>375844</v>
      </c>
      <c r="GE255" s="23">
        <v>5105</v>
      </c>
      <c r="GF255" s="25">
        <v>565024</v>
      </c>
      <c r="GG255" s="26">
        <v>501776</v>
      </c>
      <c r="GH255" s="23">
        <v>6498</v>
      </c>
      <c r="GI255" s="25">
        <v>546218</v>
      </c>
      <c r="GJ255" s="26">
        <v>342269</v>
      </c>
      <c r="GK255" s="23">
        <v>5266</v>
      </c>
      <c r="GL255" s="25">
        <v>561777</v>
      </c>
      <c r="GM255" s="26">
        <v>231483</v>
      </c>
      <c r="GN255" s="23">
        <v>5259</v>
      </c>
      <c r="GO255" s="25">
        <v>508019</v>
      </c>
      <c r="GP255" s="26">
        <v>286511</v>
      </c>
      <c r="GQ255" s="23">
        <v>6811</v>
      </c>
      <c r="GR255" s="25">
        <v>581192</v>
      </c>
      <c r="GS255" s="26">
        <v>236164</v>
      </c>
      <c r="GT255" s="23">
        <v>4916</v>
      </c>
      <c r="GU255" s="25">
        <v>533352</v>
      </c>
      <c r="GV255" s="26">
        <v>249362</v>
      </c>
      <c r="GW255" s="23">
        <v>4772</v>
      </c>
      <c r="GX255" s="25">
        <v>517522</v>
      </c>
      <c r="GY255" s="26">
        <v>267965</v>
      </c>
      <c r="GZ255" s="23">
        <v>6072</v>
      </c>
      <c r="HA255" s="25">
        <v>538132</v>
      </c>
      <c r="HB255" s="26">
        <v>185559</v>
      </c>
      <c r="HC255" s="23">
        <v>4098</v>
      </c>
      <c r="HD255" s="25">
        <v>489466</v>
      </c>
      <c r="HE255" s="26">
        <v>166176</v>
      </c>
      <c r="HF255" s="23">
        <v>4788</v>
      </c>
      <c r="HG255" s="25">
        <v>460642</v>
      </c>
      <c r="HH255" s="26">
        <v>213675</v>
      </c>
      <c r="HI255" s="23">
        <v>5100</v>
      </c>
      <c r="HJ255" s="25">
        <v>444193</v>
      </c>
    </row>
    <row r="256" spans="2:218" x14ac:dyDescent="0.2">
      <c r="B256" s="20" t="s">
        <v>934</v>
      </c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8">
        <v>23375</v>
      </c>
      <c r="P256" s="29">
        <v>62</v>
      </c>
      <c r="Q256" s="23">
        <v>1087</v>
      </c>
      <c r="R256" s="28">
        <v>99713</v>
      </c>
      <c r="S256" s="27">
        <v>268</v>
      </c>
      <c r="T256" s="23">
        <v>1153</v>
      </c>
      <c r="U256" s="26">
        <v>138303</v>
      </c>
      <c r="V256" s="27">
        <v>433</v>
      </c>
      <c r="W256" s="23">
        <v>4645</v>
      </c>
      <c r="X256" s="26">
        <v>158022</v>
      </c>
      <c r="Y256" s="27">
        <v>521</v>
      </c>
      <c r="Z256" s="23">
        <v>1773</v>
      </c>
      <c r="AA256" s="26">
        <v>286431</v>
      </c>
      <c r="AB256" s="27">
        <v>867</v>
      </c>
      <c r="AC256" s="24">
        <v>15880</v>
      </c>
      <c r="AD256" s="26">
        <v>134456</v>
      </c>
      <c r="AE256" s="27">
        <v>444</v>
      </c>
      <c r="AF256" s="24">
        <v>11187</v>
      </c>
      <c r="AG256" s="26">
        <v>129707</v>
      </c>
      <c r="AH256" s="27">
        <v>448</v>
      </c>
      <c r="AI256" s="23">
        <v>5815</v>
      </c>
      <c r="AJ256" s="26">
        <v>138135</v>
      </c>
      <c r="AK256" s="27">
        <v>410</v>
      </c>
      <c r="AL256" s="23">
        <v>6485</v>
      </c>
      <c r="AM256" s="26">
        <v>102964</v>
      </c>
      <c r="AN256" s="27">
        <v>287</v>
      </c>
      <c r="AO256" s="23">
        <v>2874</v>
      </c>
      <c r="AP256" s="26">
        <v>101340</v>
      </c>
      <c r="AQ256" s="27">
        <v>315</v>
      </c>
      <c r="AR256" s="23">
        <v>4231</v>
      </c>
      <c r="AS256" s="26">
        <v>132778</v>
      </c>
      <c r="AT256" s="27">
        <v>396</v>
      </c>
      <c r="AU256" s="23">
        <v>3387</v>
      </c>
      <c r="AV256" s="26">
        <v>142758</v>
      </c>
      <c r="AW256" s="27">
        <v>440</v>
      </c>
      <c r="AX256" s="23">
        <v>3366</v>
      </c>
      <c r="AY256" s="28">
        <v>90670</v>
      </c>
      <c r="AZ256" s="27">
        <v>294</v>
      </c>
      <c r="BA256" s="23">
        <v>1827</v>
      </c>
      <c r="BB256" s="26">
        <v>146291</v>
      </c>
      <c r="BC256" s="27">
        <v>431</v>
      </c>
      <c r="BD256" s="23">
        <v>1053</v>
      </c>
      <c r="BE256" s="26">
        <v>120280</v>
      </c>
      <c r="BF256" s="27">
        <v>365</v>
      </c>
      <c r="BG256" s="23">
        <v>1470</v>
      </c>
      <c r="BH256" s="26">
        <v>128311</v>
      </c>
      <c r="BI256" s="27">
        <v>352</v>
      </c>
      <c r="BJ256" s="23">
        <v>2692</v>
      </c>
      <c r="BK256" s="26">
        <v>151259</v>
      </c>
      <c r="BL256" s="27">
        <v>467</v>
      </c>
      <c r="BM256" s="23">
        <v>1469</v>
      </c>
      <c r="BN256" s="26">
        <v>109327</v>
      </c>
      <c r="BO256" s="27">
        <v>365</v>
      </c>
      <c r="BP256" s="23">
        <v>2351</v>
      </c>
      <c r="BQ256" s="26">
        <v>143519</v>
      </c>
      <c r="BR256" s="27">
        <v>500</v>
      </c>
      <c r="BS256" s="23">
        <v>2131</v>
      </c>
      <c r="BT256" s="26">
        <v>168898</v>
      </c>
      <c r="BU256" s="27">
        <v>544</v>
      </c>
      <c r="BV256" s="23">
        <v>2112</v>
      </c>
      <c r="BW256" s="28">
        <v>55068</v>
      </c>
      <c r="BX256" s="27">
        <v>165</v>
      </c>
      <c r="BY256" s="23">
        <v>2052</v>
      </c>
      <c r="BZ256" s="21"/>
      <c r="CA256" s="21"/>
      <c r="CB256" s="27">
        <v>798</v>
      </c>
      <c r="CC256" s="32">
        <v>617</v>
      </c>
      <c r="CD256" s="31">
        <v>4</v>
      </c>
      <c r="CE256" s="23">
        <v>1307</v>
      </c>
      <c r="CF256" s="32">
        <v>451</v>
      </c>
      <c r="CG256" s="31">
        <v>2</v>
      </c>
      <c r="CH256" s="27">
        <v>651</v>
      </c>
      <c r="CI256" s="21"/>
      <c r="CJ256" s="21"/>
      <c r="CK256" s="27">
        <v>475</v>
      </c>
      <c r="CL256" s="32">
        <v>950</v>
      </c>
      <c r="CM256" s="31">
        <v>3</v>
      </c>
      <c r="CN256" s="27">
        <v>557</v>
      </c>
      <c r="CO256" s="21"/>
      <c r="CP256" s="21"/>
      <c r="CQ256" s="29">
        <v>69</v>
      </c>
      <c r="CR256" s="21"/>
      <c r="CS256" s="21"/>
      <c r="CT256" s="27">
        <v>604</v>
      </c>
      <c r="CU256" s="30">
        <v>1785</v>
      </c>
      <c r="CV256" s="31">
        <v>1</v>
      </c>
      <c r="CW256" s="23">
        <v>1523</v>
      </c>
      <c r="CX256" s="21"/>
      <c r="CY256" s="21"/>
      <c r="CZ256" s="27">
        <v>132</v>
      </c>
      <c r="DA256" s="21"/>
      <c r="DB256" s="21"/>
      <c r="DC256" s="29">
        <v>99</v>
      </c>
      <c r="DD256" s="21"/>
      <c r="DE256" s="21"/>
      <c r="DF256" s="29">
        <v>95</v>
      </c>
      <c r="DG256" s="21"/>
      <c r="DH256" s="21"/>
      <c r="DI256" s="31">
        <v>6</v>
      </c>
      <c r="DJ256" s="30">
        <v>7229</v>
      </c>
      <c r="DK256" s="29">
        <v>32</v>
      </c>
      <c r="DL256" s="27">
        <v>491</v>
      </c>
      <c r="DM256" s="26">
        <v>112185</v>
      </c>
      <c r="DN256" s="27">
        <v>348</v>
      </c>
      <c r="DO256" s="27">
        <v>392</v>
      </c>
      <c r="DP256" s="28">
        <v>89806</v>
      </c>
      <c r="DQ256" s="27">
        <v>302</v>
      </c>
      <c r="DR256" s="23">
        <v>1403</v>
      </c>
      <c r="DS256" s="26">
        <v>104463</v>
      </c>
      <c r="DT256" s="27">
        <v>318</v>
      </c>
      <c r="DU256" s="23">
        <v>1017</v>
      </c>
      <c r="DV256" s="26">
        <v>116742</v>
      </c>
      <c r="DW256" s="27">
        <v>356</v>
      </c>
      <c r="DX256" s="27">
        <v>865</v>
      </c>
      <c r="DY256" s="28">
        <v>79746</v>
      </c>
      <c r="DZ256" s="27">
        <v>260</v>
      </c>
      <c r="EA256" s="23">
        <v>2277</v>
      </c>
      <c r="EB256" s="28">
        <v>96588</v>
      </c>
      <c r="EC256" s="27">
        <v>285</v>
      </c>
      <c r="ED256" s="23">
        <v>1564</v>
      </c>
      <c r="EE256" s="26">
        <v>107787</v>
      </c>
      <c r="EF256" s="27">
        <v>332</v>
      </c>
      <c r="EG256" s="23">
        <v>1174</v>
      </c>
      <c r="EH256" s="28">
        <v>75863</v>
      </c>
      <c r="EI256" s="27">
        <v>242</v>
      </c>
      <c r="EJ256" s="27">
        <v>723</v>
      </c>
      <c r="EK256" s="28">
        <v>94069</v>
      </c>
      <c r="EL256" s="27">
        <v>274</v>
      </c>
      <c r="EM256" s="27">
        <v>979</v>
      </c>
      <c r="EN256" s="26">
        <v>111310</v>
      </c>
      <c r="EO256" s="27">
        <v>336</v>
      </c>
      <c r="EP256" s="27">
        <v>386</v>
      </c>
      <c r="EQ256" s="28">
        <v>80765</v>
      </c>
      <c r="ER256" s="27">
        <v>344</v>
      </c>
      <c r="ES256" s="27">
        <v>796</v>
      </c>
      <c r="ET256" s="28">
        <v>73623</v>
      </c>
      <c r="EU256" s="27">
        <v>302</v>
      </c>
      <c r="EV256" s="23">
        <v>1001</v>
      </c>
      <c r="EW256" s="28">
        <v>85252</v>
      </c>
      <c r="EX256" s="27">
        <v>359</v>
      </c>
      <c r="EY256" s="27">
        <v>839</v>
      </c>
      <c r="EZ256" s="28">
        <v>83705</v>
      </c>
      <c r="FA256" s="27">
        <v>361</v>
      </c>
      <c r="FB256" s="27">
        <v>771</v>
      </c>
      <c r="FC256" s="26">
        <v>121100</v>
      </c>
      <c r="FD256" s="27">
        <v>540</v>
      </c>
      <c r="FE256" s="23">
        <v>1302</v>
      </c>
      <c r="FF256" s="26">
        <v>147081</v>
      </c>
      <c r="FG256" s="27">
        <v>660</v>
      </c>
      <c r="FH256" s="23">
        <v>2252</v>
      </c>
      <c r="FI256" s="26">
        <v>132662</v>
      </c>
      <c r="FJ256" s="27">
        <v>598</v>
      </c>
      <c r="FK256" s="23">
        <v>1164</v>
      </c>
      <c r="FL256" s="28">
        <v>62955</v>
      </c>
      <c r="FM256" s="27">
        <v>288</v>
      </c>
      <c r="FN256" s="27">
        <v>868</v>
      </c>
      <c r="FO256" s="26">
        <v>150262</v>
      </c>
      <c r="FP256" s="27">
        <v>684</v>
      </c>
      <c r="FQ256" s="23">
        <v>1326</v>
      </c>
      <c r="FR256" s="26">
        <v>134185</v>
      </c>
      <c r="FS256" s="27">
        <v>595</v>
      </c>
      <c r="FT256" s="27">
        <v>538</v>
      </c>
      <c r="FU256" s="26">
        <v>140306</v>
      </c>
      <c r="FV256" s="27">
        <v>628</v>
      </c>
      <c r="FW256" s="27">
        <v>734</v>
      </c>
      <c r="FX256" s="26">
        <v>190894</v>
      </c>
      <c r="FY256" s="27">
        <v>790</v>
      </c>
      <c r="FZ256" s="23">
        <v>2954</v>
      </c>
      <c r="GA256" s="26">
        <v>294162</v>
      </c>
      <c r="GB256" s="23">
        <v>1110</v>
      </c>
      <c r="GC256" s="24">
        <v>10976</v>
      </c>
      <c r="GD256" s="26">
        <v>179541</v>
      </c>
      <c r="GE256" s="27">
        <v>739</v>
      </c>
      <c r="GF256" s="23">
        <v>7166</v>
      </c>
      <c r="GG256" s="26">
        <v>316647</v>
      </c>
      <c r="GH256" s="23">
        <v>1160</v>
      </c>
      <c r="GI256" s="23">
        <v>7280</v>
      </c>
      <c r="GJ256" s="26">
        <v>200278</v>
      </c>
      <c r="GK256" s="27">
        <v>868</v>
      </c>
      <c r="GL256" s="24">
        <v>11045</v>
      </c>
      <c r="GM256" s="26">
        <v>156035</v>
      </c>
      <c r="GN256" s="27">
        <v>713</v>
      </c>
      <c r="GO256" s="23">
        <v>5880</v>
      </c>
      <c r="GP256" s="26">
        <v>185506</v>
      </c>
      <c r="GQ256" s="27">
        <v>852</v>
      </c>
      <c r="GR256" s="23">
        <v>9908</v>
      </c>
      <c r="GS256" s="26">
        <v>169024</v>
      </c>
      <c r="GT256" s="27">
        <v>867</v>
      </c>
      <c r="GU256" s="23">
        <v>5075</v>
      </c>
      <c r="GV256" s="26">
        <v>192720</v>
      </c>
      <c r="GW256" s="27">
        <v>845</v>
      </c>
      <c r="GX256" s="23">
        <v>5886</v>
      </c>
      <c r="GY256" s="26">
        <v>216250</v>
      </c>
      <c r="GZ256" s="27">
        <v>978</v>
      </c>
      <c r="HA256" s="23">
        <v>4928</v>
      </c>
      <c r="HB256" s="26">
        <v>189614</v>
      </c>
      <c r="HC256" s="27">
        <v>898</v>
      </c>
      <c r="HD256" s="23">
        <v>4293</v>
      </c>
      <c r="HE256" s="26">
        <v>183973</v>
      </c>
      <c r="HF256" s="27">
        <v>911</v>
      </c>
      <c r="HG256" s="23">
        <v>4984</v>
      </c>
      <c r="HH256" s="26">
        <v>213137</v>
      </c>
      <c r="HI256" s="23">
        <v>1067</v>
      </c>
      <c r="HJ256" s="23">
        <v>3924</v>
      </c>
    </row>
    <row r="257" spans="2:218" x14ac:dyDescent="0.2">
      <c r="B257" s="20" t="s">
        <v>388</v>
      </c>
      <c r="C257" s="28">
        <v>51004</v>
      </c>
      <c r="D257" s="23">
        <v>2109</v>
      </c>
      <c r="E257" s="23">
        <v>6137</v>
      </c>
      <c r="F257" s="28">
        <v>50883</v>
      </c>
      <c r="G257" s="23">
        <v>2182</v>
      </c>
      <c r="H257" s="23">
        <v>4833</v>
      </c>
      <c r="I257" s="28">
        <v>71618</v>
      </c>
      <c r="J257" s="23">
        <v>2797</v>
      </c>
      <c r="K257" s="23">
        <v>5335</v>
      </c>
      <c r="L257" s="28">
        <v>55356</v>
      </c>
      <c r="M257" s="23">
        <v>2171</v>
      </c>
      <c r="N257" s="23">
        <v>4786</v>
      </c>
      <c r="O257" s="28">
        <v>62387</v>
      </c>
      <c r="P257" s="23">
        <v>2547</v>
      </c>
      <c r="Q257" s="24">
        <v>11105</v>
      </c>
      <c r="R257" s="28">
        <v>81814</v>
      </c>
      <c r="S257" s="23">
        <v>3211</v>
      </c>
      <c r="T257" s="24">
        <v>17968</v>
      </c>
      <c r="U257" s="28">
        <v>64377</v>
      </c>
      <c r="V257" s="23">
        <v>2410</v>
      </c>
      <c r="W257" s="24">
        <v>15820</v>
      </c>
      <c r="X257" s="28">
        <v>65164</v>
      </c>
      <c r="Y257" s="23">
        <v>2490</v>
      </c>
      <c r="Z257" s="24">
        <v>15467</v>
      </c>
      <c r="AA257" s="28">
        <v>76121</v>
      </c>
      <c r="AB257" s="23">
        <v>2848</v>
      </c>
      <c r="AC257" s="24">
        <v>20582</v>
      </c>
      <c r="AD257" s="28">
        <v>69898</v>
      </c>
      <c r="AE257" s="23">
        <v>2560</v>
      </c>
      <c r="AF257" s="24">
        <v>23341</v>
      </c>
      <c r="AG257" s="28">
        <v>67939</v>
      </c>
      <c r="AH257" s="23">
        <v>2522</v>
      </c>
      <c r="AI257" s="24">
        <v>18689</v>
      </c>
      <c r="AJ257" s="26">
        <v>101201</v>
      </c>
      <c r="AK257" s="23">
        <v>3853</v>
      </c>
      <c r="AL257" s="24">
        <v>22601</v>
      </c>
      <c r="AM257" s="28">
        <v>87951</v>
      </c>
      <c r="AN257" s="23">
        <v>3363</v>
      </c>
      <c r="AO257" s="24">
        <v>26256</v>
      </c>
      <c r="AP257" s="28">
        <v>88752</v>
      </c>
      <c r="AQ257" s="23">
        <v>3629</v>
      </c>
      <c r="AR257" s="24">
        <v>29104</v>
      </c>
      <c r="AS257" s="26">
        <v>113367</v>
      </c>
      <c r="AT257" s="23">
        <v>4599</v>
      </c>
      <c r="AU257" s="24">
        <v>32173</v>
      </c>
      <c r="AV257" s="28">
        <v>93796</v>
      </c>
      <c r="AW257" s="23">
        <v>3943</v>
      </c>
      <c r="AX257" s="24">
        <v>40522</v>
      </c>
      <c r="AY257" s="26">
        <v>100358</v>
      </c>
      <c r="AZ257" s="23">
        <v>4203</v>
      </c>
      <c r="BA257" s="24">
        <v>42592</v>
      </c>
      <c r="BB257" s="26">
        <v>142727</v>
      </c>
      <c r="BC257" s="23">
        <v>5965</v>
      </c>
      <c r="BD257" s="24">
        <v>47201</v>
      </c>
      <c r="BE257" s="26">
        <v>120044</v>
      </c>
      <c r="BF257" s="23">
        <v>4869</v>
      </c>
      <c r="BG257" s="24">
        <v>67564</v>
      </c>
      <c r="BH257" s="26">
        <v>100756</v>
      </c>
      <c r="BI257" s="23">
        <v>4261</v>
      </c>
      <c r="BJ257" s="24">
        <v>57159</v>
      </c>
      <c r="BK257" s="26">
        <v>155655</v>
      </c>
      <c r="BL257" s="23">
        <v>6366</v>
      </c>
      <c r="BM257" s="24">
        <v>64230</v>
      </c>
      <c r="BN257" s="26">
        <v>132731</v>
      </c>
      <c r="BO257" s="23">
        <v>5293</v>
      </c>
      <c r="BP257" s="24">
        <v>67918</v>
      </c>
      <c r="BQ257" s="26">
        <v>129598</v>
      </c>
      <c r="BR257" s="23">
        <v>5404</v>
      </c>
      <c r="BS257" s="24">
        <v>75739</v>
      </c>
      <c r="BT257" s="26">
        <v>152648</v>
      </c>
      <c r="BU257" s="23">
        <v>6465</v>
      </c>
      <c r="BV257" s="24">
        <v>72144</v>
      </c>
      <c r="BW257" s="26">
        <v>105473</v>
      </c>
      <c r="BX257" s="23">
        <v>4791</v>
      </c>
      <c r="BY257" s="24">
        <v>76274</v>
      </c>
      <c r="BZ257" s="28">
        <v>98463</v>
      </c>
      <c r="CA257" s="23">
        <v>4529</v>
      </c>
      <c r="CB257" s="24">
        <v>78843</v>
      </c>
      <c r="CC257" s="26">
        <v>130960</v>
      </c>
      <c r="CD257" s="23">
        <v>5945</v>
      </c>
      <c r="CE257" s="24">
        <v>72387</v>
      </c>
      <c r="CF257" s="26">
        <v>103410</v>
      </c>
      <c r="CG257" s="23">
        <v>4718</v>
      </c>
      <c r="CH257" s="24">
        <v>85632</v>
      </c>
      <c r="CI257" s="26">
        <v>115468</v>
      </c>
      <c r="CJ257" s="23">
        <v>4998</v>
      </c>
      <c r="CK257" s="24">
        <v>81246</v>
      </c>
      <c r="CL257" s="26">
        <v>135327</v>
      </c>
      <c r="CM257" s="23">
        <v>6010</v>
      </c>
      <c r="CN257" s="24">
        <v>80789</v>
      </c>
      <c r="CO257" s="26">
        <v>120975</v>
      </c>
      <c r="CP257" s="23">
        <v>5456</v>
      </c>
      <c r="CQ257" s="25">
        <v>103446</v>
      </c>
      <c r="CR257" s="26">
        <v>121159</v>
      </c>
      <c r="CS257" s="23">
        <v>5392</v>
      </c>
      <c r="CT257" s="25">
        <v>105193</v>
      </c>
      <c r="CU257" s="26">
        <v>155238</v>
      </c>
      <c r="CV257" s="23">
        <v>6699</v>
      </c>
      <c r="CW257" s="25">
        <v>131515</v>
      </c>
      <c r="CX257" s="26">
        <v>141894</v>
      </c>
      <c r="CY257" s="23">
        <v>6130</v>
      </c>
      <c r="CZ257" s="25">
        <v>139461</v>
      </c>
      <c r="DA257" s="26">
        <v>134766</v>
      </c>
      <c r="DB257" s="23">
        <v>5868</v>
      </c>
      <c r="DC257" s="25">
        <v>142179</v>
      </c>
      <c r="DD257" s="26">
        <v>168353</v>
      </c>
      <c r="DE257" s="23">
        <v>7369</v>
      </c>
      <c r="DF257" s="25">
        <v>147589</v>
      </c>
      <c r="DG257" s="26">
        <v>151901</v>
      </c>
      <c r="DH257" s="23">
        <v>4620</v>
      </c>
      <c r="DI257" s="25">
        <v>150542</v>
      </c>
      <c r="DJ257" s="26">
        <v>136155</v>
      </c>
      <c r="DK257" s="23">
        <v>2745</v>
      </c>
      <c r="DL257" s="25">
        <v>122319</v>
      </c>
      <c r="DM257" s="26">
        <v>234199</v>
      </c>
      <c r="DN257" s="23">
        <v>3374</v>
      </c>
      <c r="DO257" s="24">
        <v>92440</v>
      </c>
      <c r="DP257" s="26">
        <v>178475</v>
      </c>
      <c r="DQ257" s="23">
        <v>2500</v>
      </c>
      <c r="DR257" s="24">
        <v>79234</v>
      </c>
      <c r="DS257" s="26">
        <v>151874</v>
      </c>
      <c r="DT257" s="23">
        <v>2302</v>
      </c>
      <c r="DU257" s="24">
        <v>63461</v>
      </c>
      <c r="DV257" s="26">
        <v>199366</v>
      </c>
      <c r="DW257" s="23">
        <v>2917</v>
      </c>
      <c r="DX257" s="24">
        <v>64365</v>
      </c>
      <c r="DY257" s="26">
        <v>153529</v>
      </c>
      <c r="DZ257" s="23">
        <v>2356</v>
      </c>
      <c r="EA257" s="24">
        <v>55570</v>
      </c>
      <c r="EB257" s="26">
        <v>140821</v>
      </c>
      <c r="EC257" s="23">
        <v>2130</v>
      </c>
      <c r="ED257" s="24">
        <v>43220</v>
      </c>
      <c r="EE257" s="26">
        <v>168512</v>
      </c>
      <c r="EF257" s="23">
        <v>2620</v>
      </c>
      <c r="EG257" s="24">
        <v>42761</v>
      </c>
      <c r="EH257" s="26">
        <v>154923</v>
      </c>
      <c r="EI257" s="23">
        <v>2336</v>
      </c>
      <c r="EJ257" s="24">
        <v>38799</v>
      </c>
      <c r="EK257" s="26">
        <v>153847</v>
      </c>
      <c r="EL257" s="23">
        <v>2328</v>
      </c>
      <c r="EM257" s="24">
        <v>35649</v>
      </c>
      <c r="EN257" s="26">
        <v>215439</v>
      </c>
      <c r="EO257" s="23">
        <v>3155</v>
      </c>
      <c r="EP257" s="24">
        <v>33867</v>
      </c>
      <c r="EQ257" s="26">
        <v>136762</v>
      </c>
      <c r="ER257" s="23">
        <v>2133</v>
      </c>
      <c r="ES257" s="24">
        <v>34277</v>
      </c>
      <c r="ET257" s="26">
        <v>145381</v>
      </c>
      <c r="EU257" s="23">
        <v>2115</v>
      </c>
      <c r="EV257" s="24">
        <v>28490</v>
      </c>
      <c r="EW257" s="26">
        <v>184811</v>
      </c>
      <c r="EX257" s="23">
        <v>2724</v>
      </c>
      <c r="EY257" s="24">
        <v>29509</v>
      </c>
      <c r="EZ257" s="26">
        <v>131568</v>
      </c>
      <c r="FA257" s="23">
        <v>2080</v>
      </c>
      <c r="FB257" s="24">
        <v>28873</v>
      </c>
      <c r="FC257" s="26">
        <v>131297</v>
      </c>
      <c r="FD257" s="23">
        <v>1994</v>
      </c>
      <c r="FE257" s="24">
        <v>26250</v>
      </c>
      <c r="FF257" s="26">
        <v>142362</v>
      </c>
      <c r="FG257" s="23">
        <v>2263</v>
      </c>
      <c r="FH257" s="24">
        <v>26326</v>
      </c>
      <c r="FI257" s="26">
        <v>139318</v>
      </c>
      <c r="FJ257" s="23">
        <v>2237</v>
      </c>
      <c r="FK257" s="24">
        <v>21837</v>
      </c>
      <c r="FL257" s="26">
        <v>150527</v>
      </c>
      <c r="FM257" s="23">
        <v>2433</v>
      </c>
      <c r="FN257" s="24">
        <v>18908</v>
      </c>
      <c r="FO257" s="26">
        <v>170527</v>
      </c>
      <c r="FP257" s="23">
        <v>2746</v>
      </c>
      <c r="FQ257" s="24">
        <v>20510</v>
      </c>
      <c r="FR257" s="28">
        <v>91532</v>
      </c>
      <c r="FS257" s="23">
        <v>1652</v>
      </c>
      <c r="FT257" s="24">
        <v>19241</v>
      </c>
      <c r="FU257" s="28">
        <v>99952</v>
      </c>
      <c r="FV257" s="23">
        <v>1790</v>
      </c>
      <c r="FW257" s="24">
        <v>19231</v>
      </c>
      <c r="FX257" s="26">
        <v>122642</v>
      </c>
      <c r="FY257" s="23">
        <v>2208</v>
      </c>
      <c r="FZ257" s="24">
        <v>18222</v>
      </c>
      <c r="GA257" s="26">
        <v>105550</v>
      </c>
      <c r="GB257" s="23">
        <v>1865</v>
      </c>
      <c r="GC257" s="24">
        <v>19544</v>
      </c>
      <c r="GD257" s="26">
        <v>112928</v>
      </c>
      <c r="GE257" s="23">
        <v>2044</v>
      </c>
      <c r="GF257" s="24">
        <v>16229</v>
      </c>
      <c r="GG257" s="26">
        <v>137031</v>
      </c>
      <c r="GH257" s="23">
        <v>2545</v>
      </c>
      <c r="GI257" s="24">
        <v>14889</v>
      </c>
      <c r="GJ257" s="26">
        <v>104405</v>
      </c>
      <c r="GK257" s="23">
        <v>1961</v>
      </c>
      <c r="GL257" s="24">
        <v>16072</v>
      </c>
      <c r="GM257" s="26">
        <v>108679</v>
      </c>
      <c r="GN257" s="23">
        <v>1733</v>
      </c>
      <c r="GO257" s="24">
        <v>12907</v>
      </c>
      <c r="GP257" s="26">
        <v>151846</v>
      </c>
      <c r="GQ257" s="23">
        <v>2096</v>
      </c>
      <c r="GR257" s="24">
        <v>14017</v>
      </c>
      <c r="GS257" s="26">
        <v>201279</v>
      </c>
      <c r="GT257" s="23">
        <v>2007</v>
      </c>
      <c r="GU257" s="24">
        <v>16400</v>
      </c>
      <c r="GV257" s="26">
        <v>194239</v>
      </c>
      <c r="GW257" s="23">
        <v>1955</v>
      </c>
      <c r="GX257" s="24">
        <v>15068</v>
      </c>
      <c r="GY257" s="26">
        <v>262393</v>
      </c>
      <c r="GZ257" s="23">
        <v>2322</v>
      </c>
      <c r="HA257" s="24">
        <v>14285</v>
      </c>
      <c r="HB257" s="26">
        <v>176220</v>
      </c>
      <c r="HC257" s="23">
        <v>1575</v>
      </c>
      <c r="HD257" s="24">
        <v>12156</v>
      </c>
      <c r="HE257" s="26">
        <v>167247</v>
      </c>
      <c r="HF257" s="23">
        <v>1503</v>
      </c>
      <c r="HG257" s="24">
        <v>12103</v>
      </c>
      <c r="HH257" s="26">
        <v>208990</v>
      </c>
      <c r="HI257" s="23">
        <v>1829</v>
      </c>
      <c r="HJ257" s="24">
        <v>12938</v>
      </c>
    </row>
    <row r="258" spans="2:218" x14ac:dyDescent="0.2">
      <c r="B258" s="20" t="s">
        <v>893</v>
      </c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  <c r="BK258" s="21"/>
      <c r="BL258" s="21"/>
      <c r="BM258" s="21"/>
      <c r="BN258" s="21"/>
      <c r="BO258" s="21"/>
      <c r="BP258" s="21"/>
      <c r="BQ258" s="21"/>
      <c r="BR258" s="21"/>
      <c r="BS258" s="21"/>
      <c r="BT258" s="21"/>
      <c r="BU258" s="21"/>
      <c r="BV258" s="21"/>
      <c r="BW258" s="21"/>
      <c r="BX258" s="21"/>
      <c r="BY258" s="21"/>
      <c r="BZ258" s="21"/>
      <c r="CA258" s="21"/>
      <c r="CB258" s="21"/>
      <c r="CC258" s="21"/>
      <c r="CD258" s="21"/>
      <c r="CE258" s="21"/>
      <c r="CF258" s="21"/>
      <c r="CG258" s="21"/>
      <c r="CH258" s="21"/>
      <c r="CI258" s="21"/>
      <c r="CJ258" s="21"/>
      <c r="CK258" s="21"/>
      <c r="CL258" s="21"/>
      <c r="CM258" s="21"/>
      <c r="CN258" s="21"/>
      <c r="CO258" s="30">
        <v>5324</v>
      </c>
      <c r="CP258" s="29">
        <v>86</v>
      </c>
      <c r="CQ258" s="23">
        <v>4231</v>
      </c>
      <c r="CR258" s="28">
        <v>44255</v>
      </c>
      <c r="CS258" s="27">
        <v>776</v>
      </c>
      <c r="CT258" s="23">
        <v>8844</v>
      </c>
      <c r="CU258" s="26">
        <v>126802</v>
      </c>
      <c r="CV258" s="23">
        <v>2435</v>
      </c>
      <c r="CW258" s="24">
        <v>32656</v>
      </c>
      <c r="CX258" s="26">
        <v>357972</v>
      </c>
      <c r="CY258" s="23">
        <v>2224</v>
      </c>
      <c r="CZ258" s="24">
        <v>41292</v>
      </c>
      <c r="DA258" s="26">
        <v>206106</v>
      </c>
      <c r="DB258" s="23">
        <v>2279</v>
      </c>
      <c r="DC258" s="24">
        <v>57134</v>
      </c>
      <c r="DD258" s="26">
        <v>165017</v>
      </c>
      <c r="DE258" s="23">
        <v>2836</v>
      </c>
      <c r="DF258" s="24">
        <v>55703</v>
      </c>
      <c r="DG258" s="26">
        <v>139167</v>
      </c>
      <c r="DH258" s="23">
        <v>2394</v>
      </c>
      <c r="DI258" s="24">
        <v>65835</v>
      </c>
      <c r="DJ258" s="26">
        <v>470283</v>
      </c>
      <c r="DK258" s="23">
        <v>3459</v>
      </c>
      <c r="DL258" s="24">
        <v>76891</v>
      </c>
      <c r="DM258" s="26">
        <v>552690</v>
      </c>
      <c r="DN258" s="23">
        <v>4026</v>
      </c>
      <c r="DO258" s="24">
        <v>75876</v>
      </c>
      <c r="DP258" s="26">
        <v>406891</v>
      </c>
      <c r="DQ258" s="23">
        <v>3211</v>
      </c>
      <c r="DR258" s="24">
        <v>85448</v>
      </c>
      <c r="DS258" s="26">
        <v>416423</v>
      </c>
      <c r="DT258" s="23">
        <v>3295</v>
      </c>
      <c r="DU258" s="24">
        <v>82601</v>
      </c>
      <c r="DV258" s="26">
        <v>563416</v>
      </c>
      <c r="DW258" s="23">
        <v>4924</v>
      </c>
      <c r="DX258" s="25">
        <v>101678</v>
      </c>
      <c r="DY258" s="26">
        <v>425216</v>
      </c>
      <c r="DZ258" s="23">
        <v>3728</v>
      </c>
      <c r="EA258" s="24">
        <v>92438</v>
      </c>
      <c r="EB258" s="26">
        <v>377026</v>
      </c>
      <c r="EC258" s="23">
        <v>3535</v>
      </c>
      <c r="ED258" s="24">
        <v>86574</v>
      </c>
      <c r="EE258" s="26">
        <v>478515</v>
      </c>
      <c r="EF258" s="23">
        <v>4640</v>
      </c>
      <c r="EG258" s="24">
        <v>99387</v>
      </c>
      <c r="EH258" s="26">
        <v>317584</v>
      </c>
      <c r="EI258" s="23">
        <v>3186</v>
      </c>
      <c r="EJ258" s="24">
        <v>99850</v>
      </c>
      <c r="EK258" s="26">
        <v>325435</v>
      </c>
      <c r="EL258" s="23">
        <v>3350</v>
      </c>
      <c r="EM258" s="25">
        <v>105381</v>
      </c>
      <c r="EN258" s="26">
        <v>418770</v>
      </c>
      <c r="EO258" s="23">
        <v>4484</v>
      </c>
      <c r="EP258" s="25">
        <v>107947</v>
      </c>
      <c r="EQ258" s="26">
        <v>407062</v>
      </c>
      <c r="ER258" s="23">
        <v>4415</v>
      </c>
      <c r="ES258" s="25">
        <v>119674</v>
      </c>
      <c r="ET258" s="26">
        <v>252854</v>
      </c>
      <c r="EU258" s="23">
        <v>2798</v>
      </c>
      <c r="EV258" s="25">
        <v>111177</v>
      </c>
      <c r="EW258" s="26">
        <v>466395</v>
      </c>
      <c r="EX258" s="23">
        <v>5547</v>
      </c>
      <c r="EY258" s="25">
        <v>107468</v>
      </c>
      <c r="EZ258" s="26">
        <v>377662</v>
      </c>
      <c r="FA258" s="23">
        <v>4343</v>
      </c>
      <c r="FB258" s="25">
        <v>120042</v>
      </c>
      <c r="FC258" s="26">
        <v>340632</v>
      </c>
      <c r="FD258" s="23">
        <v>3945</v>
      </c>
      <c r="FE258" s="25">
        <v>114263</v>
      </c>
      <c r="FF258" s="26">
        <v>489150</v>
      </c>
      <c r="FG258" s="23">
        <v>5546</v>
      </c>
      <c r="FH258" s="25">
        <v>140369</v>
      </c>
      <c r="FI258" s="26">
        <v>380447</v>
      </c>
      <c r="FJ258" s="23">
        <v>4351</v>
      </c>
      <c r="FK258" s="25">
        <v>133413</v>
      </c>
      <c r="FL258" s="26">
        <v>337534</v>
      </c>
      <c r="FM258" s="23">
        <v>3908</v>
      </c>
      <c r="FN258" s="25">
        <v>111123</v>
      </c>
      <c r="FO258" s="26">
        <v>407095</v>
      </c>
      <c r="FP258" s="23">
        <v>4931</v>
      </c>
      <c r="FQ258" s="25">
        <v>126420</v>
      </c>
      <c r="FR258" s="26">
        <v>322273</v>
      </c>
      <c r="FS258" s="23">
        <v>3874</v>
      </c>
      <c r="FT258" s="25">
        <v>123541</v>
      </c>
      <c r="FU258" s="26">
        <v>339119</v>
      </c>
      <c r="FV258" s="23">
        <v>4070</v>
      </c>
      <c r="FW258" s="25">
        <v>117036</v>
      </c>
      <c r="FX258" s="26">
        <v>428531</v>
      </c>
      <c r="FY258" s="23">
        <v>5235</v>
      </c>
      <c r="FZ258" s="25">
        <v>128649</v>
      </c>
      <c r="GA258" s="26">
        <v>344476</v>
      </c>
      <c r="GB258" s="23">
        <v>4286</v>
      </c>
      <c r="GC258" s="25">
        <v>130912</v>
      </c>
      <c r="GD258" s="26">
        <v>354432</v>
      </c>
      <c r="GE258" s="23">
        <v>4223</v>
      </c>
      <c r="GF258" s="25">
        <v>123606</v>
      </c>
      <c r="GG258" s="26">
        <v>429285</v>
      </c>
      <c r="GH258" s="23">
        <v>5153</v>
      </c>
      <c r="GI258" s="25">
        <v>121990</v>
      </c>
      <c r="GJ258" s="26">
        <v>164608</v>
      </c>
      <c r="GK258" s="23">
        <v>2038</v>
      </c>
      <c r="GL258" s="24">
        <v>95059</v>
      </c>
      <c r="GM258" s="26">
        <v>308448</v>
      </c>
      <c r="GN258" s="23">
        <v>3717</v>
      </c>
      <c r="GO258" s="25">
        <v>101997</v>
      </c>
      <c r="GP258" s="26">
        <v>405925</v>
      </c>
      <c r="GQ258" s="23">
        <v>4907</v>
      </c>
      <c r="GR258" s="25">
        <v>122992</v>
      </c>
      <c r="GS258" s="26">
        <v>307767</v>
      </c>
      <c r="GT258" s="23">
        <v>3671</v>
      </c>
      <c r="GU258" s="25">
        <v>104016</v>
      </c>
      <c r="GV258" s="26">
        <v>388632</v>
      </c>
      <c r="GW258" s="23">
        <v>4869</v>
      </c>
      <c r="GX258" s="24">
        <v>96609</v>
      </c>
      <c r="GY258" s="26">
        <v>359323</v>
      </c>
      <c r="GZ258" s="23">
        <v>4688</v>
      </c>
      <c r="HA258" s="25">
        <v>104974</v>
      </c>
      <c r="HB258" s="26">
        <v>284952</v>
      </c>
      <c r="HC258" s="23">
        <v>3639</v>
      </c>
      <c r="HD258" s="24">
        <v>97616</v>
      </c>
      <c r="HE258" s="26">
        <v>216615</v>
      </c>
      <c r="HF258" s="23">
        <v>2867</v>
      </c>
      <c r="HG258" s="24">
        <v>92231</v>
      </c>
      <c r="HH258" s="26">
        <v>204107</v>
      </c>
      <c r="HI258" s="23">
        <v>2880</v>
      </c>
      <c r="HJ258" s="24">
        <v>89902</v>
      </c>
    </row>
    <row r="259" spans="2:218" x14ac:dyDescent="0.2">
      <c r="B259" s="20" t="s">
        <v>859</v>
      </c>
      <c r="C259" s="26">
        <v>153190</v>
      </c>
      <c r="D259" s="23">
        <v>4711</v>
      </c>
      <c r="E259" s="23">
        <v>9198</v>
      </c>
      <c r="F259" s="26">
        <v>154854</v>
      </c>
      <c r="G259" s="23">
        <v>4857</v>
      </c>
      <c r="H259" s="24">
        <v>12228</v>
      </c>
      <c r="I259" s="26">
        <v>196182</v>
      </c>
      <c r="J259" s="23">
        <v>6207</v>
      </c>
      <c r="K259" s="24">
        <v>11739</v>
      </c>
      <c r="L259" s="26">
        <v>159283</v>
      </c>
      <c r="M259" s="23">
        <v>5128</v>
      </c>
      <c r="N259" s="24">
        <v>11039</v>
      </c>
      <c r="O259" s="28">
        <v>25376</v>
      </c>
      <c r="P259" s="27">
        <v>797</v>
      </c>
      <c r="Q259" s="23">
        <v>8172</v>
      </c>
      <c r="R259" s="30">
        <v>3021</v>
      </c>
      <c r="S259" s="29">
        <v>90</v>
      </c>
      <c r="T259" s="23">
        <v>1610</v>
      </c>
      <c r="U259" s="28">
        <v>21134</v>
      </c>
      <c r="V259" s="27">
        <v>697</v>
      </c>
      <c r="W259" s="23">
        <v>2423</v>
      </c>
      <c r="X259" s="28">
        <v>74649</v>
      </c>
      <c r="Y259" s="23">
        <v>2562</v>
      </c>
      <c r="Z259" s="23">
        <v>2507</v>
      </c>
      <c r="AA259" s="26">
        <v>116122</v>
      </c>
      <c r="AB259" s="23">
        <v>4642</v>
      </c>
      <c r="AC259" s="23">
        <v>3991</v>
      </c>
      <c r="AD259" s="28">
        <v>95148</v>
      </c>
      <c r="AE259" s="23">
        <v>3905</v>
      </c>
      <c r="AF259" s="23">
        <v>3598</v>
      </c>
      <c r="AG259" s="28">
        <v>85053</v>
      </c>
      <c r="AH259" s="23">
        <v>3608</v>
      </c>
      <c r="AI259" s="23">
        <v>3383</v>
      </c>
      <c r="AJ259" s="26">
        <v>124419</v>
      </c>
      <c r="AK259" s="23">
        <v>4955</v>
      </c>
      <c r="AL259" s="23">
        <v>3081</v>
      </c>
      <c r="AM259" s="26">
        <v>173277</v>
      </c>
      <c r="AN259" s="23">
        <v>6973</v>
      </c>
      <c r="AO259" s="23">
        <v>4262</v>
      </c>
      <c r="AP259" s="26">
        <v>152433</v>
      </c>
      <c r="AQ259" s="23">
        <v>6337</v>
      </c>
      <c r="AR259" s="23">
        <v>6528</v>
      </c>
      <c r="AS259" s="26">
        <v>224780</v>
      </c>
      <c r="AT259" s="23">
        <v>9224</v>
      </c>
      <c r="AU259" s="23">
        <v>7681</v>
      </c>
      <c r="AV259" s="26">
        <v>210236</v>
      </c>
      <c r="AW259" s="23">
        <v>8561</v>
      </c>
      <c r="AX259" s="23">
        <v>6637</v>
      </c>
      <c r="AY259" s="26">
        <v>173656</v>
      </c>
      <c r="AZ259" s="23">
        <v>7037</v>
      </c>
      <c r="BA259" s="23">
        <v>7000</v>
      </c>
      <c r="BB259" s="26">
        <v>408006</v>
      </c>
      <c r="BC259" s="24">
        <v>15853</v>
      </c>
      <c r="BD259" s="24">
        <v>13304</v>
      </c>
      <c r="BE259" s="26">
        <v>217195</v>
      </c>
      <c r="BF259" s="23">
        <v>8295</v>
      </c>
      <c r="BG259" s="24">
        <v>17197</v>
      </c>
      <c r="BH259" s="26">
        <v>224445</v>
      </c>
      <c r="BI259" s="23">
        <v>8565</v>
      </c>
      <c r="BJ259" s="24">
        <v>16159</v>
      </c>
      <c r="BK259" s="26">
        <v>285153</v>
      </c>
      <c r="BL259" s="24">
        <v>10932</v>
      </c>
      <c r="BM259" s="24">
        <v>18434</v>
      </c>
      <c r="BN259" s="26">
        <v>236372</v>
      </c>
      <c r="BO259" s="23">
        <v>9040</v>
      </c>
      <c r="BP259" s="24">
        <v>17129</v>
      </c>
      <c r="BQ259" s="26">
        <v>253219</v>
      </c>
      <c r="BR259" s="23">
        <v>9714</v>
      </c>
      <c r="BS259" s="24">
        <v>18875</v>
      </c>
      <c r="BT259" s="26">
        <v>296241</v>
      </c>
      <c r="BU259" s="24">
        <v>11385</v>
      </c>
      <c r="BV259" s="24">
        <v>18729</v>
      </c>
      <c r="BW259" s="26">
        <v>247844</v>
      </c>
      <c r="BX259" s="23">
        <v>9529</v>
      </c>
      <c r="BY259" s="24">
        <v>19490</v>
      </c>
      <c r="BZ259" s="26">
        <v>260916</v>
      </c>
      <c r="CA259" s="24">
        <v>10120</v>
      </c>
      <c r="CB259" s="24">
        <v>23445</v>
      </c>
      <c r="CC259" s="26">
        <v>316701</v>
      </c>
      <c r="CD259" s="24">
        <v>12382</v>
      </c>
      <c r="CE259" s="24">
        <v>22229</v>
      </c>
      <c r="CF259" s="26">
        <v>271661</v>
      </c>
      <c r="CG259" s="24">
        <v>10531</v>
      </c>
      <c r="CH259" s="24">
        <v>24975</v>
      </c>
      <c r="CI259" s="26">
        <v>266087</v>
      </c>
      <c r="CJ259" s="24">
        <v>10385</v>
      </c>
      <c r="CK259" s="24">
        <v>24790</v>
      </c>
      <c r="CL259" s="26">
        <v>339524</v>
      </c>
      <c r="CM259" s="24">
        <v>13293</v>
      </c>
      <c r="CN259" s="24">
        <v>23317</v>
      </c>
      <c r="CO259" s="26">
        <v>271874</v>
      </c>
      <c r="CP259" s="24">
        <v>11033</v>
      </c>
      <c r="CQ259" s="24">
        <v>29018</v>
      </c>
      <c r="CR259" s="26">
        <v>293125</v>
      </c>
      <c r="CS259" s="24">
        <v>11769</v>
      </c>
      <c r="CT259" s="24">
        <v>28219</v>
      </c>
      <c r="CU259" s="26">
        <v>362162</v>
      </c>
      <c r="CV259" s="24">
        <v>14637</v>
      </c>
      <c r="CW259" s="24">
        <v>31342</v>
      </c>
      <c r="CX259" s="26">
        <v>289537</v>
      </c>
      <c r="CY259" s="24">
        <v>11216</v>
      </c>
      <c r="CZ259" s="24">
        <v>33300</v>
      </c>
      <c r="DA259" s="26">
        <v>360211</v>
      </c>
      <c r="DB259" s="24">
        <v>11871</v>
      </c>
      <c r="DC259" s="24">
        <v>40856</v>
      </c>
      <c r="DD259" s="26">
        <v>420839</v>
      </c>
      <c r="DE259" s="24">
        <v>14072</v>
      </c>
      <c r="DF259" s="24">
        <v>38109</v>
      </c>
      <c r="DG259" s="26">
        <v>335031</v>
      </c>
      <c r="DH259" s="24">
        <v>11350</v>
      </c>
      <c r="DI259" s="24">
        <v>39934</v>
      </c>
      <c r="DJ259" s="26">
        <v>335310</v>
      </c>
      <c r="DK259" s="24">
        <v>11548</v>
      </c>
      <c r="DL259" s="24">
        <v>42637</v>
      </c>
      <c r="DM259" s="26">
        <v>457538</v>
      </c>
      <c r="DN259" s="24">
        <v>15250</v>
      </c>
      <c r="DO259" s="24">
        <v>42993</v>
      </c>
      <c r="DP259" s="26">
        <v>354869</v>
      </c>
      <c r="DQ259" s="24">
        <v>12032</v>
      </c>
      <c r="DR259" s="24">
        <v>46733</v>
      </c>
      <c r="DS259" s="26">
        <v>349465</v>
      </c>
      <c r="DT259" s="24">
        <v>12098</v>
      </c>
      <c r="DU259" s="24">
        <v>46733</v>
      </c>
      <c r="DV259" s="26">
        <v>414106</v>
      </c>
      <c r="DW259" s="24">
        <v>14269</v>
      </c>
      <c r="DX259" s="24">
        <v>43539</v>
      </c>
      <c r="DY259" s="26">
        <v>361890</v>
      </c>
      <c r="DZ259" s="24">
        <v>12359</v>
      </c>
      <c r="EA259" s="24">
        <v>44693</v>
      </c>
      <c r="EB259" s="26">
        <v>397468</v>
      </c>
      <c r="EC259" s="24">
        <v>13237</v>
      </c>
      <c r="ED259" s="24">
        <v>47361</v>
      </c>
      <c r="EE259" s="26">
        <v>480752</v>
      </c>
      <c r="EF259" s="24">
        <v>16242</v>
      </c>
      <c r="EG259" s="24">
        <v>55490</v>
      </c>
      <c r="EH259" s="26">
        <v>411862</v>
      </c>
      <c r="EI259" s="24">
        <v>13908</v>
      </c>
      <c r="EJ259" s="24">
        <v>55267</v>
      </c>
      <c r="EK259" s="26">
        <v>380248</v>
      </c>
      <c r="EL259" s="24">
        <v>13212</v>
      </c>
      <c r="EM259" s="24">
        <v>59044</v>
      </c>
      <c r="EN259" s="26">
        <v>321253</v>
      </c>
      <c r="EO259" s="24">
        <v>11398</v>
      </c>
      <c r="EP259" s="24">
        <v>50780</v>
      </c>
      <c r="EQ259" s="26">
        <v>361871</v>
      </c>
      <c r="ER259" s="24">
        <v>11098</v>
      </c>
      <c r="ES259" s="24">
        <v>51678</v>
      </c>
      <c r="ET259" s="26">
        <v>356390</v>
      </c>
      <c r="EU259" s="24">
        <v>11022</v>
      </c>
      <c r="EV259" s="24">
        <v>52132</v>
      </c>
      <c r="EW259" s="26">
        <v>431096</v>
      </c>
      <c r="EX259" s="24">
        <v>13286</v>
      </c>
      <c r="EY259" s="24">
        <v>49790</v>
      </c>
      <c r="EZ259" s="26">
        <v>346326</v>
      </c>
      <c r="FA259" s="24">
        <v>10727</v>
      </c>
      <c r="FB259" s="24">
        <v>52655</v>
      </c>
      <c r="FC259" s="26">
        <v>337596</v>
      </c>
      <c r="FD259" s="24">
        <v>10609</v>
      </c>
      <c r="FE259" s="24">
        <v>49265</v>
      </c>
      <c r="FF259" s="26">
        <v>409067</v>
      </c>
      <c r="FG259" s="24">
        <v>13027</v>
      </c>
      <c r="FH259" s="24">
        <v>53701</v>
      </c>
      <c r="FI259" s="26">
        <v>361491</v>
      </c>
      <c r="FJ259" s="24">
        <v>11422</v>
      </c>
      <c r="FK259" s="24">
        <v>57227</v>
      </c>
      <c r="FL259" s="26">
        <v>355046</v>
      </c>
      <c r="FM259" s="24">
        <v>11393</v>
      </c>
      <c r="FN259" s="24">
        <v>47638</v>
      </c>
      <c r="FO259" s="26">
        <v>482110</v>
      </c>
      <c r="FP259" s="24">
        <v>15303</v>
      </c>
      <c r="FQ259" s="24">
        <v>52327</v>
      </c>
      <c r="FR259" s="26">
        <v>404880</v>
      </c>
      <c r="FS259" s="24">
        <v>12807</v>
      </c>
      <c r="FT259" s="24">
        <v>50634</v>
      </c>
      <c r="FU259" s="26">
        <v>400842</v>
      </c>
      <c r="FV259" s="24">
        <v>12657</v>
      </c>
      <c r="FW259" s="24">
        <v>50414</v>
      </c>
      <c r="FX259" s="26">
        <v>116599</v>
      </c>
      <c r="FY259" s="23">
        <v>3995</v>
      </c>
      <c r="FZ259" s="24">
        <v>39361</v>
      </c>
      <c r="GA259" s="26">
        <v>206595</v>
      </c>
      <c r="GB259" s="23">
        <v>5660</v>
      </c>
      <c r="GC259" s="24">
        <v>36172</v>
      </c>
      <c r="GD259" s="26">
        <v>234157</v>
      </c>
      <c r="GE259" s="23">
        <v>6350</v>
      </c>
      <c r="GF259" s="24">
        <v>47373</v>
      </c>
      <c r="GG259" s="28">
        <v>83154</v>
      </c>
      <c r="GH259" s="23">
        <v>2357</v>
      </c>
      <c r="GI259" s="24">
        <v>34421</v>
      </c>
      <c r="GJ259" s="30">
        <v>6669</v>
      </c>
      <c r="GK259" s="27">
        <v>190</v>
      </c>
      <c r="GL259" s="24">
        <v>30998</v>
      </c>
      <c r="GM259" s="26">
        <v>144409</v>
      </c>
      <c r="GN259" s="23">
        <v>3863</v>
      </c>
      <c r="GO259" s="24">
        <v>27617</v>
      </c>
      <c r="GP259" s="26">
        <v>409687</v>
      </c>
      <c r="GQ259" s="24">
        <v>10831</v>
      </c>
      <c r="GR259" s="24">
        <v>41393</v>
      </c>
      <c r="GS259" s="26">
        <v>231257</v>
      </c>
      <c r="GT259" s="23">
        <v>6449</v>
      </c>
      <c r="GU259" s="24">
        <v>49521</v>
      </c>
      <c r="GV259" s="26">
        <v>299511</v>
      </c>
      <c r="GW259" s="23">
        <v>8504</v>
      </c>
      <c r="GX259" s="24">
        <v>45667</v>
      </c>
      <c r="GY259" s="26">
        <v>224086</v>
      </c>
      <c r="GZ259" s="23">
        <v>6097</v>
      </c>
      <c r="HA259" s="24">
        <v>51885</v>
      </c>
      <c r="HB259" s="28">
        <v>27100</v>
      </c>
      <c r="HC259" s="27">
        <v>782</v>
      </c>
      <c r="HD259" s="24">
        <v>39590</v>
      </c>
      <c r="HE259" s="28">
        <v>83678</v>
      </c>
      <c r="HF259" s="23">
        <v>2284</v>
      </c>
      <c r="HG259" s="24">
        <v>33307</v>
      </c>
      <c r="HH259" s="26">
        <v>203183</v>
      </c>
      <c r="HI259" s="23">
        <v>5436</v>
      </c>
      <c r="HJ259" s="24">
        <v>37309</v>
      </c>
    </row>
    <row r="260" spans="2:218" x14ac:dyDescent="0.2">
      <c r="B260" s="20" t="s">
        <v>1014</v>
      </c>
      <c r="C260" s="26">
        <v>247788</v>
      </c>
      <c r="D260" s="24">
        <v>44251</v>
      </c>
      <c r="E260" s="34">
        <v>4784476</v>
      </c>
      <c r="F260" s="26">
        <v>256221</v>
      </c>
      <c r="G260" s="24">
        <v>47438</v>
      </c>
      <c r="H260" s="34">
        <v>4921636</v>
      </c>
      <c r="I260" s="26">
        <v>204535</v>
      </c>
      <c r="J260" s="24">
        <v>37155</v>
      </c>
      <c r="K260" s="34">
        <v>4120347</v>
      </c>
      <c r="L260" s="28">
        <v>63469</v>
      </c>
      <c r="M260" s="24">
        <v>11517</v>
      </c>
      <c r="N260" s="34">
        <v>2108631</v>
      </c>
      <c r="O260" s="26">
        <v>143680</v>
      </c>
      <c r="P260" s="24">
        <v>20311</v>
      </c>
      <c r="Q260" s="34">
        <v>2025166</v>
      </c>
      <c r="R260" s="26">
        <v>246670</v>
      </c>
      <c r="S260" s="24">
        <v>34041</v>
      </c>
      <c r="T260" s="34">
        <v>3035340</v>
      </c>
      <c r="U260" s="26">
        <v>197847</v>
      </c>
      <c r="V260" s="24">
        <v>29800</v>
      </c>
      <c r="W260" s="34">
        <v>3576267</v>
      </c>
      <c r="X260" s="26">
        <v>210936</v>
      </c>
      <c r="Y260" s="24">
        <v>43293</v>
      </c>
      <c r="Z260" s="34">
        <v>4529714</v>
      </c>
      <c r="AA260" s="22">
        <v>1122948</v>
      </c>
      <c r="AB260" s="25">
        <v>139832</v>
      </c>
      <c r="AC260" s="37">
        <v>16191461</v>
      </c>
      <c r="AD260" s="26">
        <v>396779</v>
      </c>
      <c r="AE260" s="24">
        <v>95505</v>
      </c>
      <c r="AF260" s="37">
        <v>12953150</v>
      </c>
      <c r="AG260" s="26">
        <v>387658</v>
      </c>
      <c r="AH260" s="24">
        <v>93237</v>
      </c>
      <c r="AI260" s="34">
        <v>8110042</v>
      </c>
      <c r="AJ260" s="26">
        <v>450186</v>
      </c>
      <c r="AK260" s="25">
        <v>107892</v>
      </c>
      <c r="AL260" s="34">
        <v>6681950</v>
      </c>
      <c r="AM260" s="26">
        <v>337545</v>
      </c>
      <c r="AN260" s="24">
        <v>77553</v>
      </c>
      <c r="AO260" s="34">
        <v>5879065</v>
      </c>
      <c r="AP260" s="26">
        <v>355869</v>
      </c>
      <c r="AQ260" s="24">
        <v>74243</v>
      </c>
      <c r="AR260" s="34">
        <v>7335176</v>
      </c>
      <c r="AS260" s="26">
        <v>394649</v>
      </c>
      <c r="AT260" s="24">
        <v>88791</v>
      </c>
      <c r="AU260" s="34">
        <v>6774743</v>
      </c>
      <c r="AV260" s="26">
        <v>326195</v>
      </c>
      <c r="AW260" s="24">
        <v>73423</v>
      </c>
      <c r="AX260" s="34">
        <v>7001063</v>
      </c>
      <c r="AY260" s="26">
        <v>241130</v>
      </c>
      <c r="AZ260" s="24">
        <v>63318</v>
      </c>
      <c r="BA260" s="34">
        <v>6131008</v>
      </c>
      <c r="BB260" s="26">
        <v>347365</v>
      </c>
      <c r="BC260" s="24">
        <v>77046</v>
      </c>
      <c r="BD260" s="34">
        <v>5473287</v>
      </c>
      <c r="BE260" s="26">
        <v>290232</v>
      </c>
      <c r="BF260" s="24">
        <v>65356</v>
      </c>
      <c r="BG260" s="34">
        <v>5837922</v>
      </c>
      <c r="BH260" s="26">
        <v>327332</v>
      </c>
      <c r="BI260" s="24">
        <v>67913</v>
      </c>
      <c r="BJ260" s="34">
        <v>6252074</v>
      </c>
      <c r="BK260" s="26">
        <v>366610</v>
      </c>
      <c r="BL260" s="24">
        <v>83226</v>
      </c>
      <c r="BM260" s="34">
        <v>6192924</v>
      </c>
      <c r="BN260" s="26">
        <v>344579</v>
      </c>
      <c r="BO260" s="24">
        <v>72074</v>
      </c>
      <c r="BP260" s="34">
        <v>6546427</v>
      </c>
      <c r="BQ260" s="26">
        <v>348250</v>
      </c>
      <c r="BR260" s="24">
        <v>68331</v>
      </c>
      <c r="BS260" s="34">
        <v>7278974</v>
      </c>
      <c r="BT260" s="26">
        <v>416254</v>
      </c>
      <c r="BU260" s="24">
        <v>83348</v>
      </c>
      <c r="BV260" s="34">
        <v>6829025</v>
      </c>
      <c r="BW260" s="26">
        <v>322190</v>
      </c>
      <c r="BX260" s="24">
        <v>66084</v>
      </c>
      <c r="BY260" s="34">
        <v>7030394</v>
      </c>
      <c r="BZ260" s="26">
        <v>263121</v>
      </c>
      <c r="CA260" s="24">
        <v>60263</v>
      </c>
      <c r="CB260" s="34">
        <v>5962030</v>
      </c>
      <c r="CC260" s="26">
        <v>327908</v>
      </c>
      <c r="CD260" s="24">
        <v>76706</v>
      </c>
      <c r="CE260" s="34">
        <v>5105268</v>
      </c>
      <c r="CF260" s="26">
        <v>257832</v>
      </c>
      <c r="CG260" s="24">
        <v>57922</v>
      </c>
      <c r="CH260" s="34">
        <v>5684092</v>
      </c>
      <c r="CI260" s="26">
        <v>235882</v>
      </c>
      <c r="CJ260" s="24">
        <v>56357</v>
      </c>
      <c r="CK260" s="34">
        <v>5156232</v>
      </c>
      <c r="CL260" s="26">
        <v>291212</v>
      </c>
      <c r="CM260" s="24">
        <v>67709</v>
      </c>
      <c r="CN260" s="34">
        <v>4808129</v>
      </c>
      <c r="CO260" s="26">
        <v>204297</v>
      </c>
      <c r="CP260" s="24">
        <v>43947</v>
      </c>
      <c r="CQ260" s="34">
        <v>4847428</v>
      </c>
      <c r="CR260" s="26">
        <v>211395</v>
      </c>
      <c r="CS260" s="24">
        <v>46272</v>
      </c>
      <c r="CT260" s="34">
        <v>4246877</v>
      </c>
      <c r="CU260" s="26">
        <v>236777</v>
      </c>
      <c r="CV260" s="24">
        <v>51945</v>
      </c>
      <c r="CW260" s="34">
        <v>4529219</v>
      </c>
      <c r="CX260" s="26">
        <v>197666</v>
      </c>
      <c r="CY260" s="24">
        <v>42444</v>
      </c>
      <c r="CZ260" s="34">
        <v>4579510</v>
      </c>
      <c r="DA260" s="26">
        <v>212559</v>
      </c>
      <c r="DB260" s="24">
        <v>46315</v>
      </c>
      <c r="DC260" s="34">
        <v>4865116</v>
      </c>
      <c r="DD260" s="26">
        <v>255901</v>
      </c>
      <c r="DE260" s="24">
        <v>55088</v>
      </c>
      <c r="DF260" s="34">
        <v>4743210</v>
      </c>
      <c r="DG260" s="26">
        <v>221968</v>
      </c>
      <c r="DH260" s="24">
        <v>45043</v>
      </c>
      <c r="DI260" s="34">
        <v>5444062</v>
      </c>
      <c r="DJ260" s="26">
        <v>223219</v>
      </c>
      <c r="DK260" s="24">
        <v>48046</v>
      </c>
      <c r="DL260" s="34">
        <v>5766073</v>
      </c>
      <c r="DM260" s="26">
        <v>237868</v>
      </c>
      <c r="DN260" s="24">
        <v>55536</v>
      </c>
      <c r="DO260" s="34">
        <v>4729009</v>
      </c>
      <c r="DP260" s="26">
        <v>174619</v>
      </c>
      <c r="DQ260" s="24">
        <v>40727</v>
      </c>
      <c r="DR260" s="34">
        <v>4859417</v>
      </c>
      <c r="DS260" s="26">
        <v>180999</v>
      </c>
      <c r="DT260" s="24">
        <v>41673</v>
      </c>
      <c r="DU260" s="34">
        <v>4445327</v>
      </c>
      <c r="DV260" s="26">
        <v>230215</v>
      </c>
      <c r="DW260" s="24">
        <v>54055</v>
      </c>
      <c r="DX260" s="34">
        <v>4800253</v>
      </c>
      <c r="DY260" s="26">
        <v>223868</v>
      </c>
      <c r="DZ260" s="24">
        <v>47905</v>
      </c>
      <c r="EA260" s="34">
        <v>5016996</v>
      </c>
      <c r="EB260" s="26">
        <v>228215</v>
      </c>
      <c r="EC260" s="24">
        <v>50219</v>
      </c>
      <c r="ED260" s="34">
        <v>5252257</v>
      </c>
      <c r="EE260" s="26">
        <v>234983</v>
      </c>
      <c r="EF260" s="24">
        <v>55888</v>
      </c>
      <c r="EG260" s="34">
        <v>5171629</v>
      </c>
      <c r="EH260" s="26">
        <v>171803</v>
      </c>
      <c r="EI260" s="24">
        <v>40705</v>
      </c>
      <c r="EJ260" s="34">
        <v>4641578</v>
      </c>
      <c r="EK260" s="26">
        <v>190535</v>
      </c>
      <c r="EL260" s="24">
        <v>39460</v>
      </c>
      <c r="EM260" s="34">
        <v>4333286</v>
      </c>
      <c r="EN260" s="26">
        <v>240725</v>
      </c>
      <c r="EO260" s="24">
        <v>50111</v>
      </c>
      <c r="EP260" s="34">
        <v>4139043</v>
      </c>
      <c r="EQ260" s="26">
        <v>171440</v>
      </c>
      <c r="ER260" s="24">
        <v>37200</v>
      </c>
      <c r="ES260" s="34">
        <v>4259415</v>
      </c>
      <c r="ET260" s="26">
        <v>177542</v>
      </c>
      <c r="EU260" s="24">
        <v>38724</v>
      </c>
      <c r="EV260" s="34">
        <v>4031691</v>
      </c>
      <c r="EW260" s="26">
        <v>238743</v>
      </c>
      <c r="EX260" s="24">
        <v>49137</v>
      </c>
      <c r="EY260" s="34">
        <v>4115298</v>
      </c>
      <c r="EZ260" s="26">
        <v>188926</v>
      </c>
      <c r="FA260" s="24">
        <v>37592</v>
      </c>
      <c r="FB260" s="34">
        <v>4307648</v>
      </c>
      <c r="FC260" s="26">
        <v>182623</v>
      </c>
      <c r="FD260" s="24">
        <v>35881</v>
      </c>
      <c r="FE260" s="34">
        <v>3881189</v>
      </c>
      <c r="FF260" s="26">
        <v>228245</v>
      </c>
      <c r="FG260" s="24">
        <v>46115</v>
      </c>
      <c r="FH260" s="34">
        <v>4767902</v>
      </c>
      <c r="FI260" s="26">
        <v>229551</v>
      </c>
      <c r="FJ260" s="24">
        <v>50374</v>
      </c>
      <c r="FK260" s="34">
        <v>5042313</v>
      </c>
      <c r="FL260" s="26">
        <v>157002</v>
      </c>
      <c r="FM260" s="24">
        <v>40867</v>
      </c>
      <c r="FN260" s="34">
        <v>4724203</v>
      </c>
      <c r="FO260" s="26">
        <v>208172</v>
      </c>
      <c r="FP260" s="24">
        <v>51036</v>
      </c>
      <c r="FQ260" s="34">
        <v>5492279</v>
      </c>
      <c r="FR260" s="26">
        <v>189795</v>
      </c>
      <c r="FS260" s="24">
        <v>47169</v>
      </c>
      <c r="FT260" s="34">
        <v>5410887</v>
      </c>
      <c r="FU260" s="26">
        <v>168440</v>
      </c>
      <c r="FV260" s="24">
        <v>46105</v>
      </c>
      <c r="FW260" s="34">
        <v>5197766</v>
      </c>
      <c r="FX260" s="26">
        <v>244411</v>
      </c>
      <c r="FY260" s="24">
        <v>69872</v>
      </c>
      <c r="FZ260" s="34">
        <v>5660752</v>
      </c>
      <c r="GA260" s="26">
        <v>183517</v>
      </c>
      <c r="GB260" s="24">
        <v>57406</v>
      </c>
      <c r="GC260" s="34">
        <v>5827187</v>
      </c>
      <c r="GD260" s="26">
        <v>189259</v>
      </c>
      <c r="GE260" s="24">
        <v>59549</v>
      </c>
      <c r="GF260" s="34">
        <v>5643528</v>
      </c>
      <c r="GG260" s="26">
        <v>268560</v>
      </c>
      <c r="GH260" s="24">
        <v>79966</v>
      </c>
      <c r="GI260" s="34">
        <v>5912979</v>
      </c>
      <c r="GJ260" s="26">
        <v>284057</v>
      </c>
      <c r="GK260" s="24">
        <v>78892</v>
      </c>
      <c r="GL260" s="34">
        <v>8708468</v>
      </c>
      <c r="GM260" s="26">
        <v>245498</v>
      </c>
      <c r="GN260" s="24">
        <v>72711</v>
      </c>
      <c r="GO260" s="34">
        <v>7334866</v>
      </c>
      <c r="GP260" s="26">
        <v>313405</v>
      </c>
      <c r="GQ260" s="25">
        <v>101165</v>
      </c>
      <c r="GR260" s="34">
        <v>9415646</v>
      </c>
      <c r="GS260" s="26">
        <v>207417</v>
      </c>
      <c r="GT260" s="24">
        <v>57607</v>
      </c>
      <c r="GU260" s="34">
        <v>5898926</v>
      </c>
      <c r="GV260" s="26">
        <v>232090</v>
      </c>
      <c r="GW260" s="24">
        <v>54037</v>
      </c>
      <c r="GX260" s="34">
        <v>4325502</v>
      </c>
      <c r="GY260" s="26">
        <v>268982</v>
      </c>
      <c r="GZ260" s="24">
        <v>62018</v>
      </c>
      <c r="HA260" s="34">
        <v>5377606</v>
      </c>
      <c r="HB260" s="26">
        <v>189865</v>
      </c>
      <c r="HC260" s="24">
        <v>32315</v>
      </c>
      <c r="HD260" s="34">
        <v>4334949</v>
      </c>
      <c r="HE260" s="26">
        <v>139843</v>
      </c>
      <c r="HF260" s="24">
        <v>21539</v>
      </c>
      <c r="HG260" s="34">
        <v>3781194</v>
      </c>
      <c r="HH260" s="26">
        <v>201719</v>
      </c>
      <c r="HI260" s="24">
        <v>47941</v>
      </c>
      <c r="HJ260" s="34">
        <v>4034876</v>
      </c>
    </row>
    <row r="261" spans="2:218" x14ac:dyDescent="0.2">
      <c r="B261" s="20" t="s">
        <v>762</v>
      </c>
      <c r="C261" s="28">
        <v>20036</v>
      </c>
      <c r="D261" s="23">
        <v>1949</v>
      </c>
      <c r="E261" s="23">
        <v>3575</v>
      </c>
      <c r="F261" s="28">
        <v>20981</v>
      </c>
      <c r="G261" s="23">
        <v>2008</v>
      </c>
      <c r="H261" s="23">
        <v>3571</v>
      </c>
      <c r="I261" s="28">
        <v>26392</v>
      </c>
      <c r="J261" s="23">
        <v>2588</v>
      </c>
      <c r="K261" s="23">
        <v>3625</v>
      </c>
      <c r="L261" s="28">
        <v>20265</v>
      </c>
      <c r="M261" s="23">
        <v>2056</v>
      </c>
      <c r="N261" s="23">
        <v>2541</v>
      </c>
      <c r="O261" s="28">
        <v>17323</v>
      </c>
      <c r="P261" s="23">
        <v>1760</v>
      </c>
      <c r="Q261" s="23">
        <v>3042</v>
      </c>
      <c r="R261" s="28">
        <v>25776</v>
      </c>
      <c r="S261" s="23">
        <v>2632</v>
      </c>
      <c r="T261" s="23">
        <v>6359</v>
      </c>
      <c r="U261" s="28">
        <v>63117</v>
      </c>
      <c r="V261" s="23">
        <v>5439</v>
      </c>
      <c r="W261" s="25">
        <v>122393</v>
      </c>
      <c r="X261" s="28">
        <v>91717</v>
      </c>
      <c r="Y261" s="23">
        <v>5567</v>
      </c>
      <c r="Z261" s="25">
        <v>130483</v>
      </c>
      <c r="AA261" s="28">
        <v>97011</v>
      </c>
      <c r="AB261" s="23">
        <v>3885</v>
      </c>
      <c r="AC261" s="24">
        <v>78633</v>
      </c>
      <c r="AD261" s="28">
        <v>85988</v>
      </c>
      <c r="AE261" s="23">
        <v>2224</v>
      </c>
      <c r="AF261" s="24">
        <v>33438</v>
      </c>
      <c r="AG261" s="26">
        <v>109758</v>
      </c>
      <c r="AH261" s="23">
        <v>2999</v>
      </c>
      <c r="AI261" s="24">
        <v>25824</v>
      </c>
      <c r="AJ261" s="26">
        <v>118364</v>
      </c>
      <c r="AK261" s="23">
        <v>2950</v>
      </c>
      <c r="AL261" s="24">
        <v>16305</v>
      </c>
      <c r="AM261" s="26">
        <v>131218</v>
      </c>
      <c r="AN261" s="23">
        <v>3429</v>
      </c>
      <c r="AO261" s="24">
        <v>11664</v>
      </c>
      <c r="AP261" s="26">
        <v>118153</v>
      </c>
      <c r="AQ261" s="23">
        <v>2831</v>
      </c>
      <c r="AR261" s="24">
        <v>12129</v>
      </c>
      <c r="AS261" s="26">
        <v>179611</v>
      </c>
      <c r="AT261" s="23">
        <v>3925</v>
      </c>
      <c r="AU261" s="23">
        <v>9789</v>
      </c>
      <c r="AV261" s="26">
        <v>163136</v>
      </c>
      <c r="AW261" s="23">
        <v>3510</v>
      </c>
      <c r="AX261" s="24">
        <v>14603</v>
      </c>
      <c r="AY261" s="26">
        <v>171623</v>
      </c>
      <c r="AZ261" s="23">
        <v>3736</v>
      </c>
      <c r="BA261" s="24">
        <v>25046</v>
      </c>
      <c r="BB261" s="26">
        <v>206487</v>
      </c>
      <c r="BC261" s="23">
        <v>4430</v>
      </c>
      <c r="BD261" s="24">
        <v>23211</v>
      </c>
      <c r="BE261" s="26">
        <v>179627</v>
      </c>
      <c r="BF261" s="23">
        <v>3919</v>
      </c>
      <c r="BG261" s="24">
        <v>25715</v>
      </c>
      <c r="BH261" s="26">
        <v>180093</v>
      </c>
      <c r="BI261" s="23">
        <v>4325</v>
      </c>
      <c r="BJ261" s="24">
        <v>18093</v>
      </c>
      <c r="BK261" s="26">
        <v>181352</v>
      </c>
      <c r="BL261" s="23">
        <v>4783</v>
      </c>
      <c r="BM261" s="24">
        <v>12411</v>
      </c>
      <c r="BN261" s="26">
        <v>202790</v>
      </c>
      <c r="BO261" s="23">
        <v>4549</v>
      </c>
      <c r="BP261" s="24">
        <v>13995</v>
      </c>
      <c r="BQ261" s="26">
        <v>220864</v>
      </c>
      <c r="BR261" s="23">
        <v>5077</v>
      </c>
      <c r="BS261" s="24">
        <v>11748</v>
      </c>
      <c r="BT261" s="26">
        <v>255890</v>
      </c>
      <c r="BU261" s="23">
        <v>5760</v>
      </c>
      <c r="BV261" s="24">
        <v>14148</v>
      </c>
      <c r="BW261" s="26">
        <v>149249</v>
      </c>
      <c r="BX261" s="23">
        <v>2942</v>
      </c>
      <c r="BY261" s="24">
        <v>14408</v>
      </c>
      <c r="BZ261" s="26">
        <v>232240</v>
      </c>
      <c r="CA261" s="23">
        <v>5465</v>
      </c>
      <c r="CB261" s="24">
        <v>11886</v>
      </c>
      <c r="CC261" s="26">
        <v>282809</v>
      </c>
      <c r="CD261" s="23">
        <v>6582</v>
      </c>
      <c r="CE261" s="24">
        <v>10439</v>
      </c>
      <c r="CF261" s="26">
        <v>222574</v>
      </c>
      <c r="CG261" s="23">
        <v>5156</v>
      </c>
      <c r="CH261" s="24">
        <v>10695</v>
      </c>
      <c r="CI261" s="26">
        <v>217557</v>
      </c>
      <c r="CJ261" s="23">
        <v>5030</v>
      </c>
      <c r="CK261" s="23">
        <v>9349</v>
      </c>
      <c r="CL261" s="26">
        <v>252717</v>
      </c>
      <c r="CM261" s="23">
        <v>5767</v>
      </c>
      <c r="CN261" s="23">
        <v>8952</v>
      </c>
      <c r="CO261" s="26">
        <v>196712</v>
      </c>
      <c r="CP261" s="23">
        <v>4498</v>
      </c>
      <c r="CQ261" s="23">
        <v>9881</v>
      </c>
      <c r="CR261" s="26">
        <v>269623</v>
      </c>
      <c r="CS261" s="23">
        <v>5875</v>
      </c>
      <c r="CT261" s="24">
        <v>10370</v>
      </c>
      <c r="CU261" s="26">
        <v>356051</v>
      </c>
      <c r="CV261" s="23">
        <v>7644</v>
      </c>
      <c r="CW261" s="24">
        <v>10948</v>
      </c>
      <c r="CX261" s="26">
        <v>304895</v>
      </c>
      <c r="CY261" s="23">
        <v>6631</v>
      </c>
      <c r="CZ261" s="24">
        <v>11615</v>
      </c>
      <c r="DA261" s="26">
        <v>279702</v>
      </c>
      <c r="DB261" s="23">
        <v>6032</v>
      </c>
      <c r="DC261" s="24">
        <v>11783</v>
      </c>
      <c r="DD261" s="26">
        <v>341395</v>
      </c>
      <c r="DE261" s="23">
        <v>7410</v>
      </c>
      <c r="DF261" s="24">
        <v>11254</v>
      </c>
      <c r="DG261" s="26">
        <v>266636</v>
      </c>
      <c r="DH261" s="23">
        <v>5803</v>
      </c>
      <c r="DI261" s="24">
        <v>10478</v>
      </c>
      <c r="DJ261" s="26">
        <v>267961</v>
      </c>
      <c r="DK261" s="23">
        <v>5758</v>
      </c>
      <c r="DL261" s="24">
        <v>11255</v>
      </c>
      <c r="DM261" s="26">
        <v>359865</v>
      </c>
      <c r="DN261" s="23">
        <v>7874</v>
      </c>
      <c r="DO261" s="24">
        <v>10023</v>
      </c>
      <c r="DP261" s="26">
        <v>286875</v>
      </c>
      <c r="DQ261" s="23">
        <v>6379</v>
      </c>
      <c r="DR261" s="24">
        <v>10265</v>
      </c>
      <c r="DS261" s="26">
        <v>262735</v>
      </c>
      <c r="DT261" s="23">
        <v>6185</v>
      </c>
      <c r="DU261" s="24">
        <v>11486</v>
      </c>
      <c r="DV261" s="26">
        <v>337988</v>
      </c>
      <c r="DW261" s="23">
        <v>7905</v>
      </c>
      <c r="DX261" s="24">
        <v>11091</v>
      </c>
      <c r="DY261" s="26">
        <v>301119</v>
      </c>
      <c r="DZ261" s="23">
        <v>6736</v>
      </c>
      <c r="EA261" s="24">
        <v>11476</v>
      </c>
      <c r="EB261" s="26">
        <v>298226</v>
      </c>
      <c r="EC261" s="23">
        <v>6889</v>
      </c>
      <c r="ED261" s="24">
        <v>10100</v>
      </c>
      <c r="EE261" s="26">
        <v>350944</v>
      </c>
      <c r="EF261" s="23">
        <v>7849</v>
      </c>
      <c r="EG261" s="23">
        <v>8550</v>
      </c>
      <c r="EH261" s="26">
        <v>261090</v>
      </c>
      <c r="EI261" s="23">
        <v>5842</v>
      </c>
      <c r="EJ261" s="23">
        <v>7947</v>
      </c>
      <c r="EK261" s="26">
        <v>271631</v>
      </c>
      <c r="EL261" s="23">
        <v>6443</v>
      </c>
      <c r="EM261" s="23">
        <v>5929</v>
      </c>
      <c r="EN261" s="26">
        <v>329719</v>
      </c>
      <c r="EO261" s="23">
        <v>7687</v>
      </c>
      <c r="EP261" s="23">
        <v>5457</v>
      </c>
      <c r="EQ261" s="26">
        <v>239978</v>
      </c>
      <c r="ER261" s="23">
        <v>5706</v>
      </c>
      <c r="ES261" s="23">
        <v>6230</v>
      </c>
      <c r="ET261" s="26">
        <v>241656</v>
      </c>
      <c r="EU261" s="23">
        <v>5413</v>
      </c>
      <c r="EV261" s="23">
        <v>6366</v>
      </c>
      <c r="EW261" s="26">
        <v>300119</v>
      </c>
      <c r="EX261" s="23">
        <v>6925</v>
      </c>
      <c r="EY261" s="23">
        <v>6368</v>
      </c>
      <c r="EZ261" s="26">
        <v>232666</v>
      </c>
      <c r="FA261" s="23">
        <v>5264</v>
      </c>
      <c r="FB261" s="23">
        <v>6782</v>
      </c>
      <c r="FC261" s="26">
        <v>218054</v>
      </c>
      <c r="FD261" s="23">
        <v>5160</v>
      </c>
      <c r="FE261" s="23">
        <v>5773</v>
      </c>
      <c r="FF261" s="26">
        <v>279074</v>
      </c>
      <c r="FG261" s="23">
        <v>7160</v>
      </c>
      <c r="FH261" s="23">
        <v>7321</v>
      </c>
      <c r="FI261" s="26">
        <v>236375</v>
      </c>
      <c r="FJ261" s="23">
        <v>5584</v>
      </c>
      <c r="FK261" s="23">
        <v>7733</v>
      </c>
      <c r="FL261" s="26">
        <v>151328</v>
      </c>
      <c r="FM261" s="23">
        <v>4125</v>
      </c>
      <c r="FN261" s="23">
        <v>7483</v>
      </c>
      <c r="FO261" s="26">
        <v>105303</v>
      </c>
      <c r="FP261" s="23">
        <v>3243</v>
      </c>
      <c r="FQ261" s="23">
        <v>8485</v>
      </c>
      <c r="FR261" s="28">
        <v>63374</v>
      </c>
      <c r="FS261" s="23">
        <v>1920</v>
      </c>
      <c r="FT261" s="23">
        <v>7872</v>
      </c>
      <c r="FU261" s="28">
        <v>51299</v>
      </c>
      <c r="FV261" s="23">
        <v>1185</v>
      </c>
      <c r="FW261" s="23">
        <v>5423</v>
      </c>
      <c r="FX261" s="26">
        <v>135593</v>
      </c>
      <c r="FY261" s="23">
        <v>2652</v>
      </c>
      <c r="FZ261" s="23">
        <v>5040</v>
      </c>
      <c r="GA261" s="26">
        <v>119910</v>
      </c>
      <c r="GB261" s="23">
        <v>2527</v>
      </c>
      <c r="GC261" s="23">
        <v>4498</v>
      </c>
      <c r="GD261" s="26">
        <v>153399</v>
      </c>
      <c r="GE261" s="23">
        <v>3430</v>
      </c>
      <c r="GF261" s="23">
        <v>3794</v>
      </c>
      <c r="GG261" s="26">
        <v>193838</v>
      </c>
      <c r="GH261" s="23">
        <v>4368</v>
      </c>
      <c r="GI261" s="23">
        <v>2959</v>
      </c>
      <c r="GJ261" s="26">
        <v>159356</v>
      </c>
      <c r="GK261" s="23">
        <v>3567</v>
      </c>
      <c r="GL261" s="23">
        <v>3263</v>
      </c>
      <c r="GM261" s="26">
        <v>160302</v>
      </c>
      <c r="GN261" s="23">
        <v>3497</v>
      </c>
      <c r="GO261" s="23">
        <v>3298</v>
      </c>
      <c r="GP261" s="26">
        <v>212754</v>
      </c>
      <c r="GQ261" s="23">
        <v>4680</v>
      </c>
      <c r="GR261" s="23">
        <v>3315</v>
      </c>
      <c r="GS261" s="26">
        <v>179290</v>
      </c>
      <c r="GT261" s="23">
        <v>4017</v>
      </c>
      <c r="GU261" s="23">
        <v>3359</v>
      </c>
      <c r="GV261" s="26">
        <v>184763</v>
      </c>
      <c r="GW261" s="23">
        <v>4119</v>
      </c>
      <c r="GX261" s="23">
        <v>2703</v>
      </c>
      <c r="GY261" s="26">
        <v>194330</v>
      </c>
      <c r="GZ261" s="23">
        <v>4426</v>
      </c>
      <c r="HA261" s="23">
        <v>3453</v>
      </c>
      <c r="HB261" s="26">
        <v>167326</v>
      </c>
      <c r="HC261" s="23">
        <v>3607</v>
      </c>
      <c r="HD261" s="23">
        <v>3630</v>
      </c>
      <c r="HE261" s="26">
        <v>171594</v>
      </c>
      <c r="HF261" s="23">
        <v>3619</v>
      </c>
      <c r="HG261" s="23">
        <v>2983</v>
      </c>
      <c r="HH261" s="26">
        <v>201697</v>
      </c>
      <c r="HI261" s="23">
        <v>4282</v>
      </c>
      <c r="HJ261" s="23">
        <v>4279</v>
      </c>
    </row>
    <row r="262" spans="2:218" x14ac:dyDescent="0.2">
      <c r="B262" s="20" t="s">
        <v>326</v>
      </c>
      <c r="C262" s="28">
        <v>27065</v>
      </c>
      <c r="D262" s="23">
        <v>6311</v>
      </c>
      <c r="E262" s="25">
        <v>771103</v>
      </c>
      <c r="F262" s="28">
        <v>27797</v>
      </c>
      <c r="G262" s="23">
        <v>6511</v>
      </c>
      <c r="H262" s="25">
        <v>792324</v>
      </c>
      <c r="I262" s="28">
        <v>34083</v>
      </c>
      <c r="J262" s="23">
        <v>8057</v>
      </c>
      <c r="K262" s="25">
        <v>788971</v>
      </c>
      <c r="L262" s="28">
        <v>32070</v>
      </c>
      <c r="M262" s="23">
        <v>7385</v>
      </c>
      <c r="N262" s="25">
        <v>754031</v>
      </c>
      <c r="O262" s="28">
        <v>26547</v>
      </c>
      <c r="P262" s="23">
        <v>6099</v>
      </c>
      <c r="Q262" s="25">
        <v>761110</v>
      </c>
      <c r="R262" s="28">
        <v>34811</v>
      </c>
      <c r="S262" s="23">
        <v>7892</v>
      </c>
      <c r="T262" s="25">
        <v>804753</v>
      </c>
      <c r="U262" s="28">
        <v>26599</v>
      </c>
      <c r="V262" s="23">
        <v>6131</v>
      </c>
      <c r="W262" s="25">
        <v>741445</v>
      </c>
      <c r="X262" s="28">
        <v>27057</v>
      </c>
      <c r="Y262" s="23">
        <v>6121</v>
      </c>
      <c r="Z262" s="25">
        <v>673348</v>
      </c>
      <c r="AA262" s="28">
        <v>35257</v>
      </c>
      <c r="AB262" s="23">
        <v>7978</v>
      </c>
      <c r="AC262" s="25">
        <v>786273</v>
      </c>
      <c r="AD262" s="28">
        <v>29739</v>
      </c>
      <c r="AE262" s="23">
        <v>6817</v>
      </c>
      <c r="AF262" s="25">
        <v>717879</v>
      </c>
      <c r="AG262" s="28">
        <v>44456</v>
      </c>
      <c r="AH262" s="24">
        <v>10287</v>
      </c>
      <c r="AI262" s="25">
        <v>823710</v>
      </c>
      <c r="AJ262" s="28">
        <v>52838</v>
      </c>
      <c r="AK262" s="24">
        <v>12356</v>
      </c>
      <c r="AL262" s="25">
        <v>948833</v>
      </c>
      <c r="AM262" s="28">
        <v>76321</v>
      </c>
      <c r="AN262" s="23">
        <v>7237</v>
      </c>
      <c r="AO262" s="25">
        <v>854262</v>
      </c>
      <c r="AP262" s="28">
        <v>91426</v>
      </c>
      <c r="AQ262" s="23">
        <v>5543</v>
      </c>
      <c r="AR262" s="25">
        <v>878652</v>
      </c>
      <c r="AS262" s="26">
        <v>154101</v>
      </c>
      <c r="AT262" s="23">
        <v>7755</v>
      </c>
      <c r="AU262" s="25">
        <v>799709</v>
      </c>
      <c r="AV262" s="26">
        <v>130602</v>
      </c>
      <c r="AW262" s="23">
        <v>6115</v>
      </c>
      <c r="AX262" s="25">
        <v>752367</v>
      </c>
      <c r="AY262" s="26">
        <v>132800</v>
      </c>
      <c r="AZ262" s="23">
        <v>6096</v>
      </c>
      <c r="BA262" s="25">
        <v>764263</v>
      </c>
      <c r="BB262" s="26">
        <v>179160</v>
      </c>
      <c r="BC262" s="23">
        <v>8687</v>
      </c>
      <c r="BD262" s="25">
        <v>750880</v>
      </c>
      <c r="BE262" s="26">
        <v>151803</v>
      </c>
      <c r="BF262" s="23">
        <v>7469</v>
      </c>
      <c r="BG262" s="25">
        <v>881005</v>
      </c>
      <c r="BH262" s="26">
        <v>137665</v>
      </c>
      <c r="BI262" s="23">
        <v>6811</v>
      </c>
      <c r="BJ262" s="25">
        <v>867164</v>
      </c>
      <c r="BK262" s="26">
        <v>164519</v>
      </c>
      <c r="BL262" s="23">
        <v>8081</v>
      </c>
      <c r="BM262" s="25">
        <v>901069</v>
      </c>
      <c r="BN262" s="26">
        <v>140273</v>
      </c>
      <c r="BO262" s="23">
        <v>6935</v>
      </c>
      <c r="BP262" s="25">
        <v>877658</v>
      </c>
      <c r="BQ262" s="26">
        <v>178327</v>
      </c>
      <c r="BR262" s="23">
        <v>8946</v>
      </c>
      <c r="BS262" s="25">
        <v>954365</v>
      </c>
      <c r="BT262" s="26">
        <v>236135</v>
      </c>
      <c r="BU262" s="24">
        <v>11468</v>
      </c>
      <c r="BV262" s="25">
        <v>974089</v>
      </c>
      <c r="BW262" s="26">
        <v>207567</v>
      </c>
      <c r="BX262" s="23">
        <v>9382</v>
      </c>
      <c r="BY262" s="34">
        <v>1031578</v>
      </c>
      <c r="BZ262" s="26">
        <v>236839</v>
      </c>
      <c r="CA262" s="24">
        <v>10380</v>
      </c>
      <c r="CB262" s="34">
        <v>1130537</v>
      </c>
      <c r="CC262" s="26">
        <v>335352</v>
      </c>
      <c r="CD262" s="24">
        <v>14066</v>
      </c>
      <c r="CE262" s="34">
        <v>1072573</v>
      </c>
      <c r="CF262" s="26">
        <v>260682</v>
      </c>
      <c r="CG262" s="24">
        <v>10905</v>
      </c>
      <c r="CH262" s="34">
        <v>1199909</v>
      </c>
      <c r="CI262" s="26">
        <v>252781</v>
      </c>
      <c r="CJ262" s="24">
        <v>10824</v>
      </c>
      <c r="CK262" s="34">
        <v>1178885</v>
      </c>
      <c r="CL262" s="26">
        <v>305661</v>
      </c>
      <c r="CM262" s="24">
        <v>13000</v>
      </c>
      <c r="CN262" s="34">
        <v>1219029</v>
      </c>
      <c r="CO262" s="26">
        <v>253090</v>
      </c>
      <c r="CP262" s="24">
        <v>10485</v>
      </c>
      <c r="CQ262" s="34">
        <v>1254113</v>
      </c>
      <c r="CR262" s="26">
        <v>244001</v>
      </c>
      <c r="CS262" s="24">
        <v>10089</v>
      </c>
      <c r="CT262" s="34">
        <v>1110070</v>
      </c>
      <c r="CU262" s="26">
        <v>309089</v>
      </c>
      <c r="CV262" s="24">
        <v>12427</v>
      </c>
      <c r="CW262" s="34">
        <v>1182803</v>
      </c>
      <c r="CX262" s="26">
        <v>250361</v>
      </c>
      <c r="CY262" s="23">
        <v>9710</v>
      </c>
      <c r="CZ262" s="34">
        <v>1189183</v>
      </c>
      <c r="DA262" s="26">
        <v>242469</v>
      </c>
      <c r="DB262" s="23">
        <v>9418</v>
      </c>
      <c r="DC262" s="34">
        <v>1234993</v>
      </c>
      <c r="DD262" s="26">
        <v>275262</v>
      </c>
      <c r="DE262" s="24">
        <v>10882</v>
      </c>
      <c r="DF262" s="34">
        <v>1148435</v>
      </c>
      <c r="DG262" s="26">
        <v>202354</v>
      </c>
      <c r="DH262" s="23">
        <v>8123</v>
      </c>
      <c r="DI262" s="34">
        <v>1176700</v>
      </c>
      <c r="DJ262" s="26">
        <v>214863</v>
      </c>
      <c r="DK262" s="23">
        <v>8645</v>
      </c>
      <c r="DL262" s="34">
        <v>1103446</v>
      </c>
      <c r="DM262" s="26">
        <v>261618</v>
      </c>
      <c r="DN262" s="24">
        <v>10095</v>
      </c>
      <c r="DO262" s="34">
        <v>1043218</v>
      </c>
      <c r="DP262" s="26">
        <v>206346</v>
      </c>
      <c r="DQ262" s="23">
        <v>8216</v>
      </c>
      <c r="DR262" s="34">
        <v>1085711</v>
      </c>
      <c r="DS262" s="26">
        <v>195231</v>
      </c>
      <c r="DT262" s="23">
        <v>7668</v>
      </c>
      <c r="DU262" s="34">
        <v>1008119</v>
      </c>
      <c r="DV262" s="26">
        <v>244711</v>
      </c>
      <c r="DW262" s="23">
        <v>9499</v>
      </c>
      <c r="DX262" s="34">
        <v>1069617</v>
      </c>
      <c r="DY262" s="26">
        <v>196444</v>
      </c>
      <c r="DZ262" s="23">
        <v>7742</v>
      </c>
      <c r="EA262" s="34">
        <v>1027191</v>
      </c>
      <c r="EB262" s="26">
        <v>195083</v>
      </c>
      <c r="EC262" s="23">
        <v>7591</v>
      </c>
      <c r="ED262" s="25">
        <v>913439</v>
      </c>
      <c r="EE262" s="26">
        <v>235765</v>
      </c>
      <c r="EF262" s="23">
        <v>9630</v>
      </c>
      <c r="EG262" s="25">
        <v>992023</v>
      </c>
      <c r="EH262" s="26">
        <v>182903</v>
      </c>
      <c r="EI262" s="23">
        <v>6940</v>
      </c>
      <c r="EJ262" s="25">
        <v>983784</v>
      </c>
      <c r="EK262" s="26">
        <v>193588</v>
      </c>
      <c r="EL262" s="23">
        <v>6549</v>
      </c>
      <c r="EM262" s="25">
        <v>985368</v>
      </c>
      <c r="EN262" s="26">
        <v>253975</v>
      </c>
      <c r="EO262" s="23">
        <v>7617</v>
      </c>
      <c r="EP262" s="25">
        <v>964679</v>
      </c>
      <c r="EQ262" s="26">
        <v>204828</v>
      </c>
      <c r="ER262" s="23">
        <v>6070</v>
      </c>
      <c r="ES262" s="25">
        <v>960846</v>
      </c>
      <c r="ET262" s="26">
        <v>197925</v>
      </c>
      <c r="EU262" s="23">
        <v>5873</v>
      </c>
      <c r="EV262" s="25">
        <v>910190</v>
      </c>
      <c r="EW262" s="26">
        <v>262830</v>
      </c>
      <c r="EX262" s="23">
        <v>7775</v>
      </c>
      <c r="EY262" s="25">
        <v>897936</v>
      </c>
      <c r="EZ262" s="26">
        <v>206579</v>
      </c>
      <c r="FA262" s="23">
        <v>6182</v>
      </c>
      <c r="FB262" s="25">
        <v>902787</v>
      </c>
      <c r="FC262" s="26">
        <v>192747</v>
      </c>
      <c r="FD262" s="23">
        <v>5814</v>
      </c>
      <c r="FE262" s="25">
        <v>783722</v>
      </c>
      <c r="FF262" s="26">
        <v>236432</v>
      </c>
      <c r="FG262" s="23">
        <v>7195</v>
      </c>
      <c r="FH262" s="25">
        <v>899213</v>
      </c>
      <c r="FI262" s="26">
        <v>203906</v>
      </c>
      <c r="FJ262" s="23">
        <v>6135</v>
      </c>
      <c r="FK262" s="25">
        <v>819882</v>
      </c>
      <c r="FL262" s="26">
        <v>229952</v>
      </c>
      <c r="FM262" s="23">
        <v>7399</v>
      </c>
      <c r="FN262" s="25">
        <v>751567</v>
      </c>
      <c r="FO262" s="26">
        <v>250822</v>
      </c>
      <c r="FP262" s="23">
        <v>7508</v>
      </c>
      <c r="FQ262" s="25">
        <v>820062</v>
      </c>
      <c r="FR262" s="26">
        <v>204458</v>
      </c>
      <c r="FS262" s="23">
        <v>5975</v>
      </c>
      <c r="FT262" s="25">
        <v>806378</v>
      </c>
      <c r="FU262" s="26">
        <v>186533</v>
      </c>
      <c r="FV262" s="23">
        <v>5803</v>
      </c>
      <c r="FW262" s="25">
        <v>796202</v>
      </c>
      <c r="FX262" s="26">
        <v>234286</v>
      </c>
      <c r="FY262" s="23">
        <v>7221</v>
      </c>
      <c r="FZ262" s="25">
        <v>802635</v>
      </c>
      <c r="GA262" s="26">
        <v>182510</v>
      </c>
      <c r="GB262" s="23">
        <v>5717</v>
      </c>
      <c r="GC262" s="25">
        <v>814164</v>
      </c>
      <c r="GD262" s="26">
        <v>183079</v>
      </c>
      <c r="GE262" s="23">
        <v>5836</v>
      </c>
      <c r="GF262" s="25">
        <v>797602</v>
      </c>
      <c r="GG262" s="26">
        <v>217576</v>
      </c>
      <c r="GH262" s="23">
        <v>6898</v>
      </c>
      <c r="GI262" s="25">
        <v>751311</v>
      </c>
      <c r="GJ262" s="26">
        <v>189833</v>
      </c>
      <c r="GK262" s="23">
        <v>5853</v>
      </c>
      <c r="GL262" s="25">
        <v>749403</v>
      </c>
      <c r="GM262" s="26">
        <v>179875</v>
      </c>
      <c r="GN262" s="23">
        <v>5686</v>
      </c>
      <c r="GO262" s="25">
        <v>685394</v>
      </c>
      <c r="GP262" s="26">
        <v>228087</v>
      </c>
      <c r="GQ262" s="23">
        <v>7124</v>
      </c>
      <c r="GR262" s="25">
        <v>722994</v>
      </c>
      <c r="GS262" s="26">
        <v>183703</v>
      </c>
      <c r="GT262" s="23">
        <v>5846</v>
      </c>
      <c r="GU262" s="25">
        <v>672894</v>
      </c>
      <c r="GV262" s="26">
        <v>178201</v>
      </c>
      <c r="GW262" s="23">
        <v>5561</v>
      </c>
      <c r="GX262" s="25">
        <v>618655</v>
      </c>
      <c r="GY262" s="26">
        <v>210648</v>
      </c>
      <c r="GZ262" s="23">
        <v>7006</v>
      </c>
      <c r="HA262" s="25">
        <v>668588</v>
      </c>
      <c r="HB262" s="26">
        <v>158484</v>
      </c>
      <c r="HC262" s="23">
        <v>5216</v>
      </c>
      <c r="HD262" s="25">
        <v>650595</v>
      </c>
      <c r="HE262" s="26">
        <v>166328</v>
      </c>
      <c r="HF262" s="23">
        <v>5359</v>
      </c>
      <c r="HG262" s="25">
        <v>662602</v>
      </c>
      <c r="HH262" s="26">
        <v>199491</v>
      </c>
      <c r="HI262" s="23">
        <v>6616</v>
      </c>
      <c r="HJ262" s="25">
        <v>652591</v>
      </c>
    </row>
    <row r="263" spans="2:218" x14ac:dyDescent="0.2">
      <c r="B263" s="20" t="s">
        <v>688</v>
      </c>
      <c r="C263" s="22">
        <v>4066832</v>
      </c>
      <c r="D263" s="25">
        <v>129034</v>
      </c>
      <c r="E263" s="37">
        <v>16597611</v>
      </c>
      <c r="F263" s="22">
        <v>4012410</v>
      </c>
      <c r="G263" s="25">
        <v>130523</v>
      </c>
      <c r="H263" s="37">
        <v>16829280</v>
      </c>
      <c r="I263" s="22">
        <v>4585122</v>
      </c>
      <c r="J263" s="25">
        <v>143363</v>
      </c>
      <c r="K263" s="37">
        <v>16203153</v>
      </c>
      <c r="L263" s="22">
        <v>4101488</v>
      </c>
      <c r="M263" s="25">
        <v>128864</v>
      </c>
      <c r="N263" s="37">
        <v>15702865</v>
      </c>
      <c r="O263" s="22">
        <v>4141660</v>
      </c>
      <c r="P263" s="25">
        <v>133472</v>
      </c>
      <c r="Q263" s="37">
        <v>15780932</v>
      </c>
      <c r="R263" s="22">
        <v>5213080</v>
      </c>
      <c r="S263" s="25">
        <v>170394</v>
      </c>
      <c r="T263" s="37">
        <v>16498400</v>
      </c>
      <c r="U263" s="22">
        <v>4103023</v>
      </c>
      <c r="V263" s="25">
        <v>139654</v>
      </c>
      <c r="W263" s="37">
        <v>16549015</v>
      </c>
      <c r="X263" s="22">
        <v>4091683</v>
      </c>
      <c r="Y263" s="25">
        <v>142087</v>
      </c>
      <c r="Z263" s="37">
        <v>15258520</v>
      </c>
      <c r="AA263" s="22">
        <v>5085342</v>
      </c>
      <c r="AB263" s="25">
        <v>174150</v>
      </c>
      <c r="AC263" s="37">
        <v>17497091</v>
      </c>
      <c r="AD263" s="22">
        <v>3494536</v>
      </c>
      <c r="AE263" s="25">
        <v>136034</v>
      </c>
      <c r="AF263" s="37">
        <v>16214351</v>
      </c>
      <c r="AG263" s="22">
        <v>2870074</v>
      </c>
      <c r="AH263" s="25">
        <v>119981</v>
      </c>
      <c r="AI263" s="37">
        <v>15909536</v>
      </c>
      <c r="AJ263" s="22">
        <v>3564251</v>
      </c>
      <c r="AK263" s="25">
        <v>151122</v>
      </c>
      <c r="AL263" s="37">
        <v>14283658</v>
      </c>
      <c r="AM263" s="22">
        <v>2742041</v>
      </c>
      <c r="AN263" s="25">
        <v>118894</v>
      </c>
      <c r="AO263" s="37">
        <v>13533184</v>
      </c>
      <c r="AP263" s="22">
        <v>2705812</v>
      </c>
      <c r="AQ263" s="25">
        <v>120413</v>
      </c>
      <c r="AR263" s="37">
        <v>14354020</v>
      </c>
      <c r="AS263" s="22">
        <v>3320130</v>
      </c>
      <c r="AT263" s="25">
        <v>154628</v>
      </c>
      <c r="AU263" s="37">
        <v>13535219</v>
      </c>
      <c r="AV263" s="22">
        <v>2681936</v>
      </c>
      <c r="AW263" s="25">
        <v>129536</v>
      </c>
      <c r="AX263" s="37">
        <v>13667554</v>
      </c>
      <c r="AY263" s="22">
        <v>2620210</v>
      </c>
      <c r="AZ263" s="25">
        <v>119392</v>
      </c>
      <c r="BA263" s="37">
        <v>13576546</v>
      </c>
      <c r="BB263" s="22">
        <v>3322008</v>
      </c>
      <c r="BC263" s="25">
        <v>154013</v>
      </c>
      <c r="BD263" s="37">
        <v>13982112</v>
      </c>
      <c r="BE263" s="22">
        <v>2401265</v>
      </c>
      <c r="BF263" s="25">
        <v>121283</v>
      </c>
      <c r="BG263" s="37">
        <v>13774605</v>
      </c>
      <c r="BH263" s="22">
        <v>2278330</v>
      </c>
      <c r="BI263" s="25">
        <v>113276</v>
      </c>
      <c r="BJ263" s="37">
        <v>13174369</v>
      </c>
      <c r="BK263" s="22">
        <v>2853002</v>
      </c>
      <c r="BL263" s="25">
        <v>135577</v>
      </c>
      <c r="BM263" s="37">
        <v>13728484</v>
      </c>
      <c r="BN263" s="22">
        <v>2435963</v>
      </c>
      <c r="BO263" s="25">
        <v>121458</v>
      </c>
      <c r="BP263" s="37">
        <v>13464400</v>
      </c>
      <c r="BQ263" s="22">
        <v>2390482</v>
      </c>
      <c r="BR263" s="25">
        <v>106956</v>
      </c>
      <c r="BS263" s="37">
        <v>14990684</v>
      </c>
      <c r="BT263" s="22">
        <v>3004006</v>
      </c>
      <c r="BU263" s="25">
        <v>124514</v>
      </c>
      <c r="BV263" s="37">
        <v>13796180</v>
      </c>
      <c r="BW263" s="22">
        <v>2920182</v>
      </c>
      <c r="BX263" s="25">
        <v>103287</v>
      </c>
      <c r="BY263" s="37">
        <v>13583353</v>
      </c>
      <c r="BZ263" s="22">
        <v>2417477</v>
      </c>
      <c r="CA263" s="24">
        <v>74205</v>
      </c>
      <c r="CB263" s="37">
        <v>12844017</v>
      </c>
      <c r="CC263" s="22">
        <v>5033726</v>
      </c>
      <c r="CD263" s="25">
        <v>127932</v>
      </c>
      <c r="CE263" s="37">
        <v>11404213</v>
      </c>
      <c r="CF263" s="22">
        <v>2111509</v>
      </c>
      <c r="CG263" s="24">
        <v>66525</v>
      </c>
      <c r="CH263" s="37">
        <v>11684178</v>
      </c>
      <c r="CI263" s="22">
        <v>2007105</v>
      </c>
      <c r="CJ263" s="24">
        <v>66719</v>
      </c>
      <c r="CK263" s="34">
        <v>9499758</v>
      </c>
      <c r="CL263" s="22">
        <v>2348157</v>
      </c>
      <c r="CM263" s="24">
        <v>77057</v>
      </c>
      <c r="CN263" s="34">
        <v>8441151</v>
      </c>
      <c r="CO263" s="22">
        <v>1946647</v>
      </c>
      <c r="CP263" s="24">
        <v>65972</v>
      </c>
      <c r="CQ263" s="34">
        <v>7088200</v>
      </c>
      <c r="CR263" s="22">
        <v>1933211</v>
      </c>
      <c r="CS263" s="24">
        <v>63382</v>
      </c>
      <c r="CT263" s="34">
        <v>6016546</v>
      </c>
      <c r="CU263" s="22">
        <v>2257991</v>
      </c>
      <c r="CV263" s="24">
        <v>77004</v>
      </c>
      <c r="CW263" s="34">
        <v>6095216</v>
      </c>
      <c r="CX263" s="22">
        <v>1752255</v>
      </c>
      <c r="CY263" s="24">
        <v>63919</v>
      </c>
      <c r="CZ263" s="34">
        <v>6026713</v>
      </c>
      <c r="DA263" s="22">
        <v>1976953</v>
      </c>
      <c r="DB263" s="24">
        <v>68719</v>
      </c>
      <c r="DC263" s="34">
        <v>5976249</v>
      </c>
      <c r="DD263" s="22">
        <v>2388881</v>
      </c>
      <c r="DE263" s="24">
        <v>80464</v>
      </c>
      <c r="DF263" s="34">
        <v>5688051</v>
      </c>
      <c r="DG263" s="22">
        <v>1832380</v>
      </c>
      <c r="DH263" s="24">
        <v>68215</v>
      </c>
      <c r="DI263" s="34">
        <v>5993072</v>
      </c>
      <c r="DJ263" s="22">
        <v>1937824</v>
      </c>
      <c r="DK263" s="24">
        <v>71224</v>
      </c>
      <c r="DL263" s="34">
        <v>5806108</v>
      </c>
      <c r="DM263" s="22">
        <v>2396450</v>
      </c>
      <c r="DN263" s="24">
        <v>85864</v>
      </c>
      <c r="DO263" s="34">
        <v>5652670</v>
      </c>
      <c r="DP263" s="22">
        <v>1886336</v>
      </c>
      <c r="DQ263" s="24">
        <v>68134</v>
      </c>
      <c r="DR263" s="34">
        <v>5984991</v>
      </c>
      <c r="DS263" s="22">
        <v>1660889</v>
      </c>
      <c r="DT263" s="24">
        <v>66687</v>
      </c>
      <c r="DU263" s="34">
        <v>5564926</v>
      </c>
      <c r="DV263" s="22">
        <v>1413341</v>
      </c>
      <c r="DW263" s="24">
        <v>65914</v>
      </c>
      <c r="DX263" s="34">
        <v>5199220</v>
      </c>
      <c r="DY263" s="22">
        <v>1254756</v>
      </c>
      <c r="DZ263" s="24">
        <v>54248</v>
      </c>
      <c r="EA263" s="34">
        <v>4594353</v>
      </c>
      <c r="EB263" s="22">
        <v>1265709</v>
      </c>
      <c r="EC263" s="24">
        <v>59519</v>
      </c>
      <c r="ED263" s="34">
        <v>3983552</v>
      </c>
      <c r="EE263" s="22">
        <v>1507368</v>
      </c>
      <c r="EF263" s="24">
        <v>64963</v>
      </c>
      <c r="EG263" s="34">
        <v>4254497</v>
      </c>
      <c r="EH263" s="22">
        <v>1082259</v>
      </c>
      <c r="EI263" s="24">
        <v>53920</v>
      </c>
      <c r="EJ263" s="34">
        <v>4004369</v>
      </c>
      <c r="EK263" s="22">
        <v>1023889</v>
      </c>
      <c r="EL263" s="24">
        <v>45697</v>
      </c>
      <c r="EM263" s="34">
        <v>3784985</v>
      </c>
      <c r="EN263" s="22">
        <v>1416624</v>
      </c>
      <c r="EO263" s="24">
        <v>65852</v>
      </c>
      <c r="EP263" s="34">
        <v>3603991</v>
      </c>
      <c r="EQ263" s="22">
        <v>1147053</v>
      </c>
      <c r="ER263" s="24">
        <v>55244</v>
      </c>
      <c r="ES263" s="34">
        <v>4010003</v>
      </c>
      <c r="ET263" s="22">
        <v>1100273</v>
      </c>
      <c r="EU263" s="24">
        <v>53091</v>
      </c>
      <c r="EV263" s="34">
        <v>3952012</v>
      </c>
      <c r="EW263" s="22">
        <v>1472145</v>
      </c>
      <c r="EX263" s="24">
        <v>75936</v>
      </c>
      <c r="EY263" s="34">
        <v>3806222</v>
      </c>
      <c r="EZ263" s="26">
        <v>937464</v>
      </c>
      <c r="FA263" s="24">
        <v>43806</v>
      </c>
      <c r="FB263" s="34">
        <v>3714986</v>
      </c>
      <c r="FC263" s="26">
        <v>920224</v>
      </c>
      <c r="FD263" s="24">
        <v>50280</v>
      </c>
      <c r="FE263" s="34">
        <v>3363739</v>
      </c>
      <c r="FF263" s="22">
        <v>1131024</v>
      </c>
      <c r="FG263" s="24">
        <v>61376</v>
      </c>
      <c r="FH263" s="34">
        <v>3541252</v>
      </c>
      <c r="FI263" s="26">
        <v>898056</v>
      </c>
      <c r="FJ263" s="24">
        <v>48204</v>
      </c>
      <c r="FK263" s="34">
        <v>3309055</v>
      </c>
      <c r="FL263" s="26">
        <v>446469</v>
      </c>
      <c r="FM263" s="24">
        <v>50442</v>
      </c>
      <c r="FN263" s="34">
        <v>2997152</v>
      </c>
      <c r="FO263" s="26">
        <v>503383</v>
      </c>
      <c r="FP263" s="24">
        <v>59960</v>
      </c>
      <c r="FQ263" s="34">
        <v>3407441</v>
      </c>
      <c r="FR263" s="26">
        <v>324175</v>
      </c>
      <c r="FS263" s="24">
        <v>44630</v>
      </c>
      <c r="FT263" s="34">
        <v>3143228</v>
      </c>
      <c r="FU263" s="26">
        <v>329637</v>
      </c>
      <c r="FV263" s="24">
        <v>45181</v>
      </c>
      <c r="FW263" s="34">
        <v>3038408</v>
      </c>
      <c r="FX263" s="26">
        <v>459137</v>
      </c>
      <c r="FY263" s="24">
        <v>57740</v>
      </c>
      <c r="FZ263" s="34">
        <v>3105315</v>
      </c>
      <c r="GA263" s="26">
        <v>354807</v>
      </c>
      <c r="GB263" s="24">
        <v>48321</v>
      </c>
      <c r="GC263" s="34">
        <v>3161041</v>
      </c>
      <c r="GD263" s="26">
        <v>378655</v>
      </c>
      <c r="GE263" s="24">
        <v>44887</v>
      </c>
      <c r="GF263" s="34">
        <v>3095888</v>
      </c>
      <c r="GG263" s="26">
        <v>494572</v>
      </c>
      <c r="GH263" s="24">
        <v>62681</v>
      </c>
      <c r="GI263" s="34">
        <v>3073016</v>
      </c>
      <c r="GJ263" s="26">
        <v>385123</v>
      </c>
      <c r="GK263" s="24">
        <v>46717</v>
      </c>
      <c r="GL263" s="34">
        <v>3152445</v>
      </c>
      <c r="GM263" s="26">
        <v>401303</v>
      </c>
      <c r="GN263" s="24">
        <v>50660</v>
      </c>
      <c r="GO263" s="34">
        <v>3155206</v>
      </c>
      <c r="GP263" s="26">
        <v>478291</v>
      </c>
      <c r="GQ263" s="24">
        <v>55488</v>
      </c>
      <c r="GR263" s="34">
        <v>3294777</v>
      </c>
      <c r="GS263" s="26">
        <v>350294</v>
      </c>
      <c r="GT263" s="24">
        <v>46338</v>
      </c>
      <c r="GU263" s="34">
        <v>3058151</v>
      </c>
      <c r="GV263" s="26">
        <v>364678</v>
      </c>
      <c r="GW263" s="24">
        <v>43698</v>
      </c>
      <c r="GX263" s="34">
        <v>2930409</v>
      </c>
      <c r="GY263" s="26">
        <v>330875</v>
      </c>
      <c r="GZ263" s="24">
        <v>28344</v>
      </c>
      <c r="HA263" s="34">
        <v>3151350</v>
      </c>
      <c r="HB263" s="26">
        <v>138079</v>
      </c>
      <c r="HC263" s="23">
        <v>2813</v>
      </c>
      <c r="HD263" s="34">
        <v>2406896</v>
      </c>
      <c r="HE263" s="26">
        <v>156855</v>
      </c>
      <c r="HF263" s="23">
        <v>2880</v>
      </c>
      <c r="HG263" s="34">
        <v>1177125</v>
      </c>
      <c r="HH263" s="26">
        <v>198956</v>
      </c>
      <c r="HI263" s="23">
        <v>3473</v>
      </c>
      <c r="HJ263" s="25">
        <v>973660</v>
      </c>
    </row>
    <row r="264" spans="2:218" x14ac:dyDescent="0.2">
      <c r="B264" s="20" t="s">
        <v>911</v>
      </c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  <c r="BK264" s="21"/>
      <c r="BL264" s="21"/>
      <c r="BM264" s="21"/>
      <c r="BN264" s="21"/>
      <c r="BO264" s="21"/>
      <c r="BP264" s="21"/>
      <c r="BQ264" s="21"/>
      <c r="BR264" s="21"/>
      <c r="BS264" s="21"/>
      <c r="BT264" s="21"/>
      <c r="BU264" s="21"/>
      <c r="BV264" s="21"/>
      <c r="BW264" s="21"/>
      <c r="BX264" s="21"/>
      <c r="BY264" s="21"/>
      <c r="BZ264" s="21"/>
      <c r="CA264" s="21"/>
      <c r="CB264" s="21"/>
      <c r="CC264" s="21"/>
      <c r="CD264" s="21"/>
      <c r="CE264" s="21"/>
      <c r="CF264" s="21"/>
      <c r="CG264" s="21"/>
      <c r="CH264" s="21"/>
      <c r="CI264" s="21"/>
      <c r="CJ264" s="21"/>
      <c r="CK264" s="21"/>
      <c r="CL264" s="21"/>
      <c r="CM264" s="21"/>
      <c r="CN264" s="21"/>
      <c r="CO264" s="21"/>
      <c r="CP264" s="21"/>
      <c r="CQ264" s="29">
        <v>93</v>
      </c>
      <c r="CR264" s="21"/>
      <c r="CS264" s="21"/>
      <c r="CT264" s="27">
        <v>399</v>
      </c>
      <c r="CU264" s="26">
        <v>286752</v>
      </c>
      <c r="CV264" s="23">
        <v>2348</v>
      </c>
      <c r="CW264" s="24">
        <v>19074</v>
      </c>
      <c r="CX264" s="26">
        <v>504760</v>
      </c>
      <c r="CY264" s="23">
        <v>4325</v>
      </c>
      <c r="CZ264" s="24">
        <v>71504</v>
      </c>
      <c r="DA264" s="26">
        <v>566071</v>
      </c>
      <c r="DB264" s="23">
        <v>4971</v>
      </c>
      <c r="DC264" s="25">
        <v>114633</v>
      </c>
      <c r="DD264" s="26">
        <v>722095</v>
      </c>
      <c r="DE264" s="23">
        <v>6153</v>
      </c>
      <c r="DF264" s="25">
        <v>119379</v>
      </c>
      <c r="DG264" s="26">
        <v>606380</v>
      </c>
      <c r="DH264" s="23">
        <v>5427</v>
      </c>
      <c r="DI264" s="25">
        <v>133373</v>
      </c>
      <c r="DJ264" s="26">
        <v>684277</v>
      </c>
      <c r="DK264" s="23">
        <v>5666</v>
      </c>
      <c r="DL264" s="25">
        <v>143747</v>
      </c>
      <c r="DM264" s="26">
        <v>831241</v>
      </c>
      <c r="DN264" s="23">
        <v>6623</v>
      </c>
      <c r="DO264" s="25">
        <v>155769</v>
      </c>
      <c r="DP264" s="26">
        <v>536605</v>
      </c>
      <c r="DQ264" s="23">
        <v>3774</v>
      </c>
      <c r="DR264" s="25">
        <v>162723</v>
      </c>
      <c r="DS264" s="26">
        <v>559365</v>
      </c>
      <c r="DT264" s="23">
        <v>5027</v>
      </c>
      <c r="DU264" s="25">
        <v>124798</v>
      </c>
      <c r="DV264" s="26">
        <v>656454</v>
      </c>
      <c r="DW264" s="23">
        <v>6036</v>
      </c>
      <c r="DX264" s="25">
        <v>138116</v>
      </c>
      <c r="DY264" s="26">
        <v>613997</v>
      </c>
      <c r="DZ264" s="23">
        <v>5839</v>
      </c>
      <c r="EA264" s="25">
        <v>150202</v>
      </c>
      <c r="EB264" s="26">
        <v>554426</v>
      </c>
      <c r="EC264" s="23">
        <v>5317</v>
      </c>
      <c r="ED264" s="25">
        <v>134696</v>
      </c>
      <c r="EE264" s="26">
        <v>605463</v>
      </c>
      <c r="EF264" s="23">
        <v>5794</v>
      </c>
      <c r="EG264" s="25">
        <v>132782</v>
      </c>
      <c r="EH264" s="26">
        <v>431586</v>
      </c>
      <c r="EI264" s="23">
        <v>4545</v>
      </c>
      <c r="EJ264" s="25">
        <v>124060</v>
      </c>
      <c r="EK264" s="26">
        <v>340477</v>
      </c>
      <c r="EL264" s="23">
        <v>3481</v>
      </c>
      <c r="EM264" s="25">
        <v>113089</v>
      </c>
      <c r="EN264" s="26">
        <v>329768</v>
      </c>
      <c r="EO264" s="23">
        <v>3987</v>
      </c>
      <c r="EP264" s="24">
        <v>96757</v>
      </c>
      <c r="EQ264" s="26">
        <v>469299</v>
      </c>
      <c r="ER264" s="23">
        <v>5588</v>
      </c>
      <c r="ES264" s="25">
        <v>129706</v>
      </c>
      <c r="ET264" s="26">
        <v>285785</v>
      </c>
      <c r="EU264" s="23">
        <v>3401</v>
      </c>
      <c r="EV264" s="25">
        <v>112710</v>
      </c>
      <c r="EW264" s="26">
        <v>393320</v>
      </c>
      <c r="EX264" s="23">
        <v>3650</v>
      </c>
      <c r="EY264" s="25">
        <v>109767</v>
      </c>
      <c r="EZ264" s="26">
        <v>411379</v>
      </c>
      <c r="FA264" s="23">
        <v>4081</v>
      </c>
      <c r="FB264" s="25">
        <v>120910</v>
      </c>
      <c r="FC264" s="26">
        <v>323511</v>
      </c>
      <c r="FD264" s="23">
        <v>3259</v>
      </c>
      <c r="FE264" s="24">
        <v>94653</v>
      </c>
      <c r="FF264" s="26">
        <v>263351</v>
      </c>
      <c r="FG264" s="23">
        <v>2770</v>
      </c>
      <c r="FH264" s="24">
        <v>97843</v>
      </c>
      <c r="FI264" s="26">
        <v>192879</v>
      </c>
      <c r="FJ264" s="23">
        <v>1647</v>
      </c>
      <c r="FK264" s="24">
        <v>74103</v>
      </c>
      <c r="FL264" s="26">
        <v>167205</v>
      </c>
      <c r="FM264" s="23">
        <v>1529</v>
      </c>
      <c r="FN264" s="24">
        <v>62393</v>
      </c>
      <c r="FO264" s="26">
        <v>268278</v>
      </c>
      <c r="FP264" s="23">
        <v>2626</v>
      </c>
      <c r="FQ264" s="24">
        <v>68491</v>
      </c>
      <c r="FR264" s="26">
        <v>173691</v>
      </c>
      <c r="FS264" s="23">
        <v>2052</v>
      </c>
      <c r="FT264" s="24">
        <v>68504</v>
      </c>
      <c r="FU264" s="26">
        <v>178325</v>
      </c>
      <c r="FV264" s="23">
        <v>2003</v>
      </c>
      <c r="FW264" s="24">
        <v>63193</v>
      </c>
      <c r="FX264" s="26">
        <v>377669</v>
      </c>
      <c r="FY264" s="23">
        <v>4535</v>
      </c>
      <c r="FZ264" s="24">
        <v>92597</v>
      </c>
      <c r="GA264" s="26">
        <v>238842</v>
      </c>
      <c r="GB264" s="23">
        <v>3014</v>
      </c>
      <c r="GC264" s="24">
        <v>95198</v>
      </c>
      <c r="GD264" s="26">
        <v>177459</v>
      </c>
      <c r="GE264" s="23">
        <v>2487</v>
      </c>
      <c r="GF264" s="24">
        <v>88896</v>
      </c>
      <c r="GG264" s="26">
        <v>252226</v>
      </c>
      <c r="GH264" s="23">
        <v>2761</v>
      </c>
      <c r="GI264" s="24">
        <v>81991</v>
      </c>
      <c r="GJ264" s="26">
        <v>200045</v>
      </c>
      <c r="GK264" s="23">
        <v>1877</v>
      </c>
      <c r="GL264" s="24">
        <v>69872</v>
      </c>
      <c r="GM264" s="26">
        <v>162646</v>
      </c>
      <c r="GN264" s="23">
        <v>1493</v>
      </c>
      <c r="GO264" s="24">
        <v>52902</v>
      </c>
      <c r="GP264" s="26">
        <v>270441</v>
      </c>
      <c r="GQ264" s="23">
        <v>2938</v>
      </c>
      <c r="GR264" s="24">
        <v>68301</v>
      </c>
      <c r="GS264" s="26">
        <v>279811</v>
      </c>
      <c r="GT264" s="23">
        <v>3397</v>
      </c>
      <c r="GU264" s="24">
        <v>77609</v>
      </c>
      <c r="GV264" s="26">
        <v>167217</v>
      </c>
      <c r="GW264" s="23">
        <v>2153</v>
      </c>
      <c r="GX264" s="24">
        <v>70743</v>
      </c>
      <c r="GY264" s="26">
        <v>232209</v>
      </c>
      <c r="GZ264" s="23">
        <v>3068</v>
      </c>
      <c r="HA264" s="24">
        <v>68171</v>
      </c>
      <c r="HB264" s="26">
        <v>119315</v>
      </c>
      <c r="HC264" s="23">
        <v>1675</v>
      </c>
      <c r="HD264" s="24">
        <v>48966</v>
      </c>
      <c r="HE264" s="26">
        <v>136181</v>
      </c>
      <c r="HF264" s="23">
        <v>1774</v>
      </c>
      <c r="HG264" s="24">
        <v>42624</v>
      </c>
      <c r="HH264" s="26">
        <v>195594</v>
      </c>
      <c r="HI264" s="23">
        <v>2683</v>
      </c>
      <c r="HJ264" s="24">
        <v>50467</v>
      </c>
    </row>
    <row r="265" spans="2:218" x14ac:dyDescent="0.2">
      <c r="B265" s="20" t="s">
        <v>818</v>
      </c>
      <c r="C265" s="28">
        <v>63847</v>
      </c>
      <c r="D265" s="23">
        <v>1450</v>
      </c>
      <c r="E265" s="23">
        <v>8717</v>
      </c>
      <c r="F265" s="28">
        <v>62631</v>
      </c>
      <c r="G265" s="23">
        <v>1433</v>
      </c>
      <c r="H265" s="23">
        <v>9511</v>
      </c>
      <c r="I265" s="28">
        <v>40004</v>
      </c>
      <c r="J265" s="27">
        <v>925</v>
      </c>
      <c r="K265" s="23">
        <v>6934</v>
      </c>
      <c r="L265" s="30">
        <v>6028</v>
      </c>
      <c r="M265" s="27">
        <v>141</v>
      </c>
      <c r="N265" s="23">
        <v>3799</v>
      </c>
      <c r="O265" s="28">
        <v>17360</v>
      </c>
      <c r="P265" s="27">
        <v>382</v>
      </c>
      <c r="Q265" s="23">
        <v>3907</v>
      </c>
      <c r="R265" s="28">
        <v>74382</v>
      </c>
      <c r="S265" s="23">
        <v>1679</v>
      </c>
      <c r="T265" s="23">
        <v>3042</v>
      </c>
      <c r="U265" s="28">
        <v>74196</v>
      </c>
      <c r="V265" s="23">
        <v>1600</v>
      </c>
      <c r="W265" s="23">
        <v>3736</v>
      </c>
      <c r="X265" s="28">
        <v>84791</v>
      </c>
      <c r="Y265" s="23">
        <v>1820</v>
      </c>
      <c r="Z265" s="23">
        <v>3764</v>
      </c>
      <c r="AA265" s="26">
        <v>100086</v>
      </c>
      <c r="AB265" s="23">
        <v>2145</v>
      </c>
      <c r="AC265" s="23">
        <v>5558</v>
      </c>
      <c r="AD265" s="28">
        <v>70851</v>
      </c>
      <c r="AE265" s="23">
        <v>1523</v>
      </c>
      <c r="AF265" s="23">
        <v>4174</v>
      </c>
      <c r="AG265" s="28">
        <v>70318</v>
      </c>
      <c r="AH265" s="23">
        <v>1530</v>
      </c>
      <c r="AI265" s="23">
        <v>3684</v>
      </c>
      <c r="AJ265" s="28">
        <v>85519</v>
      </c>
      <c r="AK265" s="23">
        <v>1882</v>
      </c>
      <c r="AL265" s="23">
        <v>4086</v>
      </c>
      <c r="AM265" s="28">
        <v>73576</v>
      </c>
      <c r="AN265" s="23">
        <v>1599</v>
      </c>
      <c r="AO265" s="23">
        <v>4531</v>
      </c>
      <c r="AP265" s="28">
        <v>79575</v>
      </c>
      <c r="AQ265" s="23">
        <v>1741</v>
      </c>
      <c r="AR265" s="23">
        <v>4364</v>
      </c>
      <c r="AS265" s="28">
        <v>90767</v>
      </c>
      <c r="AT265" s="23">
        <v>1972</v>
      </c>
      <c r="AU265" s="23">
        <v>3109</v>
      </c>
      <c r="AV265" s="28">
        <v>80962</v>
      </c>
      <c r="AW265" s="23">
        <v>1775</v>
      </c>
      <c r="AX265" s="23">
        <v>3919</v>
      </c>
      <c r="AY265" s="28">
        <v>77668</v>
      </c>
      <c r="AZ265" s="23">
        <v>1696</v>
      </c>
      <c r="BA265" s="23">
        <v>5454</v>
      </c>
      <c r="BB265" s="28">
        <v>96524</v>
      </c>
      <c r="BC265" s="23">
        <v>2131</v>
      </c>
      <c r="BD265" s="23">
        <v>4108</v>
      </c>
      <c r="BE265" s="26">
        <v>186357</v>
      </c>
      <c r="BF265" s="24">
        <v>11074</v>
      </c>
      <c r="BG265" s="23">
        <v>8677</v>
      </c>
      <c r="BH265" s="26">
        <v>364201</v>
      </c>
      <c r="BI265" s="24">
        <v>31946</v>
      </c>
      <c r="BJ265" s="24">
        <v>11656</v>
      </c>
      <c r="BK265" s="26">
        <v>265950</v>
      </c>
      <c r="BL265" s="24">
        <v>22336</v>
      </c>
      <c r="BM265" s="24">
        <v>16180</v>
      </c>
      <c r="BN265" s="26">
        <v>254420</v>
      </c>
      <c r="BO265" s="24">
        <v>22901</v>
      </c>
      <c r="BP265" s="24">
        <v>11484</v>
      </c>
      <c r="BQ265" s="26">
        <v>220712</v>
      </c>
      <c r="BR265" s="24">
        <v>14468</v>
      </c>
      <c r="BS265" s="24">
        <v>13330</v>
      </c>
      <c r="BT265" s="26">
        <v>123573</v>
      </c>
      <c r="BU265" s="23">
        <v>4138</v>
      </c>
      <c r="BV265" s="24">
        <v>11936</v>
      </c>
      <c r="BW265" s="28">
        <v>88846</v>
      </c>
      <c r="BX265" s="23">
        <v>2444</v>
      </c>
      <c r="BY265" s="24">
        <v>13324</v>
      </c>
      <c r="BZ265" s="28">
        <v>88901</v>
      </c>
      <c r="CA265" s="23">
        <v>2318</v>
      </c>
      <c r="CB265" s="23">
        <v>9717</v>
      </c>
      <c r="CC265" s="26">
        <v>115485</v>
      </c>
      <c r="CD265" s="23">
        <v>9693</v>
      </c>
      <c r="CE265" s="23">
        <v>7440</v>
      </c>
      <c r="CF265" s="26">
        <v>174973</v>
      </c>
      <c r="CG265" s="24">
        <v>10720</v>
      </c>
      <c r="CH265" s="23">
        <v>6677</v>
      </c>
      <c r="CI265" s="26">
        <v>208835</v>
      </c>
      <c r="CJ265" s="24">
        <v>12194</v>
      </c>
      <c r="CK265" s="23">
        <v>5038</v>
      </c>
      <c r="CL265" s="26">
        <v>136281</v>
      </c>
      <c r="CM265" s="23">
        <v>6168</v>
      </c>
      <c r="CN265" s="23">
        <v>3837</v>
      </c>
      <c r="CO265" s="26">
        <v>188089</v>
      </c>
      <c r="CP265" s="24">
        <v>14571</v>
      </c>
      <c r="CQ265" s="23">
        <v>4995</v>
      </c>
      <c r="CR265" s="26">
        <v>134375</v>
      </c>
      <c r="CS265" s="24">
        <v>10664</v>
      </c>
      <c r="CT265" s="23">
        <v>3797</v>
      </c>
      <c r="CU265" s="26">
        <v>154362</v>
      </c>
      <c r="CV265" s="24">
        <v>13561</v>
      </c>
      <c r="CW265" s="23">
        <v>4372</v>
      </c>
      <c r="CX265" s="26">
        <v>174524</v>
      </c>
      <c r="CY265" s="24">
        <v>18164</v>
      </c>
      <c r="CZ265" s="23">
        <v>5045</v>
      </c>
      <c r="DA265" s="26">
        <v>154607</v>
      </c>
      <c r="DB265" s="24">
        <v>19223</v>
      </c>
      <c r="DC265" s="23">
        <v>5053</v>
      </c>
      <c r="DD265" s="26">
        <v>188790</v>
      </c>
      <c r="DE265" s="24">
        <v>28160</v>
      </c>
      <c r="DF265" s="23">
        <v>5413</v>
      </c>
      <c r="DG265" s="26">
        <v>129831</v>
      </c>
      <c r="DH265" s="24">
        <v>11830</v>
      </c>
      <c r="DI265" s="23">
        <v>5237</v>
      </c>
      <c r="DJ265" s="26">
        <v>134350</v>
      </c>
      <c r="DK265" s="24">
        <v>12584</v>
      </c>
      <c r="DL265" s="23">
        <v>8707</v>
      </c>
      <c r="DM265" s="26">
        <v>201047</v>
      </c>
      <c r="DN265" s="23">
        <v>9813</v>
      </c>
      <c r="DO265" s="24">
        <v>29323</v>
      </c>
      <c r="DP265" s="26">
        <v>196906</v>
      </c>
      <c r="DQ265" s="23">
        <v>4945</v>
      </c>
      <c r="DR265" s="24">
        <v>75741</v>
      </c>
      <c r="DS265" s="26">
        <v>171012</v>
      </c>
      <c r="DT265" s="23">
        <v>3722</v>
      </c>
      <c r="DU265" s="25">
        <v>105869</v>
      </c>
      <c r="DV265" s="26">
        <v>119890</v>
      </c>
      <c r="DW265" s="23">
        <v>2710</v>
      </c>
      <c r="DX265" s="24">
        <v>55905</v>
      </c>
      <c r="DY265" s="26">
        <v>110743</v>
      </c>
      <c r="DZ265" s="23">
        <v>2444</v>
      </c>
      <c r="EA265" s="24">
        <v>42731</v>
      </c>
      <c r="EB265" s="26">
        <v>124399</v>
      </c>
      <c r="EC265" s="23">
        <v>2626</v>
      </c>
      <c r="ED265" s="24">
        <v>36118</v>
      </c>
      <c r="EE265" s="26">
        <v>152573</v>
      </c>
      <c r="EF265" s="23">
        <v>3268</v>
      </c>
      <c r="EG265" s="24">
        <v>36167</v>
      </c>
      <c r="EH265" s="26">
        <v>120000</v>
      </c>
      <c r="EI265" s="23">
        <v>2598</v>
      </c>
      <c r="EJ265" s="24">
        <v>27271</v>
      </c>
      <c r="EK265" s="26">
        <v>122443</v>
      </c>
      <c r="EL265" s="23">
        <v>2643</v>
      </c>
      <c r="EM265" s="24">
        <v>22539</v>
      </c>
      <c r="EN265" s="26">
        <v>147837</v>
      </c>
      <c r="EO265" s="23">
        <v>3179</v>
      </c>
      <c r="EP265" s="24">
        <v>19068</v>
      </c>
      <c r="EQ265" s="26">
        <v>121605</v>
      </c>
      <c r="ER265" s="23">
        <v>2561</v>
      </c>
      <c r="ES265" s="24">
        <v>24138</v>
      </c>
      <c r="ET265" s="26">
        <v>105965</v>
      </c>
      <c r="EU265" s="23">
        <v>2317</v>
      </c>
      <c r="EV265" s="24">
        <v>14564</v>
      </c>
      <c r="EW265" s="26">
        <v>134740</v>
      </c>
      <c r="EX265" s="23">
        <v>2956</v>
      </c>
      <c r="EY265" s="24">
        <v>10956</v>
      </c>
      <c r="EZ265" s="26">
        <v>102102</v>
      </c>
      <c r="FA265" s="23">
        <v>2234</v>
      </c>
      <c r="FB265" s="23">
        <v>7961</v>
      </c>
      <c r="FC265" s="28">
        <v>98807</v>
      </c>
      <c r="FD265" s="23">
        <v>2211</v>
      </c>
      <c r="FE265" s="23">
        <v>8126</v>
      </c>
      <c r="FF265" s="26">
        <v>118630</v>
      </c>
      <c r="FG265" s="23">
        <v>2671</v>
      </c>
      <c r="FH265" s="24">
        <v>12398</v>
      </c>
      <c r="FI265" s="26">
        <v>106965</v>
      </c>
      <c r="FJ265" s="23">
        <v>2446</v>
      </c>
      <c r="FK265" s="24">
        <v>13680</v>
      </c>
      <c r="FL265" s="26">
        <v>111883</v>
      </c>
      <c r="FM265" s="23">
        <v>3624</v>
      </c>
      <c r="FN265" s="24">
        <v>19585</v>
      </c>
      <c r="FO265" s="26">
        <v>235261</v>
      </c>
      <c r="FP265" s="24">
        <v>14911</v>
      </c>
      <c r="FQ265" s="24">
        <v>14851</v>
      </c>
      <c r="FR265" s="26">
        <v>477358</v>
      </c>
      <c r="FS265" s="24">
        <v>35460</v>
      </c>
      <c r="FT265" s="24">
        <v>12102</v>
      </c>
      <c r="FU265" s="26">
        <v>300608</v>
      </c>
      <c r="FV265" s="24">
        <v>21064</v>
      </c>
      <c r="FW265" s="24">
        <v>11319</v>
      </c>
      <c r="FX265" s="26">
        <v>306232</v>
      </c>
      <c r="FY265" s="24">
        <v>20923</v>
      </c>
      <c r="FZ265" s="24">
        <v>10084</v>
      </c>
      <c r="GA265" s="26">
        <v>200134</v>
      </c>
      <c r="GB265" s="24">
        <v>11736</v>
      </c>
      <c r="GC265" s="23">
        <v>8255</v>
      </c>
      <c r="GD265" s="26">
        <v>248243</v>
      </c>
      <c r="GE265" s="24">
        <v>14821</v>
      </c>
      <c r="GF265" s="23">
        <v>6193</v>
      </c>
      <c r="GG265" s="26">
        <v>412467</v>
      </c>
      <c r="GH265" s="24">
        <v>26199</v>
      </c>
      <c r="GI265" s="23">
        <v>6898</v>
      </c>
      <c r="GJ265" s="26">
        <v>269150</v>
      </c>
      <c r="GK265" s="24">
        <v>15763</v>
      </c>
      <c r="GL265" s="24">
        <v>11641</v>
      </c>
      <c r="GM265" s="26">
        <v>276229</v>
      </c>
      <c r="GN265" s="24">
        <v>17796</v>
      </c>
      <c r="GO265" s="23">
        <v>6875</v>
      </c>
      <c r="GP265" s="26">
        <v>344889</v>
      </c>
      <c r="GQ265" s="24">
        <v>25617</v>
      </c>
      <c r="GR265" s="23">
        <v>8341</v>
      </c>
      <c r="GS265" s="26">
        <v>314648</v>
      </c>
      <c r="GT265" s="24">
        <v>26699</v>
      </c>
      <c r="GU265" s="24">
        <v>11388</v>
      </c>
      <c r="GV265" s="26">
        <v>262860</v>
      </c>
      <c r="GW265" s="24">
        <v>18447</v>
      </c>
      <c r="GX265" s="24">
        <v>12600</v>
      </c>
      <c r="GY265" s="26">
        <v>302621</v>
      </c>
      <c r="GZ265" s="24">
        <v>20203</v>
      </c>
      <c r="HA265" s="23">
        <v>9455</v>
      </c>
      <c r="HB265" s="26">
        <v>201743</v>
      </c>
      <c r="HC265" s="24">
        <v>12588</v>
      </c>
      <c r="HD265" s="23">
        <v>6797</v>
      </c>
      <c r="HE265" s="26">
        <v>169921</v>
      </c>
      <c r="HF265" s="23">
        <v>9803</v>
      </c>
      <c r="HG265" s="23">
        <v>8185</v>
      </c>
      <c r="HH265" s="26">
        <v>189288</v>
      </c>
      <c r="HI265" s="24">
        <v>11134</v>
      </c>
      <c r="HJ265" s="24">
        <v>10555</v>
      </c>
    </row>
    <row r="266" spans="2:218" x14ac:dyDescent="0.2">
      <c r="B266" s="20" t="s">
        <v>462</v>
      </c>
      <c r="C266" s="28">
        <v>80697</v>
      </c>
      <c r="D266" s="23">
        <v>1164</v>
      </c>
      <c r="E266" s="23">
        <v>2763</v>
      </c>
      <c r="F266" s="28">
        <v>70547</v>
      </c>
      <c r="G266" s="27">
        <v>929</v>
      </c>
      <c r="H266" s="23">
        <v>2643</v>
      </c>
      <c r="I266" s="28">
        <v>94152</v>
      </c>
      <c r="J266" s="23">
        <v>1246</v>
      </c>
      <c r="K266" s="23">
        <v>3677</v>
      </c>
      <c r="L266" s="28">
        <v>74419</v>
      </c>
      <c r="M266" s="23">
        <v>1100</v>
      </c>
      <c r="N266" s="23">
        <v>5012</v>
      </c>
      <c r="O266" s="28">
        <v>67251</v>
      </c>
      <c r="P266" s="27">
        <v>957</v>
      </c>
      <c r="Q266" s="23">
        <v>5335</v>
      </c>
      <c r="R266" s="28">
        <v>86395</v>
      </c>
      <c r="S266" s="23">
        <v>1165</v>
      </c>
      <c r="T266" s="23">
        <v>6002</v>
      </c>
      <c r="U266" s="28">
        <v>64541</v>
      </c>
      <c r="V266" s="27">
        <v>908</v>
      </c>
      <c r="W266" s="23">
        <v>4968</v>
      </c>
      <c r="X266" s="28">
        <v>68258</v>
      </c>
      <c r="Y266" s="27">
        <v>958</v>
      </c>
      <c r="Z266" s="23">
        <v>4638</v>
      </c>
      <c r="AA266" s="28">
        <v>78815</v>
      </c>
      <c r="AB266" s="23">
        <v>1117</v>
      </c>
      <c r="AC266" s="23">
        <v>4304</v>
      </c>
      <c r="AD266" s="28">
        <v>68236</v>
      </c>
      <c r="AE266" s="27">
        <v>922</v>
      </c>
      <c r="AF266" s="23">
        <v>4181</v>
      </c>
      <c r="AG266" s="28">
        <v>74107</v>
      </c>
      <c r="AH266" s="27">
        <v>999</v>
      </c>
      <c r="AI266" s="23">
        <v>4891</v>
      </c>
      <c r="AJ266" s="28">
        <v>92312</v>
      </c>
      <c r="AK266" s="23">
        <v>1258</v>
      </c>
      <c r="AL266" s="23">
        <v>6230</v>
      </c>
      <c r="AM266" s="28">
        <v>61791</v>
      </c>
      <c r="AN266" s="27">
        <v>827</v>
      </c>
      <c r="AO266" s="23">
        <v>6902</v>
      </c>
      <c r="AP266" s="28">
        <v>71194</v>
      </c>
      <c r="AQ266" s="27">
        <v>946</v>
      </c>
      <c r="AR266" s="23">
        <v>5583</v>
      </c>
      <c r="AS266" s="28">
        <v>83667</v>
      </c>
      <c r="AT266" s="23">
        <v>1063</v>
      </c>
      <c r="AU266" s="23">
        <v>4518</v>
      </c>
      <c r="AV266" s="28">
        <v>88890</v>
      </c>
      <c r="AW266" s="23">
        <v>1190</v>
      </c>
      <c r="AX266" s="23">
        <v>4731</v>
      </c>
      <c r="AY266" s="28">
        <v>61328</v>
      </c>
      <c r="AZ266" s="27">
        <v>832</v>
      </c>
      <c r="BA266" s="23">
        <v>4219</v>
      </c>
      <c r="BB266" s="28">
        <v>71510</v>
      </c>
      <c r="BC266" s="27">
        <v>986</v>
      </c>
      <c r="BD266" s="23">
        <v>3216</v>
      </c>
      <c r="BE266" s="28">
        <v>71471</v>
      </c>
      <c r="BF266" s="27">
        <v>790</v>
      </c>
      <c r="BG266" s="23">
        <v>4517</v>
      </c>
      <c r="BH266" s="28">
        <v>83625</v>
      </c>
      <c r="BI266" s="23">
        <v>1078</v>
      </c>
      <c r="BJ266" s="23">
        <v>3541</v>
      </c>
      <c r="BK266" s="26">
        <v>107273</v>
      </c>
      <c r="BL266" s="23">
        <v>1252</v>
      </c>
      <c r="BM266" s="23">
        <v>3946</v>
      </c>
      <c r="BN266" s="28">
        <v>54342</v>
      </c>
      <c r="BO266" s="27">
        <v>809</v>
      </c>
      <c r="BP266" s="23">
        <v>2720</v>
      </c>
      <c r="BQ266" s="28">
        <v>55898</v>
      </c>
      <c r="BR266" s="27">
        <v>808</v>
      </c>
      <c r="BS266" s="23">
        <v>2694</v>
      </c>
      <c r="BT266" s="28">
        <v>67862</v>
      </c>
      <c r="BU266" s="23">
        <v>1026</v>
      </c>
      <c r="BV266" s="23">
        <v>2254</v>
      </c>
      <c r="BW266" s="28">
        <v>61770</v>
      </c>
      <c r="BX266" s="27">
        <v>833</v>
      </c>
      <c r="BY266" s="23">
        <v>2118</v>
      </c>
      <c r="BZ266" s="28">
        <v>73904</v>
      </c>
      <c r="CA266" s="27">
        <v>971</v>
      </c>
      <c r="CB266" s="23">
        <v>2252</v>
      </c>
      <c r="CC266" s="28">
        <v>72886</v>
      </c>
      <c r="CD266" s="27">
        <v>976</v>
      </c>
      <c r="CE266" s="23">
        <v>2100</v>
      </c>
      <c r="CF266" s="28">
        <v>62763</v>
      </c>
      <c r="CG266" s="27">
        <v>833</v>
      </c>
      <c r="CH266" s="23">
        <v>2684</v>
      </c>
      <c r="CI266" s="28">
        <v>66525</v>
      </c>
      <c r="CJ266" s="27">
        <v>851</v>
      </c>
      <c r="CK266" s="23">
        <v>2141</v>
      </c>
      <c r="CL266" s="28">
        <v>64348</v>
      </c>
      <c r="CM266" s="27">
        <v>908</v>
      </c>
      <c r="CN266" s="23">
        <v>1730</v>
      </c>
      <c r="CO266" s="28">
        <v>72114</v>
      </c>
      <c r="CP266" s="27">
        <v>919</v>
      </c>
      <c r="CQ266" s="23">
        <v>3031</v>
      </c>
      <c r="CR266" s="28">
        <v>72352</v>
      </c>
      <c r="CS266" s="27">
        <v>922</v>
      </c>
      <c r="CT266" s="23">
        <v>2642</v>
      </c>
      <c r="CU266" s="28">
        <v>77478</v>
      </c>
      <c r="CV266" s="27">
        <v>995</v>
      </c>
      <c r="CW266" s="23">
        <v>2405</v>
      </c>
      <c r="CX266" s="28">
        <v>69497</v>
      </c>
      <c r="CY266" s="27">
        <v>942</v>
      </c>
      <c r="CZ266" s="23">
        <v>2877</v>
      </c>
      <c r="DA266" s="28">
        <v>51960</v>
      </c>
      <c r="DB266" s="27">
        <v>685</v>
      </c>
      <c r="DC266" s="23">
        <v>2693</v>
      </c>
      <c r="DD266" s="28">
        <v>73471</v>
      </c>
      <c r="DE266" s="27">
        <v>998</v>
      </c>
      <c r="DF266" s="23">
        <v>2452</v>
      </c>
      <c r="DG266" s="28">
        <v>73692</v>
      </c>
      <c r="DH266" s="27">
        <v>861</v>
      </c>
      <c r="DI266" s="23">
        <v>2888</v>
      </c>
      <c r="DJ266" s="28">
        <v>73307</v>
      </c>
      <c r="DK266" s="27">
        <v>900</v>
      </c>
      <c r="DL266" s="23">
        <v>2289</v>
      </c>
      <c r="DM266" s="28">
        <v>73970</v>
      </c>
      <c r="DN266" s="27">
        <v>926</v>
      </c>
      <c r="DO266" s="23">
        <v>2979</v>
      </c>
      <c r="DP266" s="28">
        <v>62838</v>
      </c>
      <c r="DQ266" s="27">
        <v>820</v>
      </c>
      <c r="DR266" s="23">
        <v>5055</v>
      </c>
      <c r="DS266" s="28">
        <v>63126</v>
      </c>
      <c r="DT266" s="27">
        <v>791</v>
      </c>
      <c r="DU266" s="23">
        <v>4968</v>
      </c>
      <c r="DV266" s="28">
        <v>78368</v>
      </c>
      <c r="DW266" s="27">
        <v>979</v>
      </c>
      <c r="DX266" s="23">
        <v>5242</v>
      </c>
      <c r="DY266" s="28">
        <v>51668</v>
      </c>
      <c r="DZ266" s="27">
        <v>705</v>
      </c>
      <c r="EA266" s="23">
        <v>4719</v>
      </c>
      <c r="EB266" s="28">
        <v>59734</v>
      </c>
      <c r="EC266" s="27">
        <v>715</v>
      </c>
      <c r="ED266" s="23">
        <v>3983</v>
      </c>
      <c r="EE266" s="28">
        <v>86130</v>
      </c>
      <c r="EF266" s="23">
        <v>1068</v>
      </c>
      <c r="EG266" s="23">
        <v>3803</v>
      </c>
      <c r="EH266" s="28">
        <v>62266</v>
      </c>
      <c r="EI266" s="27">
        <v>843</v>
      </c>
      <c r="EJ266" s="23">
        <v>4772</v>
      </c>
      <c r="EK266" s="28">
        <v>66244</v>
      </c>
      <c r="EL266" s="27">
        <v>820</v>
      </c>
      <c r="EM266" s="23">
        <v>4102</v>
      </c>
      <c r="EN266" s="28">
        <v>74805</v>
      </c>
      <c r="EO266" s="27">
        <v>977</v>
      </c>
      <c r="EP266" s="23">
        <v>4410</v>
      </c>
      <c r="EQ266" s="28">
        <v>56206</v>
      </c>
      <c r="ER266" s="27">
        <v>718</v>
      </c>
      <c r="ES266" s="23">
        <v>3936</v>
      </c>
      <c r="ET266" s="28">
        <v>78561</v>
      </c>
      <c r="EU266" s="27">
        <v>878</v>
      </c>
      <c r="EV266" s="23">
        <v>4494</v>
      </c>
      <c r="EW266" s="28">
        <v>79267</v>
      </c>
      <c r="EX266" s="23">
        <v>1064</v>
      </c>
      <c r="EY266" s="23">
        <v>5532</v>
      </c>
      <c r="EZ266" s="28">
        <v>72449</v>
      </c>
      <c r="FA266" s="27">
        <v>908</v>
      </c>
      <c r="FB266" s="23">
        <v>4171</v>
      </c>
      <c r="FC266" s="28">
        <v>64001</v>
      </c>
      <c r="FD266" s="27">
        <v>877</v>
      </c>
      <c r="FE266" s="23">
        <v>4954</v>
      </c>
      <c r="FF266" s="28">
        <v>71710</v>
      </c>
      <c r="FG266" s="27">
        <v>972</v>
      </c>
      <c r="FH266" s="23">
        <v>5004</v>
      </c>
      <c r="FI266" s="28">
        <v>65597</v>
      </c>
      <c r="FJ266" s="27">
        <v>923</v>
      </c>
      <c r="FK266" s="23">
        <v>5250</v>
      </c>
      <c r="FL266" s="28">
        <v>64065</v>
      </c>
      <c r="FM266" s="27">
        <v>825</v>
      </c>
      <c r="FN266" s="23">
        <v>4580</v>
      </c>
      <c r="FO266" s="28">
        <v>82186</v>
      </c>
      <c r="FP266" s="23">
        <v>1130</v>
      </c>
      <c r="FQ266" s="23">
        <v>5308</v>
      </c>
      <c r="FR266" s="28">
        <v>62925</v>
      </c>
      <c r="FS266" s="27">
        <v>799</v>
      </c>
      <c r="FT266" s="23">
        <v>5643</v>
      </c>
      <c r="FU266" s="28">
        <v>60850</v>
      </c>
      <c r="FV266" s="27">
        <v>774</v>
      </c>
      <c r="FW266" s="23">
        <v>4148</v>
      </c>
      <c r="FX266" s="28">
        <v>82160</v>
      </c>
      <c r="FY266" s="23">
        <v>1104</v>
      </c>
      <c r="FZ266" s="23">
        <v>6538</v>
      </c>
      <c r="GA266" s="28">
        <v>70720</v>
      </c>
      <c r="GB266" s="27">
        <v>900</v>
      </c>
      <c r="GC266" s="23">
        <v>6322</v>
      </c>
      <c r="GD266" s="28">
        <v>68077</v>
      </c>
      <c r="GE266" s="27">
        <v>908</v>
      </c>
      <c r="GF266" s="23">
        <v>6061</v>
      </c>
      <c r="GG266" s="28">
        <v>94815</v>
      </c>
      <c r="GH266" s="23">
        <v>1185</v>
      </c>
      <c r="GI266" s="23">
        <v>6423</v>
      </c>
      <c r="GJ266" s="28">
        <v>68279</v>
      </c>
      <c r="GK266" s="27">
        <v>885</v>
      </c>
      <c r="GL266" s="23">
        <v>6129</v>
      </c>
      <c r="GM266" s="28">
        <v>80000</v>
      </c>
      <c r="GN266" s="23">
        <v>1021</v>
      </c>
      <c r="GO266" s="23">
        <v>5918</v>
      </c>
      <c r="GP266" s="26">
        <v>111793</v>
      </c>
      <c r="GQ266" s="23">
        <v>1430</v>
      </c>
      <c r="GR266" s="23">
        <v>5974</v>
      </c>
      <c r="GS266" s="26">
        <v>118678</v>
      </c>
      <c r="GT266" s="23">
        <v>1515</v>
      </c>
      <c r="GU266" s="23">
        <v>6537</v>
      </c>
      <c r="GV266" s="26">
        <v>113790</v>
      </c>
      <c r="GW266" s="23">
        <v>1506</v>
      </c>
      <c r="GX266" s="23">
        <v>6898</v>
      </c>
      <c r="GY266" s="26">
        <v>153838</v>
      </c>
      <c r="GZ266" s="23">
        <v>1916</v>
      </c>
      <c r="HA266" s="23">
        <v>7139</v>
      </c>
      <c r="HB266" s="26">
        <v>133516</v>
      </c>
      <c r="HC266" s="23">
        <v>1615</v>
      </c>
      <c r="HD266" s="23">
        <v>5523</v>
      </c>
      <c r="HE266" s="26">
        <v>139055</v>
      </c>
      <c r="HF266" s="23">
        <v>1686</v>
      </c>
      <c r="HG266" s="23">
        <v>6617</v>
      </c>
      <c r="HH266" s="26">
        <v>188628</v>
      </c>
      <c r="HI266" s="23">
        <v>2277</v>
      </c>
      <c r="HJ266" s="24">
        <v>10392</v>
      </c>
    </row>
    <row r="267" spans="2:218" x14ac:dyDescent="0.2">
      <c r="B267" s="20" t="s">
        <v>421</v>
      </c>
      <c r="C267" s="28">
        <v>20054</v>
      </c>
      <c r="D267" s="23">
        <v>1466</v>
      </c>
      <c r="E267" s="24">
        <v>13091</v>
      </c>
      <c r="F267" s="28">
        <v>23510</v>
      </c>
      <c r="G267" s="23">
        <v>1745</v>
      </c>
      <c r="H267" s="23">
        <v>9765</v>
      </c>
      <c r="I267" s="28">
        <v>28162</v>
      </c>
      <c r="J267" s="23">
        <v>2115</v>
      </c>
      <c r="K267" s="23">
        <v>9097</v>
      </c>
      <c r="L267" s="28">
        <v>19993</v>
      </c>
      <c r="M267" s="23">
        <v>1492</v>
      </c>
      <c r="N267" s="23">
        <v>8391</v>
      </c>
      <c r="O267" s="28">
        <v>18391</v>
      </c>
      <c r="P267" s="23">
        <v>1332</v>
      </c>
      <c r="Q267" s="23">
        <v>8124</v>
      </c>
      <c r="R267" s="28">
        <v>25028</v>
      </c>
      <c r="S267" s="23">
        <v>1794</v>
      </c>
      <c r="T267" s="23">
        <v>6024</v>
      </c>
      <c r="U267" s="28">
        <v>20831</v>
      </c>
      <c r="V267" s="23">
        <v>1500</v>
      </c>
      <c r="W267" s="23">
        <v>8407</v>
      </c>
      <c r="X267" s="28">
        <v>21768</v>
      </c>
      <c r="Y267" s="23">
        <v>1568</v>
      </c>
      <c r="Z267" s="23">
        <v>5597</v>
      </c>
      <c r="AA267" s="28">
        <v>30303</v>
      </c>
      <c r="AB267" s="23">
        <v>2174</v>
      </c>
      <c r="AC267" s="23">
        <v>8244</v>
      </c>
      <c r="AD267" s="28">
        <v>23267</v>
      </c>
      <c r="AE267" s="23">
        <v>1683</v>
      </c>
      <c r="AF267" s="23">
        <v>8003</v>
      </c>
      <c r="AG267" s="28">
        <v>20708</v>
      </c>
      <c r="AH267" s="23">
        <v>1509</v>
      </c>
      <c r="AI267" s="23">
        <v>6832</v>
      </c>
      <c r="AJ267" s="28">
        <v>27810</v>
      </c>
      <c r="AK267" s="23">
        <v>2021</v>
      </c>
      <c r="AL267" s="23">
        <v>7088</v>
      </c>
      <c r="AM267" s="28">
        <v>23064</v>
      </c>
      <c r="AN267" s="23">
        <v>1700</v>
      </c>
      <c r="AO267" s="23">
        <v>6031</v>
      </c>
      <c r="AP267" s="28">
        <v>24551</v>
      </c>
      <c r="AQ267" s="23">
        <v>1780</v>
      </c>
      <c r="AR267" s="23">
        <v>6881</v>
      </c>
      <c r="AS267" s="28">
        <v>28475</v>
      </c>
      <c r="AT267" s="23">
        <v>2068</v>
      </c>
      <c r="AU267" s="23">
        <v>8539</v>
      </c>
      <c r="AV267" s="28">
        <v>24471</v>
      </c>
      <c r="AW267" s="23">
        <v>1740</v>
      </c>
      <c r="AX267" s="24">
        <v>13572</v>
      </c>
      <c r="AY267" s="28">
        <v>25171</v>
      </c>
      <c r="AZ267" s="23">
        <v>1817</v>
      </c>
      <c r="BA267" s="24">
        <v>17264</v>
      </c>
      <c r="BB267" s="28">
        <v>36371</v>
      </c>
      <c r="BC267" s="23">
        <v>2560</v>
      </c>
      <c r="BD267" s="24">
        <v>34641</v>
      </c>
      <c r="BE267" s="28">
        <v>25519</v>
      </c>
      <c r="BF267" s="23">
        <v>1801</v>
      </c>
      <c r="BG267" s="24">
        <v>35334</v>
      </c>
      <c r="BH267" s="28">
        <v>22753</v>
      </c>
      <c r="BI267" s="23">
        <v>1607</v>
      </c>
      <c r="BJ267" s="24">
        <v>26868</v>
      </c>
      <c r="BK267" s="28">
        <v>28443</v>
      </c>
      <c r="BL267" s="23">
        <v>2071</v>
      </c>
      <c r="BM267" s="24">
        <v>26067</v>
      </c>
      <c r="BN267" s="28">
        <v>23353</v>
      </c>
      <c r="BO267" s="23">
        <v>1664</v>
      </c>
      <c r="BP267" s="24">
        <v>17218</v>
      </c>
      <c r="BQ267" s="28">
        <v>25843</v>
      </c>
      <c r="BR267" s="23">
        <v>1821</v>
      </c>
      <c r="BS267" s="24">
        <v>29295</v>
      </c>
      <c r="BT267" s="28">
        <v>28404</v>
      </c>
      <c r="BU267" s="23">
        <v>2027</v>
      </c>
      <c r="BV267" s="24">
        <v>29839</v>
      </c>
      <c r="BW267" s="28">
        <v>21110</v>
      </c>
      <c r="BX267" s="23">
        <v>1520</v>
      </c>
      <c r="BY267" s="24">
        <v>24965</v>
      </c>
      <c r="BZ267" s="28">
        <v>21085</v>
      </c>
      <c r="CA267" s="23">
        <v>1541</v>
      </c>
      <c r="CB267" s="24">
        <v>18262</v>
      </c>
      <c r="CC267" s="28">
        <v>47830</v>
      </c>
      <c r="CD267" s="23">
        <v>3394</v>
      </c>
      <c r="CE267" s="24">
        <v>13548</v>
      </c>
      <c r="CF267" s="28">
        <v>41313</v>
      </c>
      <c r="CG267" s="23">
        <v>2973</v>
      </c>
      <c r="CH267" s="24">
        <v>14191</v>
      </c>
      <c r="CI267" s="28">
        <v>41949</v>
      </c>
      <c r="CJ267" s="23">
        <v>2991</v>
      </c>
      <c r="CK267" s="24">
        <v>12567</v>
      </c>
      <c r="CL267" s="28">
        <v>50606</v>
      </c>
      <c r="CM267" s="23">
        <v>3585</v>
      </c>
      <c r="CN267" s="24">
        <v>10935</v>
      </c>
      <c r="CO267" s="28">
        <v>40760</v>
      </c>
      <c r="CP267" s="23">
        <v>2895</v>
      </c>
      <c r="CQ267" s="24">
        <v>15338</v>
      </c>
      <c r="CR267" s="28">
        <v>23261</v>
      </c>
      <c r="CS267" s="23">
        <v>1649</v>
      </c>
      <c r="CT267" s="24">
        <v>15723</v>
      </c>
      <c r="CU267" s="28">
        <v>13753</v>
      </c>
      <c r="CV267" s="23">
        <v>1018</v>
      </c>
      <c r="CW267" s="24">
        <v>15678</v>
      </c>
      <c r="CX267" s="30">
        <v>9184</v>
      </c>
      <c r="CY267" s="27">
        <v>692</v>
      </c>
      <c r="CZ267" s="24">
        <v>11803</v>
      </c>
      <c r="DA267" s="28">
        <v>13367</v>
      </c>
      <c r="DB267" s="27">
        <v>944</v>
      </c>
      <c r="DC267" s="24">
        <v>12815</v>
      </c>
      <c r="DD267" s="28">
        <v>64786</v>
      </c>
      <c r="DE267" s="23">
        <v>4351</v>
      </c>
      <c r="DF267" s="24">
        <v>14008</v>
      </c>
      <c r="DG267" s="28">
        <v>47867</v>
      </c>
      <c r="DH267" s="23">
        <v>3235</v>
      </c>
      <c r="DI267" s="24">
        <v>33179</v>
      </c>
      <c r="DJ267" s="28">
        <v>56935</v>
      </c>
      <c r="DK267" s="23">
        <v>3803</v>
      </c>
      <c r="DL267" s="24">
        <v>43827</v>
      </c>
      <c r="DM267" s="28">
        <v>59098</v>
      </c>
      <c r="DN267" s="23">
        <v>3956</v>
      </c>
      <c r="DO267" s="24">
        <v>32398</v>
      </c>
      <c r="DP267" s="28">
        <v>41766</v>
      </c>
      <c r="DQ267" s="23">
        <v>2758</v>
      </c>
      <c r="DR267" s="24">
        <v>24029</v>
      </c>
      <c r="DS267" s="28">
        <v>34659</v>
      </c>
      <c r="DT267" s="23">
        <v>2188</v>
      </c>
      <c r="DU267" s="24">
        <v>16437</v>
      </c>
      <c r="DV267" s="28">
        <v>30504</v>
      </c>
      <c r="DW267" s="23">
        <v>2030</v>
      </c>
      <c r="DX267" s="24">
        <v>13914</v>
      </c>
      <c r="DY267" s="30">
        <v>8281</v>
      </c>
      <c r="DZ267" s="27">
        <v>547</v>
      </c>
      <c r="EA267" s="24">
        <v>14997</v>
      </c>
      <c r="EB267" s="30">
        <v>8565</v>
      </c>
      <c r="EC267" s="27">
        <v>582</v>
      </c>
      <c r="ED267" s="24">
        <v>10533</v>
      </c>
      <c r="EE267" s="28">
        <v>52596</v>
      </c>
      <c r="EF267" s="23">
        <v>3447</v>
      </c>
      <c r="EG267" s="24">
        <v>11054</v>
      </c>
      <c r="EH267" s="28">
        <v>42219</v>
      </c>
      <c r="EI267" s="23">
        <v>2763</v>
      </c>
      <c r="EJ267" s="24">
        <v>11287</v>
      </c>
      <c r="EK267" s="28">
        <v>43935</v>
      </c>
      <c r="EL267" s="23">
        <v>2939</v>
      </c>
      <c r="EM267" s="24">
        <v>14763</v>
      </c>
      <c r="EN267" s="28">
        <v>51267</v>
      </c>
      <c r="EO267" s="23">
        <v>3360</v>
      </c>
      <c r="EP267" s="24">
        <v>13259</v>
      </c>
      <c r="EQ267" s="28">
        <v>43695</v>
      </c>
      <c r="ER267" s="23">
        <v>2870</v>
      </c>
      <c r="ES267" s="24">
        <v>11720</v>
      </c>
      <c r="ET267" s="28">
        <v>46489</v>
      </c>
      <c r="EU267" s="23">
        <v>3052</v>
      </c>
      <c r="EV267" s="24">
        <v>12652</v>
      </c>
      <c r="EW267" s="28">
        <v>52980</v>
      </c>
      <c r="EX267" s="23">
        <v>3561</v>
      </c>
      <c r="EY267" s="24">
        <v>12283</v>
      </c>
      <c r="EZ267" s="28">
        <v>42854</v>
      </c>
      <c r="FA267" s="23">
        <v>2866</v>
      </c>
      <c r="FB267" s="24">
        <v>12280</v>
      </c>
      <c r="FC267" s="28">
        <v>41642</v>
      </c>
      <c r="FD267" s="23">
        <v>2811</v>
      </c>
      <c r="FE267" s="24">
        <v>11854</v>
      </c>
      <c r="FF267" s="28">
        <v>48734</v>
      </c>
      <c r="FG267" s="23">
        <v>3312</v>
      </c>
      <c r="FH267" s="24">
        <v>11782</v>
      </c>
      <c r="FI267" s="28">
        <v>44734</v>
      </c>
      <c r="FJ267" s="23">
        <v>3044</v>
      </c>
      <c r="FK267" s="24">
        <v>12135</v>
      </c>
      <c r="FL267" s="28">
        <v>42878</v>
      </c>
      <c r="FM267" s="23">
        <v>2891</v>
      </c>
      <c r="FN267" s="24">
        <v>11946</v>
      </c>
      <c r="FO267" s="28">
        <v>63215</v>
      </c>
      <c r="FP267" s="23">
        <v>4327</v>
      </c>
      <c r="FQ267" s="24">
        <v>11983</v>
      </c>
      <c r="FR267" s="28">
        <v>48813</v>
      </c>
      <c r="FS267" s="23">
        <v>3270</v>
      </c>
      <c r="FT267" s="23">
        <v>9799</v>
      </c>
      <c r="FU267" s="28">
        <v>47097</v>
      </c>
      <c r="FV267" s="23">
        <v>3103</v>
      </c>
      <c r="FW267" s="24">
        <v>11337</v>
      </c>
      <c r="FX267" s="28">
        <v>57653</v>
      </c>
      <c r="FY267" s="23">
        <v>3867</v>
      </c>
      <c r="FZ267" s="24">
        <v>10382</v>
      </c>
      <c r="GA267" s="28">
        <v>52834</v>
      </c>
      <c r="GB267" s="23">
        <v>3493</v>
      </c>
      <c r="GC267" s="24">
        <v>14242</v>
      </c>
      <c r="GD267" s="28">
        <v>48969</v>
      </c>
      <c r="GE267" s="23">
        <v>3291</v>
      </c>
      <c r="GF267" s="24">
        <v>14342</v>
      </c>
      <c r="GG267" s="28">
        <v>56251</v>
      </c>
      <c r="GH267" s="23">
        <v>3771</v>
      </c>
      <c r="GI267" s="24">
        <v>10674</v>
      </c>
      <c r="GJ267" s="28">
        <v>48234</v>
      </c>
      <c r="GK267" s="23">
        <v>3191</v>
      </c>
      <c r="GL267" s="24">
        <v>10741</v>
      </c>
      <c r="GM267" s="28">
        <v>66473</v>
      </c>
      <c r="GN267" s="23">
        <v>3189</v>
      </c>
      <c r="GO267" s="24">
        <v>11490</v>
      </c>
      <c r="GP267" s="26">
        <v>109646</v>
      </c>
      <c r="GQ267" s="23">
        <v>3599</v>
      </c>
      <c r="GR267" s="23">
        <v>7942</v>
      </c>
      <c r="GS267" s="26">
        <v>125112</v>
      </c>
      <c r="GT267" s="23">
        <v>2968</v>
      </c>
      <c r="GU267" s="23">
        <v>9536</v>
      </c>
      <c r="GV267" s="26">
        <v>137027</v>
      </c>
      <c r="GW267" s="23">
        <v>2973</v>
      </c>
      <c r="GX267" s="23">
        <v>6793</v>
      </c>
      <c r="GY267" s="26">
        <v>176467</v>
      </c>
      <c r="GZ267" s="23">
        <v>3845</v>
      </c>
      <c r="HA267" s="24">
        <v>10520</v>
      </c>
      <c r="HB267" s="26">
        <v>147233</v>
      </c>
      <c r="HC267" s="23">
        <v>3148</v>
      </c>
      <c r="HD267" s="23">
        <v>8749</v>
      </c>
      <c r="HE267" s="26">
        <v>144782</v>
      </c>
      <c r="HF267" s="23">
        <v>3052</v>
      </c>
      <c r="HG267" s="23">
        <v>9545</v>
      </c>
      <c r="HH267" s="26">
        <v>186958</v>
      </c>
      <c r="HI267" s="23">
        <v>3700</v>
      </c>
      <c r="HJ267" s="23">
        <v>8103</v>
      </c>
    </row>
    <row r="268" spans="2:218" x14ac:dyDescent="0.2">
      <c r="B268" s="20" t="s">
        <v>908</v>
      </c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  <c r="BK268" s="21"/>
      <c r="BL268" s="21"/>
      <c r="BM268" s="21"/>
      <c r="BN268" s="21"/>
      <c r="BO268" s="21"/>
      <c r="BP268" s="21"/>
      <c r="BQ268" s="21"/>
      <c r="BR268" s="21"/>
      <c r="BS268" s="21"/>
      <c r="BT268" s="21"/>
      <c r="BU268" s="21"/>
      <c r="BV268" s="21"/>
      <c r="BW268" s="21"/>
      <c r="BX268" s="21"/>
      <c r="BY268" s="21"/>
      <c r="BZ268" s="21"/>
      <c r="CA268" s="21"/>
      <c r="CB268" s="21"/>
      <c r="CC268" s="21"/>
      <c r="CD268" s="21"/>
      <c r="CE268" s="21"/>
      <c r="CF268" s="21"/>
      <c r="CG268" s="21"/>
      <c r="CH268" s="21"/>
      <c r="CI268" s="21"/>
      <c r="CJ268" s="21"/>
      <c r="CK268" s="21"/>
      <c r="CL268" s="21"/>
      <c r="CM268" s="21"/>
      <c r="CN268" s="21"/>
      <c r="CO268" s="22">
        <v>8426582</v>
      </c>
      <c r="CP268" s="24">
        <v>41572</v>
      </c>
      <c r="CQ268" s="27">
        <v>151</v>
      </c>
      <c r="CR268" s="22">
        <v>7065658</v>
      </c>
      <c r="CS268" s="24">
        <v>36055</v>
      </c>
      <c r="CT268" s="24">
        <v>46663</v>
      </c>
      <c r="CU268" s="22">
        <v>7521511</v>
      </c>
      <c r="CV268" s="24">
        <v>39619</v>
      </c>
      <c r="CW268" s="25">
        <v>213263</v>
      </c>
      <c r="CX268" s="22">
        <v>5928042</v>
      </c>
      <c r="CY268" s="24">
        <v>31537</v>
      </c>
      <c r="CZ268" s="25">
        <v>222157</v>
      </c>
      <c r="DA268" s="22">
        <v>6294209</v>
      </c>
      <c r="DB268" s="24">
        <v>33034</v>
      </c>
      <c r="DC268" s="25">
        <v>245950</v>
      </c>
      <c r="DD268" s="22">
        <v>7085884</v>
      </c>
      <c r="DE268" s="24">
        <v>37360</v>
      </c>
      <c r="DF268" s="25">
        <v>254374</v>
      </c>
      <c r="DG268" s="22">
        <v>5116642</v>
      </c>
      <c r="DH268" s="24">
        <v>30114</v>
      </c>
      <c r="DI268" s="25">
        <v>278546</v>
      </c>
      <c r="DJ268" s="22">
        <v>3420484</v>
      </c>
      <c r="DK268" s="24">
        <v>25175</v>
      </c>
      <c r="DL268" s="25">
        <v>261378</v>
      </c>
      <c r="DM268" s="22">
        <v>3710744</v>
      </c>
      <c r="DN268" s="24">
        <v>26455</v>
      </c>
      <c r="DO268" s="25">
        <v>232695</v>
      </c>
      <c r="DP268" s="22">
        <v>3682223</v>
      </c>
      <c r="DQ268" s="24">
        <v>25696</v>
      </c>
      <c r="DR268" s="25">
        <v>230026</v>
      </c>
      <c r="DS268" s="22">
        <v>3533303</v>
      </c>
      <c r="DT268" s="24">
        <v>24838</v>
      </c>
      <c r="DU268" s="25">
        <v>212490</v>
      </c>
      <c r="DV268" s="22">
        <v>4192648</v>
      </c>
      <c r="DW268" s="24">
        <v>29520</v>
      </c>
      <c r="DX268" s="25">
        <v>225382</v>
      </c>
      <c r="DY268" s="22">
        <v>3011337</v>
      </c>
      <c r="DZ268" s="24">
        <v>19403</v>
      </c>
      <c r="EA268" s="25">
        <v>218034</v>
      </c>
      <c r="EB268" s="22">
        <v>4124956</v>
      </c>
      <c r="EC268" s="24">
        <v>22757</v>
      </c>
      <c r="ED268" s="25">
        <v>199529</v>
      </c>
      <c r="EE268" s="22">
        <v>5523198</v>
      </c>
      <c r="EF268" s="24">
        <v>31094</v>
      </c>
      <c r="EG268" s="25">
        <v>222247</v>
      </c>
      <c r="EH268" s="22">
        <v>3402814</v>
      </c>
      <c r="EI268" s="24">
        <v>19565</v>
      </c>
      <c r="EJ268" s="25">
        <v>214439</v>
      </c>
      <c r="EK268" s="22">
        <v>3782907</v>
      </c>
      <c r="EL268" s="24">
        <v>21304</v>
      </c>
      <c r="EM268" s="25">
        <v>213514</v>
      </c>
      <c r="EN268" s="22">
        <v>5171112</v>
      </c>
      <c r="EO268" s="24">
        <v>28373</v>
      </c>
      <c r="EP268" s="25">
        <v>213996</v>
      </c>
      <c r="EQ268" s="22">
        <v>4670563</v>
      </c>
      <c r="ER268" s="24">
        <v>25486</v>
      </c>
      <c r="ES268" s="25">
        <v>235992</v>
      </c>
      <c r="ET268" s="22">
        <v>4823231</v>
      </c>
      <c r="EU268" s="24">
        <v>26469</v>
      </c>
      <c r="EV268" s="25">
        <v>233123</v>
      </c>
      <c r="EW268" s="22">
        <v>6148524</v>
      </c>
      <c r="EX268" s="24">
        <v>33374</v>
      </c>
      <c r="EY268" s="25">
        <v>233853</v>
      </c>
      <c r="EZ268" s="22">
        <v>5001530</v>
      </c>
      <c r="FA268" s="24">
        <v>27417</v>
      </c>
      <c r="FB268" s="25">
        <v>252022</v>
      </c>
      <c r="FC268" s="22">
        <v>5011358</v>
      </c>
      <c r="FD268" s="24">
        <v>27463</v>
      </c>
      <c r="FE268" s="25">
        <v>228014</v>
      </c>
      <c r="FF268" s="22">
        <v>6479467</v>
      </c>
      <c r="FG268" s="24">
        <v>35264</v>
      </c>
      <c r="FH268" s="25">
        <v>264712</v>
      </c>
      <c r="FI268" s="22">
        <v>4955869</v>
      </c>
      <c r="FJ268" s="24">
        <v>27180</v>
      </c>
      <c r="FK268" s="25">
        <v>238646</v>
      </c>
      <c r="FL268" s="22">
        <v>6335725</v>
      </c>
      <c r="FM268" s="24">
        <v>34044</v>
      </c>
      <c r="FN268" s="25">
        <v>219825</v>
      </c>
      <c r="FO268" s="22">
        <v>6669008</v>
      </c>
      <c r="FP268" s="24">
        <v>36457</v>
      </c>
      <c r="FQ268" s="25">
        <v>244568</v>
      </c>
      <c r="FR268" s="22">
        <v>5161521</v>
      </c>
      <c r="FS268" s="24">
        <v>28298</v>
      </c>
      <c r="FT268" s="25">
        <v>239128</v>
      </c>
      <c r="FU268" s="22">
        <v>5039299</v>
      </c>
      <c r="FV268" s="24">
        <v>27693</v>
      </c>
      <c r="FW268" s="25">
        <v>236904</v>
      </c>
      <c r="FX268" s="22">
        <v>5986877</v>
      </c>
      <c r="FY268" s="24">
        <v>35573</v>
      </c>
      <c r="FZ268" s="25">
        <v>250118</v>
      </c>
      <c r="GA268" s="22">
        <v>1341286</v>
      </c>
      <c r="GB268" s="24">
        <v>30368</v>
      </c>
      <c r="GC268" s="25">
        <v>256888</v>
      </c>
      <c r="GD268" s="22">
        <v>1302701</v>
      </c>
      <c r="GE268" s="24">
        <v>29940</v>
      </c>
      <c r="GF268" s="25">
        <v>251603</v>
      </c>
      <c r="GG268" s="22">
        <v>1733135</v>
      </c>
      <c r="GH268" s="24">
        <v>39030</v>
      </c>
      <c r="GI268" s="25">
        <v>253846</v>
      </c>
      <c r="GJ268" s="22">
        <v>1424466</v>
      </c>
      <c r="GK268" s="24">
        <v>33658</v>
      </c>
      <c r="GL268" s="25">
        <v>268630</v>
      </c>
      <c r="GM268" s="22">
        <v>1414754</v>
      </c>
      <c r="GN268" s="24">
        <v>33007</v>
      </c>
      <c r="GO268" s="25">
        <v>254414</v>
      </c>
      <c r="GP268" s="22">
        <v>1007991</v>
      </c>
      <c r="GQ268" s="24">
        <v>24409</v>
      </c>
      <c r="GR268" s="25">
        <v>266702</v>
      </c>
      <c r="GS268" s="26">
        <v>215091</v>
      </c>
      <c r="GT268" s="23">
        <v>7383</v>
      </c>
      <c r="GU268" s="25">
        <v>150001</v>
      </c>
      <c r="GV268" s="26">
        <v>167746</v>
      </c>
      <c r="GW268" s="23">
        <v>5861</v>
      </c>
      <c r="GX268" s="24">
        <v>93901</v>
      </c>
      <c r="GY268" s="26">
        <v>165082</v>
      </c>
      <c r="GZ268" s="23">
        <v>6054</v>
      </c>
      <c r="HA268" s="24">
        <v>76428</v>
      </c>
      <c r="HB268" s="26">
        <v>172872</v>
      </c>
      <c r="HC268" s="23">
        <v>5841</v>
      </c>
      <c r="HD268" s="24">
        <v>62613</v>
      </c>
      <c r="HE268" s="26">
        <v>210742</v>
      </c>
      <c r="HF268" s="23">
        <v>6224</v>
      </c>
      <c r="HG268" s="24">
        <v>60335</v>
      </c>
      <c r="HH268" s="26">
        <v>185352</v>
      </c>
      <c r="HI268" s="23">
        <v>6616</v>
      </c>
      <c r="HJ268" s="24">
        <v>59565</v>
      </c>
    </row>
    <row r="269" spans="2:218" x14ac:dyDescent="0.2">
      <c r="B269" s="20" t="s">
        <v>769</v>
      </c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  <c r="BK269" s="21"/>
      <c r="BL269" s="21"/>
      <c r="BM269" s="21"/>
      <c r="BN269" s="21"/>
      <c r="BO269" s="21"/>
      <c r="BP269" s="21"/>
      <c r="BQ269" s="21"/>
      <c r="BR269" s="21"/>
      <c r="BS269" s="21"/>
      <c r="BT269" s="21"/>
      <c r="BU269" s="21"/>
      <c r="BV269" s="21"/>
      <c r="BW269" s="21"/>
      <c r="BX269" s="21"/>
      <c r="BY269" s="21"/>
      <c r="BZ269" s="21"/>
      <c r="CA269" s="21"/>
      <c r="CB269" s="21"/>
      <c r="CC269" s="28">
        <v>49253</v>
      </c>
      <c r="CD269" s="29">
        <v>70</v>
      </c>
      <c r="CE269" s="21"/>
      <c r="CF269" s="26">
        <v>246756</v>
      </c>
      <c r="CG269" s="27">
        <v>585</v>
      </c>
      <c r="CH269" s="27">
        <v>355</v>
      </c>
      <c r="CI269" s="26">
        <v>367550</v>
      </c>
      <c r="CJ269" s="27">
        <v>837</v>
      </c>
      <c r="CK269" s="23">
        <v>1102</v>
      </c>
      <c r="CL269" s="26">
        <v>474276</v>
      </c>
      <c r="CM269" s="23">
        <v>1049</v>
      </c>
      <c r="CN269" s="23">
        <v>1145</v>
      </c>
      <c r="CO269" s="26">
        <v>430993</v>
      </c>
      <c r="CP269" s="27">
        <v>923</v>
      </c>
      <c r="CQ269" s="23">
        <v>2106</v>
      </c>
      <c r="CR269" s="26">
        <v>550102</v>
      </c>
      <c r="CS269" s="23">
        <v>1329</v>
      </c>
      <c r="CT269" s="23">
        <v>1960</v>
      </c>
      <c r="CU269" s="26">
        <v>683693</v>
      </c>
      <c r="CV269" s="23">
        <v>1639</v>
      </c>
      <c r="CW269" s="23">
        <v>3554</v>
      </c>
      <c r="CX269" s="26">
        <v>419401</v>
      </c>
      <c r="CY269" s="27">
        <v>967</v>
      </c>
      <c r="CZ269" s="23">
        <v>2686</v>
      </c>
      <c r="DA269" s="26">
        <v>263656</v>
      </c>
      <c r="DB269" s="27">
        <v>458</v>
      </c>
      <c r="DC269" s="23">
        <v>2536</v>
      </c>
      <c r="DD269" s="26">
        <v>229944</v>
      </c>
      <c r="DE269" s="27">
        <v>411</v>
      </c>
      <c r="DF269" s="23">
        <v>1951</v>
      </c>
      <c r="DG269" s="26">
        <v>473221</v>
      </c>
      <c r="DH269" s="23">
        <v>1077</v>
      </c>
      <c r="DI269" s="23">
        <v>1501</v>
      </c>
      <c r="DJ269" s="26">
        <v>351270</v>
      </c>
      <c r="DK269" s="27">
        <v>785</v>
      </c>
      <c r="DL269" s="23">
        <v>1663</v>
      </c>
      <c r="DM269" s="26">
        <v>476453</v>
      </c>
      <c r="DN269" s="23">
        <v>1025</v>
      </c>
      <c r="DO269" s="23">
        <v>1370</v>
      </c>
      <c r="DP269" s="26">
        <v>361590</v>
      </c>
      <c r="DQ269" s="27">
        <v>774</v>
      </c>
      <c r="DR269" s="23">
        <v>1015</v>
      </c>
      <c r="DS269" s="26">
        <v>341466</v>
      </c>
      <c r="DT269" s="27">
        <v>786</v>
      </c>
      <c r="DU269" s="23">
        <v>1637</v>
      </c>
      <c r="DV269" s="26">
        <v>414074</v>
      </c>
      <c r="DW269" s="27">
        <v>938</v>
      </c>
      <c r="DX269" s="27">
        <v>928</v>
      </c>
      <c r="DY269" s="26">
        <v>370129</v>
      </c>
      <c r="DZ269" s="27">
        <v>816</v>
      </c>
      <c r="EA269" s="23">
        <v>1060</v>
      </c>
      <c r="EB269" s="26">
        <v>382451</v>
      </c>
      <c r="EC269" s="27">
        <v>828</v>
      </c>
      <c r="ED269" s="27">
        <v>936</v>
      </c>
      <c r="EE269" s="26">
        <v>502364</v>
      </c>
      <c r="EF269" s="23">
        <v>1089</v>
      </c>
      <c r="EG269" s="27">
        <v>678</v>
      </c>
      <c r="EH269" s="26">
        <v>345065</v>
      </c>
      <c r="EI269" s="27">
        <v>757</v>
      </c>
      <c r="EJ269" s="23">
        <v>1259</v>
      </c>
      <c r="EK269" s="26">
        <v>384538</v>
      </c>
      <c r="EL269" s="27">
        <v>820</v>
      </c>
      <c r="EM269" s="23">
        <v>1171</v>
      </c>
      <c r="EN269" s="26">
        <v>494060</v>
      </c>
      <c r="EO269" s="23">
        <v>1034</v>
      </c>
      <c r="EP269" s="23">
        <v>1260</v>
      </c>
      <c r="EQ269" s="26">
        <v>357168</v>
      </c>
      <c r="ER269" s="27">
        <v>790</v>
      </c>
      <c r="ES269" s="23">
        <v>1267</v>
      </c>
      <c r="ET269" s="26">
        <v>367332</v>
      </c>
      <c r="EU269" s="27">
        <v>799</v>
      </c>
      <c r="EV269" s="23">
        <v>1923</v>
      </c>
      <c r="EW269" s="26">
        <v>440947</v>
      </c>
      <c r="EX269" s="27">
        <v>990</v>
      </c>
      <c r="EY269" s="23">
        <v>1899</v>
      </c>
      <c r="EZ269" s="26">
        <v>364177</v>
      </c>
      <c r="FA269" s="27">
        <v>812</v>
      </c>
      <c r="FB269" s="23">
        <v>2061</v>
      </c>
      <c r="FC269" s="26">
        <v>342157</v>
      </c>
      <c r="FD269" s="27">
        <v>806</v>
      </c>
      <c r="FE269" s="23">
        <v>1136</v>
      </c>
      <c r="FF269" s="26">
        <v>457552</v>
      </c>
      <c r="FG269" s="23">
        <v>1083</v>
      </c>
      <c r="FH269" s="27">
        <v>901</v>
      </c>
      <c r="FI269" s="26">
        <v>381155</v>
      </c>
      <c r="FJ269" s="27">
        <v>871</v>
      </c>
      <c r="FK269" s="23">
        <v>1786</v>
      </c>
      <c r="FL269" s="26">
        <v>380218</v>
      </c>
      <c r="FM269" s="27">
        <v>936</v>
      </c>
      <c r="FN269" s="27">
        <v>901</v>
      </c>
      <c r="FO269" s="26">
        <v>417921</v>
      </c>
      <c r="FP269" s="23">
        <v>1040</v>
      </c>
      <c r="FQ269" s="23">
        <v>1360</v>
      </c>
      <c r="FR269" s="26">
        <v>397539</v>
      </c>
      <c r="FS269" s="27">
        <v>947</v>
      </c>
      <c r="FT269" s="23">
        <v>1308</v>
      </c>
      <c r="FU269" s="26">
        <v>346230</v>
      </c>
      <c r="FV269" s="27">
        <v>793</v>
      </c>
      <c r="FW269" s="23">
        <v>1248</v>
      </c>
      <c r="FX269" s="26">
        <v>365822</v>
      </c>
      <c r="FY269" s="27">
        <v>894</v>
      </c>
      <c r="FZ269" s="23">
        <v>1528</v>
      </c>
      <c r="GA269" s="26">
        <v>268663</v>
      </c>
      <c r="GB269" s="27">
        <v>709</v>
      </c>
      <c r="GC269" s="23">
        <v>1482</v>
      </c>
      <c r="GD269" s="26">
        <v>245108</v>
      </c>
      <c r="GE269" s="27">
        <v>652</v>
      </c>
      <c r="GF269" s="23">
        <v>1046</v>
      </c>
      <c r="GG269" s="26">
        <v>286080</v>
      </c>
      <c r="GH269" s="27">
        <v>755</v>
      </c>
      <c r="GI269" s="23">
        <v>1312</v>
      </c>
      <c r="GJ269" s="26">
        <v>183163</v>
      </c>
      <c r="GK269" s="27">
        <v>520</v>
      </c>
      <c r="GL269" s="23">
        <v>1029</v>
      </c>
      <c r="GM269" s="26">
        <v>221147</v>
      </c>
      <c r="GN269" s="27">
        <v>604</v>
      </c>
      <c r="GO269" s="27">
        <v>925</v>
      </c>
      <c r="GP269" s="26">
        <v>239723</v>
      </c>
      <c r="GQ269" s="27">
        <v>658</v>
      </c>
      <c r="GR269" s="27">
        <v>161</v>
      </c>
      <c r="GS269" s="26">
        <v>196699</v>
      </c>
      <c r="GT269" s="27">
        <v>617</v>
      </c>
      <c r="GU269" s="27">
        <v>467</v>
      </c>
      <c r="GV269" s="26">
        <v>175192</v>
      </c>
      <c r="GW269" s="27">
        <v>573</v>
      </c>
      <c r="GX269" s="27">
        <v>244</v>
      </c>
      <c r="GY269" s="26">
        <v>221153</v>
      </c>
      <c r="GZ269" s="27">
        <v>720</v>
      </c>
      <c r="HA269" s="27">
        <v>432</v>
      </c>
      <c r="HB269" s="26">
        <v>160732</v>
      </c>
      <c r="HC269" s="27">
        <v>526</v>
      </c>
      <c r="HD269" s="27">
        <v>385</v>
      </c>
      <c r="HE269" s="26">
        <v>174911</v>
      </c>
      <c r="HF269" s="27">
        <v>537</v>
      </c>
      <c r="HG269" s="27">
        <v>537</v>
      </c>
      <c r="HH269" s="26">
        <v>182357</v>
      </c>
      <c r="HI269" s="27">
        <v>557</v>
      </c>
      <c r="HJ269" s="27">
        <v>417</v>
      </c>
    </row>
    <row r="270" spans="2:218" x14ac:dyDescent="0.2">
      <c r="B270" s="20" t="s">
        <v>302</v>
      </c>
      <c r="C270" s="26">
        <v>194882</v>
      </c>
      <c r="D270" s="23">
        <v>8870</v>
      </c>
      <c r="E270" s="34">
        <v>1078309</v>
      </c>
      <c r="F270" s="26">
        <v>194298</v>
      </c>
      <c r="G270" s="23">
        <v>8826</v>
      </c>
      <c r="H270" s="34">
        <v>1078104</v>
      </c>
      <c r="I270" s="26">
        <v>241642</v>
      </c>
      <c r="J270" s="24">
        <v>11148</v>
      </c>
      <c r="K270" s="34">
        <v>1053747</v>
      </c>
      <c r="L270" s="26">
        <v>192033</v>
      </c>
      <c r="M270" s="23">
        <v>8872</v>
      </c>
      <c r="N270" s="34">
        <v>1045173</v>
      </c>
      <c r="O270" s="26">
        <v>189907</v>
      </c>
      <c r="P270" s="23">
        <v>8801</v>
      </c>
      <c r="Q270" s="34">
        <v>1045595</v>
      </c>
      <c r="R270" s="26">
        <v>236036</v>
      </c>
      <c r="S270" s="24">
        <v>10799</v>
      </c>
      <c r="T270" s="34">
        <v>1089121</v>
      </c>
      <c r="U270" s="26">
        <v>193482</v>
      </c>
      <c r="V270" s="23">
        <v>8828</v>
      </c>
      <c r="W270" s="34">
        <v>1043504</v>
      </c>
      <c r="X270" s="26">
        <v>185442</v>
      </c>
      <c r="Y270" s="23">
        <v>8512</v>
      </c>
      <c r="Z270" s="25">
        <v>941174</v>
      </c>
      <c r="AA270" s="26">
        <v>238920</v>
      </c>
      <c r="AB270" s="24">
        <v>10971</v>
      </c>
      <c r="AC270" s="34">
        <v>1093893</v>
      </c>
      <c r="AD270" s="26">
        <v>196470</v>
      </c>
      <c r="AE270" s="23">
        <v>8829</v>
      </c>
      <c r="AF270" s="25">
        <v>997655</v>
      </c>
      <c r="AG270" s="26">
        <v>157801</v>
      </c>
      <c r="AH270" s="23">
        <v>7204</v>
      </c>
      <c r="AI270" s="34">
        <v>1033347</v>
      </c>
      <c r="AJ270" s="26">
        <v>193195</v>
      </c>
      <c r="AK270" s="23">
        <v>8949</v>
      </c>
      <c r="AL270" s="25">
        <v>993871</v>
      </c>
      <c r="AM270" s="26">
        <v>145837</v>
      </c>
      <c r="AN270" s="23">
        <v>6925</v>
      </c>
      <c r="AO270" s="25">
        <v>902045</v>
      </c>
      <c r="AP270" s="26">
        <v>134353</v>
      </c>
      <c r="AQ270" s="23">
        <v>6673</v>
      </c>
      <c r="AR270" s="25">
        <v>914954</v>
      </c>
      <c r="AS270" s="26">
        <v>169492</v>
      </c>
      <c r="AT270" s="23">
        <v>8488</v>
      </c>
      <c r="AU270" s="25">
        <v>882469</v>
      </c>
      <c r="AV270" s="26">
        <v>133716</v>
      </c>
      <c r="AW270" s="23">
        <v>6627</v>
      </c>
      <c r="AX270" s="25">
        <v>858216</v>
      </c>
      <c r="AY270" s="26">
        <v>128412</v>
      </c>
      <c r="AZ270" s="23">
        <v>6294</v>
      </c>
      <c r="BA270" s="25">
        <v>856615</v>
      </c>
      <c r="BB270" s="26">
        <v>161407</v>
      </c>
      <c r="BC270" s="23">
        <v>7967</v>
      </c>
      <c r="BD270" s="25">
        <v>878983</v>
      </c>
      <c r="BE270" s="26">
        <v>139246</v>
      </c>
      <c r="BF270" s="23">
        <v>6774</v>
      </c>
      <c r="BG270" s="25">
        <v>941725</v>
      </c>
      <c r="BH270" s="26">
        <v>131364</v>
      </c>
      <c r="BI270" s="23">
        <v>6565</v>
      </c>
      <c r="BJ270" s="25">
        <v>854023</v>
      </c>
      <c r="BK270" s="26">
        <v>152792</v>
      </c>
      <c r="BL270" s="23">
        <v>7694</v>
      </c>
      <c r="BM270" s="25">
        <v>928481</v>
      </c>
      <c r="BN270" s="26">
        <v>118709</v>
      </c>
      <c r="BO270" s="23">
        <v>6376</v>
      </c>
      <c r="BP270" s="25">
        <v>894885</v>
      </c>
      <c r="BQ270" s="26">
        <v>121763</v>
      </c>
      <c r="BR270" s="23">
        <v>6357</v>
      </c>
      <c r="BS270" s="25">
        <v>912801</v>
      </c>
      <c r="BT270" s="26">
        <v>150847</v>
      </c>
      <c r="BU270" s="23">
        <v>7907</v>
      </c>
      <c r="BV270" s="25">
        <v>882948</v>
      </c>
      <c r="BW270" s="26">
        <v>119151</v>
      </c>
      <c r="BX270" s="23">
        <v>6272</v>
      </c>
      <c r="BY270" s="25">
        <v>906188</v>
      </c>
      <c r="BZ270" s="26">
        <v>118214</v>
      </c>
      <c r="CA270" s="23">
        <v>6174</v>
      </c>
      <c r="CB270" s="25">
        <v>912509</v>
      </c>
      <c r="CC270" s="26">
        <v>149311</v>
      </c>
      <c r="CD270" s="23">
        <v>7863</v>
      </c>
      <c r="CE270" s="25">
        <v>844316</v>
      </c>
      <c r="CF270" s="26">
        <v>118337</v>
      </c>
      <c r="CG270" s="23">
        <v>6560</v>
      </c>
      <c r="CH270" s="25">
        <v>891544</v>
      </c>
      <c r="CI270" s="26">
        <v>157084</v>
      </c>
      <c r="CJ270" s="23">
        <v>7853</v>
      </c>
      <c r="CK270" s="34">
        <v>1080217</v>
      </c>
      <c r="CL270" s="26">
        <v>204665</v>
      </c>
      <c r="CM270" s="24">
        <v>10151</v>
      </c>
      <c r="CN270" s="34">
        <v>1006135</v>
      </c>
      <c r="CO270" s="26">
        <v>137280</v>
      </c>
      <c r="CP270" s="23">
        <v>7628</v>
      </c>
      <c r="CQ270" s="25">
        <v>988156</v>
      </c>
      <c r="CR270" s="26">
        <v>124764</v>
      </c>
      <c r="CS270" s="23">
        <v>7217</v>
      </c>
      <c r="CT270" s="25">
        <v>875913</v>
      </c>
      <c r="CU270" s="26">
        <v>167840</v>
      </c>
      <c r="CV270" s="23">
        <v>9433</v>
      </c>
      <c r="CW270" s="25">
        <v>946296</v>
      </c>
      <c r="CX270" s="26">
        <v>134893</v>
      </c>
      <c r="CY270" s="23">
        <v>7033</v>
      </c>
      <c r="CZ270" s="25">
        <v>957804</v>
      </c>
      <c r="DA270" s="26">
        <v>145933</v>
      </c>
      <c r="DB270" s="23">
        <v>7455</v>
      </c>
      <c r="DC270" s="25">
        <v>917478</v>
      </c>
      <c r="DD270" s="26">
        <v>156705</v>
      </c>
      <c r="DE270" s="23">
        <v>9045</v>
      </c>
      <c r="DF270" s="25">
        <v>903586</v>
      </c>
      <c r="DG270" s="26">
        <v>128639</v>
      </c>
      <c r="DH270" s="23">
        <v>7229</v>
      </c>
      <c r="DI270" s="25">
        <v>934573</v>
      </c>
      <c r="DJ270" s="26">
        <v>146044</v>
      </c>
      <c r="DK270" s="23">
        <v>8276</v>
      </c>
      <c r="DL270" s="34">
        <v>1077037</v>
      </c>
      <c r="DM270" s="26">
        <v>218324</v>
      </c>
      <c r="DN270" s="24">
        <v>11315</v>
      </c>
      <c r="DO270" s="34">
        <v>1075120</v>
      </c>
      <c r="DP270" s="26">
        <v>169802</v>
      </c>
      <c r="DQ270" s="23">
        <v>8937</v>
      </c>
      <c r="DR270" s="34">
        <v>1137566</v>
      </c>
      <c r="DS270" s="26">
        <v>162738</v>
      </c>
      <c r="DT270" s="23">
        <v>8952</v>
      </c>
      <c r="DU270" s="34">
        <v>1055148</v>
      </c>
      <c r="DV270" s="26">
        <v>194565</v>
      </c>
      <c r="DW270" s="24">
        <v>10996</v>
      </c>
      <c r="DX270" s="34">
        <v>1136509</v>
      </c>
      <c r="DY270" s="26">
        <v>171580</v>
      </c>
      <c r="DZ270" s="23">
        <v>9254</v>
      </c>
      <c r="EA270" s="34">
        <v>1131986</v>
      </c>
      <c r="EB270" s="26">
        <v>160904</v>
      </c>
      <c r="EC270" s="23">
        <v>8175</v>
      </c>
      <c r="ED270" s="25">
        <v>991272</v>
      </c>
      <c r="EE270" s="26">
        <v>185637</v>
      </c>
      <c r="EF270" s="23">
        <v>9162</v>
      </c>
      <c r="EG270" s="34">
        <v>1054940</v>
      </c>
      <c r="EH270" s="26">
        <v>143029</v>
      </c>
      <c r="EI270" s="23">
        <v>7509</v>
      </c>
      <c r="EJ270" s="34">
        <v>1035474</v>
      </c>
      <c r="EK270" s="26">
        <v>138017</v>
      </c>
      <c r="EL270" s="23">
        <v>7070</v>
      </c>
      <c r="EM270" s="34">
        <v>1002212</v>
      </c>
      <c r="EN270" s="26">
        <v>171804</v>
      </c>
      <c r="EO270" s="23">
        <v>8689</v>
      </c>
      <c r="EP270" s="34">
        <v>1015876</v>
      </c>
      <c r="EQ270" s="26">
        <v>152942</v>
      </c>
      <c r="ER270" s="23">
        <v>7705</v>
      </c>
      <c r="ES270" s="34">
        <v>1022702</v>
      </c>
      <c r="ET270" s="26">
        <v>153638</v>
      </c>
      <c r="EU270" s="23">
        <v>7728</v>
      </c>
      <c r="EV270" s="25">
        <v>943314</v>
      </c>
      <c r="EW270" s="26">
        <v>214817</v>
      </c>
      <c r="EX270" s="24">
        <v>10582</v>
      </c>
      <c r="EY270" s="34">
        <v>1011243</v>
      </c>
      <c r="EZ270" s="26">
        <v>159521</v>
      </c>
      <c r="FA270" s="23">
        <v>7835</v>
      </c>
      <c r="FB270" s="34">
        <v>1016556</v>
      </c>
      <c r="FC270" s="26">
        <v>163739</v>
      </c>
      <c r="FD270" s="23">
        <v>8045</v>
      </c>
      <c r="FE270" s="25">
        <v>946144</v>
      </c>
      <c r="FF270" s="26">
        <v>205405</v>
      </c>
      <c r="FG270" s="24">
        <v>10173</v>
      </c>
      <c r="FH270" s="34">
        <v>1061655</v>
      </c>
      <c r="FI270" s="26">
        <v>163473</v>
      </c>
      <c r="FJ270" s="23">
        <v>8010</v>
      </c>
      <c r="FK270" s="25">
        <v>954067</v>
      </c>
      <c r="FL270" s="26">
        <v>212845</v>
      </c>
      <c r="FM270" s="24">
        <v>10448</v>
      </c>
      <c r="FN270" s="25">
        <v>897200</v>
      </c>
      <c r="FO270" s="26">
        <v>212340</v>
      </c>
      <c r="FP270" s="24">
        <v>10371</v>
      </c>
      <c r="FQ270" s="25">
        <v>981690</v>
      </c>
      <c r="FR270" s="26">
        <v>154622</v>
      </c>
      <c r="FS270" s="23">
        <v>7624</v>
      </c>
      <c r="FT270" s="25">
        <v>963445</v>
      </c>
      <c r="FU270" s="26">
        <v>156026</v>
      </c>
      <c r="FV270" s="23">
        <v>7625</v>
      </c>
      <c r="FW270" s="25">
        <v>956666</v>
      </c>
      <c r="FX270" s="26">
        <v>196167</v>
      </c>
      <c r="FY270" s="23">
        <v>9570</v>
      </c>
      <c r="FZ270" s="25">
        <v>967590</v>
      </c>
      <c r="GA270" s="26">
        <v>161865</v>
      </c>
      <c r="GB270" s="23">
        <v>7980</v>
      </c>
      <c r="GC270" s="25">
        <v>965325</v>
      </c>
      <c r="GD270" s="26">
        <v>138985</v>
      </c>
      <c r="GE270" s="23">
        <v>6949</v>
      </c>
      <c r="GF270" s="25">
        <v>939657</v>
      </c>
      <c r="GG270" s="26">
        <v>150847</v>
      </c>
      <c r="GH270" s="23">
        <v>7925</v>
      </c>
      <c r="GI270" s="25">
        <v>866345</v>
      </c>
      <c r="GJ270" s="26">
        <v>147417</v>
      </c>
      <c r="GK270" s="23">
        <v>7258</v>
      </c>
      <c r="GL270" s="25">
        <v>908067</v>
      </c>
      <c r="GM270" s="26">
        <v>152779</v>
      </c>
      <c r="GN270" s="23">
        <v>7403</v>
      </c>
      <c r="GO270" s="25">
        <v>873376</v>
      </c>
      <c r="GP270" s="26">
        <v>188799</v>
      </c>
      <c r="GQ270" s="23">
        <v>9195</v>
      </c>
      <c r="GR270" s="25">
        <v>959616</v>
      </c>
      <c r="GS270" s="26">
        <v>166720</v>
      </c>
      <c r="GT270" s="23">
        <v>8175</v>
      </c>
      <c r="GU270" s="25">
        <v>931944</v>
      </c>
      <c r="GV270" s="26">
        <v>142983</v>
      </c>
      <c r="GW270" s="23">
        <v>7122</v>
      </c>
      <c r="GX270" s="25">
        <v>858045</v>
      </c>
      <c r="GY270" s="26">
        <v>180055</v>
      </c>
      <c r="GZ270" s="23">
        <v>9303</v>
      </c>
      <c r="HA270" s="25">
        <v>935026</v>
      </c>
      <c r="HB270" s="26">
        <v>139674</v>
      </c>
      <c r="HC270" s="23">
        <v>7272</v>
      </c>
      <c r="HD270" s="25">
        <v>894959</v>
      </c>
      <c r="HE270" s="26">
        <v>136009</v>
      </c>
      <c r="HF270" s="23">
        <v>7052</v>
      </c>
      <c r="HG270" s="25">
        <v>899379</v>
      </c>
      <c r="HH270" s="26">
        <v>181948</v>
      </c>
      <c r="HI270" s="23">
        <v>9436</v>
      </c>
      <c r="HJ270" s="25">
        <v>906184</v>
      </c>
    </row>
    <row r="271" spans="2:218" x14ac:dyDescent="0.2">
      <c r="B271" s="20" t="s">
        <v>702</v>
      </c>
      <c r="C271" s="22">
        <v>1113300</v>
      </c>
      <c r="D271" s="25">
        <v>143422</v>
      </c>
      <c r="E271" s="37">
        <v>20219417</v>
      </c>
      <c r="F271" s="22">
        <v>1030249</v>
      </c>
      <c r="G271" s="25">
        <v>127966</v>
      </c>
      <c r="H271" s="37">
        <v>17939751</v>
      </c>
      <c r="I271" s="22">
        <v>1223559</v>
      </c>
      <c r="J271" s="25">
        <v>163214</v>
      </c>
      <c r="K271" s="37">
        <v>16772600</v>
      </c>
      <c r="L271" s="26">
        <v>951029</v>
      </c>
      <c r="M271" s="25">
        <v>130200</v>
      </c>
      <c r="N271" s="37">
        <v>17100422</v>
      </c>
      <c r="O271" s="26">
        <v>913729</v>
      </c>
      <c r="P271" s="25">
        <v>121648</v>
      </c>
      <c r="Q271" s="37">
        <v>17146126</v>
      </c>
      <c r="R271" s="22">
        <v>1188037</v>
      </c>
      <c r="S271" s="25">
        <v>159421</v>
      </c>
      <c r="T271" s="37">
        <v>17622170</v>
      </c>
      <c r="U271" s="22">
        <v>1002569</v>
      </c>
      <c r="V271" s="25">
        <v>137052</v>
      </c>
      <c r="W271" s="37">
        <v>20159236</v>
      </c>
      <c r="X271" s="26">
        <v>907207</v>
      </c>
      <c r="Y271" s="25">
        <v>123101</v>
      </c>
      <c r="Z271" s="37">
        <v>19542951</v>
      </c>
      <c r="AA271" s="22">
        <v>1129662</v>
      </c>
      <c r="AB271" s="25">
        <v>137158</v>
      </c>
      <c r="AC271" s="37">
        <v>21857757</v>
      </c>
      <c r="AD271" s="22">
        <v>1052832</v>
      </c>
      <c r="AE271" s="25">
        <v>109884</v>
      </c>
      <c r="AF271" s="37">
        <v>19323924</v>
      </c>
      <c r="AG271" s="22">
        <v>1209233</v>
      </c>
      <c r="AH271" s="25">
        <v>122283</v>
      </c>
      <c r="AI271" s="37">
        <v>20394230</v>
      </c>
      <c r="AJ271" s="22">
        <v>1035172</v>
      </c>
      <c r="AK271" s="25">
        <v>143794</v>
      </c>
      <c r="AL271" s="37">
        <v>18411366</v>
      </c>
      <c r="AM271" s="26">
        <v>781987</v>
      </c>
      <c r="AN271" s="25">
        <v>105916</v>
      </c>
      <c r="AO271" s="37">
        <v>17384258</v>
      </c>
      <c r="AP271" s="26">
        <v>769334</v>
      </c>
      <c r="AQ271" s="25">
        <v>105538</v>
      </c>
      <c r="AR271" s="37">
        <v>18953347</v>
      </c>
      <c r="AS271" s="26">
        <v>903278</v>
      </c>
      <c r="AT271" s="25">
        <v>129939</v>
      </c>
      <c r="AU271" s="37">
        <v>17563310</v>
      </c>
      <c r="AV271" s="26">
        <v>706689</v>
      </c>
      <c r="AW271" s="25">
        <v>108044</v>
      </c>
      <c r="AX271" s="37">
        <v>17522710</v>
      </c>
      <c r="AY271" s="26">
        <v>713913</v>
      </c>
      <c r="AZ271" s="25">
        <v>103922</v>
      </c>
      <c r="BA271" s="37">
        <v>17320696</v>
      </c>
      <c r="BB271" s="26">
        <v>838798</v>
      </c>
      <c r="BC271" s="25">
        <v>121101</v>
      </c>
      <c r="BD271" s="37">
        <v>16748934</v>
      </c>
      <c r="BE271" s="26">
        <v>700790</v>
      </c>
      <c r="BF271" s="25">
        <v>102592</v>
      </c>
      <c r="BG271" s="37">
        <v>17114481</v>
      </c>
      <c r="BH271" s="26">
        <v>709049</v>
      </c>
      <c r="BI271" s="25">
        <v>103652</v>
      </c>
      <c r="BJ271" s="37">
        <v>16187855</v>
      </c>
      <c r="BK271" s="26">
        <v>820049</v>
      </c>
      <c r="BL271" s="25">
        <v>114659</v>
      </c>
      <c r="BM271" s="37">
        <v>17260592</v>
      </c>
      <c r="BN271" s="26">
        <v>813400</v>
      </c>
      <c r="BO271" s="25">
        <v>106471</v>
      </c>
      <c r="BP271" s="37">
        <v>19075169</v>
      </c>
      <c r="BQ271" s="26">
        <v>831015</v>
      </c>
      <c r="BR271" s="25">
        <v>105649</v>
      </c>
      <c r="BS271" s="37">
        <v>22103159</v>
      </c>
      <c r="BT271" s="22">
        <v>1005467</v>
      </c>
      <c r="BU271" s="25">
        <v>130080</v>
      </c>
      <c r="BV271" s="37">
        <v>21467683</v>
      </c>
      <c r="BW271" s="26">
        <v>809793</v>
      </c>
      <c r="BX271" s="25">
        <v>107567</v>
      </c>
      <c r="BY271" s="37">
        <v>23001680</v>
      </c>
      <c r="BZ271" s="26">
        <v>800580</v>
      </c>
      <c r="CA271" s="25">
        <v>102505</v>
      </c>
      <c r="CB271" s="37">
        <v>23518472</v>
      </c>
      <c r="CC271" s="22">
        <v>1005452</v>
      </c>
      <c r="CD271" s="25">
        <v>132135</v>
      </c>
      <c r="CE271" s="37">
        <v>21683634</v>
      </c>
      <c r="CF271" s="26">
        <v>768553</v>
      </c>
      <c r="CG271" s="25">
        <v>102014</v>
      </c>
      <c r="CH271" s="37">
        <v>23649534</v>
      </c>
      <c r="CI271" s="26">
        <v>771524</v>
      </c>
      <c r="CJ271" s="25">
        <v>106779</v>
      </c>
      <c r="CK271" s="37">
        <v>21399362</v>
      </c>
      <c r="CL271" s="26">
        <v>803771</v>
      </c>
      <c r="CM271" s="25">
        <v>124174</v>
      </c>
      <c r="CN271" s="37">
        <v>18665509</v>
      </c>
      <c r="CO271" s="26">
        <v>565940</v>
      </c>
      <c r="CP271" s="24">
        <v>66840</v>
      </c>
      <c r="CQ271" s="37">
        <v>17330202</v>
      </c>
      <c r="CR271" s="26">
        <v>654108</v>
      </c>
      <c r="CS271" s="24">
        <v>67494</v>
      </c>
      <c r="CT271" s="37">
        <v>18027432</v>
      </c>
      <c r="CU271" s="26">
        <v>719772</v>
      </c>
      <c r="CV271" s="24">
        <v>64971</v>
      </c>
      <c r="CW271" s="37">
        <v>20206119</v>
      </c>
      <c r="CX271" s="26">
        <v>544956</v>
      </c>
      <c r="CY271" s="24">
        <v>55178</v>
      </c>
      <c r="CZ271" s="37">
        <v>20611756</v>
      </c>
      <c r="DA271" s="26">
        <v>526027</v>
      </c>
      <c r="DB271" s="24">
        <v>56132</v>
      </c>
      <c r="DC271" s="37">
        <v>21159001</v>
      </c>
      <c r="DD271" s="26">
        <v>744298</v>
      </c>
      <c r="DE271" s="24">
        <v>80035</v>
      </c>
      <c r="DF271" s="37">
        <v>19179300</v>
      </c>
      <c r="DG271" s="26">
        <v>741253</v>
      </c>
      <c r="DH271" s="24">
        <v>65861</v>
      </c>
      <c r="DI271" s="37">
        <v>22093358</v>
      </c>
      <c r="DJ271" s="26">
        <v>616761</v>
      </c>
      <c r="DK271" s="24">
        <v>62175</v>
      </c>
      <c r="DL271" s="37">
        <v>22036064</v>
      </c>
      <c r="DM271" s="26">
        <v>781072</v>
      </c>
      <c r="DN271" s="24">
        <v>77484</v>
      </c>
      <c r="DO271" s="37">
        <v>22096523</v>
      </c>
      <c r="DP271" s="26">
        <v>609065</v>
      </c>
      <c r="DQ271" s="24">
        <v>65057</v>
      </c>
      <c r="DR271" s="37">
        <v>23338415</v>
      </c>
      <c r="DS271" s="26">
        <v>672508</v>
      </c>
      <c r="DT271" s="24">
        <v>71502</v>
      </c>
      <c r="DU271" s="37">
        <v>21948956</v>
      </c>
      <c r="DV271" s="26">
        <v>989918</v>
      </c>
      <c r="DW271" s="25">
        <v>123179</v>
      </c>
      <c r="DX271" s="37">
        <v>24706412</v>
      </c>
      <c r="DY271" s="26">
        <v>700207</v>
      </c>
      <c r="DZ271" s="25">
        <v>116535</v>
      </c>
      <c r="EA271" s="37">
        <v>24998561</v>
      </c>
      <c r="EB271" s="26">
        <v>505380</v>
      </c>
      <c r="EC271" s="24">
        <v>66846</v>
      </c>
      <c r="ED271" s="37">
        <v>18347522</v>
      </c>
      <c r="EE271" s="26">
        <v>623988</v>
      </c>
      <c r="EF271" s="24">
        <v>69892</v>
      </c>
      <c r="EG271" s="37">
        <v>16934506</v>
      </c>
      <c r="EH271" s="26">
        <v>248127</v>
      </c>
      <c r="EI271" s="24">
        <v>24489</v>
      </c>
      <c r="EJ271" s="37">
        <v>12799529</v>
      </c>
      <c r="EK271" s="26">
        <v>100973</v>
      </c>
      <c r="EL271" s="24">
        <v>10174</v>
      </c>
      <c r="EM271" s="34">
        <v>6872686</v>
      </c>
      <c r="EN271" s="26">
        <v>112311</v>
      </c>
      <c r="EO271" s="24">
        <v>12258</v>
      </c>
      <c r="EP271" s="34">
        <v>5008869</v>
      </c>
      <c r="EQ271" s="28">
        <v>86094</v>
      </c>
      <c r="ER271" s="23">
        <v>9396</v>
      </c>
      <c r="ES271" s="34">
        <v>4150526</v>
      </c>
      <c r="ET271" s="28">
        <v>79486</v>
      </c>
      <c r="EU271" s="23">
        <v>8530</v>
      </c>
      <c r="EV271" s="34">
        <v>3622154</v>
      </c>
      <c r="EW271" s="26">
        <v>101095</v>
      </c>
      <c r="EX271" s="24">
        <v>11448</v>
      </c>
      <c r="EY271" s="34">
        <v>3478869</v>
      </c>
      <c r="EZ271" s="28">
        <v>79614</v>
      </c>
      <c r="FA271" s="23">
        <v>9309</v>
      </c>
      <c r="FB271" s="34">
        <v>3342633</v>
      </c>
      <c r="FC271" s="28">
        <v>65384</v>
      </c>
      <c r="FD271" s="23">
        <v>7816</v>
      </c>
      <c r="FE271" s="34">
        <v>2907707</v>
      </c>
      <c r="FF271" s="28">
        <v>96092</v>
      </c>
      <c r="FG271" s="24">
        <v>11994</v>
      </c>
      <c r="FH271" s="34">
        <v>3035844</v>
      </c>
      <c r="FI271" s="28">
        <v>82528</v>
      </c>
      <c r="FJ271" s="23">
        <v>8513</v>
      </c>
      <c r="FK271" s="34">
        <v>2672247</v>
      </c>
      <c r="FL271" s="28">
        <v>96809</v>
      </c>
      <c r="FM271" s="23">
        <v>7329</v>
      </c>
      <c r="FN271" s="34">
        <v>1957956</v>
      </c>
      <c r="FO271" s="26">
        <v>117882</v>
      </c>
      <c r="FP271" s="23">
        <v>9073</v>
      </c>
      <c r="FQ271" s="34">
        <v>2019273</v>
      </c>
      <c r="FR271" s="28">
        <v>94669</v>
      </c>
      <c r="FS271" s="23">
        <v>8091</v>
      </c>
      <c r="FT271" s="34">
        <v>1756772</v>
      </c>
      <c r="FU271" s="26">
        <v>105926</v>
      </c>
      <c r="FV271" s="23">
        <v>7737</v>
      </c>
      <c r="FW271" s="34">
        <v>1678408</v>
      </c>
      <c r="FX271" s="26">
        <v>125134</v>
      </c>
      <c r="FY271" s="23">
        <v>9653</v>
      </c>
      <c r="FZ271" s="34">
        <v>1827039</v>
      </c>
      <c r="GA271" s="28">
        <v>57216</v>
      </c>
      <c r="GB271" s="24">
        <v>10242</v>
      </c>
      <c r="GC271" s="34">
        <v>1833681</v>
      </c>
      <c r="GD271" s="28">
        <v>86454</v>
      </c>
      <c r="GE271" s="24">
        <v>15961</v>
      </c>
      <c r="GF271" s="34">
        <v>2081145</v>
      </c>
      <c r="GG271" s="26">
        <v>106700</v>
      </c>
      <c r="GH271" s="24">
        <v>24978</v>
      </c>
      <c r="GI271" s="34">
        <v>2380399</v>
      </c>
      <c r="GJ271" s="26">
        <v>101174</v>
      </c>
      <c r="GK271" s="24">
        <v>22856</v>
      </c>
      <c r="GL271" s="34">
        <v>2605626</v>
      </c>
      <c r="GM271" s="28">
        <v>96044</v>
      </c>
      <c r="GN271" s="24">
        <v>19663</v>
      </c>
      <c r="GO271" s="34">
        <v>2979480</v>
      </c>
      <c r="GP271" s="26">
        <v>123676</v>
      </c>
      <c r="GQ271" s="24">
        <v>23723</v>
      </c>
      <c r="GR271" s="34">
        <v>3330654</v>
      </c>
      <c r="GS271" s="26">
        <v>130775</v>
      </c>
      <c r="GT271" s="24">
        <v>28040</v>
      </c>
      <c r="GU271" s="34">
        <v>4320314</v>
      </c>
      <c r="GV271" s="26">
        <v>101001</v>
      </c>
      <c r="GW271" s="24">
        <v>20209</v>
      </c>
      <c r="GX271" s="34">
        <v>4410455</v>
      </c>
      <c r="GY271" s="26">
        <v>146485</v>
      </c>
      <c r="GZ271" s="24">
        <v>30157</v>
      </c>
      <c r="HA271" s="34">
        <v>4542497</v>
      </c>
      <c r="HB271" s="26">
        <v>132714</v>
      </c>
      <c r="HC271" s="24">
        <v>26353</v>
      </c>
      <c r="HD271" s="34">
        <v>4298536</v>
      </c>
      <c r="HE271" s="26">
        <v>140170</v>
      </c>
      <c r="HF271" s="24">
        <v>28246</v>
      </c>
      <c r="HG271" s="34">
        <v>4607582</v>
      </c>
      <c r="HH271" s="26">
        <v>178623</v>
      </c>
      <c r="HI271" s="24">
        <v>35694</v>
      </c>
      <c r="HJ271" s="34">
        <v>4858614</v>
      </c>
    </row>
    <row r="272" spans="2:218" x14ac:dyDescent="0.2">
      <c r="B272" s="20" t="s">
        <v>871</v>
      </c>
      <c r="C272" s="26">
        <v>240711</v>
      </c>
      <c r="D272" s="23">
        <v>7400</v>
      </c>
      <c r="E272" s="25">
        <v>885569</v>
      </c>
      <c r="F272" s="26">
        <v>243345</v>
      </c>
      <c r="G272" s="23">
        <v>7700</v>
      </c>
      <c r="H272" s="25">
        <v>917124</v>
      </c>
      <c r="I272" s="26">
        <v>299042</v>
      </c>
      <c r="J272" s="23">
        <v>9567</v>
      </c>
      <c r="K272" s="25">
        <v>899009</v>
      </c>
      <c r="L272" s="26">
        <v>228751</v>
      </c>
      <c r="M272" s="23">
        <v>7375</v>
      </c>
      <c r="N272" s="25">
        <v>914464</v>
      </c>
      <c r="O272" s="26">
        <v>212440</v>
      </c>
      <c r="P272" s="23">
        <v>6818</v>
      </c>
      <c r="Q272" s="25">
        <v>935675</v>
      </c>
      <c r="R272" s="26">
        <v>282217</v>
      </c>
      <c r="S272" s="23">
        <v>9117</v>
      </c>
      <c r="T272" s="25">
        <v>958218</v>
      </c>
      <c r="U272" s="26">
        <v>230839</v>
      </c>
      <c r="V272" s="23">
        <v>7487</v>
      </c>
      <c r="W272" s="25">
        <v>826167</v>
      </c>
      <c r="X272" s="26">
        <v>222984</v>
      </c>
      <c r="Y272" s="23">
        <v>7082</v>
      </c>
      <c r="Z272" s="25">
        <v>774165</v>
      </c>
      <c r="AA272" s="26">
        <v>265306</v>
      </c>
      <c r="AB272" s="23">
        <v>8525</v>
      </c>
      <c r="AC272" s="25">
        <v>869907</v>
      </c>
      <c r="AD272" s="26">
        <v>214771</v>
      </c>
      <c r="AE272" s="23">
        <v>6906</v>
      </c>
      <c r="AF272" s="25">
        <v>802062</v>
      </c>
      <c r="AG272" s="26">
        <v>220153</v>
      </c>
      <c r="AH272" s="23">
        <v>7094</v>
      </c>
      <c r="AI272" s="25">
        <v>823751</v>
      </c>
      <c r="AJ272" s="26">
        <v>266197</v>
      </c>
      <c r="AK272" s="23">
        <v>8594</v>
      </c>
      <c r="AL272" s="25">
        <v>841176</v>
      </c>
      <c r="AM272" s="26">
        <v>214830</v>
      </c>
      <c r="AN272" s="23">
        <v>6944</v>
      </c>
      <c r="AO272" s="25">
        <v>752734</v>
      </c>
      <c r="AP272" s="26">
        <v>221102</v>
      </c>
      <c r="AQ272" s="23">
        <v>7272</v>
      </c>
      <c r="AR272" s="25">
        <v>851088</v>
      </c>
      <c r="AS272" s="26">
        <v>269580</v>
      </c>
      <c r="AT272" s="23">
        <v>8681</v>
      </c>
      <c r="AU272" s="25">
        <v>790116</v>
      </c>
      <c r="AV272" s="26">
        <v>208715</v>
      </c>
      <c r="AW272" s="23">
        <v>6764</v>
      </c>
      <c r="AX272" s="25">
        <v>812044</v>
      </c>
      <c r="AY272" s="26">
        <v>202180</v>
      </c>
      <c r="AZ272" s="23">
        <v>6604</v>
      </c>
      <c r="BA272" s="25">
        <v>784417</v>
      </c>
      <c r="BB272" s="26">
        <v>277133</v>
      </c>
      <c r="BC272" s="23">
        <v>8851</v>
      </c>
      <c r="BD272" s="25">
        <v>829933</v>
      </c>
      <c r="BE272" s="26">
        <v>233613</v>
      </c>
      <c r="BF272" s="23">
        <v>7504</v>
      </c>
      <c r="BG272" s="25">
        <v>920364</v>
      </c>
      <c r="BH272" s="26">
        <v>192567</v>
      </c>
      <c r="BI272" s="23">
        <v>6173</v>
      </c>
      <c r="BJ272" s="25">
        <v>845321</v>
      </c>
      <c r="BK272" s="26">
        <v>283746</v>
      </c>
      <c r="BL272" s="23">
        <v>8827</v>
      </c>
      <c r="BM272" s="25">
        <v>914167</v>
      </c>
      <c r="BN272" s="26">
        <v>245854</v>
      </c>
      <c r="BO272" s="23">
        <v>7755</v>
      </c>
      <c r="BP272" s="25">
        <v>899461</v>
      </c>
      <c r="BQ272" s="26">
        <v>253739</v>
      </c>
      <c r="BR272" s="23">
        <v>7880</v>
      </c>
      <c r="BS272" s="25">
        <v>938429</v>
      </c>
      <c r="BT272" s="26">
        <v>306772</v>
      </c>
      <c r="BU272" s="23">
        <v>9329</v>
      </c>
      <c r="BV272" s="25">
        <v>960657</v>
      </c>
      <c r="BW272" s="26">
        <v>235099</v>
      </c>
      <c r="BX272" s="23">
        <v>7181</v>
      </c>
      <c r="BY272" s="25">
        <v>966726</v>
      </c>
      <c r="BZ272" s="26">
        <v>256433</v>
      </c>
      <c r="CA272" s="23">
        <v>7618</v>
      </c>
      <c r="CB272" s="25">
        <v>952385</v>
      </c>
      <c r="CC272" s="26">
        <v>294334</v>
      </c>
      <c r="CD272" s="23">
        <v>8791</v>
      </c>
      <c r="CE272" s="25">
        <v>905159</v>
      </c>
      <c r="CF272" s="26">
        <v>226279</v>
      </c>
      <c r="CG272" s="23">
        <v>6879</v>
      </c>
      <c r="CH272" s="25">
        <v>967726</v>
      </c>
      <c r="CI272" s="26">
        <v>268601</v>
      </c>
      <c r="CJ272" s="23">
        <v>6203</v>
      </c>
      <c r="CK272" s="25">
        <v>915922</v>
      </c>
      <c r="CL272" s="26">
        <v>395612</v>
      </c>
      <c r="CM272" s="23">
        <v>7777</v>
      </c>
      <c r="CN272" s="25">
        <v>912184</v>
      </c>
      <c r="CO272" s="26">
        <v>348754</v>
      </c>
      <c r="CP272" s="23">
        <v>6793</v>
      </c>
      <c r="CQ272" s="25">
        <v>934033</v>
      </c>
      <c r="CR272" s="26">
        <v>289105</v>
      </c>
      <c r="CS272" s="23">
        <v>5658</v>
      </c>
      <c r="CT272" s="25">
        <v>752113</v>
      </c>
      <c r="CU272" s="26">
        <v>212548</v>
      </c>
      <c r="CV272" s="23">
        <v>4289</v>
      </c>
      <c r="CW272" s="25">
        <v>765197</v>
      </c>
      <c r="CX272" s="26">
        <v>156744</v>
      </c>
      <c r="CY272" s="23">
        <v>3184</v>
      </c>
      <c r="CZ272" s="25">
        <v>744014</v>
      </c>
      <c r="DA272" s="26">
        <v>136907</v>
      </c>
      <c r="DB272" s="23">
        <v>2870</v>
      </c>
      <c r="DC272" s="25">
        <v>671531</v>
      </c>
      <c r="DD272" s="26">
        <v>158726</v>
      </c>
      <c r="DE272" s="23">
        <v>3440</v>
      </c>
      <c r="DF272" s="25">
        <v>633627</v>
      </c>
      <c r="DG272" s="28">
        <v>39007</v>
      </c>
      <c r="DH272" s="27">
        <v>802</v>
      </c>
      <c r="DI272" s="25">
        <v>424904</v>
      </c>
      <c r="DJ272" s="26">
        <v>148760</v>
      </c>
      <c r="DK272" s="23">
        <v>2690</v>
      </c>
      <c r="DL272" s="25">
        <v>427858</v>
      </c>
      <c r="DM272" s="26">
        <v>401640</v>
      </c>
      <c r="DN272" s="23">
        <v>7829</v>
      </c>
      <c r="DO272" s="25">
        <v>711014</v>
      </c>
      <c r="DP272" s="26">
        <v>268424</v>
      </c>
      <c r="DQ272" s="23">
        <v>5922</v>
      </c>
      <c r="DR272" s="25">
        <v>773057</v>
      </c>
      <c r="DS272" s="26">
        <v>242800</v>
      </c>
      <c r="DT272" s="23">
        <v>5444</v>
      </c>
      <c r="DU272" s="25">
        <v>731617</v>
      </c>
      <c r="DV272" s="26">
        <v>259810</v>
      </c>
      <c r="DW272" s="23">
        <v>6437</v>
      </c>
      <c r="DX272" s="25">
        <v>793391</v>
      </c>
      <c r="DY272" s="26">
        <v>229820</v>
      </c>
      <c r="DZ272" s="23">
        <v>5167</v>
      </c>
      <c r="EA272" s="25">
        <v>745335</v>
      </c>
      <c r="EB272" s="26">
        <v>231662</v>
      </c>
      <c r="EC272" s="23">
        <v>5139</v>
      </c>
      <c r="ED272" s="25">
        <v>710030</v>
      </c>
      <c r="EE272" s="26">
        <v>342959</v>
      </c>
      <c r="EF272" s="23">
        <v>6599</v>
      </c>
      <c r="EG272" s="25">
        <v>764784</v>
      </c>
      <c r="EH272" s="26">
        <v>274506</v>
      </c>
      <c r="EI272" s="23">
        <v>5188</v>
      </c>
      <c r="EJ272" s="25">
        <v>738151</v>
      </c>
      <c r="EK272" s="26">
        <v>262605</v>
      </c>
      <c r="EL272" s="23">
        <v>5030</v>
      </c>
      <c r="EM272" s="25">
        <v>752091</v>
      </c>
      <c r="EN272" s="26">
        <v>305948</v>
      </c>
      <c r="EO272" s="23">
        <v>5837</v>
      </c>
      <c r="EP272" s="25">
        <v>726829</v>
      </c>
      <c r="EQ272" s="26">
        <v>222308</v>
      </c>
      <c r="ER272" s="23">
        <v>4235</v>
      </c>
      <c r="ES272" s="25">
        <v>749072</v>
      </c>
      <c r="ET272" s="26">
        <v>202065</v>
      </c>
      <c r="EU272" s="23">
        <v>4090</v>
      </c>
      <c r="EV272" s="25">
        <v>669173</v>
      </c>
      <c r="EW272" s="26">
        <v>255298</v>
      </c>
      <c r="EX272" s="23">
        <v>5338</v>
      </c>
      <c r="EY272" s="25">
        <v>702781</v>
      </c>
      <c r="EZ272" s="26">
        <v>196370</v>
      </c>
      <c r="FA272" s="23">
        <v>4083</v>
      </c>
      <c r="FB272" s="25">
        <v>668716</v>
      </c>
      <c r="FC272" s="26">
        <v>205594</v>
      </c>
      <c r="FD272" s="23">
        <v>4233</v>
      </c>
      <c r="FE272" s="25">
        <v>607984</v>
      </c>
      <c r="FF272" s="26">
        <v>273930</v>
      </c>
      <c r="FG272" s="23">
        <v>5530</v>
      </c>
      <c r="FH272" s="25">
        <v>710200</v>
      </c>
      <c r="FI272" s="26">
        <v>287053</v>
      </c>
      <c r="FJ272" s="23">
        <v>5765</v>
      </c>
      <c r="FK272" s="25">
        <v>672121</v>
      </c>
      <c r="FL272" s="26">
        <v>225945</v>
      </c>
      <c r="FM272" s="23">
        <v>4694</v>
      </c>
      <c r="FN272" s="25">
        <v>602230</v>
      </c>
      <c r="FO272" s="26">
        <v>252241</v>
      </c>
      <c r="FP272" s="23">
        <v>5583</v>
      </c>
      <c r="FQ272" s="25">
        <v>661310</v>
      </c>
      <c r="FR272" s="26">
        <v>207319</v>
      </c>
      <c r="FS272" s="23">
        <v>4342</v>
      </c>
      <c r="FT272" s="25">
        <v>641215</v>
      </c>
      <c r="FU272" s="26">
        <v>198111</v>
      </c>
      <c r="FV272" s="23">
        <v>4320</v>
      </c>
      <c r="FW272" s="25">
        <v>629009</v>
      </c>
      <c r="FX272" s="26">
        <v>240006</v>
      </c>
      <c r="FY272" s="23">
        <v>5561</v>
      </c>
      <c r="FZ272" s="25">
        <v>638165</v>
      </c>
      <c r="GA272" s="26">
        <v>187444</v>
      </c>
      <c r="GB272" s="23">
        <v>4340</v>
      </c>
      <c r="GC272" s="25">
        <v>652915</v>
      </c>
      <c r="GD272" s="26">
        <v>193628</v>
      </c>
      <c r="GE272" s="23">
        <v>4389</v>
      </c>
      <c r="GF272" s="25">
        <v>591286</v>
      </c>
      <c r="GG272" s="26">
        <v>231718</v>
      </c>
      <c r="GH272" s="23">
        <v>5416</v>
      </c>
      <c r="GI272" s="25">
        <v>571306</v>
      </c>
      <c r="GJ272" s="26">
        <v>185188</v>
      </c>
      <c r="GK272" s="23">
        <v>4355</v>
      </c>
      <c r="GL272" s="25">
        <v>603062</v>
      </c>
      <c r="GM272" s="26">
        <v>171727</v>
      </c>
      <c r="GN272" s="23">
        <v>4117</v>
      </c>
      <c r="GO272" s="25">
        <v>557731</v>
      </c>
      <c r="GP272" s="26">
        <v>220999</v>
      </c>
      <c r="GQ272" s="23">
        <v>5481</v>
      </c>
      <c r="GR272" s="25">
        <v>621085</v>
      </c>
      <c r="GS272" s="26">
        <v>171077</v>
      </c>
      <c r="GT272" s="23">
        <v>4199</v>
      </c>
      <c r="GU272" s="25">
        <v>557336</v>
      </c>
      <c r="GV272" s="26">
        <v>115657</v>
      </c>
      <c r="GW272" s="23">
        <v>2871</v>
      </c>
      <c r="GX272" s="25">
        <v>439705</v>
      </c>
      <c r="GY272" s="26">
        <v>170361</v>
      </c>
      <c r="GZ272" s="23">
        <v>4365</v>
      </c>
      <c r="HA272" s="25">
        <v>423441</v>
      </c>
      <c r="HB272" s="26">
        <v>135175</v>
      </c>
      <c r="HC272" s="23">
        <v>4089</v>
      </c>
      <c r="HD272" s="25">
        <v>531497</v>
      </c>
      <c r="HE272" s="26">
        <v>138371</v>
      </c>
      <c r="HF272" s="23">
        <v>4087</v>
      </c>
      <c r="HG272" s="25">
        <v>550476</v>
      </c>
      <c r="HH272" s="26">
        <v>177355</v>
      </c>
      <c r="HI272" s="23">
        <v>5234</v>
      </c>
      <c r="HJ272" s="25">
        <v>542271</v>
      </c>
    </row>
    <row r="273" spans="2:218" x14ac:dyDescent="0.2">
      <c r="B273" s="20" t="s">
        <v>931</v>
      </c>
      <c r="C273" s="26">
        <v>186351</v>
      </c>
      <c r="D273" s="24">
        <v>10809</v>
      </c>
      <c r="E273" s="34">
        <v>1152709</v>
      </c>
      <c r="F273" s="26">
        <v>151650</v>
      </c>
      <c r="G273" s="23">
        <v>8945</v>
      </c>
      <c r="H273" s="34">
        <v>1172597</v>
      </c>
      <c r="I273" s="26">
        <v>169062</v>
      </c>
      <c r="J273" s="24">
        <v>10875</v>
      </c>
      <c r="K273" s="34">
        <v>1158577</v>
      </c>
      <c r="L273" s="26">
        <v>142436</v>
      </c>
      <c r="M273" s="23">
        <v>9292</v>
      </c>
      <c r="N273" s="34">
        <v>1131025</v>
      </c>
      <c r="O273" s="26">
        <v>141296</v>
      </c>
      <c r="P273" s="23">
        <v>9033</v>
      </c>
      <c r="Q273" s="34">
        <v>1119535</v>
      </c>
      <c r="R273" s="26">
        <v>171001</v>
      </c>
      <c r="S273" s="24">
        <v>10909</v>
      </c>
      <c r="T273" s="34">
        <v>1137604</v>
      </c>
      <c r="U273" s="26">
        <v>136749</v>
      </c>
      <c r="V273" s="23">
        <v>8588</v>
      </c>
      <c r="W273" s="34">
        <v>1116232</v>
      </c>
      <c r="X273" s="26">
        <v>133352</v>
      </c>
      <c r="Y273" s="23">
        <v>8414</v>
      </c>
      <c r="Z273" s="34">
        <v>1010935</v>
      </c>
      <c r="AA273" s="26">
        <v>159732</v>
      </c>
      <c r="AB273" s="24">
        <v>10373</v>
      </c>
      <c r="AC273" s="34">
        <v>1140494</v>
      </c>
      <c r="AD273" s="26">
        <v>128061</v>
      </c>
      <c r="AE273" s="23">
        <v>8323</v>
      </c>
      <c r="AF273" s="34">
        <v>1039935</v>
      </c>
      <c r="AG273" s="26">
        <v>129042</v>
      </c>
      <c r="AH273" s="23">
        <v>8450</v>
      </c>
      <c r="AI273" s="34">
        <v>1083383</v>
      </c>
      <c r="AJ273" s="26">
        <v>113912</v>
      </c>
      <c r="AK273" s="23">
        <v>7487</v>
      </c>
      <c r="AL273" s="34">
        <v>1060277</v>
      </c>
      <c r="AM273" s="26">
        <v>156299</v>
      </c>
      <c r="AN273" s="24">
        <v>10179</v>
      </c>
      <c r="AO273" s="25">
        <v>935304</v>
      </c>
      <c r="AP273" s="26">
        <v>122695</v>
      </c>
      <c r="AQ273" s="23">
        <v>8020</v>
      </c>
      <c r="AR273" s="25">
        <v>925924</v>
      </c>
      <c r="AS273" s="26">
        <v>146675</v>
      </c>
      <c r="AT273" s="23">
        <v>9878</v>
      </c>
      <c r="AU273" s="25">
        <v>863431</v>
      </c>
      <c r="AV273" s="26">
        <v>112175</v>
      </c>
      <c r="AW273" s="23">
        <v>8192</v>
      </c>
      <c r="AX273" s="25">
        <v>859114</v>
      </c>
      <c r="AY273" s="26">
        <v>111520</v>
      </c>
      <c r="AZ273" s="23">
        <v>8105</v>
      </c>
      <c r="BA273" s="25">
        <v>850511</v>
      </c>
      <c r="BB273" s="26">
        <v>133425</v>
      </c>
      <c r="BC273" s="23">
        <v>9758</v>
      </c>
      <c r="BD273" s="25">
        <v>862648</v>
      </c>
      <c r="BE273" s="26">
        <v>114956</v>
      </c>
      <c r="BF273" s="23">
        <v>8247</v>
      </c>
      <c r="BG273" s="34">
        <v>1152695</v>
      </c>
      <c r="BH273" s="26">
        <v>113729</v>
      </c>
      <c r="BI273" s="23">
        <v>8377</v>
      </c>
      <c r="BJ273" s="34">
        <v>1081363</v>
      </c>
      <c r="BK273" s="26">
        <v>109219</v>
      </c>
      <c r="BL273" s="23">
        <v>7081</v>
      </c>
      <c r="BM273" s="34">
        <v>1110350</v>
      </c>
      <c r="BN273" s="26">
        <v>153200</v>
      </c>
      <c r="BO273" s="24">
        <v>10797</v>
      </c>
      <c r="BP273" s="34">
        <v>1001484</v>
      </c>
      <c r="BQ273" s="26">
        <v>156593</v>
      </c>
      <c r="BR273" s="24">
        <v>10066</v>
      </c>
      <c r="BS273" s="25">
        <v>987620</v>
      </c>
      <c r="BT273" s="26">
        <v>214372</v>
      </c>
      <c r="BU273" s="24">
        <v>13268</v>
      </c>
      <c r="BV273" s="34">
        <v>1107310</v>
      </c>
      <c r="BW273" s="26">
        <v>161989</v>
      </c>
      <c r="BX273" s="24">
        <v>10419</v>
      </c>
      <c r="BY273" s="34">
        <v>1111676</v>
      </c>
      <c r="BZ273" s="26">
        <v>163565</v>
      </c>
      <c r="CA273" s="24">
        <v>10438</v>
      </c>
      <c r="CB273" s="34">
        <v>1104398</v>
      </c>
      <c r="CC273" s="26">
        <v>188499</v>
      </c>
      <c r="CD273" s="24">
        <v>12254</v>
      </c>
      <c r="CE273" s="25">
        <v>976711</v>
      </c>
      <c r="CF273" s="26">
        <v>159695</v>
      </c>
      <c r="CG273" s="23">
        <v>9941</v>
      </c>
      <c r="CH273" s="34">
        <v>1064809</v>
      </c>
      <c r="CI273" s="26">
        <v>191953</v>
      </c>
      <c r="CJ273" s="23">
        <v>9397</v>
      </c>
      <c r="CK273" s="34">
        <v>1011831</v>
      </c>
      <c r="CL273" s="26">
        <v>197014</v>
      </c>
      <c r="CM273" s="24">
        <v>10080</v>
      </c>
      <c r="CN273" s="25">
        <v>938419</v>
      </c>
      <c r="CO273" s="26">
        <v>112504</v>
      </c>
      <c r="CP273" s="23">
        <v>6242</v>
      </c>
      <c r="CQ273" s="25">
        <v>878306</v>
      </c>
      <c r="CR273" s="28">
        <v>96012</v>
      </c>
      <c r="CS273" s="23">
        <v>5029</v>
      </c>
      <c r="CT273" s="25">
        <v>643796</v>
      </c>
      <c r="CU273" s="26">
        <v>214521</v>
      </c>
      <c r="CV273" s="23">
        <v>9750</v>
      </c>
      <c r="CW273" s="25">
        <v>635444</v>
      </c>
      <c r="CX273" s="26">
        <v>188560</v>
      </c>
      <c r="CY273" s="23">
        <v>9318</v>
      </c>
      <c r="CZ273" s="25">
        <v>877755</v>
      </c>
      <c r="DA273" s="26">
        <v>187549</v>
      </c>
      <c r="DB273" s="23">
        <v>9392</v>
      </c>
      <c r="DC273" s="25">
        <v>910329</v>
      </c>
      <c r="DD273" s="26">
        <v>235691</v>
      </c>
      <c r="DE273" s="24">
        <v>10946</v>
      </c>
      <c r="DF273" s="25">
        <v>839973</v>
      </c>
      <c r="DG273" s="26">
        <v>143967</v>
      </c>
      <c r="DH273" s="23">
        <v>8419</v>
      </c>
      <c r="DI273" s="25">
        <v>928883</v>
      </c>
      <c r="DJ273" s="26">
        <v>162643</v>
      </c>
      <c r="DK273" s="23">
        <v>9310</v>
      </c>
      <c r="DL273" s="34">
        <v>1030947</v>
      </c>
      <c r="DM273" s="26">
        <v>197922</v>
      </c>
      <c r="DN273" s="24">
        <v>11716</v>
      </c>
      <c r="DO273" s="34">
        <v>1024110</v>
      </c>
      <c r="DP273" s="26">
        <v>164798</v>
      </c>
      <c r="DQ273" s="23">
        <v>9436</v>
      </c>
      <c r="DR273" s="34">
        <v>1117247</v>
      </c>
      <c r="DS273" s="28">
        <v>84712</v>
      </c>
      <c r="DT273" s="23">
        <v>5332</v>
      </c>
      <c r="DU273" s="25">
        <v>877315</v>
      </c>
      <c r="DV273" s="28">
        <v>43162</v>
      </c>
      <c r="DW273" s="23">
        <v>4115</v>
      </c>
      <c r="DX273" s="25">
        <v>760618</v>
      </c>
      <c r="DY273" s="26">
        <v>157582</v>
      </c>
      <c r="DZ273" s="23">
        <v>9375</v>
      </c>
      <c r="EA273" s="25">
        <v>688879</v>
      </c>
      <c r="EB273" s="26">
        <v>133465</v>
      </c>
      <c r="EC273" s="23">
        <v>9062</v>
      </c>
      <c r="ED273" s="25">
        <v>819550</v>
      </c>
      <c r="EE273" s="26">
        <v>182147</v>
      </c>
      <c r="EF273" s="24">
        <v>11361</v>
      </c>
      <c r="EG273" s="25">
        <v>984601</v>
      </c>
      <c r="EH273" s="26">
        <v>131214</v>
      </c>
      <c r="EI273" s="23">
        <v>9067</v>
      </c>
      <c r="EJ273" s="34">
        <v>1013633</v>
      </c>
      <c r="EK273" s="26">
        <v>127423</v>
      </c>
      <c r="EL273" s="23">
        <v>8827</v>
      </c>
      <c r="EM273" s="34">
        <v>1004340</v>
      </c>
      <c r="EN273" s="26">
        <v>207066</v>
      </c>
      <c r="EO273" s="24">
        <v>12080</v>
      </c>
      <c r="EP273" s="34">
        <v>1016287</v>
      </c>
      <c r="EQ273" s="26">
        <v>182396</v>
      </c>
      <c r="ER273" s="24">
        <v>10534</v>
      </c>
      <c r="ES273" s="34">
        <v>1069179</v>
      </c>
      <c r="ET273" s="26">
        <v>157797</v>
      </c>
      <c r="EU273" s="23">
        <v>9648</v>
      </c>
      <c r="EV273" s="34">
        <v>1039842</v>
      </c>
      <c r="EW273" s="26">
        <v>207071</v>
      </c>
      <c r="EX273" s="24">
        <v>12569</v>
      </c>
      <c r="EY273" s="34">
        <v>1063183</v>
      </c>
      <c r="EZ273" s="26">
        <v>182126</v>
      </c>
      <c r="FA273" s="24">
        <v>11277</v>
      </c>
      <c r="FB273" s="34">
        <v>1112375</v>
      </c>
      <c r="FC273" s="26">
        <v>154399</v>
      </c>
      <c r="FD273" s="23">
        <v>9671</v>
      </c>
      <c r="FE273" s="34">
        <v>1031361</v>
      </c>
      <c r="FF273" s="26">
        <v>172625</v>
      </c>
      <c r="FG273" s="24">
        <v>11410</v>
      </c>
      <c r="FH273" s="34">
        <v>1151823</v>
      </c>
      <c r="FI273" s="26">
        <v>153929</v>
      </c>
      <c r="FJ273" s="23">
        <v>8928</v>
      </c>
      <c r="FK273" s="34">
        <v>1016825</v>
      </c>
      <c r="FL273" s="26">
        <v>140475</v>
      </c>
      <c r="FM273" s="23">
        <v>8157</v>
      </c>
      <c r="FN273" s="25">
        <v>935663</v>
      </c>
      <c r="FO273" s="26">
        <v>207690</v>
      </c>
      <c r="FP273" s="24">
        <v>10939</v>
      </c>
      <c r="FQ273" s="34">
        <v>1025726</v>
      </c>
      <c r="FR273" s="26">
        <v>147091</v>
      </c>
      <c r="FS273" s="23">
        <v>8462</v>
      </c>
      <c r="FT273" s="34">
        <v>1023713</v>
      </c>
      <c r="FU273" s="26">
        <v>150410</v>
      </c>
      <c r="FV273" s="23">
        <v>8628</v>
      </c>
      <c r="FW273" s="34">
        <v>1008602</v>
      </c>
      <c r="FX273" s="26">
        <v>179599</v>
      </c>
      <c r="FY273" s="24">
        <v>10573</v>
      </c>
      <c r="FZ273" s="34">
        <v>1038438</v>
      </c>
      <c r="GA273" s="26">
        <v>143728</v>
      </c>
      <c r="GB273" s="23">
        <v>8527</v>
      </c>
      <c r="GC273" s="34">
        <v>1042949</v>
      </c>
      <c r="GD273" s="26">
        <v>146074</v>
      </c>
      <c r="GE273" s="23">
        <v>8580</v>
      </c>
      <c r="GF273" s="34">
        <v>1030842</v>
      </c>
      <c r="GG273" s="26">
        <v>119984</v>
      </c>
      <c r="GH273" s="23">
        <v>6969</v>
      </c>
      <c r="GI273" s="25">
        <v>906660</v>
      </c>
      <c r="GJ273" s="26">
        <v>183075</v>
      </c>
      <c r="GK273" s="24">
        <v>10241</v>
      </c>
      <c r="GL273" s="34">
        <v>1004640</v>
      </c>
      <c r="GM273" s="26">
        <v>158120</v>
      </c>
      <c r="GN273" s="23">
        <v>8955</v>
      </c>
      <c r="GO273" s="25">
        <v>969881</v>
      </c>
      <c r="GP273" s="26">
        <v>167916</v>
      </c>
      <c r="GQ273" s="24">
        <v>10305</v>
      </c>
      <c r="GR273" s="34">
        <v>1033589</v>
      </c>
      <c r="GS273" s="26">
        <v>131184</v>
      </c>
      <c r="GT273" s="23">
        <v>8537</v>
      </c>
      <c r="GU273" s="25">
        <v>936154</v>
      </c>
      <c r="GV273" s="26">
        <v>127858</v>
      </c>
      <c r="GW273" s="23">
        <v>8165</v>
      </c>
      <c r="GX273" s="25">
        <v>929413</v>
      </c>
      <c r="GY273" s="26">
        <v>146212</v>
      </c>
      <c r="GZ273" s="23">
        <v>9734</v>
      </c>
      <c r="HA273" s="25">
        <v>980530</v>
      </c>
      <c r="HB273" s="26">
        <v>118606</v>
      </c>
      <c r="HC273" s="23">
        <v>8026</v>
      </c>
      <c r="HD273" s="25">
        <v>945658</v>
      </c>
      <c r="HE273" s="26">
        <v>133583</v>
      </c>
      <c r="HF273" s="23">
        <v>9024</v>
      </c>
      <c r="HG273" s="25">
        <v>969228</v>
      </c>
      <c r="HH273" s="26">
        <v>177232</v>
      </c>
      <c r="HI273" s="24">
        <v>11616</v>
      </c>
      <c r="HJ273" s="34">
        <v>1012568</v>
      </c>
    </row>
    <row r="274" spans="2:218" x14ac:dyDescent="0.2">
      <c r="B274" s="20" t="s">
        <v>782</v>
      </c>
      <c r="C274" s="30">
        <v>3422</v>
      </c>
      <c r="D274" s="27">
        <v>175</v>
      </c>
      <c r="E274" s="23">
        <v>3117</v>
      </c>
      <c r="F274" s="30">
        <v>2944</v>
      </c>
      <c r="G274" s="27">
        <v>149</v>
      </c>
      <c r="H274" s="23">
        <v>2772</v>
      </c>
      <c r="I274" s="30">
        <v>4056</v>
      </c>
      <c r="J274" s="27">
        <v>208</v>
      </c>
      <c r="K274" s="23">
        <v>2989</v>
      </c>
      <c r="L274" s="30">
        <v>3277</v>
      </c>
      <c r="M274" s="27">
        <v>164</v>
      </c>
      <c r="N274" s="23">
        <v>2469</v>
      </c>
      <c r="O274" s="30">
        <v>2915</v>
      </c>
      <c r="P274" s="27">
        <v>148</v>
      </c>
      <c r="Q274" s="23">
        <v>2144</v>
      </c>
      <c r="R274" s="30">
        <v>3883</v>
      </c>
      <c r="S274" s="27">
        <v>193</v>
      </c>
      <c r="T274" s="23">
        <v>4818</v>
      </c>
      <c r="U274" s="30">
        <v>5033</v>
      </c>
      <c r="V274" s="27">
        <v>236</v>
      </c>
      <c r="W274" s="23">
        <v>9945</v>
      </c>
      <c r="X274" s="30">
        <v>5706</v>
      </c>
      <c r="Y274" s="27">
        <v>272</v>
      </c>
      <c r="Z274" s="24">
        <v>10475</v>
      </c>
      <c r="AA274" s="30">
        <v>4526</v>
      </c>
      <c r="AB274" s="27">
        <v>218</v>
      </c>
      <c r="AC274" s="23">
        <v>7656</v>
      </c>
      <c r="AD274" s="30">
        <v>2905</v>
      </c>
      <c r="AE274" s="27">
        <v>148</v>
      </c>
      <c r="AF274" s="23">
        <v>7298</v>
      </c>
      <c r="AG274" s="30">
        <v>2931</v>
      </c>
      <c r="AH274" s="27">
        <v>150</v>
      </c>
      <c r="AI274" s="23">
        <v>5140</v>
      </c>
      <c r="AJ274" s="30">
        <v>3620</v>
      </c>
      <c r="AK274" s="27">
        <v>181</v>
      </c>
      <c r="AL274" s="23">
        <v>4451</v>
      </c>
      <c r="AM274" s="30">
        <v>4700</v>
      </c>
      <c r="AN274" s="27">
        <v>218</v>
      </c>
      <c r="AO274" s="23">
        <v>5239</v>
      </c>
      <c r="AP274" s="30">
        <v>4204</v>
      </c>
      <c r="AQ274" s="27">
        <v>200</v>
      </c>
      <c r="AR274" s="23">
        <v>4592</v>
      </c>
      <c r="AS274" s="30">
        <v>5399</v>
      </c>
      <c r="AT274" s="27">
        <v>265</v>
      </c>
      <c r="AU274" s="23">
        <v>5172</v>
      </c>
      <c r="AV274" s="30">
        <v>5217</v>
      </c>
      <c r="AW274" s="27">
        <v>260</v>
      </c>
      <c r="AX274" s="23">
        <v>5460</v>
      </c>
      <c r="AY274" s="30">
        <v>5109</v>
      </c>
      <c r="AZ274" s="27">
        <v>247</v>
      </c>
      <c r="BA274" s="23">
        <v>5744</v>
      </c>
      <c r="BB274" s="30">
        <v>6991</v>
      </c>
      <c r="BC274" s="27">
        <v>337</v>
      </c>
      <c r="BD274" s="23">
        <v>6466</v>
      </c>
      <c r="BE274" s="30">
        <v>6617</v>
      </c>
      <c r="BF274" s="27">
        <v>307</v>
      </c>
      <c r="BG274" s="23">
        <v>8677</v>
      </c>
      <c r="BH274" s="30">
        <v>4346</v>
      </c>
      <c r="BI274" s="27">
        <v>212</v>
      </c>
      <c r="BJ274" s="24">
        <v>12549</v>
      </c>
      <c r="BK274" s="30">
        <v>3725</v>
      </c>
      <c r="BL274" s="27">
        <v>180</v>
      </c>
      <c r="BM274" s="23">
        <v>7193</v>
      </c>
      <c r="BN274" s="30">
        <v>9733</v>
      </c>
      <c r="BO274" s="27">
        <v>458</v>
      </c>
      <c r="BP274" s="23">
        <v>5460</v>
      </c>
      <c r="BQ274" s="30">
        <v>8338</v>
      </c>
      <c r="BR274" s="27">
        <v>389</v>
      </c>
      <c r="BS274" s="23">
        <v>8608</v>
      </c>
      <c r="BT274" s="28">
        <v>11699</v>
      </c>
      <c r="BU274" s="27">
        <v>543</v>
      </c>
      <c r="BV274" s="24">
        <v>10904</v>
      </c>
      <c r="BW274" s="28">
        <v>15981</v>
      </c>
      <c r="BX274" s="27">
        <v>704</v>
      </c>
      <c r="BY274" s="24">
        <v>24466</v>
      </c>
      <c r="BZ274" s="28">
        <v>28186</v>
      </c>
      <c r="CA274" s="23">
        <v>1205</v>
      </c>
      <c r="CB274" s="24">
        <v>37138</v>
      </c>
      <c r="CC274" s="28">
        <v>37654</v>
      </c>
      <c r="CD274" s="23">
        <v>1612</v>
      </c>
      <c r="CE274" s="24">
        <v>30831</v>
      </c>
      <c r="CF274" s="30">
        <v>6227</v>
      </c>
      <c r="CG274" s="27">
        <v>263</v>
      </c>
      <c r="CH274" s="24">
        <v>29894</v>
      </c>
      <c r="CI274" s="30">
        <v>6478</v>
      </c>
      <c r="CJ274" s="27">
        <v>277</v>
      </c>
      <c r="CK274" s="24">
        <v>23075</v>
      </c>
      <c r="CL274" s="28">
        <v>63167</v>
      </c>
      <c r="CM274" s="23">
        <v>2597</v>
      </c>
      <c r="CN274" s="24">
        <v>42366</v>
      </c>
      <c r="CO274" s="28">
        <v>11053</v>
      </c>
      <c r="CP274" s="27">
        <v>466</v>
      </c>
      <c r="CQ274" s="24">
        <v>41135</v>
      </c>
      <c r="CR274" s="32">
        <v>674</v>
      </c>
      <c r="CS274" s="29">
        <v>30</v>
      </c>
      <c r="CT274" s="24">
        <v>19623</v>
      </c>
      <c r="CU274" s="28">
        <v>91690</v>
      </c>
      <c r="CV274" s="23">
        <v>3965</v>
      </c>
      <c r="CW274" s="24">
        <v>26321</v>
      </c>
      <c r="CX274" s="28">
        <v>50136</v>
      </c>
      <c r="CY274" s="23">
        <v>1733</v>
      </c>
      <c r="CZ274" s="24">
        <v>33466</v>
      </c>
      <c r="DA274" s="28">
        <v>83436</v>
      </c>
      <c r="DB274" s="23">
        <v>1534</v>
      </c>
      <c r="DC274" s="24">
        <v>41059</v>
      </c>
      <c r="DD274" s="28">
        <v>87805</v>
      </c>
      <c r="DE274" s="23">
        <v>1570</v>
      </c>
      <c r="DF274" s="24">
        <v>45048</v>
      </c>
      <c r="DG274" s="26">
        <v>128105</v>
      </c>
      <c r="DH274" s="23">
        <v>2313</v>
      </c>
      <c r="DI274" s="24">
        <v>49411</v>
      </c>
      <c r="DJ274" s="26">
        <v>152593</v>
      </c>
      <c r="DK274" s="23">
        <v>2638</v>
      </c>
      <c r="DL274" s="24">
        <v>56936</v>
      </c>
      <c r="DM274" s="26">
        <v>238434</v>
      </c>
      <c r="DN274" s="23">
        <v>4101</v>
      </c>
      <c r="DO274" s="24">
        <v>62964</v>
      </c>
      <c r="DP274" s="26">
        <v>167594</v>
      </c>
      <c r="DQ274" s="23">
        <v>2788</v>
      </c>
      <c r="DR274" s="24">
        <v>73828</v>
      </c>
      <c r="DS274" s="26">
        <v>219147</v>
      </c>
      <c r="DT274" s="23">
        <v>2665</v>
      </c>
      <c r="DU274" s="24">
        <v>68994</v>
      </c>
      <c r="DV274" s="26">
        <v>249550</v>
      </c>
      <c r="DW274" s="23">
        <v>1943</v>
      </c>
      <c r="DX274" s="24">
        <v>71964</v>
      </c>
      <c r="DY274" s="26">
        <v>226324</v>
      </c>
      <c r="DZ274" s="23">
        <v>1747</v>
      </c>
      <c r="EA274" s="24">
        <v>70558</v>
      </c>
      <c r="EB274" s="26">
        <v>248019</v>
      </c>
      <c r="EC274" s="23">
        <v>1963</v>
      </c>
      <c r="ED274" s="24">
        <v>69174</v>
      </c>
      <c r="EE274" s="26">
        <v>308857</v>
      </c>
      <c r="EF274" s="23">
        <v>2303</v>
      </c>
      <c r="EG274" s="24">
        <v>71824</v>
      </c>
      <c r="EH274" s="26">
        <v>313264</v>
      </c>
      <c r="EI274" s="23">
        <v>2360</v>
      </c>
      <c r="EJ274" s="24">
        <v>71760</v>
      </c>
      <c r="EK274" s="26">
        <v>291521</v>
      </c>
      <c r="EL274" s="23">
        <v>2242</v>
      </c>
      <c r="EM274" s="24">
        <v>72358</v>
      </c>
      <c r="EN274" s="26">
        <v>421944</v>
      </c>
      <c r="EO274" s="23">
        <v>3204</v>
      </c>
      <c r="EP274" s="24">
        <v>72387</v>
      </c>
      <c r="EQ274" s="26">
        <v>306673</v>
      </c>
      <c r="ER274" s="23">
        <v>2301</v>
      </c>
      <c r="ES274" s="24">
        <v>76908</v>
      </c>
      <c r="ET274" s="26">
        <v>297519</v>
      </c>
      <c r="EU274" s="23">
        <v>2263</v>
      </c>
      <c r="EV274" s="24">
        <v>73831</v>
      </c>
      <c r="EW274" s="26">
        <v>387869</v>
      </c>
      <c r="EX274" s="23">
        <v>2911</v>
      </c>
      <c r="EY274" s="24">
        <v>72568</v>
      </c>
      <c r="EZ274" s="26">
        <v>297648</v>
      </c>
      <c r="FA274" s="23">
        <v>2246</v>
      </c>
      <c r="FB274" s="24">
        <v>70595</v>
      </c>
      <c r="FC274" s="26">
        <v>279867</v>
      </c>
      <c r="FD274" s="23">
        <v>2090</v>
      </c>
      <c r="FE274" s="24">
        <v>67652</v>
      </c>
      <c r="FF274" s="26">
        <v>351284</v>
      </c>
      <c r="FG274" s="23">
        <v>2649</v>
      </c>
      <c r="FH274" s="24">
        <v>76888</v>
      </c>
      <c r="FI274" s="26">
        <v>305510</v>
      </c>
      <c r="FJ274" s="23">
        <v>2276</v>
      </c>
      <c r="FK274" s="24">
        <v>70809</v>
      </c>
      <c r="FL274" s="26">
        <v>312569</v>
      </c>
      <c r="FM274" s="23">
        <v>2331</v>
      </c>
      <c r="FN274" s="24">
        <v>62459</v>
      </c>
      <c r="FO274" s="26">
        <v>357383</v>
      </c>
      <c r="FP274" s="23">
        <v>2697</v>
      </c>
      <c r="FQ274" s="24">
        <v>71247</v>
      </c>
      <c r="FR274" s="26">
        <v>289490</v>
      </c>
      <c r="FS274" s="23">
        <v>2213</v>
      </c>
      <c r="FT274" s="24">
        <v>71531</v>
      </c>
      <c r="FU274" s="26">
        <v>302646</v>
      </c>
      <c r="FV274" s="23">
        <v>2265</v>
      </c>
      <c r="FW274" s="24">
        <v>70634</v>
      </c>
      <c r="FX274" s="26">
        <v>374458</v>
      </c>
      <c r="FY274" s="23">
        <v>2907</v>
      </c>
      <c r="FZ274" s="24">
        <v>73563</v>
      </c>
      <c r="GA274" s="26">
        <v>305211</v>
      </c>
      <c r="GB274" s="23">
        <v>2400</v>
      </c>
      <c r="GC274" s="24">
        <v>75898</v>
      </c>
      <c r="GD274" s="26">
        <v>277268</v>
      </c>
      <c r="GE274" s="23">
        <v>2185</v>
      </c>
      <c r="GF274" s="24">
        <v>72771</v>
      </c>
      <c r="GG274" s="26">
        <v>376574</v>
      </c>
      <c r="GH274" s="23">
        <v>3006</v>
      </c>
      <c r="GI274" s="24">
        <v>73959</v>
      </c>
      <c r="GJ274" s="26">
        <v>325576</v>
      </c>
      <c r="GK274" s="23">
        <v>2559</v>
      </c>
      <c r="GL274" s="24">
        <v>78525</v>
      </c>
      <c r="GM274" s="26">
        <v>312379</v>
      </c>
      <c r="GN274" s="23">
        <v>2223</v>
      </c>
      <c r="GO274" s="24">
        <v>74945</v>
      </c>
      <c r="GP274" s="26">
        <v>367885</v>
      </c>
      <c r="GQ274" s="23">
        <v>1898</v>
      </c>
      <c r="GR274" s="24">
        <v>75855</v>
      </c>
      <c r="GS274" s="26">
        <v>239407</v>
      </c>
      <c r="GT274" s="27">
        <v>833</v>
      </c>
      <c r="GU274" s="24">
        <v>63526</v>
      </c>
      <c r="GV274" s="26">
        <v>242933</v>
      </c>
      <c r="GW274" s="27">
        <v>925</v>
      </c>
      <c r="GX274" s="24">
        <v>52820</v>
      </c>
      <c r="GY274" s="26">
        <v>259489</v>
      </c>
      <c r="GZ274" s="27">
        <v>823</v>
      </c>
      <c r="HA274" s="24">
        <v>45481</v>
      </c>
      <c r="HB274" s="26">
        <v>177662</v>
      </c>
      <c r="HC274" s="27">
        <v>559</v>
      </c>
      <c r="HD274" s="24">
        <v>35484</v>
      </c>
      <c r="HE274" s="26">
        <v>134452</v>
      </c>
      <c r="HF274" s="27">
        <v>401</v>
      </c>
      <c r="HG274" s="24">
        <v>28646</v>
      </c>
      <c r="HH274" s="26">
        <v>176693</v>
      </c>
      <c r="HI274" s="27">
        <v>509</v>
      </c>
      <c r="HJ274" s="24">
        <v>26903</v>
      </c>
    </row>
    <row r="275" spans="2:218" x14ac:dyDescent="0.2">
      <c r="B275" s="20" t="s">
        <v>764</v>
      </c>
      <c r="C275" s="26">
        <v>124417</v>
      </c>
      <c r="D275" s="23">
        <v>1170</v>
      </c>
      <c r="E275" s="27">
        <v>415</v>
      </c>
      <c r="F275" s="26">
        <v>134313</v>
      </c>
      <c r="G275" s="23">
        <v>1277</v>
      </c>
      <c r="H275" s="27">
        <v>134</v>
      </c>
      <c r="I275" s="26">
        <v>135994</v>
      </c>
      <c r="J275" s="23">
        <v>1304</v>
      </c>
      <c r="K275" s="27">
        <v>376</v>
      </c>
      <c r="L275" s="26">
        <v>115248</v>
      </c>
      <c r="M275" s="23">
        <v>1108</v>
      </c>
      <c r="N275" s="21"/>
      <c r="O275" s="26">
        <v>102748</v>
      </c>
      <c r="P275" s="27">
        <v>986</v>
      </c>
      <c r="Q275" s="29">
        <v>97</v>
      </c>
      <c r="R275" s="26">
        <v>150358</v>
      </c>
      <c r="S275" s="23">
        <v>1453</v>
      </c>
      <c r="T275" s="21"/>
      <c r="U275" s="26">
        <v>119870</v>
      </c>
      <c r="V275" s="23">
        <v>1156</v>
      </c>
      <c r="W275" s="27">
        <v>348</v>
      </c>
      <c r="X275" s="26">
        <v>113438</v>
      </c>
      <c r="Y275" s="23">
        <v>1094</v>
      </c>
      <c r="Z275" s="27">
        <v>271</v>
      </c>
      <c r="AA275" s="26">
        <v>142583</v>
      </c>
      <c r="AB275" s="23">
        <v>1384</v>
      </c>
      <c r="AC275" s="29">
        <v>65</v>
      </c>
      <c r="AD275" s="28">
        <v>99182</v>
      </c>
      <c r="AE275" s="27">
        <v>974</v>
      </c>
      <c r="AF275" s="29">
        <v>93</v>
      </c>
      <c r="AG275" s="26">
        <v>103001</v>
      </c>
      <c r="AH275" s="23">
        <v>1007</v>
      </c>
      <c r="AI275" s="27">
        <v>149</v>
      </c>
      <c r="AJ275" s="26">
        <v>122011</v>
      </c>
      <c r="AK275" s="23">
        <v>1194</v>
      </c>
      <c r="AL275" s="27">
        <v>291</v>
      </c>
      <c r="AM275" s="26">
        <v>104958</v>
      </c>
      <c r="AN275" s="23">
        <v>1067</v>
      </c>
      <c r="AO275" s="27">
        <v>336</v>
      </c>
      <c r="AP275" s="28">
        <v>90955</v>
      </c>
      <c r="AQ275" s="27">
        <v>940</v>
      </c>
      <c r="AR275" s="27">
        <v>536</v>
      </c>
      <c r="AS275" s="26">
        <v>106134</v>
      </c>
      <c r="AT275" s="23">
        <v>1094</v>
      </c>
      <c r="AU275" s="27">
        <v>632</v>
      </c>
      <c r="AV275" s="28">
        <v>85801</v>
      </c>
      <c r="AW275" s="27">
        <v>862</v>
      </c>
      <c r="AX275" s="27">
        <v>270</v>
      </c>
      <c r="AY275" s="28">
        <v>91184</v>
      </c>
      <c r="AZ275" s="27">
        <v>925</v>
      </c>
      <c r="BA275" s="29">
        <v>67</v>
      </c>
      <c r="BB275" s="26">
        <v>110319</v>
      </c>
      <c r="BC275" s="23">
        <v>1146</v>
      </c>
      <c r="BD275" s="29">
        <v>84</v>
      </c>
      <c r="BE275" s="28">
        <v>81589</v>
      </c>
      <c r="BF275" s="27">
        <v>844</v>
      </c>
      <c r="BG275" s="27">
        <v>277</v>
      </c>
      <c r="BH275" s="28">
        <v>79935</v>
      </c>
      <c r="BI275" s="27">
        <v>828</v>
      </c>
      <c r="BJ275" s="27">
        <v>667</v>
      </c>
      <c r="BK275" s="26">
        <v>104207</v>
      </c>
      <c r="BL275" s="23">
        <v>1075</v>
      </c>
      <c r="BM275" s="27">
        <v>735</v>
      </c>
      <c r="BN275" s="28">
        <v>84538</v>
      </c>
      <c r="BO275" s="27">
        <v>877</v>
      </c>
      <c r="BP275" s="27">
        <v>505</v>
      </c>
      <c r="BQ275" s="28">
        <v>96146</v>
      </c>
      <c r="BR275" s="23">
        <v>1001</v>
      </c>
      <c r="BS275" s="27">
        <v>385</v>
      </c>
      <c r="BT275" s="26">
        <v>103508</v>
      </c>
      <c r="BU275" s="23">
        <v>1085</v>
      </c>
      <c r="BV275" s="27">
        <v>756</v>
      </c>
      <c r="BW275" s="28">
        <v>74909</v>
      </c>
      <c r="BX275" s="27">
        <v>811</v>
      </c>
      <c r="BY275" s="23">
        <v>1565</v>
      </c>
      <c r="BZ275" s="28">
        <v>72785</v>
      </c>
      <c r="CA275" s="27">
        <v>781</v>
      </c>
      <c r="CB275" s="23">
        <v>1175</v>
      </c>
      <c r="CC275" s="26">
        <v>111463</v>
      </c>
      <c r="CD275" s="23">
        <v>1175</v>
      </c>
      <c r="CE275" s="23">
        <v>1582</v>
      </c>
      <c r="CF275" s="26">
        <v>119934</v>
      </c>
      <c r="CG275" s="23">
        <v>1244</v>
      </c>
      <c r="CH275" s="27">
        <v>885</v>
      </c>
      <c r="CI275" s="28">
        <v>75015</v>
      </c>
      <c r="CJ275" s="27">
        <v>792</v>
      </c>
      <c r="CK275" s="23">
        <v>2091</v>
      </c>
      <c r="CL275" s="28">
        <v>98247</v>
      </c>
      <c r="CM275" s="23">
        <v>1035</v>
      </c>
      <c r="CN275" s="23">
        <v>1439</v>
      </c>
      <c r="CO275" s="28">
        <v>75576</v>
      </c>
      <c r="CP275" s="27">
        <v>792</v>
      </c>
      <c r="CQ275" s="27">
        <v>820</v>
      </c>
      <c r="CR275" s="28">
        <v>73188</v>
      </c>
      <c r="CS275" s="27">
        <v>768</v>
      </c>
      <c r="CT275" s="27">
        <v>921</v>
      </c>
      <c r="CU275" s="28">
        <v>79192</v>
      </c>
      <c r="CV275" s="27">
        <v>826</v>
      </c>
      <c r="CW275" s="23">
        <v>1381</v>
      </c>
      <c r="CX275" s="28">
        <v>61654</v>
      </c>
      <c r="CY275" s="27">
        <v>625</v>
      </c>
      <c r="CZ275" s="27">
        <v>447</v>
      </c>
      <c r="DA275" s="28">
        <v>61560</v>
      </c>
      <c r="DB275" s="27">
        <v>613</v>
      </c>
      <c r="DC275" s="23">
        <v>1179</v>
      </c>
      <c r="DD275" s="28">
        <v>82995</v>
      </c>
      <c r="DE275" s="27">
        <v>812</v>
      </c>
      <c r="DF275" s="27">
        <v>700</v>
      </c>
      <c r="DG275" s="28">
        <v>62567</v>
      </c>
      <c r="DH275" s="27">
        <v>616</v>
      </c>
      <c r="DI275" s="23">
        <v>1611</v>
      </c>
      <c r="DJ275" s="28">
        <v>67669</v>
      </c>
      <c r="DK275" s="27">
        <v>657</v>
      </c>
      <c r="DL275" s="27">
        <v>922</v>
      </c>
      <c r="DM275" s="28">
        <v>81509</v>
      </c>
      <c r="DN275" s="27">
        <v>821</v>
      </c>
      <c r="DO275" s="23">
        <v>1717</v>
      </c>
      <c r="DP275" s="28">
        <v>60607</v>
      </c>
      <c r="DQ275" s="27">
        <v>638</v>
      </c>
      <c r="DR275" s="27">
        <v>587</v>
      </c>
      <c r="DS275" s="28">
        <v>53199</v>
      </c>
      <c r="DT275" s="27">
        <v>572</v>
      </c>
      <c r="DU275" s="23">
        <v>1066</v>
      </c>
      <c r="DV275" s="28">
        <v>71423</v>
      </c>
      <c r="DW275" s="27">
        <v>723</v>
      </c>
      <c r="DX275" s="27">
        <v>345</v>
      </c>
      <c r="DY275" s="28">
        <v>60548</v>
      </c>
      <c r="DZ275" s="27">
        <v>628</v>
      </c>
      <c r="EA275" s="27">
        <v>746</v>
      </c>
      <c r="EB275" s="28">
        <v>67937</v>
      </c>
      <c r="EC275" s="27">
        <v>694</v>
      </c>
      <c r="ED275" s="23">
        <v>1218</v>
      </c>
      <c r="EE275" s="26">
        <v>107028</v>
      </c>
      <c r="EF275" s="23">
        <v>1113</v>
      </c>
      <c r="EG275" s="23">
        <v>1095</v>
      </c>
      <c r="EH275" s="28">
        <v>89070</v>
      </c>
      <c r="EI275" s="27">
        <v>903</v>
      </c>
      <c r="EJ275" s="27">
        <v>473</v>
      </c>
      <c r="EK275" s="26">
        <v>126713</v>
      </c>
      <c r="EL275" s="23">
        <v>1307</v>
      </c>
      <c r="EM275" s="23">
        <v>1517</v>
      </c>
      <c r="EN275" s="26">
        <v>194371</v>
      </c>
      <c r="EO275" s="23">
        <v>2058</v>
      </c>
      <c r="EP275" s="23">
        <v>1040</v>
      </c>
      <c r="EQ275" s="26">
        <v>124605</v>
      </c>
      <c r="ER275" s="23">
        <v>1673</v>
      </c>
      <c r="ES275" s="23">
        <v>1275</v>
      </c>
      <c r="ET275" s="28">
        <v>93245</v>
      </c>
      <c r="EU275" s="23">
        <v>1374</v>
      </c>
      <c r="EV275" s="27">
        <v>996</v>
      </c>
      <c r="EW275" s="26">
        <v>118535</v>
      </c>
      <c r="EX275" s="23">
        <v>1696</v>
      </c>
      <c r="EY275" s="23">
        <v>2491</v>
      </c>
      <c r="EZ275" s="26">
        <v>112952</v>
      </c>
      <c r="FA275" s="23">
        <v>1617</v>
      </c>
      <c r="FB275" s="23">
        <v>1106</v>
      </c>
      <c r="FC275" s="26">
        <v>107573</v>
      </c>
      <c r="FD275" s="23">
        <v>1571</v>
      </c>
      <c r="FE275" s="23">
        <v>1406</v>
      </c>
      <c r="FF275" s="26">
        <v>171625</v>
      </c>
      <c r="FG275" s="23">
        <v>2415</v>
      </c>
      <c r="FH275" s="23">
        <v>5513</v>
      </c>
      <c r="FI275" s="26">
        <v>279354</v>
      </c>
      <c r="FJ275" s="23">
        <v>3127</v>
      </c>
      <c r="FK275" s="24">
        <v>24254</v>
      </c>
      <c r="FL275" s="26">
        <v>279635</v>
      </c>
      <c r="FM275" s="23">
        <v>3195</v>
      </c>
      <c r="FN275" s="24">
        <v>37045</v>
      </c>
      <c r="FO275" s="26">
        <v>242848</v>
      </c>
      <c r="FP275" s="23">
        <v>3511</v>
      </c>
      <c r="FQ275" s="24">
        <v>27044</v>
      </c>
      <c r="FR275" s="26">
        <v>161259</v>
      </c>
      <c r="FS275" s="23">
        <v>2435</v>
      </c>
      <c r="FT275" s="24">
        <v>20005</v>
      </c>
      <c r="FU275" s="26">
        <v>138640</v>
      </c>
      <c r="FV275" s="23">
        <v>2224</v>
      </c>
      <c r="FW275" s="24">
        <v>10364</v>
      </c>
      <c r="FX275" s="26">
        <v>163255</v>
      </c>
      <c r="FY275" s="23">
        <v>2692</v>
      </c>
      <c r="FZ275" s="23">
        <v>8506</v>
      </c>
      <c r="GA275" s="26">
        <v>108608</v>
      </c>
      <c r="GB275" s="23">
        <v>2148</v>
      </c>
      <c r="GC275" s="23">
        <v>6441</v>
      </c>
      <c r="GD275" s="26">
        <v>114232</v>
      </c>
      <c r="GE275" s="23">
        <v>2281</v>
      </c>
      <c r="GF275" s="23">
        <v>6785</v>
      </c>
      <c r="GG275" s="26">
        <v>149507</v>
      </c>
      <c r="GH275" s="23">
        <v>2944</v>
      </c>
      <c r="GI275" s="23">
        <v>5868</v>
      </c>
      <c r="GJ275" s="26">
        <v>118112</v>
      </c>
      <c r="GK275" s="23">
        <v>2313</v>
      </c>
      <c r="GL275" s="23">
        <v>3964</v>
      </c>
      <c r="GM275" s="26">
        <v>126386</v>
      </c>
      <c r="GN275" s="23">
        <v>2389</v>
      </c>
      <c r="GO275" s="23">
        <v>3809</v>
      </c>
      <c r="GP275" s="26">
        <v>167068</v>
      </c>
      <c r="GQ275" s="23">
        <v>3210</v>
      </c>
      <c r="GR275" s="23">
        <v>3654</v>
      </c>
      <c r="GS275" s="26">
        <v>133355</v>
      </c>
      <c r="GT275" s="23">
        <v>2601</v>
      </c>
      <c r="GU275" s="23">
        <v>3292</v>
      </c>
      <c r="GV275" s="26">
        <v>133584</v>
      </c>
      <c r="GW275" s="23">
        <v>2731</v>
      </c>
      <c r="GX275" s="23">
        <v>1417</v>
      </c>
      <c r="GY275" s="26">
        <v>194053</v>
      </c>
      <c r="GZ275" s="23">
        <v>3679</v>
      </c>
      <c r="HA275" s="23">
        <v>3093</v>
      </c>
      <c r="HB275" s="26">
        <v>188595</v>
      </c>
      <c r="HC275" s="23">
        <v>3340</v>
      </c>
      <c r="HD275" s="23">
        <v>3228</v>
      </c>
      <c r="HE275" s="26">
        <v>149868</v>
      </c>
      <c r="HF275" s="23">
        <v>2851</v>
      </c>
      <c r="HG275" s="23">
        <v>3680</v>
      </c>
      <c r="HH275" s="26">
        <v>170629</v>
      </c>
      <c r="HI275" s="23">
        <v>3450</v>
      </c>
      <c r="HJ275" s="23">
        <v>3467</v>
      </c>
    </row>
    <row r="276" spans="2:218" x14ac:dyDescent="0.2">
      <c r="B276" s="20" t="s">
        <v>528</v>
      </c>
      <c r="C276" s="28">
        <v>86310</v>
      </c>
      <c r="D276" s="23">
        <v>5140</v>
      </c>
      <c r="E276" s="23">
        <v>8240</v>
      </c>
      <c r="F276" s="28">
        <v>97002</v>
      </c>
      <c r="G276" s="23">
        <v>6692</v>
      </c>
      <c r="H276" s="24">
        <v>10691</v>
      </c>
      <c r="I276" s="26">
        <v>164369</v>
      </c>
      <c r="J276" s="24">
        <v>11606</v>
      </c>
      <c r="K276" s="24">
        <v>14340</v>
      </c>
      <c r="L276" s="26">
        <v>133329</v>
      </c>
      <c r="M276" s="23">
        <v>9304</v>
      </c>
      <c r="N276" s="24">
        <v>13173</v>
      </c>
      <c r="O276" s="26">
        <v>132487</v>
      </c>
      <c r="P276" s="23">
        <v>9080</v>
      </c>
      <c r="Q276" s="24">
        <v>13064</v>
      </c>
      <c r="R276" s="26">
        <v>138757</v>
      </c>
      <c r="S276" s="23">
        <v>9669</v>
      </c>
      <c r="T276" s="24">
        <v>11523</v>
      </c>
      <c r="U276" s="26">
        <v>122194</v>
      </c>
      <c r="V276" s="23">
        <v>8139</v>
      </c>
      <c r="W276" s="24">
        <v>12020</v>
      </c>
      <c r="X276" s="26">
        <v>137815</v>
      </c>
      <c r="Y276" s="23">
        <v>8987</v>
      </c>
      <c r="Z276" s="24">
        <v>12842</v>
      </c>
      <c r="AA276" s="26">
        <v>169464</v>
      </c>
      <c r="AB276" s="24">
        <v>11141</v>
      </c>
      <c r="AC276" s="24">
        <v>14631</v>
      </c>
      <c r="AD276" s="26">
        <v>124466</v>
      </c>
      <c r="AE276" s="23">
        <v>8122</v>
      </c>
      <c r="AF276" s="24">
        <v>11808</v>
      </c>
      <c r="AG276" s="26">
        <v>132654</v>
      </c>
      <c r="AH276" s="23">
        <v>7811</v>
      </c>
      <c r="AI276" s="24">
        <v>11108</v>
      </c>
      <c r="AJ276" s="26">
        <v>113290</v>
      </c>
      <c r="AK276" s="23">
        <v>6751</v>
      </c>
      <c r="AL276" s="23">
        <v>8541</v>
      </c>
      <c r="AM276" s="28">
        <v>72203</v>
      </c>
      <c r="AN276" s="23">
        <v>4055</v>
      </c>
      <c r="AO276" s="23">
        <v>6211</v>
      </c>
      <c r="AP276" s="28">
        <v>92882</v>
      </c>
      <c r="AQ276" s="23">
        <v>5038</v>
      </c>
      <c r="AR276" s="23">
        <v>9041</v>
      </c>
      <c r="AS276" s="26">
        <v>164825</v>
      </c>
      <c r="AT276" s="23">
        <v>9091</v>
      </c>
      <c r="AU276" s="24">
        <v>11115</v>
      </c>
      <c r="AV276" s="26">
        <v>137033</v>
      </c>
      <c r="AW276" s="23">
        <v>7572</v>
      </c>
      <c r="AX276" s="24">
        <v>11786</v>
      </c>
      <c r="AY276" s="26">
        <v>135660</v>
      </c>
      <c r="AZ276" s="23">
        <v>7673</v>
      </c>
      <c r="BA276" s="24">
        <v>11924</v>
      </c>
      <c r="BB276" s="26">
        <v>171716</v>
      </c>
      <c r="BC276" s="23">
        <v>9364</v>
      </c>
      <c r="BD276" s="24">
        <v>11109</v>
      </c>
      <c r="BE276" s="26">
        <v>141395</v>
      </c>
      <c r="BF276" s="23">
        <v>7153</v>
      </c>
      <c r="BG276" s="24">
        <v>12358</v>
      </c>
      <c r="BH276" s="26">
        <v>170749</v>
      </c>
      <c r="BI276" s="23">
        <v>8269</v>
      </c>
      <c r="BJ276" s="24">
        <v>12822</v>
      </c>
      <c r="BK276" s="26">
        <v>203889</v>
      </c>
      <c r="BL276" s="23">
        <v>9151</v>
      </c>
      <c r="BM276" s="24">
        <v>13082</v>
      </c>
      <c r="BN276" s="26">
        <v>156065</v>
      </c>
      <c r="BO276" s="23">
        <v>6810</v>
      </c>
      <c r="BP276" s="24">
        <v>10954</v>
      </c>
      <c r="BQ276" s="26">
        <v>136285</v>
      </c>
      <c r="BR276" s="23">
        <v>6372</v>
      </c>
      <c r="BS276" s="23">
        <v>9822</v>
      </c>
      <c r="BT276" s="26">
        <v>127422</v>
      </c>
      <c r="BU276" s="23">
        <v>5842</v>
      </c>
      <c r="BV276" s="23">
        <v>7806</v>
      </c>
      <c r="BW276" s="26">
        <v>103385</v>
      </c>
      <c r="BX276" s="23">
        <v>4186</v>
      </c>
      <c r="BY276" s="23">
        <v>6547</v>
      </c>
      <c r="BZ276" s="26">
        <v>136105</v>
      </c>
      <c r="CA276" s="23">
        <v>5239</v>
      </c>
      <c r="CB276" s="23">
        <v>9563</v>
      </c>
      <c r="CC276" s="26">
        <v>270516</v>
      </c>
      <c r="CD276" s="24">
        <v>10195</v>
      </c>
      <c r="CE276" s="24">
        <v>11473</v>
      </c>
      <c r="CF276" s="26">
        <v>198462</v>
      </c>
      <c r="CG276" s="23">
        <v>7630</v>
      </c>
      <c r="CH276" s="24">
        <v>12278</v>
      </c>
      <c r="CI276" s="26">
        <v>202484</v>
      </c>
      <c r="CJ276" s="23">
        <v>7574</v>
      </c>
      <c r="CK276" s="24">
        <v>11732</v>
      </c>
      <c r="CL276" s="26">
        <v>281880</v>
      </c>
      <c r="CM276" s="24">
        <v>10530</v>
      </c>
      <c r="CN276" s="24">
        <v>12467</v>
      </c>
      <c r="CO276" s="26">
        <v>245167</v>
      </c>
      <c r="CP276" s="23">
        <v>8344</v>
      </c>
      <c r="CQ276" s="24">
        <v>13344</v>
      </c>
      <c r="CR276" s="26">
        <v>214427</v>
      </c>
      <c r="CS276" s="23">
        <v>7866</v>
      </c>
      <c r="CT276" s="24">
        <v>10941</v>
      </c>
      <c r="CU276" s="26">
        <v>256571</v>
      </c>
      <c r="CV276" s="23">
        <v>8846</v>
      </c>
      <c r="CW276" s="24">
        <v>10987</v>
      </c>
      <c r="CX276" s="26">
        <v>183321</v>
      </c>
      <c r="CY276" s="23">
        <v>6264</v>
      </c>
      <c r="CZ276" s="24">
        <v>10955</v>
      </c>
      <c r="DA276" s="26">
        <v>206142</v>
      </c>
      <c r="DB276" s="23">
        <v>6890</v>
      </c>
      <c r="DC276" s="24">
        <v>10964</v>
      </c>
      <c r="DD276" s="26">
        <v>181516</v>
      </c>
      <c r="DE276" s="23">
        <v>6089</v>
      </c>
      <c r="DF276" s="23">
        <v>7844</v>
      </c>
      <c r="DG276" s="26">
        <v>107020</v>
      </c>
      <c r="DH276" s="23">
        <v>3934</v>
      </c>
      <c r="DI276" s="23">
        <v>6820</v>
      </c>
      <c r="DJ276" s="26">
        <v>147540</v>
      </c>
      <c r="DK276" s="23">
        <v>4623</v>
      </c>
      <c r="DL276" s="23">
        <v>8928</v>
      </c>
      <c r="DM276" s="26">
        <v>299946</v>
      </c>
      <c r="DN276" s="23">
        <v>8783</v>
      </c>
      <c r="DO276" s="24">
        <v>11096</v>
      </c>
      <c r="DP276" s="26">
        <v>194636</v>
      </c>
      <c r="DQ276" s="23">
        <v>6485</v>
      </c>
      <c r="DR276" s="24">
        <v>12067</v>
      </c>
      <c r="DS276" s="26">
        <v>201241</v>
      </c>
      <c r="DT276" s="23">
        <v>6663</v>
      </c>
      <c r="DU276" s="24">
        <v>10819</v>
      </c>
      <c r="DV276" s="26">
        <v>204724</v>
      </c>
      <c r="DW276" s="23">
        <v>6507</v>
      </c>
      <c r="DX276" s="24">
        <v>10016</v>
      </c>
      <c r="DY276" s="26">
        <v>202238</v>
      </c>
      <c r="DZ276" s="23">
        <v>6106</v>
      </c>
      <c r="EA276" s="24">
        <v>10138</v>
      </c>
      <c r="EB276" s="26">
        <v>154176</v>
      </c>
      <c r="EC276" s="23">
        <v>5345</v>
      </c>
      <c r="ED276" s="23">
        <v>8723</v>
      </c>
      <c r="EE276" s="26">
        <v>217215</v>
      </c>
      <c r="EF276" s="23">
        <v>7379</v>
      </c>
      <c r="EG276" s="23">
        <v>9727</v>
      </c>
      <c r="EH276" s="26">
        <v>171813</v>
      </c>
      <c r="EI276" s="23">
        <v>5522</v>
      </c>
      <c r="EJ276" s="24">
        <v>10039</v>
      </c>
      <c r="EK276" s="26">
        <v>187490</v>
      </c>
      <c r="EL276" s="23">
        <v>5173</v>
      </c>
      <c r="EM276" s="23">
        <v>9458</v>
      </c>
      <c r="EN276" s="26">
        <v>147614</v>
      </c>
      <c r="EO276" s="23">
        <v>4885</v>
      </c>
      <c r="EP276" s="23">
        <v>7432</v>
      </c>
      <c r="EQ276" s="26">
        <v>131137</v>
      </c>
      <c r="ER276" s="23">
        <v>3803</v>
      </c>
      <c r="ES276" s="23">
        <v>6657</v>
      </c>
      <c r="ET276" s="26">
        <v>153579</v>
      </c>
      <c r="EU276" s="23">
        <v>4977</v>
      </c>
      <c r="EV276" s="23">
        <v>8893</v>
      </c>
      <c r="EW276" s="26">
        <v>336282</v>
      </c>
      <c r="EX276" s="23">
        <v>9801</v>
      </c>
      <c r="EY276" s="24">
        <v>13619</v>
      </c>
      <c r="EZ276" s="26">
        <v>217605</v>
      </c>
      <c r="FA276" s="23">
        <v>6300</v>
      </c>
      <c r="FB276" s="24">
        <v>12180</v>
      </c>
      <c r="FC276" s="26">
        <v>215566</v>
      </c>
      <c r="FD276" s="23">
        <v>5978</v>
      </c>
      <c r="FE276" s="24">
        <v>10876</v>
      </c>
      <c r="FF276" s="26">
        <v>228035</v>
      </c>
      <c r="FG276" s="23">
        <v>7465</v>
      </c>
      <c r="FH276" s="24">
        <v>12099</v>
      </c>
      <c r="FI276" s="26">
        <v>171217</v>
      </c>
      <c r="FJ276" s="23">
        <v>5449</v>
      </c>
      <c r="FK276" s="24">
        <v>10319</v>
      </c>
      <c r="FL276" s="26">
        <v>181479</v>
      </c>
      <c r="FM276" s="23">
        <v>5922</v>
      </c>
      <c r="FN276" s="23">
        <v>9494</v>
      </c>
      <c r="FO276" s="26">
        <v>418648</v>
      </c>
      <c r="FP276" s="24">
        <v>12542</v>
      </c>
      <c r="FQ276" s="24">
        <v>10048</v>
      </c>
      <c r="FR276" s="26">
        <v>297624</v>
      </c>
      <c r="FS276" s="23">
        <v>9229</v>
      </c>
      <c r="FT276" s="24">
        <v>10010</v>
      </c>
      <c r="FU276" s="26">
        <v>301458</v>
      </c>
      <c r="FV276" s="23">
        <v>8171</v>
      </c>
      <c r="FW276" s="23">
        <v>8891</v>
      </c>
      <c r="FX276" s="26">
        <v>253922</v>
      </c>
      <c r="FY276" s="23">
        <v>7572</v>
      </c>
      <c r="FZ276" s="23">
        <v>6862</v>
      </c>
      <c r="GA276" s="26">
        <v>152303</v>
      </c>
      <c r="GB276" s="23">
        <v>5028</v>
      </c>
      <c r="GC276" s="23">
        <v>5798</v>
      </c>
      <c r="GD276" s="26">
        <v>245405</v>
      </c>
      <c r="GE276" s="23">
        <v>7370</v>
      </c>
      <c r="GF276" s="23">
        <v>7691</v>
      </c>
      <c r="GG276" s="26">
        <v>413145</v>
      </c>
      <c r="GH276" s="24">
        <v>12011</v>
      </c>
      <c r="GI276" s="23">
        <v>9633</v>
      </c>
      <c r="GJ276" s="26">
        <v>254444</v>
      </c>
      <c r="GK276" s="23">
        <v>7853</v>
      </c>
      <c r="GL276" s="23">
        <v>9884</v>
      </c>
      <c r="GM276" s="26">
        <v>273844</v>
      </c>
      <c r="GN276" s="23">
        <v>7877</v>
      </c>
      <c r="GO276" s="23">
        <v>9194</v>
      </c>
      <c r="GP276" s="26">
        <v>298204</v>
      </c>
      <c r="GQ276" s="23">
        <v>8907</v>
      </c>
      <c r="GR276" s="23">
        <v>9016</v>
      </c>
      <c r="GS276" s="26">
        <v>239430</v>
      </c>
      <c r="GT276" s="23">
        <v>7419</v>
      </c>
      <c r="GU276" s="23">
        <v>8312</v>
      </c>
      <c r="GV276" s="26">
        <v>274601</v>
      </c>
      <c r="GW276" s="23">
        <v>8016</v>
      </c>
      <c r="GX276" s="23">
        <v>8951</v>
      </c>
      <c r="GY276" s="26">
        <v>334886</v>
      </c>
      <c r="GZ276" s="24">
        <v>10027</v>
      </c>
      <c r="HA276" s="23">
        <v>9310</v>
      </c>
      <c r="HB276" s="26">
        <v>225526</v>
      </c>
      <c r="HC276" s="23">
        <v>6903</v>
      </c>
      <c r="HD276" s="23">
        <v>7750</v>
      </c>
      <c r="HE276" s="26">
        <v>222809</v>
      </c>
      <c r="HF276" s="23">
        <v>6377</v>
      </c>
      <c r="HG276" s="23">
        <v>6737</v>
      </c>
      <c r="HH276" s="26">
        <v>170480</v>
      </c>
      <c r="HI276" s="23">
        <v>5599</v>
      </c>
      <c r="HJ276" s="23">
        <v>5498</v>
      </c>
    </row>
    <row r="277" spans="2:218" x14ac:dyDescent="0.2">
      <c r="B277" s="20" t="s">
        <v>405</v>
      </c>
      <c r="C277" s="30">
        <v>4238</v>
      </c>
      <c r="D277" s="27">
        <v>407</v>
      </c>
      <c r="E277" s="23">
        <v>4728</v>
      </c>
      <c r="F277" s="30">
        <v>2327</v>
      </c>
      <c r="G277" s="27">
        <v>223</v>
      </c>
      <c r="H277" s="23">
        <v>4646</v>
      </c>
      <c r="I277" s="30">
        <v>3440</v>
      </c>
      <c r="J277" s="27">
        <v>345</v>
      </c>
      <c r="K277" s="23">
        <v>3168</v>
      </c>
      <c r="L277" s="30">
        <v>4754</v>
      </c>
      <c r="M277" s="27">
        <v>448</v>
      </c>
      <c r="N277" s="23">
        <v>5139</v>
      </c>
      <c r="O277" s="30">
        <v>3833</v>
      </c>
      <c r="P277" s="27">
        <v>369</v>
      </c>
      <c r="Q277" s="23">
        <v>3871</v>
      </c>
      <c r="R277" s="30">
        <v>4536</v>
      </c>
      <c r="S277" s="27">
        <v>445</v>
      </c>
      <c r="T277" s="23">
        <v>3129</v>
      </c>
      <c r="U277" s="30">
        <v>3910</v>
      </c>
      <c r="V277" s="27">
        <v>391</v>
      </c>
      <c r="W277" s="23">
        <v>3009</v>
      </c>
      <c r="X277" s="30">
        <v>4734</v>
      </c>
      <c r="Y277" s="27">
        <v>450</v>
      </c>
      <c r="Z277" s="23">
        <v>3635</v>
      </c>
      <c r="AA277" s="30">
        <v>5703</v>
      </c>
      <c r="AB277" s="27">
        <v>547</v>
      </c>
      <c r="AC277" s="23">
        <v>4191</v>
      </c>
      <c r="AD277" s="30">
        <v>4240</v>
      </c>
      <c r="AE277" s="27">
        <v>427</v>
      </c>
      <c r="AF277" s="23">
        <v>2823</v>
      </c>
      <c r="AG277" s="30">
        <v>4524</v>
      </c>
      <c r="AH277" s="27">
        <v>445</v>
      </c>
      <c r="AI277" s="23">
        <v>2167</v>
      </c>
      <c r="AJ277" s="30">
        <v>5275</v>
      </c>
      <c r="AK277" s="27">
        <v>525</v>
      </c>
      <c r="AL277" s="23">
        <v>2563</v>
      </c>
      <c r="AM277" s="30">
        <v>3926</v>
      </c>
      <c r="AN277" s="27">
        <v>378</v>
      </c>
      <c r="AO277" s="23">
        <v>3321</v>
      </c>
      <c r="AP277" s="30">
        <v>4947</v>
      </c>
      <c r="AQ277" s="27">
        <v>454</v>
      </c>
      <c r="AR277" s="23">
        <v>2616</v>
      </c>
      <c r="AS277" s="28">
        <v>10458</v>
      </c>
      <c r="AT277" s="27">
        <v>809</v>
      </c>
      <c r="AU277" s="24">
        <v>12917</v>
      </c>
      <c r="AV277" s="28">
        <v>13592</v>
      </c>
      <c r="AW277" s="27">
        <v>921</v>
      </c>
      <c r="AX277" s="24">
        <v>25655</v>
      </c>
      <c r="AY277" s="28">
        <v>16356</v>
      </c>
      <c r="AZ277" s="23">
        <v>1045</v>
      </c>
      <c r="BA277" s="24">
        <v>38577</v>
      </c>
      <c r="BB277" s="30">
        <v>7555</v>
      </c>
      <c r="BC277" s="27">
        <v>656</v>
      </c>
      <c r="BD277" s="24">
        <v>22564</v>
      </c>
      <c r="BE277" s="30">
        <v>3702</v>
      </c>
      <c r="BF277" s="27">
        <v>343</v>
      </c>
      <c r="BG277" s="24">
        <v>15447</v>
      </c>
      <c r="BH277" s="30">
        <v>4072</v>
      </c>
      <c r="BI277" s="27">
        <v>391</v>
      </c>
      <c r="BJ277" s="23">
        <v>7253</v>
      </c>
      <c r="BK277" s="30">
        <v>4525</v>
      </c>
      <c r="BL277" s="27">
        <v>442</v>
      </c>
      <c r="BM277" s="23">
        <v>9384</v>
      </c>
      <c r="BN277" s="30">
        <v>3200</v>
      </c>
      <c r="BO277" s="27">
        <v>305</v>
      </c>
      <c r="BP277" s="23">
        <v>6472</v>
      </c>
      <c r="BQ277" s="30">
        <v>3819</v>
      </c>
      <c r="BR277" s="27">
        <v>364</v>
      </c>
      <c r="BS277" s="23">
        <v>6796</v>
      </c>
      <c r="BT277" s="30">
        <v>4068</v>
      </c>
      <c r="BU277" s="27">
        <v>387</v>
      </c>
      <c r="BV277" s="23">
        <v>5812</v>
      </c>
      <c r="BW277" s="30">
        <v>2908</v>
      </c>
      <c r="BX277" s="27">
        <v>282</v>
      </c>
      <c r="BY277" s="23">
        <v>3983</v>
      </c>
      <c r="BZ277" s="30">
        <v>3289</v>
      </c>
      <c r="CA277" s="27">
        <v>328</v>
      </c>
      <c r="CB277" s="23">
        <v>2940</v>
      </c>
      <c r="CC277" s="30">
        <v>4497</v>
      </c>
      <c r="CD277" s="27">
        <v>426</v>
      </c>
      <c r="CE277" s="23">
        <v>2851</v>
      </c>
      <c r="CF277" s="30">
        <v>3320</v>
      </c>
      <c r="CG277" s="27">
        <v>314</v>
      </c>
      <c r="CH277" s="23">
        <v>4544</v>
      </c>
      <c r="CI277" s="30">
        <v>3099</v>
      </c>
      <c r="CJ277" s="27">
        <v>299</v>
      </c>
      <c r="CK277" s="23">
        <v>5369</v>
      </c>
      <c r="CL277" s="30">
        <v>3959</v>
      </c>
      <c r="CM277" s="27">
        <v>384</v>
      </c>
      <c r="CN277" s="23">
        <v>5080</v>
      </c>
      <c r="CO277" s="30">
        <v>4273</v>
      </c>
      <c r="CP277" s="27">
        <v>443</v>
      </c>
      <c r="CQ277" s="23">
        <v>7079</v>
      </c>
      <c r="CR277" s="30">
        <v>4350</v>
      </c>
      <c r="CS277" s="27">
        <v>432</v>
      </c>
      <c r="CT277" s="24">
        <v>10744</v>
      </c>
      <c r="CU277" s="30">
        <v>5073</v>
      </c>
      <c r="CV277" s="27">
        <v>518</v>
      </c>
      <c r="CW277" s="24">
        <v>11634</v>
      </c>
      <c r="CX277" s="30">
        <v>2919</v>
      </c>
      <c r="CY277" s="27">
        <v>345</v>
      </c>
      <c r="CZ277" s="23">
        <v>7808</v>
      </c>
      <c r="DA277" s="30">
        <v>3728</v>
      </c>
      <c r="DB277" s="27">
        <v>361</v>
      </c>
      <c r="DC277" s="23">
        <v>9733</v>
      </c>
      <c r="DD277" s="30">
        <v>7556</v>
      </c>
      <c r="DE277" s="27">
        <v>719</v>
      </c>
      <c r="DF277" s="23">
        <v>7736</v>
      </c>
      <c r="DG277" s="28">
        <v>13176</v>
      </c>
      <c r="DH277" s="23">
        <v>1198</v>
      </c>
      <c r="DI277" s="23">
        <v>8337</v>
      </c>
      <c r="DJ277" s="28">
        <v>11629</v>
      </c>
      <c r="DK277" s="23">
        <v>1051</v>
      </c>
      <c r="DL277" s="23">
        <v>8126</v>
      </c>
      <c r="DM277" s="28">
        <v>13498</v>
      </c>
      <c r="DN277" s="23">
        <v>1210</v>
      </c>
      <c r="DO277" s="23">
        <v>8845</v>
      </c>
      <c r="DP277" s="28">
        <v>11426</v>
      </c>
      <c r="DQ277" s="23">
        <v>1000</v>
      </c>
      <c r="DR277" s="24">
        <v>10160</v>
      </c>
      <c r="DS277" s="28">
        <v>13004</v>
      </c>
      <c r="DT277" s="23">
        <v>1062</v>
      </c>
      <c r="DU277" s="24">
        <v>11373</v>
      </c>
      <c r="DV277" s="28">
        <v>22826</v>
      </c>
      <c r="DW277" s="23">
        <v>2049</v>
      </c>
      <c r="DX277" s="24">
        <v>15340</v>
      </c>
      <c r="DY277" s="30">
        <v>2603</v>
      </c>
      <c r="DZ277" s="27">
        <v>307</v>
      </c>
      <c r="EA277" s="23">
        <v>7608</v>
      </c>
      <c r="EB277" s="32">
        <v>952</v>
      </c>
      <c r="EC277" s="27">
        <v>138</v>
      </c>
      <c r="ED277" s="23">
        <v>7174</v>
      </c>
      <c r="EE277" s="32">
        <v>788</v>
      </c>
      <c r="EF277" s="29">
        <v>94</v>
      </c>
      <c r="EG277" s="23">
        <v>4570</v>
      </c>
      <c r="EH277" s="28">
        <v>19653</v>
      </c>
      <c r="EI277" s="23">
        <v>1607</v>
      </c>
      <c r="EJ277" s="24">
        <v>36391</v>
      </c>
      <c r="EK277" s="28">
        <v>39375</v>
      </c>
      <c r="EL277" s="23">
        <v>3183</v>
      </c>
      <c r="EM277" s="25">
        <v>141768</v>
      </c>
      <c r="EN277" s="28">
        <v>38816</v>
      </c>
      <c r="EO277" s="23">
        <v>2939</v>
      </c>
      <c r="EP277" s="25">
        <v>105487</v>
      </c>
      <c r="EQ277" s="28">
        <v>10427</v>
      </c>
      <c r="ER277" s="27">
        <v>856</v>
      </c>
      <c r="ES277" s="24">
        <v>98853</v>
      </c>
      <c r="ET277" s="30">
        <v>1665</v>
      </c>
      <c r="EU277" s="27">
        <v>172</v>
      </c>
      <c r="EV277" s="24">
        <v>62615</v>
      </c>
      <c r="EW277" s="28">
        <v>10402</v>
      </c>
      <c r="EX277" s="27">
        <v>737</v>
      </c>
      <c r="EY277" s="24">
        <v>47974</v>
      </c>
      <c r="EZ277" s="28">
        <v>12258</v>
      </c>
      <c r="FA277" s="27">
        <v>900</v>
      </c>
      <c r="FB277" s="24">
        <v>47688</v>
      </c>
      <c r="FC277" s="28">
        <v>39471</v>
      </c>
      <c r="FD277" s="23">
        <v>3228</v>
      </c>
      <c r="FE277" s="24">
        <v>53169</v>
      </c>
      <c r="FF277" s="28">
        <v>59125</v>
      </c>
      <c r="FG277" s="23">
        <v>4735</v>
      </c>
      <c r="FH277" s="24">
        <v>92988</v>
      </c>
      <c r="FI277" s="28">
        <v>64206</v>
      </c>
      <c r="FJ277" s="23">
        <v>5328</v>
      </c>
      <c r="FK277" s="25">
        <v>118345</v>
      </c>
      <c r="FL277" s="28">
        <v>23693</v>
      </c>
      <c r="FM277" s="23">
        <v>2006</v>
      </c>
      <c r="FN277" s="25">
        <v>117799</v>
      </c>
      <c r="FO277" s="28">
        <v>10085</v>
      </c>
      <c r="FP277" s="27">
        <v>548</v>
      </c>
      <c r="FQ277" s="24">
        <v>85604</v>
      </c>
      <c r="FR277" s="28">
        <v>36063</v>
      </c>
      <c r="FS277" s="23">
        <v>1298</v>
      </c>
      <c r="FT277" s="24">
        <v>55156</v>
      </c>
      <c r="FU277" s="28">
        <v>74153</v>
      </c>
      <c r="FV277" s="23">
        <v>1738</v>
      </c>
      <c r="FW277" s="24">
        <v>48695</v>
      </c>
      <c r="FX277" s="26">
        <v>128101</v>
      </c>
      <c r="FY277" s="23">
        <v>2753</v>
      </c>
      <c r="FZ277" s="24">
        <v>43440</v>
      </c>
      <c r="GA277" s="28">
        <v>94191</v>
      </c>
      <c r="GB277" s="23">
        <v>1831</v>
      </c>
      <c r="GC277" s="24">
        <v>32902</v>
      </c>
      <c r="GD277" s="26">
        <v>102096</v>
      </c>
      <c r="GE277" s="23">
        <v>2040</v>
      </c>
      <c r="GF277" s="24">
        <v>32930</v>
      </c>
      <c r="GG277" s="26">
        <v>140819</v>
      </c>
      <c r="GH277" s="23">
        <v>2674</v>
      </c>
      <c r="GI277" s="24">
        <v>32818</v>
      </c>
      <c r="GJ277" s="26">
        <v>117737</v>
      </c>
      <c r="GK277" s="23">
        <v>2138</v>
      </c>
      <c r="GL277" s="24">
        <v>28712</v>
      </c>
      <c r="GM277" s="26">
        <v>121560</v>
      </c>
      <c r="GN277" s="23">
        <v>2043</v>
      </c>
      <c r="GO277" s="24">
        <v>23785</v>
      </c>
      <c r="GP277" s="26">
        <v>158956</v>
      </c>
      <c r="GQ277" s="23">
        <v>2836</v>
      </c>
      <c r="GR277" s="24">
        <v>26882</v>
      </c>
      <c r="GS277" s="26">
        <v>131113</v>
      </c>
      <c r="GT277" s="23">
        <v>2380</v>
      </c>
      <c r="GU277" s="24">
        <v>22136</v>
      </c>
      <c r="GV277" s="26">
        <v>141485</v>
      </c>
      <c r="GW277" s="23">
        <v>2544</v>
      </c>
      <c r="GX277" s="24">
        <v>22041</v>
      </c>
      <c r="GY277" s="26">
        <v>166592</v>
      </c>
      <c r="GZ277" s="23">
        <v>2982</v>
      </c>
      <c r="HA277" s="24">
        <v>21529</v>
      </c>
      <c r="HB277" s="26">
        <v>145270</v>
      </c>
      <c r="HC277" s="23">
        <v>2516</v>
      </c>
      <c r="HD277" s="24">
        <v>18144</v>
      </c>
      <c r="HE277" s="26">
        <v>147904</v>
      </c>
      <c r="HF277" s="23">
        <v>2617</v>
      </c>
      <c r="HG277" s="24">
        <v>16788</v>
      </c>
      <c r="HH277" s="26">
        <v>170363</v>
      </c>
      <c r="HI277" s="23">
        <v>2937</v>
      </c>
      <c r="HJ277" s="24">
        <v>19060</v>
      </c>
    </row>
    <row r="278" spans="2:218" x14ac:dyDescent="0.2">
      <c r="B278" s="20" t="s">
        <v>936</v>
      </c>
      <c r="C278" s="22">
        <v>1203606</v>
      </c>
      <c r="D278" s="24">
        <v>58223</v>
      </c>
      <c r="E278" s="37">
        <v>10005451</v>
      </c>
      <c r="F278" s="26">
        <v>945718</v>
      </c>
      <c r="G278" s="24">
        <v>50241</v>
      </c>
      <c r="H278" s="34">
        <v>8012272</v>
      </c>
      <c r="I278" s="26">
        <v>789541</v>
      </c>
      <c r="J278" s="24">
        <v>38052</v>
      </c>
      <c r="K278" s="34">
        <v>5141237</v>
      </c>
      <c r="L278" s="26">
        <v>554743</v>
      </c>
      <c r="M278" s="24">
        <v>18787</v>
      </c>
      <c r="N278" s="34">
        <v>7060830</v>
      </c>
      <c r="O278" s="22">
        <v>1336003</v>
      </c>
      <c r="P278" s="24">
        <v>59977</v>
      </c>
      <c r="Q278" s="37">
        <v>12764730</v>
      </c>
      <c r="R278" s="22">
        <v>1466566</v>
      </c>
      <c r="S278" s="24">
        <v>75168</v>
      </c>
      <c r="T278" s="37">
        <v>13239882</v>
      </c>
      <c r="U278" s="22">
        <v>2034137</v>
      </c>
      <c r="V278" s="24">
        <v>94536</v>
      </c>
      <c r="W278" s="37">
        <v>12399140</v>
      </c>
      <c r="X278" s="22">
        <v>1002719</v>
      </c>
      <c r="Y278" s="24">
        <v>46932</v>
      </c>
      <c r="Z278" s="34">
        <v>3576268</v>
      </c>
      <c r="AA278" s="26">
        <v>953010</v>
      </c>
      <c r="AB278" s="24">
        <v>55018</v>
      </c>
      <c r="AC278" s="34">
        <v>3056792</v>
      </c>
      <c r="AD278" s="26">
        <v>911599</v>
      </c>
      <c r="AE278" s="24">
        <v>46283</v>
      </c>
      <c r="AF278" s="34">
        <v>3485692</v>
      </c>
      <c r="AG278" s="22">
        <v>1792633</v>
      </c>
      <c r="AH278" s="24">
        <v>66120</v>
      </c>
      <c r="AI278" s="37">
        <v>11360254</v>
      </c>
      <c r="AJ278" s="26">
        <v>935378</v>
      </c>
      <c r="AK278" s="24">
        <v>47393</v>
      </c>
      <c r="AL278" s="34">
        <v>4170721</v>
      </c>
      <c r="AM278" s="26">
        <v>372405</v>
      </c>
      <c r="AN278" s="24">
        <v>16741</v>
      </c>
      <c r="AO278" s="34">
        <v>2841080</v>
      </c>
      <c r="AP278" s="26">
        <v>964139</v>
      </c>
      <c r="AQ278" s="24">
        <v>48857</v>
      </c>
      <c r="AR278" s="34">
        <v>2889438</v>
      </c>
      <c r="AS278" s="26">
        <v>877836</v>
      </c>
      <c r="AT278" s="24">
        <v>53173</v>
      </c>
      <c r="AU278" s="34">
        <v>3033852</v>
      </c>
      <c r="AV278" s="26">
        <v>904323</v>
      </c>
      <c r="AW278" s="24">
        <v>59173</v>
      </c>
      <c r="AX278" s="34">
        <v>2726553</v>
      </c>
      <c r="AY278" s="22">
        <v>1533392</v>
      </c>
      <c r="AZ278" s="24">
        <v>61602</v>
      </c>
      <c r="BA278" s="34">
        <v>2621249</v>
      </c>
      <c r="BB278" s="22">
        <v>1943106</v>
      </c>
      <c r="BC278" s="24">
        <v>67721</v>
      </c>
      <c r="BD278" s="34">
        <v>2808806</v>
      </c>
      <c r="BE278" s="26">
        <v>689990</v>
      </c>
      <c r="BF278" s="24">
        <v>31323</v>
      </c>
      <c r="BG278" s="34">
        <v>8183826</v>
      </c>
      <c r="BH278" s="26">
        <v>691970</v>
      </c>
      <c r="BI278" s="24">
        <v>33589</v>
      </c>
      <c r="BJ278" s="34">
        <v>8295434</v>
      </c>
      <c r="BK278" s="26">
        <v>640108</v>
      </c>
      <c r="BL278" s="24">
        <v>33939</v>
      </c>
      <c r="BM278" s="34">
        <v>8256609</v>
      </c>
      <c r="BN278" s="26">
        <v>582297</v>
      </c>
      <c r="BO278" s="24">
        <v>31532</v>
      </c>
      <c r="BP278" s="34">
        <v>7910585</v>
      </c>
      <c r="BQ278" s="26">
        <v>557339</v>
      </c>
      <c r="BR278" s="24">
        <v>30277</v>
      </c>
      <c r="BS278" s="34">
        <v>8551458</v>
      </c>
      <c r="BT278" s="26">
        <v>791932</v>
      </c>
      <c r="BU278" s="24">
        <v>34410</v>
      </c>
      <c r="BV278" s="34">
        <v>8298727</v>
      </c>
      <c r="BW278" s="26">
        <v>314193</v>
      </c>
      <c r="BX278" s="23">
        <v>2563</v>
      </c>
      <c r="BY278" s="34">
        <v>6104631</v>
      </c>
      <c r="BZ278" s="26">
        <v>342876</v>
      </c>
      <c r="CA278" s="23">
        <v>2894</v>
      </c>
      <c r="CB278" s="34">
        <v>3050071</v>
      </c>
      <c r="CC278" s="26">
        <v>773077</v>
      </c>
      <c r="CD278" s="24">
        <v>37715</v>
      </c>
      <c r="CE278" s="34">
        <v>2845396</v>
      </c>
      <c r="CF278" s="26">
        <v>816965</v>
      </c>
      <c r="CG278" s="24">
        <v>39373</v>
      </c>
      <c r="CH278" s="34">
        <v>3052746</v>
      </c>
      <c r="CI278" s="26">
        <v>288008</v>
      </c>
      <c r="CJ278" s="23">
        <v>2098</v>
      </c>
      <c r="CK278" s="34">
        <v>2804978</v>
      </c>
      <c r="CL278" s="26">
        <v>879513</v>
      </c>
      <c r="CM278" s="24">
        <v>44398</v>
      </c>
      <c r="CN278" s="34">
        <v>3035432</v>
      </c>
      <c r="CO278" s="26">
        <v>690801</v>
      </c>
      <c r="CP278" s="24">
        <v>33914</v>
      </c>
      <c r="CQ278" s="34">
        <v>2569385</v>
      </c>
      <c r="CR278" s="26">
        <v>391796</v>
      </c>
      <c r="CS278" s="23">
        <v>2594</v>
      </c>
      <c r="CT278" s="34">
        <v>2259480</v>
      </c>
      <c r="CU278" s="26">
        <v>942834</v>
      </c>
      <c r="CV278" s="24">
        <v>39588</v>
      </c>
      <c r="CW278" s="34">
        <v>2339512</v>
      </c>
      <c r="CX278" s="26">
        <v>727680</v>
      </c>
      <c r="CY278" s="24">
        <v>45670</v>
      </c>
      <c r="CZ278" s="34">
        <v>2316433</v>
      </c>
      <c r="DA278" s="26">
        <v>642829</v>
      </c>
      <c r="DB278" s="24">
        <v>41692</v>
      </c>
      <c r="DC278" s="34">
        <v>2386383</v>
      </c>
      <c r="DD278" s="26">
        <v>704854</v>
      </c>
      <c r="DE278" s="24">
        <v>41803</v>
      </c>
      <c r="DF278" s="34">
        <v>2261565</v>
      </c>
      <c r="DG278" s="26">
        <v>589935</v>
      </c>
      <c r="DH278" s="24">
        <v>34992</v>
      </c>
      <c r="DI278" s="34">
        <v>2416138</v>
      </c>
      <c r="DJ278" s="26">
        <v>651010</v>
      </c>
      <c r="DK278" s="24">
        <v>34462</v>
      </c>
      <c r="DL278" s="34">
        <v>2388436</v>
      </c>
      <c r="DM278" s="26">
        <v>717537</v>
      </c>
      <c r="DN278" s="24">
        <v>42404</v>
      </c>
      <c r="DO278" s="34">
        <v>2324307</v>
      </c>
      <c r="DP278" s="26">
        <v>644799</v>
      </c>
      <c r="DQ278" s="24">
        <v>42380</v>
      </c>
      <c r="DR278" s="34">
        <v>2457983</v>
      </c>
      <c r="DS278" s="26">
        <v>607878</v>
      </c>
      <c r="DT278" s="24">
        <v>34116</v>
      </c>
      <c r="DU278" s="34">
        <v>2324944</v>
      </c>
      <c r="DV278" s="26">
        <v>458609</v>
      </c>
      <c r="DW278" s="24">
        <v>24261</v>
      </c>
      <c r="DX278" s="34">
        <v>2496989</v>
      </c>
      <c r="DY278" s="26">
        <v>691926</v>
      </c>
      <c r="DZ278" s="24">
        <v>26975</v>
      </c>
      <c r="EA278" s="34">
        <v>2975053</v>
      </c>
      <c r="EB278" s="26">
        <v>490127</v>
      </c>
      <c r="EC278" s="24">
        <v>34946</v>
      </c>
      <c r="ED278" s="34">
        <v>2997931</v>
      </c>
      <c r="EE278" s="26">
        <v>637301</v>
      </c>
      <c r="EF278" s="24">
        <v>50095</v>
      </c>
      <c r="EG278" s="34">
        <v>3006328</v>
      </c>
      <c r="EH278" s="26">
        <v>466128</v>
      </c>
      <c r="EI278" s="24">
        <v>33340</v>
      </c>
      <c r="EJ278" s="34">
        <v>2781515</v>
      </c>
      <c r="EK278" s="26">
        <v>937583</v>
      </c>
      <c r="EL278" s="24">
        <v>44022</v>
      </c>
      <c r="EM278" s="34">
        <v>3131444</v>
      </c>
      <c r="EN278" s="22">
        <v>1279776</v>
      </c>
      <c r="EO278" s="24">
        <v>52236</v>
      </c>
      <c r="EP278" s="34">
        <v>3447774</v>
      </c>
      <c r="EQ278" s="22">
        <v>1454017</v>
      </c>
      <c r="ER278" s="24">
        <v>50646</v>
      </c>
      <c r="ES278" s="34">
        <v>4687571</v>
      </c>
      <c r="ET278" s="22">
        <v>2050921</v>
      </c>
      <c r="EU278" s="24">
        <v>71985</v>
      </c>
      <c r="EV278" s="34">
        <v>3740821</v>
      </c>
      <c r="EW278" s="22">
        <v>4414645</v>
      </c>
      <c r="EX278" s="24">
        <v>82441</v>
      </c>
      <c r="EY278" s="34">
        <v>6902733</v>
      </c>
      <c r="EZ278" s="22">
        <v>1676570</v>
      </c>
      <c r="FA278" s="24">
        <v>56203</v>
      </c>
      <c r="FB278" s="34">
        <v>5681068</v>
      </c>
      <c r="FC278" s="22">
        <v>1506073</v>
      </c>
      <c r="FD278" s="24">
        <v>55341</v>
      </c>
      <c r="FE278" s="34">
        <v>5089718</v>
      </c>
      <c r="FF278" s="22">
        <v>2638472</v>
      </c>
      <c r="FG278" s="24">
        <v>76734</v>
      </c>
      <c r="FH278" s="34">
        <v>7075210</v>
      </c>
      <c r="FI278" s="22">
        <v>1362216</v>
      </c>
      <c r="FJ278" s="24">
        <v>51134</v>
      </c>
      <c r="FK278" s="34">
        <v>4824598</v>
      </c>
      <c r="FL278" s="22">
        <v>1676613</v>
      </c>
      <c r="FM278" s="24">
        <v>51322</v>
      </c>
      <c r="FN278" s="34">
        <v>5480545</v>
      </c>
      <c r="FO278" s="22">
        <v>2770140</v>
      </c>
      <c r="FP278" s="24">
        <v>79550</v>
      </c>
      <c r="FQ278" s="34">
        <v>5850871</v>
      </c>
      <c r="FR278" s="22">
        <v>1435216</v>
      </c>
      <c r="FS278" s="24">
        <v>64711</v>
      </c>
      <c r="FT278" s="34">
        <v>6089250</v>
      </c>
      <c r="FU278" s="26">
        <v>722580</v>
      </c>
      <c r="FV278" s="24">
        <v>55672</v>
      </c>
      <c r="FW278" s="34">
        <v>3898613</v>
      </c>
      <c r="FX278" s="26">
        <v>701976</v>
      </c>
      <c r="FY278" s="24">
        <v>60940</v>
      </c>
      <c r="FZ278" s="34">
        <v>3279569</v>
      </c>
      <c r="GA278" s="26">
        <v>683858</v>
      </c>
      <c r="GB278" s="24">
        <v>49902</v>
      </c>
      <c r="GC278" s="34">
        <v>3233232</v>
      </c>
      <c r="GD278" s="26">
        <v>703644</v>
      </c>
      <c r="GE278" s="24">
        <v>50629</v>
      </c>
      <c r="GF278" s="34">
        <v>3026742</v>
      </c>
      <c r="GG278" s="26">
        <v>922122</v>
      </c>
      <c r="GH278" s="24">
        <v>63646</v>
      </c>
      <c r="GI278" s="34">
        <v>2865079</v>
      </c>
      <c r="GJ278" s="26">
        <v>227925</v>
      </c>
      <c r="GK278" s="24">
        <v>12041</v>
      </c>
      <c r="GL278" s="34">
        <v>2886534</v>
      </c>
      <c r="GM278" s="26">
        <v>570489</v>
      </c>
      <c r="GN278" s="24">
        <v>46897</v>
      </c>
      <c r="GO278" s="34">
        <v>2299612</v>
      </c>
      <c r="GP278" s="26">
        <v>764359</v>
      </c>
      <c r="GQ278" s="24">
        <v>46426</v>
      </c>
      <c r="GR278" s="34">
        <v>2205285</v>
      </c>
      <c r="GS278" s="26">
        <v>616288</v>
      </c>
      <c r="GT278" s="24">
        <v>46246</v>
      </c>
      <c r="GU278" s="34">
        <v>2670162</v>
      </c>
      <c r="GV278" s="26">
        <v>404581</v>
      </c>
      <c r="GW278" s="24">
        <v>28116</v>
      </c>
      <c r="GX278" s="34">
        <v>2553341</v>
      </c>
      <c r="GY278" s="26">
        <v>223570</v>
      </c>
      <c r="GZ278" s="24">
        <v>10303</v>
      </c>
      <c r="HA278" s="34">
        <v>2326213</v>
      </c>
      <c r="HB278" s="26">
        <v>164557</v>
      </c>
      <c r="HC278" s="23">
        <v>6582</v>
      </c>
      <c r="HD278" s="34">
        <v>1268221</v>
      </c>
      <c r="HE278" s="26">
        <v>109795</v>
      </c>
      <c r="HF278" s="23">
        <v>5946</v>
      </c>
      <c r="HG278" s="25">
        <v>751576</v>
      </c>
      <c r="HH278" s="26">
        <v>169354</v>
      </c>
      <c r="HI278" s="23">
        <v>7487</v>
      </c>
      <c r="HJ278" s="25">
        <v>562136</v>
      </c>
    </row>
    <row r="279" spans="2:218" x14ac:dyDescent="0.2">
      <c r="B279" s="20" t="s">
        <v>424</v>
      </c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  <c r="BK279" s="21"/>
      <c r="BL279" s="21"/>
      <c r="BM279" s="21"/>
      <c r="BN279" s="21"/>
      <c r="BO279" s="21"/>
      <c r="BP279" s="21"/>
      <c r="BQ279" s="21"/>
      <c r="BR279" s="21"/>
      <c r="BS279" s="21"/>
      <c r="BT279" s="21"/>
      <c r="BU279" s="21"/>
      <c r="BV279" s="21"/>
      <c r="BW279" s="21"/>
      <c r="BX279" s="21"/>
      <c r="BY279" s="21"/>
      <c r="BZ279" s="21"/>
      <c r="CA279" s="21"/>
      <c r="CB279" s="21"/>
      <c r="CC279" s="21"/>
      <c r="CD279" s="21"/>
      <c r="CE279" s="21"/>
      <c r="CF279" s="21"/>
      <c r="CG279" s="21"/>
      <c r="CH279" s="21"/>
      <c r="CI279" s="21"/>
      <c r="CJ279" s="21"/>
      <c r="CK279" s="21"/>
      <c r="CL279" s="21"/>
      <c r="CM279" s="21"/>
      <c r="CN279" s="21"/>
      <c r="CO279" s="21"/>
      <c r="CP279" s="21"/>
      <c r="CQ279" s="21"/>
      <c r="CR279" s="21"/>
      <c r="CS279" s="21"/>
      <c r="CT279" s="21"/>
      <c r="CU279" s="21"/>
      <c r="CV279" s="21"/>
      <c r="CW279" s="21"/>
      <c r="CX279" s="21"/>
      <c r="CY279" s="21"/>
      <c r="CZ279" s="21"/>
      <c r="DA279" s="21"/>
      <c r="DB279" s="21"/>
      <c r="DC279" s="21"/>
      <c r="DD279" s="21"/>
      <c r="DE279" s="21"/>
      <c r="DF279" s="21"/>
      <c r="DG279" s="21"/>
      <c r="DH279" s="21"/>
      <c r="DI279" s="21"/>
      <c r="DJ279" s="21"/>
      <c r="DK279" s="21"/>
      <c r="DL279" s="21"/>
      <c r="DM279" s="21"/>
      <c r="DN279" s="21"/>
      <c r="DO279" s="21"/>
      <c r="DP279" s="21"/>
      <c r="DQ279" s="21"/>
      <c r="DR279" s="21"/>
      <c r="DS279" s="21"/>
      <c r="DT279" s="21"/>
      <c r="DU279" s="21"/>
      <c r="DV279" s="21"/>
      <c r="DW279" s="21"/>
      <c r="DX279" s="21"/>
      <c r="DY279" s="21"/>
      <c r="DZ279" s="21"/>
      <c r="EA279" s="21"/>
      <c r="EB279" s="21"/>
      <c r="EC279" s="21"/>
      <c r="ED279" s="21"/>
      <c r="EE279" s="21"/>
      <c r="EF279" s="21"/>
      <c r="EG279" s="21"/>
      <c r="EH279" s="21"/>
      <c r="EI279" s="21"/>
      <c r="EJ279" s="21"/>
      <c r="EK279" s="21"/>
      <c r="EL279" s="21"/>
      <c r="EM279" s="21"/>
      <c r="EN279" s="21"/>
      <c r="EO279" s="21"/>
      <c r="EP279" s="21"/>
      <c r="EQ279" s="21"/>
      <c r="ER279" s="21"/>
      <c r="ES279" s="21"/>
      <c r="ET279" s="30">
        <v>8681</v>
      </c>
      <c r="EU279" s="29">
        <v>66</v>
      </c>
      <c r="EV279" s="21"/>
      <c r="EW279" s="28">
        <v>68225</v>
      </c>
      <c r="EX279" s="27">
        <v>493</v>
      </c>
      <c r="EY279" s="21"/>
      <c r="EZ279" s="26">
        <v>109567</v>
      </c>
      <c r="FA279" s="27">
        <v>707</v>
      </c>
      <c r="FB279" s="21"/>
      <c r="FC279" s="26">
        <v>231893</v>
      </c>
      <c r="FD279" s="23">
        <v>1488</v>
      </c>
      <c r="FE279" s="21"/>
      <c r="FF279" s="26">
        <v>653535</v>
      </c>
      <c r="FG279" s="23">
        <v>4068</v>
      </c>
      <c r="FH279" s="21"/>
      <c r="FI279" s="26">
        <v>676967</v>
      </c>
      <c r="FJ279" s="23">
        <v>3649</v>
      </c>
      <c r="FK279" s="31">
        <v>7</v>
      </c>
      <c r="FL279" s="22">
        <v>1172067</v>
      </c>
      <c r="FM279" s="23">
        <v>5755</v>
      </c>
      <c r="FN279" s="29">
        <v>28</v>
      </c>
      <c r="FO279" s="22">
        <v>1458379</v>
      </c>
      <c r="FP279" s="23">
        <v>6766</v>
      </c>
      <c r="FQ279" s="31">
        <v>4</v>
      </c>
      <c r="FR279" s="26">
        <v>238594</v>
      </c>
      <c r="FS279" s="23">
        <v>1327</v>
      </c>
      <c r="FT279" s="31">
        <v>4</v>
      </c>
      <c r="FU279" s="26">
        <v>185440</v>
      </c>
      <c r="FV279" s="23">
        <v>1014</v>
      </c>
      <c r="FW279" s="21"/>
      <c r="FX279" s="28">
        <v>90691</v>
      </c>
      <c r="FY279" s="27">
        <v>532</v>
      </c>
      <c r="FZ279" s="21"/>
      <c r="GA279" s="28">
        <v>97464</v>
      </c>
      <c r="GB279" s="27">
        <v>643</v>
      </c>
      <c r="GC279" s="21"/>
      <c r="GD279" s="26">
        <v>137319</v>
      </c>
      <c r="GE279" s="27">
        <v>896</v>
      </c>
      <c r="GF279" s="21"/>
      <c r="GG279" s="26">
        <v>127494</v>
      </c>
      <c r="GH279" s="27">
        <v>745</v>
      </c>
      <c r="GI279" s="21"/>
      <c r="GJ279" s="26">
        <v>103292</v>
      </c>
      <c r="GK279" s="27">
        <v>602</v>
      </c>
      <c r="GL279" s="21"/>
      <c r="GM279" s="26">
        <v>124042</v>
      </c>
      <c r="GN279" s="23">
        <v>1257</v>
      </c>
      <c r="GO279" s="21"/>
      <c r="GP279" s="26">
        <v>241726</v>
      </c>
      <c r="GQ279" s="23">
        <v>2533</v>
      </c>
      <c r="GR279" s="21"/>
      <c r="GS279" s="26">
        <v>289111</v>
      </c>
      <c r="GT279" s="23">
        <v>2943</v>
      </c>
      <c r="GU279" s="21"/>
      <c r="GV279" s="26">
        <v>244090</v>
      </c>
      <c r="GW279" s="23">
        <v>2879</v>
      </c>
      <c r="GX279" s="21"/>
      <c r="GY279" s="26">
        <v>222416</v>
      </c>
      <c r="GZ279" s="23">
        <v>3364</v>
      </c>
      <c r="HA279" s="21"/>
      <c r="HB279" s="26">
        <v>187268</v>
      </c>
      <c r="HC279" s="23">
        <v>2810</v>
      </c>
      <c r="HD279" s="21"/>
      <c r="HE279" s="26">
        <v>164902</v>
      </c>
      <c r="HF279" s="23">
        <v>2522</v>
      </c>
      <c r="HG279" s="21"/>
      <c r="HH279" s="26">
        <v>166520</v>
      </c>
      <c r="HI279" s="23">
        <v>2626</v>
      </c>
      <c r="HJ279" s="21"/>
    </row>
    <row r="280" spans="2:218" x14ac:dyDescent="0.2">
      <c r="B280" s="20" t="s">
        <v>708</v>
      </c>
      <c r="C280" s="28">
        <v>22634</v>
      </c>
      <c r="D280" s="23">
        <v>1899</v>
      </c>
      <c r="E280" s="23">
        <v>6045</v>
      </c>
      <c r="F280" s="28">
        <v>23218</v>
      </c>
      <c r="G280" s="23">
        <v>1983</v>
      </c>
      <c r="H280" s="23">
        <v>5841</v>
      </c>
      <c r="I280" s="28">
        <v>23157</v>
      </c>
      <c r="J280" s="23">
        <v>1986</v>
      </c>
      <c r="K280" s="23">
        <v>5585</v>
      </c>
      <c r="L280" s="28">
        <v>24880</v>
      </c>
      <c r="M280" s="23">
        <v>2127</v>
      </c>
      <c r="N280" s="23">
        <v>5915</v>
      </c>
      <c r="O280" s="28">
        <v>23020</v>
      </c>
      <c r="P280" s="23">
        <v>1981</v>
      </c>
      <c r="Q280" s="23">
        <v>7084</v>
      </c>
      <c r="R280" s="28">
        <v>30428</v>
      </c>
      <c r="S280" s="23">
        <v>2585</v>
      </c>
      <c r="T280" s="23">
        <v>7665</v>
      </c>
      <c r="U280" s="28">
        <v>25290</v>
      </c>
      <c r="V280" s="23">
        <v>2148</v>
      </c>
      <c r="W280" s="23">
        <v>7769</v>
      </c>
      <c r="X280" s="28">
        <v>25745</v>
      </c>
      <c r="Y280" s="23">
        <v>2197</v>
      </c>
      <c r="Z280" s="23">
        <v>9484</v>
      </c>
      <c r="AA280" s="28">
        <v>32369</v>
      </c>
      <c r="AB280" s="23">
        <v>2743</v>
      </c>
      <c r="AC280" s="23">
        <v>9556</v>
      </c>
      <c r="AD280" s="28">
        <v>25416</v>
      </c>
      <c r="AE280" s="23">
        <v>2140</v>
      </c>
      <c r="AF280" s="23">
        <v>6906</v>
      </c>
      <c r="AG280" s="28">
        <v>22993</v>
      </c>
      <c r="AH280" s="23">
        <v>1947</v>
      </c>
      <c r="AI280" s="23">
        <v>4863</v>
      </c>
      <c r="AJ280" s="28">
        <v>32575</v>
      </c>
      <c r="AK280" s="23">
        <v>2838</v>
      </c>
      <c r="AL280" s="23">
        <v>4035</v>
      </c>
      <c r="AM280" s="28">
        <v>23826</v>
      </c>
      <c r="AN280" s="23">
        <v>2022</v>
      </c>
      <c r="AO280" s="23">
        <v>4944</v>
      </c>
      <c r="AP280" s="28">
        <v>23301</v>
      </c>
      <c r="AQ280" s="23">
        <v>1986</v>
      </c>
      <c r="AR280" s="23">
        <v>5372</v>
      </c>
      <c r="AS280" s="28">
        <v>29843</v>
      </c>
      <c r="AT280" s="23">
        <v>2505</v>
      </c>
      <c r="AU280" s="23">
        <v>3474</v>
      </c>
      <c r="AV280" s="28">
        <v>15811</v>
      </c>
      <c r="AW280" s="23">
        <v>1336</v>
      </c>
      <c r="AX280" s="23">
        <v>4080</v>
      </c>
      <c r="AY280" s="28">
        <v>20923</v>
      </c>
      <c r="AZ280" s="23">
        <v>1771</v>
      </c>
      <c r="BA280" s="23">
        <v>3615</v>
      </c>
      <c r="BB280" s="28">
        <v>30941</v>
      </c>
      <c r="BC280" s="23">
        <v>2734</v>
      </c>
      <c r="BD280" s="23">
        <v>3424</v>
      </c>
      <c r="BE280" s="28">
        <v>24492</v>
      </c>
      <c r="BF280" s="23">
        <v>2110</v>
      </c>
      <c r="BG280" s="23">
        <v>3618</v>
      </c>
      <c r="BH280" s="28">
        <v>24657</v>
      </c>
      <c r="BI280" s="23">
        <v>2062</v>
      </c>
      <c r="BJ280" s="23">
        <v>5256</v>
      </c>
      <c r="BK280" s="28">
        <v>31635</v>
      </c>
      <c r="BL280" s="23">
        <v>2658</v>
      </c>
      <c r="BM280" s="23">
        <v>4049</v>
      </c>
      <c r="BN280" s="28">
        <v>23448</v>
      </c>
      <c r="BO280" s="23">
        <v>1995</v>
      </c>
      <c r="BP280" s="23">
        <v>3641</v>
      </c>
      <c r="BQ280" s="28">
        <v>22003</v>
      </c>
      <c r="BR280" s="23">
        <v>1874</v>
      </c>
      <c r="BS280" s="23">
        <v>4297</v>
      </c>
      <c r="BT280" s="28">
        <v>27786</v>
      </c>
      <c r="BU280" s="23">
        <v>2331</v>
      </c>
      <c r="BV280" s="23">
        <v>5956</v>
      </c>
      <c r="BW280" s="28">
        <v>23379</v>
      </c>
      <c r="BX280" s="23">
        <v>1964</v>
      </c>
      <c r="BY280" s="23">
        <v>6315</v>
      </c>
      <c r="BZ280" s="28">
        <v>25278</v>
      </c>
      <c r="CA280" s="23">
        <v>2219</v>
      </c>
      <c r="CB280" s="23">
        <v>5729</v>
      </c>
      <c r="CC280" s="28">
        <v>35529</v>
      </c>
      <c r="CD280" s="23">
        <v>3165</v>
      </c>
      <c r="CE280" s="23">
        <v>5300</v>
      </c>
      <c r="CF280" s="28">
        <v>13286</v>
      </c>
      <c r="CG280" s="23">
        <v>1099</v>
      </c>
      <c r="CH280" s="23">
        <v>5499</v>
      </c>
      <c r="CI280" s="30">
        <v>4705</v>
      </c>
      <c r="CJ280" s="27">
        <v>394</v>
      </c>
      <c r="CK280" s="23">
        <v>4610</v>
      </c>
      <c r="CL280" s="28">
        <v>37352</v>
      </c>
      <c r="CM280" s="23">
        <v>3308</v>
      </c>
      <c r="CN280" s="23">
        <v>5553</v>
      </c>
      <c r="CO280" s="28">
        <v>26060</v>
      </c>
      <c r="CP280" s="23">
        <v>2217</v>
      </c>
      <c r="CQ280" s="24">
        <v>12812</v>
      </c>
      <c r="CR280" s="28">
        <v>25046</v>
      </c>
      <c r="CS280" s="23">
        <v>2141</v>
      </c>
      <c r="CT280" s="24">
        <v>10154</v>
      </c>
      <c r="CU280" s="28">
        <v>32675</v>
      </c>
      <c r="CV280" s="23">
        <v>2748</v>
      </c>
      <c r="CW280" s="24">
        <v>15564</v>
      </c>
      <c r="CX280" s="28">
        <v>25736</v>
      </c>
      <c r="CY280" s="23">
        <v>2191</v>
      </c>
      <c r="CZ280" s="24">
        <v>15213</v>
      </c>
      <c r="DA280" s="28">
        <v>25301</v>
      </c>
      <c r="DB280" s="23">
        <v>2117</v>
      </c>
      <c r="DC280" s="24">
        <v>12620</v>
      </c>
      <c r="DD280" s="28">
        <v>32004</v>
      </c>
      <c r="DE280" s="23">
        <v>2725</v>
      </c>
      <c r="DF280" s="24">
        <v>14744</v>
      </c>
      <c r="DG280" s="28">
        <v>25982</v>
      </c>
      <c r="DH280" s="23">
        <v>2145</v>
      </c>
      <c r="DI280" s="24">
        <v>15740</v>
      </c>
      <c r="DJ280" s="28">
        <v>43169</v>
      </c>
      <c r="DK280" s="23">
        <v>3549</v>
      </c>
      <c r="DL280" s="24">
        <v>16603</v>
      </c>
      <c r="DM280" s="28">
        <v>52879</v>
      </c>
      <c r="DN280" s="23">
        <v>4405</v>
      </c>
      <c r="DO280" s="24">
        <v>14517</v>
      </c>
      <c r="DP280" s="28">
        <v>37847</v>
      </c>
      <c r="DQ280" s="23">
        <v>3065</v>
      </c>
      <c r="DR280" s="24">
        <v>15714</v>
      </c>
      <c r="DS280" s="28">
        <v>44485</v>
      </c>
      <c r="DT280" s="23">
        <v>3509</v>
      </c>
      <c r="DU280" s="24">
        <v>18342</v>
      </c>
      <c r="DV280" s="28">
        <v>48590</v>
      </c>
      <c r="DW280" s="23">
        <v>3993</v>
      </c>
      <c r="DX280" s="24">
        <v>15947</v>
      </c>
      <c r="DY280" s="28">
        <v>44640</v>
      </c>
      <c r="DZ280" s="23">
        <v>3666</v>
      </c>
      <c r="EA280" s="24">
        <v>16684</v>
      </c>
      <c r="EB280" s="28">
        <v>41892</v>
      </c>
      <c r="EC280" s="23">
        <v>3519</v>
      </c>
      <c r="ED280" s="24">
        <v>17676</v>
      </c>
      <c r="EE280" s="28">
        <v>55520</v>
      </c>
      <c r="EF280" s="23">
        <v>4699</v>
      </c>
      <c r="EG280" s="24">
        <v>20185</v>
      </c>
      <c r="EH280" s="28">
        <v>46785</v>
      </c>
      <c r="EI280" s="23">
        <v>3980</v>
      </c>
      <c r="EJ280" s="24">
        <v>18072</v>
      </c>
      <c r="EK280" s="28">
        <v>45441</v>
      </c>
      <c r="EL280" s="23">
        <v>3658</v>
      </c>
      <c r="EM280" s="24">
        <v>18658</v>
      </c>
      <c r="EN280" s="28">
        <v>65172</v>
      </c>
      <c r="EO280" s="23">
        <v>4500</v>
      </c>
      <c r="EP280" s="24">
        <v>16964</v>
      </c>
      <c r="EQ280" s="28">
        <v>67106</v>
      </c>
      <c r="ER280" s="23">
        <v>3396</v>
      </c>
      <c r="ES280" s="24">
        <v>17537</v>
      </c>
      <c r="ET280" s="28">
        <v>67162</v>
      </c>
      <c r="EU280" s="23">
        <v>3319</v>
      </c>
      <c r="EV280" s="24">
        <v>14654</v>
      </c>
      <c r="EW280" s="28">
        <v>80411</v>
      </c>
      <c r="EX280" s="23">
        <v>4322</v>
      </c>
      <c r="EY280" s="24">
        <v>17493</v>
      </c>
      <c r="EZ280" s="28">
        <v>59664</v>
      </c>
      <c r="FA280" s="23">
        <v>3112</v>
      </c>
      <c r="FB280" s="24">
        <v>15739</v>
      </c>
      <c r="FC280" s="28">
        <v>57708</v>
      </c>
      <c r="FD280" s="23">
        <v>3188</v>
      </c>
      <c r="FE280" s="24">
        <v>15184</v>
      </c>
      <c r="FF280" s="28">
        <v>73924</v>
      </c>
      <c r="FG280" s="23">
        <v>4023</v>
      </c>
      <c r="FH280" s="24">
        <v>20777</v>
      </c>
      <c r="FI280" s="28">
        <v>66781</v>
      </c>
      <c r="FJ280" s="23">
        <v>3575</v>
      </c>
      <c r="FK280" s="24">
        <v>16485</v>
      </c>
      <c r="FL280" s="28">
        <v>71577</v>
      </c>
      <c r="FM280" s="23">
        <v>3897</v>
      </c>
      <c r="FN280" s="24">
        <v>18746</v>
      </c>
      <c r="FO280" s="28">
        <v>90810</v>
      </c>
      <c r="FP280" s="23">
        <v>4581</v>
      </c>
      <c r="FQ280" s="24">
        <v>19056</v>
      </c>
      <c r="FR280" s="28">
        <v>76745</v>
      </c>
      <c r="FS280" s="23">
        <v>3338</v>
      </c>
      <c r="FT280" s="24">
        <v>16560</v>
      </c>
      <c r="FU280" s="28">
        <v>89567</v>
      </c>
      <c r="FV280" s="23">
        <v>3254</v>
      </c>
      <c r="FW280" s="24">
        <v>13599</v>
      </c>
      <c r="FX280" s="26">
        <v>135988</v>
      </c>
      <c r="FY280" s="23">
        <v>4555</v>
      </c>
      <c r="FZ280" s="24">
        <v>23543</v>
      </c>
      <c r="GA280" s="26">
        <v>130555</v>
      </c>
      <c r="GB280" s="23">
        <v>4537</v>
      </c>
      <c r="GC280" s="24">
        <v>69591</v>
      </c>
      <c r="GD280" s="28">
        <v>86978</v>
      </c>
      <c r="GE280" s="23">
        <v>3253</v>
      </c>
      <c r="GF280" s="24">
        <v>33843</v>
      </c>
      <c r="GG280" s="26">
        <v>111118</v>
      </c>
      <c r="GH280" s="23">
        <v>4397</v>
      </c>
      <c r="GI280" s="24">
        <v>26776</v>
      </c>
      <c r="GJ280" s="28">
        <v>88531</v>
      </c>
      <c r="GK280" s="23">
        <v>3008</v>
      </c>
      <c r="GL280" s="24">
        <v>21874</v>
      </c>
      <c r="GM280" s="28">
        <v>94898</v>
      </c>
      <c r="GN280" s="23">
        <v>3353</v>
      </c>
      <c r="GO280" s="24">
        <v>20825</v>
      </c>
      <c r="GP280" s="26">
        <v>112720</v>
      </c>
      <c r="GQ280" s="23">
        <v>3909</v>
      </c>
      <c r="GR280" s="24">
        <v>20447</v>
      </c>
      <c r="GS280" s="26">
        <v>105208</v>
      </c>
      <c r="GT280" s="23">
        <v>3658</v>
      </c>
      <c r="GU280" s="24">
        <v>13221</v>
      </c>
      <c r="GV280" s="26">
        <v>112732</v>
      </c>
      <c r="GW280" s="23">
        <v>3772</v>
      </c>
      <c r="GX280" s="24">
        <v>14666</v>
      </c>
      <c r="GY280" s="26">
        <v>133934</v>
      </c>
      <c r="GZ280" s="23">
        <v>4744</v>
      </c>
      <c r="HA280" s="24">
        <v>18213</v>
      </c>
      <c r="HB280" s="28">
        <v>98407</v>
      </c>
      <c r="HC280" s="23">
        <v>3310</v>
      </c>
      <c r="HD280" s="24">
        <v>12807</v>
      </c>
      <c r="HE280" s="26">
        <v>116064</v>
      </c>
      <c r="HF280" s="23">
        <v>3794</v>
      </c>
      <c r="HG280" s="24">
        <v>15985</v>
      </c>
      <c r="HH280" s="26">
        <v>165414</v>
      </c>
      <c r="HI280" s="23">
        <v>4111</v>
      </c>
      <c r="HJ280" s="24">
        <v>16621</v>
      </c>
    </row>
    <row r="281" spans="2:218" x14ac:dyDescent="0.2">
      <c r="B281" s="20" t="s">
        <v>298</v>
      </c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  <c r="BK281" s="21"/>
      <c r="BL281" s="21"/>
      <c r="BM281" s="21"/>
      <c r="BN281" s="21"/>
      <c r="BO281" s="21"/>
      <c r="BP281" s="21"/>
      <c r="BQ281" s="21"/>
      <c r="BR281" s="21"/>
      <c r="BS281" s="21"/>
      <c r="BT281" s="21"/>
      <c r="BU281" s="21"/>
      <c r="BV281" s="21"/>
      <c r="BW281" s="21"/>
      <c r="BX281" s="21"/>
      <c r="BY281" s="21"/>
      <c r="BZ281" s="21"/>
      <c r="CA281" s="21"/>
      <c r="CB281" s="21"/>
      <c r="CC281" s="21"/>
      <c r="CD281" s="21"/>
      <c r="CE281" s="21"/>
      <c r="CF281" s="21"/>
      <c r="CG281" s="21"/>
      <c r="CH281" s="21"/>
      <c r="CI281" s="21"/>
      <c r="CJ281" s="21"/>
      <c r="CK281" s="21"/>
      <c r="CL281" s="21"/>
      <c r="CM281" s="21"/>
      <c r="CN281" s="21"/>
      <c r="CO281" s="21"/>
      <c r="CP281" s="21"/>
      <c r="CQ281" s="21"/>
      <c r="CR281" s="21"/>
      <c r="CS281" s="21"/>
      <c r="CT281" s="21"/>
      <c r="CU281" s="21"/>
      <c r="CV281" s="21"/>
      <c r="CW281" s="21"/>
      <c r="CX281" s="21"/>
      <c r="CY281" s="21"/>
      <c r="CZ281" s="21"/>
      <c r="DA281" s="21"/>
      <c r="DB281" s="21"/>
      <c r="DC281" s="21"/>
      <c r="DD281" s="21"/>
      <c r="DE281" s="21"/>
      <c r="DF281" s="21"/>
      <c r="DG281" s="21"/>
      <c r="DH281" s="21"/>
      <c r="DI281" s="21"/>
      <c r="DJ281" s="21"/>
      <c r="DK281" s="21"/>
      <c r="DL281" s="21"/>
      <c r="DM281" s="21"/>
      <c r="DN281" s="21"/>
      <c r="DO281" s="21"/>
      <c r="DP281" s="21"/>
      <c r="DQ281" s="21"/>
      <c r="DR281" s="21"/>
      <c r="DS281" s="21"/>
      <c r="DT281" s="21"/>
      <c r="DU281" s="21"/>
      <c r="DV281" s="21"/>
      <c r="DW281" s="21"/>
      <c r="DX281" s="21"/>
      <c r="DY281" s="21"/>
      <c r="DZ281" s="21"/>
      <c r="EA281" s="21"/>
      <c r="EB281" s="21"/>
      <c r="EC281" s="21"/>
      <c r="ED281" s="21"/>
      <c r="EE281" s="21"/>
      <c r="EF281" s="21"/>
      <c r="EG281" s="21"/>
      <c r="EH281" s="21"/>
      <c r="EI281" s="21"/>
      <c r="EJ281" s="21"/>
      <c r="EK281" s="21"/>
      <c r="EL281" s="21"/>
      <c r="EM281" s="21"/>
      <c r="EN281" s="21"/>
      <c r="EO281" s="21"/>
      <c r="EP281" s="21"/>
      <c r="EQ281" s="21"/>
      <c r="ER281" s="21"/>
      <c r="ES281" s="21"/>
      <c r="ET281" s="21"/>
      <c r="EU281" s="21"/>
      <c r="EV281" s="21"/>
      <c r="EW281" s="21"/>
      <c r="EX281" s="21"/>
      <c r="EY281" s="21"/>
      <c r="EZ281" s="26">
        <v>280047</v>
      </c>
      <c r="FA281" s="23">
        <v>2256</v>
      </c>
      <c r="FB281" s="25">
        <v>123669</v>
      </c>
      <c r="FC281" s="26">
        <v>381750</v>
      </c>
      <c r="FD281" s="23">
        <v>3268</v>
      </c>
      <c r="FE281" s="25">
        <v>375587</v>
      </c>
      <c r="FF281" s="26">
        <v>590695</v>
      </c>
      <c r="FG281" s="23">
        <v>5423</v>
      </c>
      <c r="FH281" s="25">
        <v>615933</v>
      </c>
      <c r="FI281" s="26">
        <v>531755</v>
      </c>
      <c r="FJ281" s="23">
        <v>4776</v>
      </c>
      <c r="FK281" s="25">
        <v>700751</v>
      </c>
      <c r="FL281" s="26">
        <v>509592</v>
      </c>
      <c r="FM281" s="23">
        <v>4855</v>
      </c>
      <c r="FN281" s="25">
        <v>743665</v>
      </c>
      <c r="FO281" s="26">
        <v>410261</v>
      </c>
      <c r="FP281" s="23">
        <v>3918</v>
      </c>
      <c r="FQ281" s="25">
        <v>731164</v>
      </c>
      <c r="FR281" s="28">
        <v>47648</v>
      </c>
      <c r="FS281" s="27">
        <v>432</v>
      </c>
      <c r="FT281" s="25">
        <v>458971</v>
      </c>
      <c r="FU281" s="28">
        <v>12106</v>
      </c>
      <c r="FV281" s="27">
        <v>102</v>
      </c>
      <c r="FW281" s="25">
        <v>280101</v>
      </c>
      <c r="FX281" s="28">
        <v>15994</v>
      </c>
      <c r="FY281" s="27">
        <v>151</v>
      </c>
      <c r="FZ281" s="25">
        <v>231108</v>
      </c>
      <c r="GA281" s="26">
        <v>361662</v>
      </c>
      <c r="GB281" s="23">
        <v>3671</v>
      </c>
      <c r="GC281" s="25">
        <v>434942</v>
      </c>
      <c r="GD281" s="26">
        <v>166684</v>
      </c>
      <c r="GE281" s="23">
        <v>1660</v>
      </c>
      <c r="GF281" s="25">
        <v>414061</v>
      </c>
      <c r="GG281" s="26">
        <v>296246</v>
      </c>
      <c r="GH281" s="23">
        <v>2948</v>
      </c>
      <c r="GI281" s="25">
        <v>431506</v>
      </c>
      <c r="GJ281" s="26">
        <v>358488</v>
      </c>
      <c r="GK281" s="23">
        <v>3547</v>
      </c>
      <c r="GL281" s="25">
        <v>592559</v>
      </c>
      <c r="GM281" s="26">
        <v>330911</v>
      </c>
      <c r="GN281" s="23">
        <v>3256</v>
      </c>
      <c r="GO281" s="25">
        <v>608979</v>
      </c>
      <c r="GP281" s="26">
        <v>400929</v>
      </c>
      <c r="GQ281" s="23">
        <v>3978</v>
      </c>
      <c r="GR281" s="25">
        <v>687214</v>
      </c>
      <c r="GS281" s="26">
        <v>358641</v>
      </c>
      <c r="GT281" s="23">
        <v>3483</v>
      </c>
      <c r="GU281" s="25">
        <v>661104</v>
      </c>
      <c r="GV281" s="26">
        <v>339746</v>
      </c>
      <c r="GW281" s="23">
        <v>3296</v>
      </c>
      <c r="GX281" s="25">
        <v>636477</v>
      </c>
      <c r="GY281" s="26">
        <v>263819</v>
      </c>
      <c r="GZ281" s="23">
        <v>2536</v>
      </c>
      <c r="HA281" s="25">
        <v>587036</v>
      </c>
      <c r="HB281" s="28">
        <v>27893</v>
      </c>
      <c r="HC281" s="27">
        <v>261</v>
      </c>
      <c r="HD281" s="25">
        <v>379882</v>
      </c>
      <c r="HE281" s="30">
        <v>5956</v>
      </c>
      <c r="HF281" s="29">
        <v>79</v>
      </c>
      <c r="HG281" s="25">
        <v>236782</v>
      </c>
      <c r="HH281" s="26">
        <v>164797</v>
      </c>
      <c r="HI281" s="23">
        <v>1470</v>
      </c>
      <c r="HJ281" s="25">
        <v>225351</v>
      </c>
    </row>
    <row r="282" spans="2:218" x14ac:dyDescent="0.2">
      <c r="B282" s="20" t="s">
        <v>815</v>
      </c>
      <c r="C282" s="36">
        <v>21336209</v>
      </c>
      <c r="D282" s="25">
        <v>968829</v>
      </c>
      <c r="E282" s="37">
        <v>88492171</v>
      </c>
      <c r="F282" s="36">
        <v>19270627</v>
      </c>
      <c r="G282" s="25">
        <v>971611</v>
      </c>
      <c r="H282" s="37">
        <v>84087599</v>
      </c>
      <c r="I282" s="36">
        <v>22747959</v>
      </c>
      <c r="J282" s="34">
        <v>1197525</v>
      </c>
      <c r="K282" s="37">
        <v>70197865</v>
      </c>
      <c r="L282" s="36">
        <v>17768292</v>
      </c>
      <c r="M282" s="25">
        <v>949537</v>
      </c>
      <c r="N282" s="37">
        <v>69448701</v>
      </c>
      <c r="O282" s="36">
        <v>19320677</v>
      </c>
      <c r="P282" s="34">
        <v>1020212</v>
      </c>
      <c r="Q282" s="37">
        <v>70947251</v>
      </c>
      <c r="R282" s="36">
        <v>25189213</v>
      </c>
      <c r="S282" s="34">
        <v>1281676</v>
      </c>
      <c r="T282" s="37">
        <v>74153883</v>
      </c>
      <c r="U282" s="36">
        <v>20833171</v>
      </c>
      <c r="V282" s="34">
        <v>1037443</v>
      </c>
      <c r="W282" s="37">
        <v>73231742</v>
      </c>
      <c r="X282" s="36">
        <v>21325645</v>
      </c>
      <c r="Y282" s="34">
        <v>1040975</v>
      </c>
      <c r="Z282" s="37">
        <v>66744047</v>
      </c>
      <c r="AA282" s="36">
        <v>27060747</v>
      </c>
      <c r="AB282" s="34">
        <v>1353113</v>
      </c>
      <c r="AC282" s="37">
        <v>75015422</v>
      </c>
      <c r="AD282" s="36">
        <v>18608576</v>
      </c>
      <c r="AE282" s="34">
        <v>1077161</v>
      </c>
      <c r="AF282" s="37">
        <v>68953670</v>
      </c>
      <c r="AG282" s="36">
        <v>18073164</v>
      </c>
      <c r="AH282" s="34">
        <v>1105219</v>
      </c>
      <c r="AI282" s="37">
        <v>71496936</v>
      </c>
      <c r="AJ282" s="36">
        <v>22606012</v>
      </c>
      <c r="AK282" s="34">
        <v>1358343</v>
      </c>
      <c r="AL282" s="37">
        <v>72768961</v>
      </c>
      <c r="AM282" s="36">
        <v>17274705</v>
      </c>
      <c r="AN282" s="34">
        <v>1106563</v>
      </c>
      <c r="AO282" s="37">
        <v>70520820</v>
      </c>
      <c r="AP282" s="36">
        <v>17595289</v>
      </c>
      <c r="AQ282" s="34">
        <v>1157655</v>
      </c>
      <c r="AR282" s="37">
        <v>76486883</v>
      </c>
      <c r="AS282" s="36">
        <v>22184848</v>
      </c>
      <c r="AT282" s="34">
        <v>1430664</v>
      </c>
      <c r="AU282" s="37">
        <v>73586317</v>
      </c>
      <c r="AV282" s="36">
        <v>18144418</v>
      </c>
      <c r="AW282" s="34">
        <v>1191793</v>
      </c>
      <c r="AX282" s="37">
        <v>76345496</v>
      </c>
      <c r="AY282" s="36">
        <v>18440441</v>
      </c>
      <c r="AZ282" s="34">
        <v>1190176</v>
      </c>
      <c r="BA282" s="37">
        <v>78183594</v>
      </c>
      <c r="BB282" s="36">
        <v>24430294</v>
      </c>
      <c r="BC282" s="34">
        <v>1528173</v>
      </c>
      <c r="BD282" s="37">
        <v>79111315</v>
      </c>
      <c r="BE282" s="36">
        <v>21616703</v>
      </c>
      <c r="BF282" s="34">
        <v>1232618</v>
      </c>
      <c r="BG282" s="37">
        <v>82453939</v>
      </c>
      <c r="BH282" s="36">
        <v>22238830</v>
      </c>
      <c r="BI282" s="34">
        <v>1293605</v>
      </c>
      <c r="BJ282" s="37">
        <v>82618384</v>
      </c>
      <c r="BK282" s="36">
        <v>25370285</v>
      </c>
      <c r="BL282" s="34">
        <v>1500808</v>
      </c>
      <c r="BM282" s="37">
        <v>87567150</v>
      </c>
      <c r="BN282" s="36">
        <v>20431723</v>
      </c>
      <c r="BO282" s="25">
        <v>833562</v>
      </c>
      <c r="BP282" s="37">
        <v>74867989</v>
      </c>
      <c r="BQ282" s="36">
        <v>20341929</v>
      </c>
      <c r="BR282" s="25">
        <v>860388</v>
      </c>
      <c r="BS282" s="37">
        <v>71276939</v>
      </c>
      <c r="BT282" s="36">
        <v>23379767</v>
      </c>
      <c r="BU282" s="34">
        <v>1011281</v>
      </c>
      <c r="BV282" s="37">
        <v>68387713</v>
      </c>
      <c r="BW282" s="36">
        <v>17218342</v>
      </c>
      <c r="BX282" s="25">
        <v>804903</v>
      </c>
      <c r="BY282" s="37">
        <v>69749927</v>
      </c>
      <c r="BZ282" s="36">
        <v>17831936</v>
      </c>
      <c r="CA282" s="25">
        <v>821579</v>
      </c>
      <c r="CB282" s="37">
        <v>72013566</v>
      </c>
      <c r="CC282" s="36">
        <v>24169406</v>
      </c>
      <c r="CD282" s="34">
        <v>1012567</v>
      </c>
      <c r="CE282" s="37">
        <v>63888689</v>
      </c>
      <c r="CF282" s="36">
        <v>24427291</v>
      </c>
      <c r="CG282" s="25">
        <v>777239</v>
      </c>
      <c r="CH282" s="37">
        <v>76978306</v>
      </c>
      <c r="CI282" s="36">
        <v>26319312</v>
      </c>
      <c r="CJ282" s="25">
        <v>795893</v>
      </c>
      <c r="CK282" s="37">
        <v>70883910</v>
      </c>
      <c r="CL282" s="36">
        <v>25796139</v>
      </c>
      <c r="CM282" s="25">
        <v>939848</v>
      </c>
      <c r="CN282" s="37">
        <v>70340153</v>
      </c>
      <c r="CO282" s="36">
        <v>17880107</v>
      </c>
      <c r="CP282" s="25">
        <v>645967</v>
      </c>
      <c r="CQ282" s="37">
        <v>58457629</v>
      </c>
      <c r="CR282" s="36">
        <v>16634918</v>
      </c>
      <c r="CS282" s="25">
        <v>681460</v>
      </c>
      <c r="CT282" s="37">
        <v>49954312</v>
      </c>
      <c r="CU282" s="36">
        <v>20256707</v>
      </c>
      <c r="CV282" s="25">
        <v>831341</v>
      </c>
      <c r="CW282" s="37">
        <v>53998161</v>
      </c>
      <c r="CX282" s="36">
        <v>16752688</v>
      </c>
      <c r="CY282" s="25">
        <v>658292</v>
      </c>
      <c r="CZ282" s="37">
        <v>54670182</v>
      </c>
      <c r="DA282" s="36">
        <v>17573888</v>
      </c>
      <c r="DB282" s="25">
        <v>712912</v>
      </c>
      <c r="DC282" s="37">
        <v>54404456</v>
      </c>
      <c r="DD282" s="36">
        <v>19731213</v>
      </c>
      <c r="DE282" s="25">
        <v>845788</v>
      </c>
      <c r="DF282" s="37">
        <v>53618137</v>
      </c>
      <c r="DG282" s="36">
        <v>18150388</v>
      </c>
      <c r="DH282" s="25">
        <v>709704</v>
      </c>
      <c r="DI282" s="37">
        <v>51402290</v>
      </c>
      <c r="DJ282" s="36">
        <v>17219292</v>
      </c>
      <c r="DK282" s="25">
        <v>696187</v>
      </c>
      <c r="DL282" s="37">
        <v>48983510</v>
      </c>
      <c r="DM282" s="36">
        <v>21423051</v>
      </c>
      <c r="DN282" s="25">
        <v>936032</v>
      </c>
      <c r="DO282" s="37">
        <v>48308071</v>
      </c>
      <c r="DP282" s="36">
        <v>10550420</v>
      </c>
      <c r="DQ282" s="25">
        <v>573631</v>
      </c>
      <c r="DR282" s="37">
        <v>45878469</v>
      </c>
      <c r="DS282" s="22">
        <v>4816513</v>
      </c>
      <c r="DT282" s="25">
        <v>482670</v>
      </c>
      <c r="DU282" s="37">
        <v>32836718</v>
      </c>
      <c r="DV282" s="22">
        <v>2538244</v>
      </c>
      <c r="DW282" s="25">
        <v>173464</v>
      </c>
      <c r="DX282" s="37">
        <v>17375762</v>
      </c>
      <c r="DY282" s="22">
        <v>3979766</v>
      </c>
      <c r="DZ282" s="25">
        <v>267392</v>
      </c>
      <c r="EA282" s="37">
        <v>13236396</v>
      </c>
      <c r="EB282" s="36">
        <v>73541117</v>
      </c>
      <c r="EC282" s="25">
        <v>357989</v>
      </c>
      <c r="ED282" s="37">
        <v>20147537</v>
      </c>
      <c r="EE282" s="36">
        <v>42555833</v>
      </c>
      <c r="EF282" s="25">
        <v>634385</v>
      </c>
      <c r="EG282" s="37">
        <v>25923813</v>
      </c>
      <c r="EH282" s="22">
        <v>3019126</v>
      </c>
      <c r="EI282" s="25">
        <v>579335</v>
      </c>
      <c r="EJ282" s="37">
        <v>26048358</v>
      </c>
      <c r="EK282" s="22">
        <v>3568503</v>
      </c>
      <c r="EL282" s="25">
        <v>705881</v>
      </c>
      <c r="EM282" s="37">
        <v>25815915</v>
      </c>
      <c r="EN282" s="22">
        <v>4332283</v>
      </c>
      <c r="EO282" s="25">
        <v>859539</v>
      </c>
      <c r="EP282" s="37">
        <v>25498661</v>
      </c>
      <c r="EQ282" s="22">
        <v>2910139</v>
      </c>
      <c r="ER282" s="25">
        <v>680666</v>
      </c>
      <c r="ES282" s="37">
        <v>26458150</v>
      </c>
      <c r="ET282" s="22">
        <v>2380153</v>
      </c>
      <c r="EU282" s="25">
        <v>726278</v>
      </c>
      <c r="EV282" s="37">
        <v>25755973</v>
      </c>
      <c r="EW282" s="22">
        <v>2731600</v>
      </c>
      <c r="EX282" s="25">
        <v>899964</v>
      </c>
      <c r="EY282" s="37">
        <v>26338159</v>
      </c>
      <c r="EZ282" s="22">
        <v>2289247</v>
      </c>
      <c r="FA282" s="25">
        <v>748697</v>
      </c>
      <c r="FB282" s="37">
        <v>27996086</v>
      </c>
      <c r="FC282" s="22">
        <v>2407827</v>
      </c>
      <c r="FD282" s="25">
        <v>821314</v>
      </c>
      <c r="FE282" s="37">
        <v>25232392</v>
      </c>
      <c r="FF282" s="22">
        <v>2737112</v>
      </c>
      <c r="FG282" s="25">
        <v>899377</v>
      </c>
      <c r="FH282" s="37">
        <v>27252777</v>
      </c>
      <c r="FI282" s="22">
        <v>1290599</v>
      </c>
      <c r="FJ282" s="25">
        <v>359176</v>
      </c>
      <c r="FK282" s="37">
        <v>21537997</v>
      </c>
      <c r="FL282" s="22">
        <v>1901828</v>
      </c>
      <c r="FM282" s="25">
        <v>653498</v>
      </c>
      <c r="FN282" s="37">
        <v>16810182</v>
      </c>
      <c r="FO282" s="22">
        <v>2056794</v>
      </c>
      <c r="FP282" s="25">
        <v>779353</v>
      </c>
      <c r="FQ282" s="37">
        <v>21494862</v>
      </c>
      <c r="FR282" s="22">
        <v>1803643</v>
      </c>
      <c r="FS282" s="25">
        <v>685464</v>
      </c>
      <c r="FT282" s="37">
        <v>22607102</v>
      </c>
      <c r="FU282" s="26">
        <v>296174</v>
      </c>
      <c r="FV282" s="24">
        <v>73660</v>
      </c>
      <c r="FW282" s="37">
        <v>12687596</v>
      </c>
      <c r="FX282" s="26">
        <v>168022</v>
      </c>
      <c r="FY282" s="23">
        <v>8174</v>
      </c>
      <c r="FZ282" s="34">
        <v>1944745</v>
      </c>
      <c r="GA282" s="26">
        <v>258846</v>
      </c>
      <c r="GB282" s="24">
        <v>55614</v>
      </c>
      <c r="GC282" s="34">
        <v>1452538</v>
      </c>
      <c r="GD282" s="26">
        <v>297338</v>
      </c>
      <c r="GE282" s="24">
        <v>61794</v>
      </c>
      <c r="GF282" s="34">
        <v>2950269</v>
      </c>
      <c r="GG282" s="26">
        <v>314048</v>
      </c>
      <c r="GH282" s="24">
        <v>17755</v>
      </c>
      <c r="GI282" s="34">
        <v>2133519</v>
      </c>
      <c r="GJ282" s="26">
        <v>111837</v>
      </c>
      <c r="GK282" s="23">
        <v>7621</v>
      </c>
      <c r="GL282" s="34">
        <v>1193235</v>
      </c>
      <c r="GM282" s="26">
        <v>192528</v>
      </c>
      <c r="GN282" s="23">
        <v>7657</v>
      </c>
      <c r="GO282" s="25">
        <v>920781</v>
      </c>
      <c r="GP282" s="26">
        <v>271019</v>
      </c>
      <c r="GQ282" s="24">
        <v>13755</v>
      </c>
      <c r="GR282" s="34">
        <v>1581792</v>
      </c>
      <c r="GS282" s="26">
        <v>195074</v>
      </c>
      <c r="GT282" s="24">
        <v>13690</v>
      </c>
      <c r="GU282" s="34">
        <v>1652876</v>
      </c>
      <c r="GV282" s="26">
        <v>313297</v>
      </c>
      <c r="GW282" s="24">
        <v>16201</v>
      </c>
      <c r="GX282" s="34">
        <v>2181232</v>
      </c>
      <c r="GY282" s="26">
        <v>190219</v>
      </c>
      <c r="GZ282" s="24">
        <v>23521</v>
      </c>
      <c r="HA282" s="34">
        <v>2341930</v>
      </c>
      <c r="HB282" s="26">
        <v>355356</v>
      </c>
      <c r="HC282" s="24">
        <v>14083</v>
      </c>
      <c r="HD282" s="34">
        <v>2157846</v>
      </c>
      <c r="HE282" s="26">
        <v>121342</v>
      </c>
      <c r="HF282" s="23">
        <v>7782</v>
      </c>
      <c r="HG282" s="34">
        <v>2402707</v>
      </c>
      <c r="HH282" s="26">
        <v>158180</v>
      </c>
      <c r="HI282" s="23">
        <v>8693</v>
      </c>
      <c r="HJ282" s="34">
        <v>1351660</v>
      </c>
    </row>
    <row r="283" spans="2:218" x14ac:dyDescent="0.2">
      <c r="B283" s="20" t="s">
        <v>722</v>
      </c>
      <c r="C283" s="26">
        <v>113721</v>
      </c>
      <c r="D283" s="23">
        <v>1928</v>
      </c>
      <c r="E283" s="25">
        <v>183189</v>
      </c>
      <c r="F283" s="26">
        <v>117550</v>
      </c>
      <c r="G283" s="23">
        <v>1807</v>
      </c>
      <c r="H283" s="25">
        <v>174670</v>
      </c>
      <c r="I283" s="26">
        <v>155938</v>
      </c>
      <c r="J283" s="23">
        <v>2370</v>
      </c>
      <c r="K283" s="25">
        <v>168670</v>
      </c>
      <c r="L283" s="26">
        <v>127760</v>
      </c>
      <c r="M283" s="23">
        <v>1935</v>
      </c>
      <c r="N283" s="25">
        <v>181772</v>
      </c>
      <c r="O283" s="26">
        <v>128994</v>
      </c>
      <c r="P283" s="23">
        <v>1942</v>
      </c>
      <c r="Q283" s="25">
        <v>180799</v>
      </c>
      <c r="R283" s="26">
        <v>162400</v>
      </c>
      <c r="S283" s="23">
        <v>2443</v>
      </c>
      <c r="T283" s="25">
        <v>187006</v>
      </c>
      <c r="U283" s="26">
        <v>131204</v>
      </c>
      <c r="V283" s="23">
        <v>1923</v>
      </c>
      <c r="W283" s="25">
        <v>168724</v>
      </c>
      <c r="X283" s="26">
        <v>130604</v>
      </c>
      <c r="Y283" s="23">
        <v>1904</v>
      </c>
      <c r="Z283" s="25">
        <v>155299</v>
      </c>
      <c r="AA283" s="26">
        <v>164705</v>
      </c>
      <c r="AB283" s="23">
        <v>2401</v>
      </c>
      <c r="AC283" s="25">
        <v>171871</v>
      </c>
      <c r="AD283" s="26">
        <v>143396</v>
      </c>
      <c r="AE283" s="23">
        <v>1905</v>
      </c>
      <c r="AF283" s="25">
        <v>163328</v>
      </c>
      <c r="AG283" s="26">
        <v>146755</v>
      </c>
      <c r="AH283" s="23">
        <v>1919</v>
      </c>
      <c r="AI283" s="25">
        <v>164570</v>
      </c>
      <c r="AJ283" s="26">
        <v>180387</v>
      </c>
      <c r="AK283" s="23">
        <v>2333</v>
      </c>
      <c r="AL283" s="25">
        <v>166335</v>
      </c>
      <c r="AM283" s="26">
        <v>142654</v>
      </c>
      <c r="AN283" s="23">
        <v>1820</v>
      </c>
      <c r="AO283" s="25">
        <v>148702</v>
      </c>
      <c r="AP283" s="26">
        <v>136838</v>
      </c>
      <c r="AQ283" s="23">
        <v>1729</v>
      </c>
      <c r="AR283" s="25">
        <v>163012</v>
      </c>
      <c r="AS283" s="26">
        <v>169313</v>
      </c>
      <c r="AT283" s="23">
        <v>2186</v>
      </c>
      <c r="AU283" s="25">
        <v>160077</v>
      </c>
      <c r="AV283" s="26">
        <v>134661</v>
      </c>
      <c r="AW283" s="23">
        <v>1722</v>
      </c>
      <c r="AX283" s="25">
        <v>164641</v>
      </c>
      <c r="AY283" s="26">
        <v>136886</v>
      </c>
      <c r="AZ283" s="23">
        <v>1685</v>
      </c>
      <c r="BA283" s="25">
        <v>157619</v>
      </c>
      <c r="BB283" s="26">
        <v>188166</v>
      </c>
      <c r="BC283" s="23">
        <v>2181</v>
      </c>
      <c r="BD283" s="25">
        <v>171698</v>
      </c>
      <c r="BE283" s="26">
        <v>146766</v>
      </c>
      <c r="BF283" s="23">
        <v>1722</v>
      </c>
      <c r="BG283" s="25">
        <v>162480</v>
      </c>
      <c r="BH283" s="26">
        <v>143022</v>
      </c>
      <c r="BI283" s="23">
        <v>1615</v>
      </c>
      <c r="BJ283" s="25">
        <v>145164</v>
      </c>
      <c r="BK283" s="26">
        <v>190825</v>
      </c>
      <c r="BL283" s="23">
        <v>2276</v>
      </c>
      <c r="BM283" s="25">
        <v>161098</v>
      </c>
      <c r="BN283" s="26">
        <v>139860</v>
      </c>
      <c r="BO283" s="23">
        <v>1630</v>
      </c>
      <c r="BP283" s="25">
        <v>150239</v>
      </c>
      <c r="BQ283" s="26">
        <v>142403</v>
      </c>
      <c r="BR283" s="23">
        <v>1631</v>
      </c>
      <c r="BS283" s="25">
        <v>146688</v>
      </c>
      <c r="BT283" s="26">
        <v>183762</v>
      </c>
      <c r="BU283" s="23">
        <v>1999</v>
      </c>
      <c r="BV283" s="25">
        <v>152671</v>
      </c>
      <c r="BW283" s="26">
        <v>177731</v>
      </c>
      <c r="BX283" s="23">
        <v>1933</v>
      </c>
      <c r="BY283" s="25">
        <v>151022</v>
      </c>
      <c r="BZ283" s="26">
        <v>158947</v>
      </c>
      <c r="CA283" s="23">
        <v>1709</v>
      </c>
      <c r="CB283" s="25">
        <v>158571</v>
      </c>
      <c r="CC283" s="26">
        <v>202831</v>
      </c>
      <c r="CD283" s="23">
        <v>2164</v>
      </c>
      <c r="CE283" s="25">
        <v>143776</v>
      </c>
      <c r="CF283" s="26">
        <v>155023</v>
      </c>
      <c r="CG283" s="23">
        <v>1685</v>
      </c>
      <c r="CH283" s="25">
        <v>155595</v>
      </c>
      <c r="CI283" s="26">
        <v>133876</v>
      </c>
      <c r="CJ283" s="23">
        <v>1432</v>
      </c>
      <c r="CK283" s="25">
        <v>142627</v>
      </c>
      <c r="CL283" s="26">
        <v>141995</v>
      </c>
      <c r="CM283" s="23">
        <v>1546</v>
      </c>
      <c r="CN283" s="25">
        <v>143500</v>
      </c>
      <c r="CO283" s="28">
        <v>86666</v>
      </c>
      <c r="CP283" s="27">
        <v>845</v>
      </c>
      <c r="CQ283" s="25">
        <v>127839</v>
      </c>
      <c r="CR283" s="28">
        <v>90341</v>
      </c>
      <c r="CS283" s="27">
        <v>720</v>
      </c>
      <c r="CT283" s="25">
        <v>102074</v>
      </c>
      <c r="CU283" s="26">
        <v>102924</v>
      </c>
      <c r="CV283" s="27">
        <v>777</v>
      </c>
      <c r="CW283" s="25">
        <v>104972</v>
      </c>
      <c r="CX283" s="26">
        <v>117132</v>
      </c>
      <c r="CY283" s="27">
        <v>935</v>
      </c>
      <c r="CZ283" s="24">
        <v>98361</v>
      </c>
      <c r="DA283" s="26">
        <v>273750</v>
      </c>
      <c r="DB283" s="23">
        <v>2729</v>
      </c>
      <c r="DC283" s="25">
        <v>101074</v>
      </c>
      <c r="DD283" s="26">
        <v>174030</v>
      </c>
      <c r="DE283" s="23">
        <v>1625</v>
      </c>
      <c r="DF283" s="24">
        <v>95658</v>
      </c>
      <c r="DG283" s="26">
        <v>131816</v>
      </c>
      <c r="DH283" s="23">
        <v>1212</v>
      </c>
      <c r="DI283" s="24">
        <v>91659</v>
      </c>
      <c r="DJ283" s="26">
        <v>128608</v>
      </c>
      <c r="DK283" s="23">
        <v>1121</v>
      </c>
      <c r="DL283" s="24">
        <v>99271</v>
      </c>
      <c r="DM283" s="26">
        <v>155314</v>
      </c>
      <c r="DN283" s="23">
        <v>1393</v>
      </c>
      <c r="DO283" s="24">
        <v>89125</v>
      </c>
      <c r="DP283" s="26">
        <v>133532</v>
      </c>
      <c r="DQ283" s="23">
        <v>1169</v>
      </c>
      <c r="DR283" s="25">
        <v>103245</v>
      </c>
      <c r="DS283" s="26">
        <v>126803</v>
      </c>
      <c r="DT283" s="23">
        <v>1124</v>
      </c>
      <c r="DU283" s="24">
        <v>98342</v>
      </c>
      <c r="DV283" s="26">
        <v>163151</v>
      </c>
      <c r="DW283" s="23">
        <v>1446</v>
      </c>
      <c r="DX283" s="25">
        <v>100578</v>
      </c>
      <c r="DY283" s="26">
        <v>132889</v>
      </c>
      <c r="DZ283" s="23">
        <v>1163</v>
      </c>
      <c r="EA283" s="25">
        <v>102883</v>
      </c>
      <c r="EB283" s="26">
        <v>107118</v>
      </c>
      <c r="EC283" s="27">
        <v>961</v>
      </c>
      <c r="ED283" s="24">
        <v>87402</v>
      </c>
      <c r="EE283" s="26">
        <v>133301</v>
      </c>
      <c r="EF283" s="23">
        <v>1198</v>
      </c>
      <c r="EG283" s="24">
        <v>91158</v>
      </c>
      <c r="EH283" s="26">
        <v>114203</v>
      </c>
      <c r="EI283" s="27">
        <v>925</v>
      </c>
      <c r="EJ283" s="24">
        <v>90247</v>
      </c>
      <c r="EK283" s="26">
        <v>138865</v>
      </c>
      <c r="EL283" s="23">
        <v>1069</v>
      </c>
      <c r="EM283" s="24">
        <v>97198</v>
      </c>
      <c r="EN283" s="26">
        <v>161927</v>
      </c>
      <c r="EO283" s="23">
        <v>1196</v>
      </c>
      <c r="EP283" s="24">
        <v>86701</v>
      </c>
      <c r="EQ283" s="26">
        <v>141790</v>
      </c>
      <c r="ER283" s="23">
        <v>1037</v>
      </c>
      <c r="ES283" s="24">
        <v>91401</v>
      </c>
      <c r="ET283" s="26">
        <v>139432</v>
      </c>
      <c r="EU283" s="23">
        <v>1030</v>
      </c>
      <c r="EV283" s="24">
        <v>97269</v>
      </c>
      <c r="EW283" s="26">
        <v>169695</v>
      </c>
      <c r="EX283" s="23">
        <v>1242</v>
      </c>
      <c r="EY283" s="24">
        <v>88052</v>
      </c>
      <c r="EZ283" s="26">
        <v>140934</v>
      </c>
      <c r="FA283" s="23">
        <v>1016</v>
      </c>
      <c r="FB283" s="24">
        <v>94569</v>
      </c>
      <c r="FC283" s="26">
        <v>136723</v>
      </c>
      <c r="FD283" s="27">
        <v>999</v>
      </c>
      <c r="FE283" s="24">
        <v>88727</v>
      </c>
      <c r="FF283" s="26">
        <v>182576</v>
      </c>
      <c r="FG283" s="23">
        <v>1356</v>
      </c>
      <c r="FH283" s="25">
        <v>100806</v>
      </c>
      <c r="FI283" s="26">
        <v>137111</v>
      </c>
      <c r="FJ283" s="23">
        <v>1029</v>
      </c>
      <c r="FK283" s="24">
        <v>91947</v>
      </c>
      <c r="FL283" s="26">
        <v>125434</v>
      </c>
      <c r="FM283" s="27">
        <v>973</v>
      </c>
      <c r="FN283" s="24">
        <v>82970</v>
      </c>
      <c r="FO283" s="26">
        <v>158335</v>
      </c>
      <c r="FP283" s="23">
        <v>1275</v>
      </c>
      <c r="FQ283" s="24">
        <v>89651</v>
      </c>
      <c r="FR283" s="26">
        <v>112826</v>
      </c>
      <c r="FS283" s="27">
        <v>941</v>
      </c>
      <c r="FT283" s="24">
        <v>83965</v>
      </c>
      <c r="FU283" s="26">
        <v>119403</v>
      </c>
      <c r="FV283" s="23">
        <v>1003</v>
      </c>
      <c r="FW283" s="24">
        <v>89212</v>
      </c>
      <c r="FX283" s="26">
        <v>158585</v>
      </c>
      <c r="FY283" s="23">
        <v>1359</v>
      </c>
      <c r="FZ283" s="24">
        <v>97178</v>
      </c>
      <c r="GA283" s="26">
        <v>155973</v>
      </c>
      <c r="GB283" s="23">
        <v>1225</v>
      </c>
      <c r="GC283" s="24">
        <v>93162</v>
      </c>
      <c r="GD283" s="26">
        <v>146850</v>
      </c>
      <c r="GE283" s="23">
        <v>1128</v>
      </c>
      <c r="GF283" s="24">
        <v>90197</v>
      </c>
      <c r="GG283" s="26">
        <v>158268</v>
      </c>
      <c r="GH283" s="23">
        <v>1241</v>
      </c>
      <c r="GI283" s="24">
        <v>88457</v>
      </c>
      <c r="GJ283" s="26">
        <v>142591</v>
      </c>
      <c r="GK283" s="23">
        <v>1126</v>
      </c>
      <c r="GL283" s="24">
        <v>94670</v>
      </c>
      <c r="GM283" s="26">
        <v>116653</v>
      </c>
      <c r="GN283" s="27">
        <v>916</v>
      </c>
      <c r="GO283" s="24">
        <v>79122</v>
      </c>
      <c r="GP283" s="26">
        <v>154992</v>
      </c>
      <c r="GQ283" s="23">
        <v>1235</v>
      </c>
      <c r="GR283" s="24">
        <v>91748</v>
      </c>
      <c r="GS283" s="26">
        <v>127996</v>
      </c>
      <c r="GT283" s="23">
        <v>1002</v>
      </c>
      <c r="GU283" s="24">
        <v>84356</v>
      </c>
      <c r="GV283" s="26">
        <v>139716</v>
      </c>
      <c r="GW283" s="23">
        <v>1102</v>
      </c>
      <c r="GX283" s="24">
        <v>83498</v>
      </c>
      <c r="GY283" s="26">
        <v>150019</v>
      </c>
      <c r="GZ283" s="23">
        <v>1229</v>
      </c>
      <c r="HA283" s="24">
        <v>87978</v>
      </c>
      <c r="HB283" s="26">
        <v>112244</v>
      </c>
      <c r="HC283" s="27">
        <v>910</v>
      </c>
      <c r="HD283" s="24">
        <v>80616</v>
      </c>
      <c r="HE283" s="26">
        <v>136084</v>
      </c>
      <c r="HF283" s="23">
        <v>1101</v>
      </c>
      <c r="HG283" s="24">
        <v>90244</v>
      </c>
      <c r="HH283" s="26">
        <v>153590</v>
      </c>
      <c r="HI283" s="23">
        <v>1266</v>
      </c>
      <c r="HJ283" s="24">
        <v>82458</v>
      </c>
    </row>
    <row r="284" spans="2:218" x14ac:dyDescent="0.2">
      <c r="B284" s="20" t="s">
        <v>644</v>
      </c>
      <c r="C284" s="28">
        <v>54800</v>
      </c>
      <c r="D284" s="23">
        <v>2806</v>
      </c>
      <c r="E284" s="23">
        <v>5256</v>
      </c>
      <c r="F284" s="28">
        <v>60642</v>
      </c>
      <c r="G284" s="23">
        <v>3117</v>
      </c>
      <c r="H284" s="23">
        <v>4446</v>
      </c>
      <c r="I284" s="28">
        <v>72245</v>
      </c>
      <c r="J284" s="23">
        <v>3734</v>
      </c>
      <c r="K284" s="23">
        <v>4880</v>
      </c>
      <c r="L284" s="28">
        <v>55835</v>
      </c>
      <c r="M284" s="23">
        <v>2901</v>
      </c>
      <c r="N284" s="23">
        <v>3555</v>
      </c>
      <c r="O284" s="28">
        <v>52487</v>
      </c>
      <c r="P284" s="23">
        <v>2794</v>
      </c>
      <c r="Q284" s="23">
        <v>3208</v>
      </c>
      <c r="R284" s="28">
        <v>80605</v>
      </c>
      <c r="S284" s="23">
        <v>4147</v>
      </c>
      <c r="T284" s="23">
        <v>7752</v>
      </c>
      <c r="U284" s="28">
        <v>80631</v>
      </c>
      <c r="V284" s="23">
        <v>4200</v>
      </c>
      <c r="W284" s="24">
        <v>11896</v>
      </c>
      <c r="X284" s="28">
        <v>80242</v>
      </c>
      <c r="Y284" s="23">
        <v>3978</v>
      </c>
      <c r="Z284" s="24">
        <v>10582</v>
      </c>
      <c r="AA284" s="28">
        <v>62550</v>
      </c>
      <c r="AB284" s="23">
        <v>3095</v>
      </c>
      <c r="AC284" s="23">
        <v>7266</v>
      </c>
      <c r="AD284" s="28">
        <v>57557</v>
      </c>
      <c r="AE284" s="23">
        <v>2933</v>
      </c>
      <c r="AF284" s="23">
        <v>7835</v>
      </c>
      <c r="AG284" s="28">
        <v>53049</v>
      </c>
      <c r="AH284" s="23">
        <v>2767</v>
      </c>
      <c r="AI284" s="23">
        <v>7531</v>
      </c>
      <c r="AJ284" s="28">
        <v>64876</v>
      </c>
      <c r="AK284" s="23">
        <v>3327</v>
      </c>
      <c r="AL284" s="23">
        <v>3445</v>
      </c>
      <c r="AM284" s="28">
        <v>51146</v>
      </c>
      <c r="AN284" s="23">
        <v>2681</v>
      </c>
      <c r="AO284" s="23">
        <v>4224</v>
      </c>
      <c r="AP284" s="28">
        <v>53843</v>
      </c>
      <c r="AQ284" s="23">
        <v>2795</v>
      </c>
      <c r="AR284" s="23">
        <v>8479</v>
      </c>
      <c r="AS284" s="28">
        <v>67266</v>
      </c>
      <c r="AT284" s="23">
        <v>3567</v>
      </c>
      <c r="AU284" s="24">
        <v>11711</v>
      </c>
      <c r="AV284" s="28">
        <v>52730</v>
      </c>
      <c r="AW284" s="23">
        <v>2815</v>
      </c>
      <c r="AX284" s="24">
        <v>12103</v>
      </c>
      <c r="AY284" s="28">
        <v>54413</v>
      </c>
      <c r="AZ284" s="23">
        <v>2873</v>
      </c>
      <c r="BA284" s="23">
        <v>8549</v>
      </c>
      <c r="BB284" s="28">
        <v>67098</v>
      </c>
      <c r="BC284" s="23">
        <v>3504</v>
      </c>
      <c r="BD284" s="23">
        <v>5997</v>
      </c>
      <c r="BE284" s="28">
        <v>54945</v>
      </c>
      <c r="BF284" s="23">
        <v>2809</v>
      </c>
      <c r="BG284" s="23">
        <v>6453</v>
      </c>
      <c r="BH284" s="28">
        <v>52717</v>
      </c>
      <c r="BI284" s="23">
        <v>2776</v>
      </c>
      <c r="BJ284" s="23">
        <v>7771</v>
      </c>
      <c r="BK284" s="28">
        <v>64646</v>
      </c>
      <c r="BL284" s="23">
        <v>3432</v>
      </c>
      <c r="BM284" s="23">
        <v>5785</v>
      </c>
      <c r="BN284" s="28">
        <v>45080</v>
      </c>
      <c r="BO284" s="23">
        <v>2317</v>
      </c>
      <c r="BP284" s="23">
        <v>4396</v>
      </c>
      <c r="BQ284" s="28">
        <v>36786</v>
      </c>
      <c r="BR284" s="23">
        <v>1867</v>
      </c>
      <c r="BS284" s="23">
        <v>4986</v>
      </c>
      <c r="BT284" s="28">
        <v>47952</v>
      </c>
      <c r="BU284" s="23">
        <v>2425</v>
      </c>
      <c r="BV284" s="23">
        <v>5514</v>
      </c>
      <c r="BW284" s="28">
        <v>34321</v>
      </c>
      <c r="BX284" s="23">
        <v>1679</v>
      </c>
      <c r="BY284" s="23">
        <v>5783</v>
      </c>
      <c r="BZ284" s="28">
        <v>56065</v>
      </c>
      <c r="CA284" s="23">
        <v>2828</v>
      </c>
      <c r="CB284" s="23">
        <v>5646</v>
      </c>
      <c r="CC284" s="28">
        <v>53456</v>
      </c>
      <c r="CD284" s="23">
        <v>2862</v>
      </c>
      <c r="CE284" s="23">
        <v>4803</v>
      </c>
      <c r="CF284" s="28">
        <v>42640</v>
      </c>
      <c r="CG284" s="23">
        <v>2293</v>
      </c>
      <c r="CH284" s="23">
        <v>5095</v>
      </c>
      <c r="CI284" s="28">
        <v>59341</v>
      </c>
      <c r="CJ284" s="23">
        <v>3144</v>
      </c>
      <c r="CK284" s="23">
        <v>4744</v>
      </c>
      <c r="CL284" s="28">
        <v>61459</v>
      </c>
      <c r="CM284" s="23">
        <v>3224</v>
      </c>
      <c r="CN284" s="23">
        <v>5682</v>
      </c>
      <c r="CO284" s="28">
        <v>53714</v>
      </c>
      <c r="CP284" s="23">
        <v>2894</v>
      </c>
      <c r="CQ284" s="23">
        <v>5097</v>
      </c>
      <c r="CR284" s="28">
        <v>67380</v>
      </c>
      <c r="CS284" s="23">
        <v>3563</v>
      </c>
      <c r="CT284" s="23">
        <v>6211</v>
      </c>
      <c r="CU284" s="28">
        <v>91295</v>
      </c>
      <c r="CV284" s="23">
        <v>4818</v>
      </c>
      <c r="CW284" s="23">
        <v>6861</v>
      </c>
      <c r="CX284" s="28">
        <v>64451</v>
      </c>
      <c r="CY284" s="23">
        <v>3220</v>
      </c>
      <c r="CZ284" s="23">
        <v>8157</v>
      </c>
      <c r="DA284" s="28">
        <v>51139</v>
      </c>
      <c r="DB284" s="23">
        <v>2724</v>
      </c>
      <c r="DC284" s="23">
        <v>6031</v>
      </c>
      <c r="DD284" s="28">
        <v>52109</v>
      </c>
      <c r="DE284" s="23">
        <v>2814</v>
      </c>
      <c r="DF284" s="23">
        <v>3805</v>
      </c>
      <c r="DG284" s="28">
        <v>46688</v>
      </c>
      <c r="DH284" s="23">
        <v>2426</v>
      </c>
      <c r="DI284" s="23">
        <v>4870</v>
      </c>
      <c r="DJ284" s="28">
        <v>47416</v>
      </c>
      <c r="DK284" s="23">
        <v>2516</v>
      </c>
      <c r="DL284" s="23">
        <v>3496</v>
      </c>
      <c r="DM284" s="28">
        <v>61365</v>
      </c>
      <c r="DN284" s="23">
        <v>3239</v>
      </c>
      <c r="DO284" s="23">
        <v>3072</v>
      </c>
      <c r="DP284" s="28">
        <v>48664</v>
      </c>
      <c r="DQ284" s="23">
        <v>2532</v>
      </c>
      <c r="DR284" s="23">
        <v>3749</v>
      </c>
      <c r="DS284" s="28">
        <v>50814</v>
      </c>
      <c r="DT284" s="23">
        <v>2749</v>
      </c>
      <c r="DU284" s="23">
        <v>2963</v>
      </c>
      <c r="DV284" s="28">
        <v>61761</v>
      </c>
      <c r="DW284" s="23">
        <v>3294</v>
      </c>
      <c r="DX284" s="23">
        <v>2898</v>
      </c>
      <c r="DY284" s="28">
        <v>55470</v>
      </c>
      <c r="DZ284" s="23">
        <v>2942</v>
      </c>
      <c r="EA284" s="23">
        <v>3489</v>
      </c>
      <c r="EB284" s="28">
        <v>54578</v>
      </c>
      <c r="EC284" s="23">
        <v>2910</v>
      </c>
      <c r="ED284" s="23">
        <v>4497</v>
      </c>
      <c r="EE284" s="28">
        <v>63505</v>
      </c>
      <c r="EF284" s="23">
        <v>3385</v>
      </c>
      <c r="EG284" s="23">
        <v>2694</v>
      </c>
      <c r="EH284" s="28">
        <v>42142</v>
      </c>
      <c r="EI284" s="23">
        <v>2256</v>
      </c>
      <c r="EJ284" s="23">
        <v>4746</v>
      </c>
      <c r="EK284" s="28">
        <v>42655</v>
      </c>
      <c r="EL284" s="23">
        <v>2293</v>
      </c>
      <c r="EM284" s="23">
        <v>3692</v>
      </c>
      <c r="EN284" s="28">
        <v>55768</v>
      </c>
      <c r="EO284" s="23">
        <v>3101</v>
      </c>
      <c r="EP284" s="23">
        <v>3768</v>
      </c>
      <c r="EQ284" s="28">
        <v>69234</v>
      </c>
      <c r="ER284" s="23">
        <v>4146</v>
      </c>
      <c r="ES284" s="23">
        <v>2424</v>
      </c>
      <c r="ET284" s="28">
        <v>74862</v>
      </c>
      <c r="EU284" s="23">
        <v>4466</v>
      </c>
      <c r="EV284" s="23">
        <v>3619</v>
      </c>
      <c r="EW284" s="28">
        <v>87545</v>
      </c>
      <c r="EX284" s="23">
        <v>5313</v>
      </c>
      <c r="EY284" s="23">
        <v>3919</v>
      </c>
      <c r="EZ284" s="28">
        <v>73630</v>
      </c>
      <c r="FA284" s="23">
        <v>4441</v>
      </c>
      <c r="FB284" s="23">
        <v>4005</v>
      </c>
      <c r="FC284" s="28">
        <v>75949</v>
      </c>
      <c r="FD284" s="23">
        <v>4605</v>
      </c>
      <c r="FE284" s="23">
        <v>2949</v>
      </c>
      <c r="FF284" s="28">
        <v>97222</v>
      </c>
      <c r="FG284" s="23">
        <v>5887</v>
      </c>
      <c r="FH284" s="23">
        <v>2506</v>
      </c>
      <c r="FI284" s="28">
        <v>89750</v>
      </c>
      <c r="FJ284" s="23">
        <v>5440</v>
      </c>
      <c r="FK284" s="23">
        <v>2035</v>
      </c>
      <c r="FL284" s="28">
        <v>86833</v>
      </c>
      <c r="FM284" s="23">
        <v>5094</v>
      </c>
      <c r="FN284" s="23">
        <v>1645</v>
      </c>
      <c r="FO284" s="26">
        <v>106860</v>
      </c>
      <c r="FP284" s="23">
        <v>6272</v>
      </c>
      <c r="FQ284" s="23">
        <v>4486</v>
      </c>
      <c r="FR284" s="28">
        <v>75246</v>
      </c>
      <c r="FS284" s="23">
        <v>4398</v>
      </c>
      <c r="FT284" s="23">
        <v>4328</v>
      </c>
      <c r="FU284" s="28">
        <v>84271</v>
      </c>
      <c r="FV284" s="23">
        <v>4919</v>
      </c>
      <c r="FW284" s="23">
        <v>4893</v>
      </c>
      <c r="FX284" s="28">
        <v>79401</v>
      </c>
      <c r="FY284" s="23">
        <v>5621</v>
      </c>
      <c r="FZ284" s="23">
        <v>3427</v>
      </c>
      <c r="GA284" s="28">
        <v>68050</v>
      </c>
      <c r="GB284" s="23">
        <v>4861</v>
      </c>
      <c r="GC284" s="23">
        <v>3555</v>
      </c>
      <c r="GD284" s="28">
        <v>62005</v>
      </c>
      <c r="GE284" s="23">
        <v>4601</v>
      </c>
      <c r="GF284" s="23">
        <v>2087</v>
      </c>
      <c r="GG284" s="28">
        <v>99349</v>
      </c>
      <c r="GH284" s="23">
        <v>6870</v>
      </c>
      <c r="GI284" s="23">
        <v>2597</v>
      </c>
      <c r="GJ284" s="28">
        <v>91728</v>
      </c>
      <c r="GK284" s="23">
        <v>6133</v>
      </c>
      <c r="GL284" s="24">
        <v>14195</v>
      </c>
      <c r="GM284" s="28">
        <v>73789</v>
      </c>
      <c r="GN284" s="23">
        <v>5226</v>
      </c>
      <c r="GO284" s="23">
        <v>8712</v>
      </c>
      <c r="GP284" s="28">
        <v>96743</v>
      </c>
      <c r="GQ284" s="23">
        <v>6862</v>
      </c>
      <c r="GR284" s="23">
        <v>5699</v>
      </c>
      <c r="GS284" s="28">
        <v>91005</v>
      </c>
      <c r="GT284" s="23">
        <v>6321</v>
      </c>
      <c r="GU284" s="23">
        <v>6058</v>
      </c>
      <c r="GV284" s="28">
        <v>82992</v>
      </c>
      <c r="GW284" s="23">
        <v>5986</v>
      </c>
      <c r="GX284" s="23">
        <v>5210</v>
      </c>
      <c r="GY284" s="26">
        <v>103048</v>
      </c>
      <c r="GZ284" s="23">
        <v>7364</v>
      </c>
      <c r="HA284" s="23">
        <v>5836</v>
      </c>
      <c r="HB284" s="28">
        <v>70676</v>
      </c>
      <c r="HC284" s="23">
        <v>5273</v>
      </c>
      <c r="HD284" s="23">
        <v>4993</v>
      </c>
      <c r="HE284" s="26">
        <v>128144</v>
      </c>
      <c r="HF284" s="23">
        <v>5109</v>
      </c>
      <c r="HG284" s="23">
        <v>4040</v>
      </c>
      <c r="HH284" s="26">
        <v>151665</v>
      </c>
      <c r="HI284" s="23">
        <v>6929</v>
      </c>
      <c r="HJ284" s="23">
        <v>5231</v>
      </c>
    </row>
    <row r="285" spans="2:218" x14ac:dyDescent="0.2">
      <c r="B285" s="20" t="s">
        <v>873</v>
      </c>
      <c r="C285" s="28">
        <v>71170</v>
      </c>
      <c r="D285" s="24">
        <v>14615</v>
      </c>
      <c r="E285" s="34">
        <v>1514665</v>
      </c>
      <c r="F285" s="28">
        <v>78389</v>
      </c>
      <c r="G285" s="24">
        <v>16292</v>
      </c>
      <c r="H285" s="34">
        <v>1540510</v>
      </c>
      <c r="I285" s="26">
        <v>110451</v>
      </c>
      <c r="J285" s="24">
        <v>21461</v>
      </c>
      <c r="K285" s="34">
        <v>1540029</v>
      </c>
      <c r="L285" s="28">
        <v>86793</v>
      </c>
      <c r="M285" s="24">
        <v>17430</v>
      </c>
      <c r="N285" s="34">
        <v>1547991</v>
      </c>
      <c r="O285" s="28">
        <v>75169</v>
      </c>
      <c r="P285" s="24">
        <v>16190</v>
      </c>
      <c r="Q285" s="34">
        <v>1552263</v>
      </c>
      <c r="R285" s="26">
        <v>100908</v>
      </c>
      <c r="S285" s="24">
        <v>21430</v>
      </c>
      <c r="T285" s="34">
        <v>1633775</v>
      </c>
      <c r="U285" s="26">
        <v>105508</v>
      </c>
      <c r="V285" s="24">
        <v>17492</v>
      </c>
      <c r="W285" s="34">
        <v>1648737</v>
      </c>
      <c r="X285" s="28">
        <v>82343</v>
      </c>
      <c r="Y285" s="24">
        <v>16841</v>
      </c>
      <c r="Z285" s="34">
        <v>1458564</v>
      </c>
      <c r="AA285" s="28">
        <v>85633</v>
      </c>
      <c r="AB285" s="24">
        <v>17474</v>
      </c>
      <c r="AC285" s="34">
        <v>1600260</v>
      </c>
      <c r="AD285" s="28">
        <v>50131</v>
      </c>
      <c r="AE285" s="24">
        <v>10557</v>
      </c>
      <c r="AF285" s="34">
        <v>1136719</v>
      </c>
      <c r="AG285" s="28">
        <v>55692</v>
      </c>
      <c r="AH285" s="24">
        <v>10871</v>
      </c>
      <c r="AI285" s="25">
        <v>939554</v>
      </c>
      <c r="AJ285" s="28">
        <v>86827</v>
      </c>
      <c r="AK285" s="24">
        <v>15303</v>
      </c>
      <c r="AL285" s="25">
        <v>845907</v>
      </c>
      <c r="AM285" s="28">
        <v>45288</v>
      </c>
      <c r="AN285" s="23">
        <v>9719</v>
      </c>
      <c r="AO285" s="25">
        <v>749092</v>
      </c>
      <c r="AP285" s="28">
        <v>69265</v>
      </c>
      <c r="AQ285" s="24">
        <v>11734</v>
      </c>
      <c r="AR285" s="25">
        <v>737136</v>
      </c>
      <c r="AS285" s="26">
        <v>119004</v>
      </c>
      <c r="AT285" s="24">
        <v>18536</v>
      </c>
      <c r="AU285" s="25">
        <v>823729</v>
      </c>
      <c r="AV285" s="28">
        <v>56503</v>
      </c>
      <c r="AW285" s="24">
        <v>10736</v>
      </c>
      <c r="AX285" s="25">
        <v>766797</v>
      </c>
      <c r="AY285" s="28">
        <v>72802</v>
      </c>
      <c r="AZ285" s="24">
        <v>10611</v>
      </c>
      <c r="BA285" s="25">
        <v>697802</v>
      </c>
      <c r="BB285" s="28">
        <v>76538</v>
      </c>
      <c r="BC285" s="24">
        <v>12384</v>
      </c>
      <c r="BD285" s="25">
        <v>699480</v>
      </c>
      <c r="BE285" s="28">
        <v>47392</v>
      </c>
      <c r="BF285" s="23">
        <v>9167</v>
      </c>
      <c r="BG285" s="25">
        <v>717125</v>
      </c>
      <c r="BH285" s="28">
        <v>66849</v>
      </c>
      <c r="BI285" s="24">
        <v>10780</v>
      </c>
      <c r="BJ285" s="25">
        <v>688556</v>
      </c>
      <c r="BK285" s="28">
        <v>85812</v>
      </c>
      <c r="BL285" s="24">
        <v>13787</v>
      </c>
      <c r="BM285" s="25">
        <v>702806</v>
      </c>
      <c r="BN285" s="28">
        <v>75859</v>
      </c>
      <c r="BO285" s="24">
        <v>12558</v>
      </c>
      <c r="BP285" s="25">
        <v>683766</v>
      </c>
      <c r="BQ285" s="26">
        <v>102896</v>
      </c>
      <c r="BR285" s="24">
        <v>18970</v>
      </c>
      <c r="BS285" s="34">
        <v>1072087</v>
      </c>
      <c r="BT285" s="26">
        <v>220977</v>
      </c>
      <c r="BU285" s="24">
        <v>27784</v>
      </c>
      <c r="BV285" s="34">
        <v>1669268</v>
      </c>
      <c r="BW285" s="26">
        <v>148923</v>
      </c>
      <c r="BX285" s="24">
        <v>17808</v>
      </c>
      <c r="BY285" s="34">
        <v>1776524</v>
      </c>
      <c r="BZ285" s="28">
        <v>84287</v>
      </c>
      <c r="CA285" s="24">
        <v>15695</v>
      </c>
      <c r="CB285" s="34">
        <v>1808998</v>
      </c>
      <c r="CC285" s="26">
        <v>106779</v>
      </c>
      <c r="CD285" s="24">
        <v>20348</v>
      </c>
      <c r="CE285" s="34">
        <v>1681518</v>
      </c>
      <c r="CF285" s="28">
        <v>96943</v>
      </c>
      <c r="CG285" s="24">
        <v>14884</v>
      </c>
      <c r="CH285" s="34">
        <v>1846854</v>
      </c>
      <c r="CI285" s="26">
        <v>111289</v>
      </c>
      <c r="CJ285" s="24">
        <v>14747</v>
      </c>
      <c r="CK285" s="34">
        <v>1758809</v>
      </c>
      <c r="CL285" s="26">
        <v>255485</v>
      </c>
      <c r="CM285" s="24">
        <v>18826</v>
      </c>
      <c r="CN285" s="34">
        <v>1726233</v>
      </c>
      <c r="CO285" s="26">
        <v>172509</v>
      </c>
      <c r="CP285" s="24">
        <v>16605</v>
      </c>
      <c r="CQ285" s="34">
        <v>1798134</v>
      </c>
      <c r="CR285" s="26">
        <v>152870</v>
      </c>
      <c r="CS285" s="24">
        <v>15962</v>
      </c>
      <c r="CT285" s="34">
        <v>1523119</v>
      </c>
      <c r="CU285" s="26">
        <v>183475</v>
      </c>
      <c r="CV285" s="24">
        <v>19426</v>
      </c>
      <c r="CW285" s="34">
        <v>1605105</v>
      </c>
      <c r="CX285" s="28">
        <v>82628</v>
      </c>
      <c r="CY285" s="24">
        <v>15310</v>
      </c>
      <c r="CZ285" s="34">
        <v>1613997</v>
      </c>
      <c r="DA285" s="28">
        <v>95345</v>
      </c>
      <c r="DB285" s="24">
        <v>15386</v>
      </c>
      <c r="DC285" s="34">
        <v>1603175</v>
      </c>
      <c r="DD285" s="26">
        <v>112520</v>
      </c>
      <c r="DE285" s="24">
        <v>18046</v>
      </c>
      <c r="DF285" s="34">
        <v>1456885</v>
      </c>
      <c r="DG285" s="28">
        <v>81076</v>
      </c>
      <c r="DH285" s="24">
        <v>14166</v>
      </c>
      <c r="DI285" s="34">
        <v>1554798</v>
      </c>
      <c r="DJ285" s="28">
        <v>88263</v>
      </c>
      <c r="DK285" s="24">
        <v>14559</v>
      </c>
      <c r="DL285" s="34">
        <v>1569000</v>
      </c>
      <c r="DM285" s="26">
        <v>113517</v>
      </c>
      <c r="DN285" s="24">
        <v>17678</v>
      </c>
      <c r="DO285" s="34">
        <v>1465121</v>
      </c>
      <c r="DP285" s="28">
        <v>98876</v>
      </c>
      <c r="DQ285" s="24">
        <v>14836</v>
      </c>
      <c r="DR285" s="34">
        <v>1600667</v>
      </c>
      <c r="DS285" s="26">
        <v>170685</v>
      </c>
      <c r="DT285" s="24">
        <v>19166</v>
      </c>
      <c r="DU285" s="34">
        <v>1577281</v>
      </c>
      <c r="DV285" s="26">
        <v>129985</v>
      </c>
      <c r="DW285" s="24">
        <v>19453</v>
      </c>
      <c r="DX285" s="34">
        <v>1704921</v>
      </c>
      <c r="DY285" s="28">
        <v>90164</v>
      </c>
      <c r="DZ285" s="24">
        <v>14694</v>
      </c>
      <c r="EA285" s="34">
        <v>1674245</v>
      </c>
      <c r="EB285" s="26">
        <v>134571</v>
      </c>
      <c r="EC285" s="24">
        <v>17766</v>
      </c>
      <c r="ED285" s="34">
        <v>1518249</v>
      </c>
      <c r="EE285" s="26">
        <v>200335</v>
      </c>
      <c r="EF285" s="24">
        <v>24879</v>
      </c>
      <c r="EG285" s="34">
        <v>1776763</v>
      </c>
      <c r="EH285" s="26">
        <v>108762</v>
      </c>
      <c r="EI285" s="24">
        <v>15096</v>
      </c>
      <c r="EJ285" s="34">
        <v>1838137</v>
      </c>
      <c r="EK285" s="28">
        <v>89510</v>
      </c>
      <c r="EL285" s="24">
        <v>13591</v>
      </c>
      <c r="EM285" s="34">
        <v>1703096</v>
      </c>
      <c r="EN285" s="26">
        <v>115196</v>
      </c>
      <c r="EO285" s="24">
        <v>17187</v>
      </c>
      <c r="EP285" s="34">
        <v>1605208</v>
      </c>
      <c r="EQ285" s="26">
        <v>105846</v>
      </c>
      <c r="ER285" s="24">
        <v>15123</v>
      </c>
      <c r="ES285" s="34">
        <v>1657791</v>
      </c>
      <c r="ET285" s="26">
        <v>131477</v>
      </c>
      <c r="EU285" s="24">
        <v>17123</v>
      </c>
      <c r="EV285" s="34">
        <v>1540002</v>
      </c>
      <c r="EW285" s="26">
        <v>114419</v>
      </c>
      <c r="EX285" s="24">
        <v>18845</v>
      </c>
      <c r="EY285" s="34">
        <v>1538485</v>
      </c>
      <c r="EZ285" s="28">
        <v>86461</v>
      </c>
      <c r="FA285" s="24">
        <v>13872</v>
      </c>
      <c r="FB285" s="34">
        <v>1566582</v>
      </c>
      <c r="FC285" s="28">
        <v>97072</v>
      </c>
      <c r="FD285" s="24">
        <v>15246</v>
      </c>
      <c r="FE285" s="34">
        <v>1425012</v>
      </c>
      <c r="FF285" s="26">
        <v>122117</v>
      </c>
      <c r="FG285" s="24">
        <v>17523</v>
      </c>
      <c r="FH285" s="34">
        <v>1649445</v>
      </c>
      <c r="FI285" s="28">
        <v>72348</v>
      </c>
      <c r="FJ285" s="23">
        <v>9939</v>
      </c>
      <c r="FK285" s="34">
        <v>1443929</v>
      </c>
      <c r="FL285" s="26">
        <v>106975</v>
      </c>
      <c r="FM285" s="24">
        <v>15410</v>
      </c>
      <c r="FN285" s="34">
        <v>1280904</v>
      </c>
      <c r="FO285" s="28">
        <v>36972</v>
      </c>
      <c r="FP285" s="23">
        <v>5437</v>
      </c>
      <c r="FQ285" s="34">
        <v>1311938</v>
      </c>
      <c r="FR285" s="28">
        <v>32704</v>
      </c>
      <c r="FS285" s="23">
        <v>4823</v>
      </c>
      <c r="FT285" s="25">
        <v>970406</v>
      </c>
      <c r="FU285" s="26">
        <v>115437</v>
      </c>
      <c r="FV285" s="24">
        <v>17688</v>
      </c>
      <c r="FW285" s="25">
        <v>915560</v>
      </c>
      <c r="FX285" s="26">
        <v>126644</v>
      </c>
      <c r="FY285" s="24">
        <v>18693</v>
      </c>
      <c r="FZ285" s="34">
        <v>1322764</v>
      </c>
      <c r="GA285" s="26">
        <v>105783</v>
      </c>
      <c r="GB285" s="24">
        <v>14875</v>
      </c>
      <c r="GC285" s="34">
        <v>1471615</v>
      </c>
      <c r="GD285" s="26">
        <v>111975</v>
      </c>
      <c r="GE285" s="24">
        <v>14887</v>
      </c>
      <c r="GF285" s="34">
        <v>1502410</v>
      </c>
      <c r="GG285" s="26">
        <v>129933</v>
      </c>
      <c r="GH285" s="24">
        <v>19332</v>
      </c>
      <c r="GI285" s="34">
        <v>1507330</v>
      </c>
      <c r="GJ285" s="26">
        <v>104051</v>
      </c>
      <c r="GK285" s="24">
        <v>15000</v>
      </c>
      <c r="GL285" s="34">
        <v>1582816</v>
      </c>
      <c r="GM285" s="26">
        <v>107341</v>
      </c>
      <c r="GN285" s="24">
        <v>15826</v>
      </c>
      <c r="GO285" s="34">
        <v>1508487</v>
      </c>
      <c r="GP285" s="26">
        <v>130472</v>
      </c>
      <c r="GQ285" s="24">
        <v>18393</v>
      </c>
      <c r="GR285" s="34">
        <v>1640092</v>
      </c>
      <c r="GS285" s="26">
        <v>190542</v>
      </c>
      <c r="GT285" s="24">
        <v>23090</v>
      </c>
      <c r="GU285" s="34">
        <v>1741575</v>
      </c>
      <c r="GV285" s="26">
        <v>178388</v>
      </c>
      <c r="GW285" s="24">
        <v>20578</v>
      </c>
      <c r="GX285" s="34">
        <v>1953928</v>
      </c>
      <c r="GY285" s="26">
        <v>205112</v>
      </c>
      <c r="GZ285" s="24">
        <v>26610</v>
      </c>
      <c r="HA285" s="34">
        <v>2132162</v>
      </c>
      <c r="HB285" s="26">
        <v>114473</v>
      </c>
      <c r="HC285" s="24">
        <v>15145</v>
      </c>
      <c r="HD285" s="34">
        <v>1828233</v>
      </c>
      <c r="HE285" s="26">
        <v>124472</v>
      </c>
      <c r="HF285" s="24">
        <v>16882</v>
      </c>
      <c r="HG285" s="34">
        <v>1743356</v>
      </c>
      <c r="HH285" s="26">
        <v>149099</v>
      </c>
      <c r="HI285" s="24">
        <v>20262</v>
      </c>
      <c r="HJ285" s="34">
        <v>1717777</v>
      </c>
    </row>
    <row r="286" spans="2:218" x14ac:dyDescent="0.2">
      <c r="B286" s="20" t="s">
        <v>996</v>
      </c>
      <c r="C286" s="26">
        <v>147795</v>
      </c>
      <c r="D286" s="24">
        <v>25039</v>
      </c>
      <c r="E286" s="34">
        <v>2811237</v>
      </c>
      <c r="F286" s="26">
        <v>146664</v>
      </c>
      <c r="G286" s="24">
        <v>24103</v>
      </c>
      <c r="H286" s="34">
        <v>2826569</v>
      </c>
      <c r="I286" s="26">
        <v>187211</v>
      </c>
      <c r="J286" s="24">
        <v>32090</v>
      </c>
      <c r="K286" s="34">
        <v>2840246</v>
      </c>
      <c r="L286" s="26">
        <v>150348</v>
      </c>
      <c r="M286" s="24">
        <v>25567</v>
      </c>
      <c r="N286" s="34">
        <v>2948677</v>
      </c>
      <c r="O286" s="26">
        <v>148691</v>
      </c>
      <c r="P286" s="24">
        <v>25601</v>
      </c>
      <c r="Q286" s="34">
        <v>2959047</v>
      </c>
      <c r="R286" s="26">
        <v>187091</v>
      </c>
      <c r="S286" s="24">
        <v>32170</v>
      </c>
      <c r="T286" s="34">
        <v>3078530</v>
      </c>
      <c r="U286" s="26">
        <v>157225</v>
      </c>
      <c r="V286" s="24">
        <v>26966</v>
      </c>
      <c r="W286" s="34">
        <v>3106730</v>
      </c>
      <c r="X286" s="26">
        <v>157404</v>
      </c>
      <c r="Y286" s="24">
        <v>26636</v>
      </c>
      <c r="Z286" s="34">
        <v>2825334</v>
      </c>
      <c r="AA286" s="26">
        <v>207340</v>
      </c>
      <c r="AB286" s="24">
        <v>35110</v>
      </c>
      <c r="AC286" s="34">
        <v>3263700</v>
      </c>
      <c r="AD286" s="26">
        <v>161292</v>
      </c>
      <c r="AE286" s="24">
        <v>27702</v>
      </c>
      <c r="AF286" s="34">
        <v>2990693</v>
      </c>
      <c r="AG286" s="26">
        <v>163450</v>
      </c>
      <c r="AH286" s="24">
        <v>28153</v>
      </c>
      <c r="AI286" s="34">
        <v>3098798</v>
      </c>
      <c r="AJ286" s="26">
        <v>195270</v>
      </c>
      <c r="AK286" s="24">
        <v>33708</v>
      </c>
      <c r="AL286" s="34">
        <v>3107217</v>
      </c>
      <c r="AM286" s="26">
        <v>153809</v>
      </c>
      <c r="AN286" s="24">
        <v>26523</v>
      </c>
      <c r="AO286" s="34">
        <v>2988662</v>
      </c>
      <c r="AP286" s="26">
        <v>157104</v>
      </c>
      <c r="AQ286" s="24">
        <v>26989</v>
      </c>
      <c r="AR286" s="34">
        <v>3103255</v>
      </c>
      <c r="AS286" s="26">
        <v>195991</v>
      </c>
      <c r="AT286" s="24">
        <v>33387</v>
      </c>
      <c r="AU286" s="34">
        <v>2973918</v>
      </c>
      <c r="AV286" s="26">
        <v>157457</v>
      </c>
      <c r="AW286" s="24">
        <v>26723</v>
      </c>
      <c r="AX286" s="34">
        <v>3027152</v>
      </c>
      <c r="AY286" s="26">
        <v>151710</v>
      </c>
      <c r="AZ286" s="24">
        <v>25672</v>
      </c>
      <c r="BA286" s="34">
        <v>2961380</v>
      </c>
      <c r="BB286" s="26">
        <v>193784</v>
      </c>
      <c r="BC286" s="24">
        <v>33339</v>
      </c>
      <c r="BD286" s="34">
        <v>3077053</v>
      </c>
      <c r="BE286" s="26">
        <v>156328</v>
      </c>
      <c r="BF286" s="24">
        <v>26880</v>
      </c>
      <c r="BG286" s="34">
        <v>4436095</v>
      </c>
      <c r="BH286" s="26">
        <v>159632</v>
      </c>
      <c r="BI286" s="24">
        <v>27324</v>
      </c>
      <c r="BJ286" s="34">
        <v>4213242</v>
      </c>
      <c r="BK286" s="26">
        <v>188967</v>
      </c>
      <c r="BL286" s="24">
        <v>32893</v>
      </c>
      <c r="BM286" s="34">
        <v>4442898</v>
      </c>
      <c r="BN286" s="26">
        <v>160932</v>
      </c>
      <c r="BO286" s="24">
        <v>27409</v>
      </c>
      <c r="BP286" s="34">
        <v>4205918</v>
      </c>
      <c r="BQ286" s="26">
        <v>169933</v>
      </c>
      <c r="BR286" s="24">
        <v>28289</v>
      </c>
      <c r="BS286" s="34">
        <v>4411814</v>
      </c>
      <c r="BT286" s="26">
        <v>204630</v>
      </c>
      <c r="BU286" s="24">
        <v>34198</v>
      </c>
      <c r="BV286" s="34">
        <v>4212309</v>
      </c>
      <c r="BW286" s="26">
        <v>153191</v>
      </c>
      <c r="BX286" s="24">
        <v>26635</v>
      </c>
      <c r="BY286" s="34">
        <v>4263315</v>
      </c>
      <c r="BZ286" s="26">
        <v>151105</v>
      </c>
      <c r="CA286" s="24">
        <v>26442</v>
      </c>
      <c r="CB286" s="34">
        <v>4328663</v>
      </c>
      <c r="CC286" s="26">
        <v>186076</v>
      </c>
      <c r="CD286" s="24">
        <v>32413</v>
      </c>
      <c r="CE286" s="34">
        <v>3999860</v>
      </c>
      <c r="CF286" s="26">
        <v>157103</v>
      </c>
      <c r="CG286" s="24">
        <v>27122</v>
      </c>
      <c r="CH286" s="34">
        <v>4298108</v>
      </c>
      <c r="CI286" s="26">
        <v>216578</v>
      </c>
      <c r="CJ286" s="24">
        <v>27082</v>
      </c>
      <c r="CK286" s="34">
        <v>4115211</v>
      </c>
      <c r="CL286" s="26">
        <v>289252</v>
      </c>
      <c r="CM286" s="24">
        <v>32583</v>
      </c>
      <c r="CN286" s="34">
        <v>3842330</v>
      </c>
      <c r="CO286" s="26">
        <v>266053</v>
      </c>
      <c r="CP286" s="24">
        <v>28263</v>
      </c>
      <c r="CQ286" s="34">
        <v>3469846</v>
      </c>
      <c r="CR286" s="26">
        <v>209871</v>
      </c>
      <c r="CS286" s="24">
        <v>23046</v>
      </c>
      <c r="CT286" s="34">
        <v>2857829</v>
      </c>
      <c r="CU286" s="26">
        <v>219262</v>
      </c>
      <c r="CV286" s="24">
        <v>24651</v>
      </c>
      <c r="CW286" s="34">
        <v>2898263</v>
      </c>
      <c r="CX286" s="26">
        <v>174392</v>
      </c>
      <c r="CY286" s="24">
        <v>17661</v>
      </c>
      <c r="CZ286" s="34">
        <v>2781299</v>
      </c>
      <c r="DA286" s="26">
        <v>174256</v>
      </c>
      <c r="DB286" s="24">
        <v>18014</v>
      </c>
      <c r="DC286" s="34">
        <v>2770237</v>
      </c>
      <c r="DD286" s="26">
        <v>184513</v>
      </c>
      <c r="DE286" s="24">
        <v>21003</v>
      </c>
      <c r="DF286" s="34">
        <v>2653851</v>
      </c>
      <c r="DG286" s="26">
        <v>126335</v>
      </c>
      <c r="DH286" s="24">
        <v>14988</v>
      </c>
      <c r="DI286" s="34">
        <v>2484593</v>
      </c>
      <c r="DJ286" s="26">
        <v>123416</v>
      </c>
      <c r="DK286" s="24">
        <v>14057</v>
      </c>
      <c r="DL286" s="34">
        <v>2124147</v>
      </c>
      <c r="DM286" s="26">
        <v>165449</v>
      </c>
      <c r="DN286" s="24">
        <v>16913</v>
      </c>
      <c r="DO286" s="34">
        <v>1894153</v>
      </c>
      <c r="DP286" s="26">
        <v>139803</v>
      </c>
      <c r="DQ286" s="24">
        <v>13917</v>
      </c>
      <c r="DR286" s="34">
        <v>1971056</v>
      </c>
      <c r="DS286" s="26">
        <v>127604</v>
      </c>
      <c r="DT286" s="24">
        <v>13096</v>
      </c>
      <c r="DU286" s="34">
        <v>1780456</v>
      </c>
      <c r="DV286" s="26">
        <v>161544</v>
      </c>
      <c r="DW286" s="24">
        <v>16694</v>
      </c>
      <c r="DX286" s="34">
        <v>1895612</v>
      </c>
      <c r="DY286" s="26">
        <v>136361</v>
      </c>
      <c r="DZ286" s="24">
        <v>13772</v>
      </c>
      <c r="EA286" s="34">
        <v>1898411</v>
      </c>
      <c r="EB286" s="26">
        <v>131749</v>
      </c>
      <c r="EC286" s="24">
        <v>13375</v>
      </c>
      <c r="ED286" s="34">
        <v>1709191</v>
      </c>
      <c r="EE286" s="26">
        <v>168340</v>
      </c>
      <c r="EF286" s="24">
        <v>16789</v>
      </c>
      <c r="EG286" s="34">
        <v>1865598</v>
      </c>
      <c r="EH286" s="26">
        <v>121106</v>
      </c>
      <c r="EI286" s="24">
        <v>13614</v>
      </c>
      <c r="EJ286" s="34">
        <v>1860772</v>
      </c>
      <c r="EK286" s="26">
        <v>118659</v>
      </c>
      <c r="EL286" s="24">
        <v>13095</v>
      </c>
      <c r="EM286" s="34">
        <v>1840208</v>
      </c>
      <c r="EN286" s="26">
        <v>148101</v>
      </c>
      <c r="EO286" s="24">
        <v>16335</v>
      </c>
      <c r="EP286" s="34">
        <v>1835197</v>
      </c>
      <c r="EQ286" s="26">
        <v>120658</v>
      </c>
      <c r="ER286" s="24">
        <v>13362</v>
      </c>
      <c r="ES286" s="34">
        <v>1875456</v>
      </c>
      <c r="ET286" s="26">
        <v>121803</v>
      </c>
      <c r="EU286" s="24">
        <v>13377</v>
      </c>
      <c r="EV286" s="34">
        <v>1812714</v>
      </c>
      <c r="EW286" s="26">
        <v>150441</v>
      </c>
      <c r="EX286" s="24">
        <v>16653</v>
      </c>
      <c r="EY286" s="34">
        <v>1787289</v>
      </c>
      <c r="EZ286" s="26">
        <v>119061</v>
      </c>
      <c r="FA286" s="24">
        <v>13355</v>
      </c>
      <c r="FB286" s="34">
        <v>1889774</v>
      </c>
      <c r="FC286" s="26">
        <v>112796</v>
      </c>
      <c r="FD286" s="24">
        <v>12575</v>
      </c>
      <c r="FE286" s="34">
        <v>1717751</v>
      </c>
      <c r="FF286" s="26">
        <v>148229</v>
      </c>
      <c r="FG286" s="24">
        <v>16296</v>
      </c>
      <c r="FH286" s="34">
        <v>1882178</v>
      </c>
      <c r="FI286" s="26">
        <v>125552</v>
      </c>
      <c r="FJ286" s="24">
        <v>13930</v>
      </c>
      <c r="FK286" s="34">
        <v>1826665</v>
      </c>
      <c r="FL286" s="26">
        <v>128349</v>
      </c>
      <c r="FM286" s="24">
        <v>13734</v>
      </c>
      <c r="FN286" s="34">
        <v>1661578</v>
      </c>
      <c r="FO286" s="26">
        <v>153524</v>
      </c>
      <c r="FP286" s="24">
        <v>17087</v>
      </c>
      <c r="FQ286" s="34">
        <v>1839395</v>
      </c>
      <c r="FR286" s="26">
        <v>127301</v>
      </c>
      <c r="FS286" s="24">
        <v>13617</v>
      </c>
      <c r="FT286" s="34">
        <v>1774844</v>
      </c>
      <c r="FU286" s="26">
        <v>124162</v>
      </c>
      <c r="FV286" s="24">
        <v>13505</v>
      </c>
      <c r="FW286" s="34">
        <v>1755323</v>
      </c>
      <c r="FX286" s="26">
        <v>155232</v>
      </c>
      <c r="FY286" s="24">
        <v>16665</v>
      </c>
      <c r="FZ286" s="34">
        <v>1786915</v>
      </c>
      <c r="GA286" s="26">
        <v>122496</v>
      </c>
      <c r="GB286" s="24">
        <v>13707</v>
      </c>
      <c r="GC286" s="34">
        <v>1811801</v>
      </c>
      <c r="GD286" s="26">
        <v>121445</v>
      </c>
      <c r="GE286" s="24">
        <v>13478</v>
      </c>
      <c r="GF286" s="34">
        <v>1728953</v>
      </c>
      <c r="GG286" s="26">
        <v>154648</v>
      </c>
      <c r="GH286" s="24">
        <v>16852</v>
      </c>
      <c r="GI286" s="34">
        <v>1709270</v>
      </c>
      <c r="GJ286" s="26">
        <v>121817</v>
      </c>
      <c r="GK286" s="24">
        <v>13619</v>
      </c>
      <c r="GL286" s="34">
        <v>1743496</v>
      </c>
      <c r="GM286" s="26">
        <v>118934</v>
      </c>
      <c r="GN286" s="24">
        <v>13306</v>
      </c>
      <c r="GO286" s="34">
        <v>1712719</v>
      </c>
      <c r="GP286" s="26">
        <v>149051</v>
      </c>
      <c r="GQ286" s="24">
        <v>16368</v>
      </c>
      <c r="GR286" s="34">
        <v>1820409</v>
      </c>
      <c r="GS286" s="26">
        <v>126553</v>
      </c>
      <c r="GT286" s="24">
        <v>14071</v>
      </c>
      <c r="GU286" s="34">
        <v>1754708</v>
      </c>
      <c r="GV286" s="26">
        <v>119518</v>
      </c>
      <c r="GW286" s="24">
        <v>13521</v>
      </c>
      <c r="GX286" s="34">
        <v>1744539</v>
      </c>
      <c r="GY286" s="26">
        <v>153155</v>
      </c>
      <c r="GZ286" s="24">
        <v>17612</v>
      </c>
      <c r="HA286" s="34">
        <v>1848274</v>
      </c>
      <c r="HB286" s="26">
        <v>119517</v>
      </c>
      <c r="HC286" s="24">
        <v>13665</v>
      </c>
      <c r="HD286" s="34">
        <v>1742964</v>
      </c>
      <c r="HE286" s="26">
        <v>123689</v>
      </c>
      <c r="HF286" s="24">
        <v>14086</v>
      </c>
      <c r="HG286" s="34">
        <v>1871669</v>
      </c>
      <c r="HH286" s="26">
        <v>147718</v>
      </c>
      <c r="HI286" s="24">
        <v>16986</v>
      </c>
      <c r="HJ286" s="34">
        <v>1840943</v>
      </c>
    </row>
    <row r="287" spans="2:218" x14ac:dyDescent="0.2">
      <c r="B287" s="20" t="s">
        <v>394</v>
      </c>
      <c r="C287" s="28">
        <v>27870</v>
      </c>
      <c r="D287" s="23">
        <v>2829</v>
      </c>
      <c r="E287" s="24">
        <v>20243</v>
      </c>
      <c r="F287" s="28">
        <v>26860</v>
      </c>
      <c r="G287" s="23">
        <v>2847</v>
      </c>
      <c r="H287" s="24">
        <v>19233</v>
      </c>
      <c r="I287" s="28">
        <v>36747</v>
      </c>
      <c r="J287" s="23">
        <v>4036</v>
      </c>
      <c r="K287" s="24">
        <v>21644</v>
      </c>
      <c r="L287" s="28">
        <v>30616</v>
      </c>
      <c r="M287" s="23">
        <v>3375</v>
      </c>
      <c r="N287" s="24">
        <v>24285</v>
      </c>
      <c r="O287" s="28">
        <v>27367</v>
      </c>
      <c r="P287" s="23">
        <v>3015</v>
      </c>
      <c r="Q287" s="24">
        <v>26270</v>
      </c>
      <c r="R287" s="28">
        <v>31145</v>
      </c>
      <c r="S287" s="23">
        <v>3230</v>
      </c>
      <c r="T287" s="24">
        <v>26152</v>
      </c>
      <c r="U287" s="28">
        <v>26117</v>
      </c>
      <c r="V287" s="23">
        <v>2672</v>
      </c>
      <c r="W287" s="24">
        <v>15133</v>
      </c>
      <c r="X287" s="28">
        <v>33229</v>
      </c>
      <c r="Y287" s="23">
        <v>3125</v>
      </c>
      <c r="Z287" s="24">
        <v>10250</v>
      </c>
      <c r="AA287" s="28">
        <v>34978</v>
      </c>
      <c r="AB287" s="23">
        <v>3639</v>
      </c>
      <c r="AC287" s="24">
        <v>17557</v>
      </c>
      <c r="AD287" s="28">
        <v>27279</v>
      </c>
      <c r="AE287" s="23">
        <v>2811</v>
      </c>
      <c r="AF287" s="24">
        <v>16752</v>
      </c>
      <c r="AG287" s="28">
        <v>30787</v>
      </c>
      <c r="AH287" s="23">
        <v>3258</v>
      </c>
      <c r="AI287" s="24">
        <v>22902</v>
      </c>
      <c r="AJ287" s="28">
        <v>43130</v>
      </c>
      <c r="AK287" s="23">
        <v>4122</v>
      </c>
      <c r="AL287" s="24">
        <v>52096</v>
      </c>
      <c r="AM287" s="28">
        <v>25730</v>
      </c>
      <c r="AN287" s="23">
        <v>2544</v>
      </c>
      <c r="AO287" s="24">
        <v>24613</v>
      </c>
      <c r="AP287" s="28">
        <v>25433</v>
      </c>
      <c r="AQ287" s="23">
        <v>2558</v>
      </c>
      <c r="AR287" s="24">
        <v>14219</v>
      </c>
      <c r="AS287" s="28">
        <v>33282</v>
      </c>
      <c r="AT287" s="23">
        <v>3465</v>
      </c>
      <c r="AU287" s="24">
        <v>13239</v>
      </c>
      <c r="AV287" s="28">
        <v>32622</v>
      </c>
      <c r="AW287" s="23">
        <v>3104</v>
      </c>
      <c r="AX287" s="24">
        <v>10204</v>
      </c>
      <c r="AY287" s="28">
        <v>34691</v>
      </c>
      <c r="AZ287" s="23">
        <v>3625</v>
      </c>
      <c r="BA287" s="24">
        <v>11162</v>
      </c>
      <c r="BB287" s="28">
        <v>46668</v>
      </c>
      <c r="BC287" s="23">
        <v>4662</v>
      </c>
      <c r="BD287" s="24">
        <v>12761</v>
      </c>
      <c r="BE287" s="28">
        <v>42150</v>
      </c>
      <c r="BF287" s="23">
        <v>4372</v>
      </c>
      <c r="BG287" s="24">
        <v>37000</v>
      </c>
      <c r="BH287" s="28">
        <v>47563</v>
      </c>
      <c r="BI287" s="23">
        <v>4189</v>
      </c>
      <c r="BJ287" s="24">
        <v>36854</v>
      </c>
      <c r="BK287" s="28">
        <v>89130</v>
      </c>
      <c r="BL287" s="23">
        <v>5367</v>
      </c>
      <c r="BM287" s="24">
        <v>35893</v>
      </c>
      <c r="BN287" s="28">
        <v>27970</v>
      </c>
      <c r="BO287" s="23">
        <v>3655</v>
      </c>
      <c r="BP287" s="24">
        <v>25402</v>
      </c>
      <c r="BQ287" s="28">
        <v>29912</v>
      </c>
      <c r="BR287" s="23">
        <v>3733</v>
      </c>
      <c r="BS287" s="24">
        <v>35831</v>
      </c>
      <c r="BT287" s="28">
        <v>28896</v>
      </c>
      <c r="BU287" s="23">
        <v>3852</v>
      </c>
      <c r="BV287" s="24">
        <v>25626</v>
      </c>
      <c r="BW287" s="28">
        <v>35760</v>
      </c>
      <c r="BX287" s="23">
        <v>4359</v>
      </c>
      <c r="BY287" s="24">
        <v>61931</v>
      </c>
      <c r="BZ287" s="28">
        <v>15569</v>
      </c>
      <c r="CA287" s="23">
        <v>2316</v>
      </c>
      <c r="CB287" s="24">
        <v>50631</v>
      </c>
      <c r="CC287" s="28">
        <v>31625</v>
      </c>
      <c r="CD287" s="23">
        <v>4473</v>
      </c>
      <c r="CE287" s="24">
        <v>86296</v>
      </c>
      <c r="CF287" s="28">
        <v>23038</v>
      </c>
      <c r="CG287" s="23">
        <v>3015</v>
      </c>
      <c r="CH287" s="24">
        <v>24658</v>
      </c>
      <c r="CI287" s="28">
        <v>29078</v>
      </c>
      <c r="CJ287" s="23">
        <v>3562</v>
      </c>
      <c r="CK287" s="24">
        <v>14683</v>
      </c>
      <c r="CL287" s="28">
        <v>41913</v>
      </c>
      <c r="CM287" s="23">
        <v>4982</v>
      </c>
      <c r="CN287" s="24">
        <v>13417</v>
      </c>
      <c r="CO287" s="28">
        <v>36104</v>
      </c>
      <c r="CP287" s="23">
        <v>4235</v>
      </c>
      <c r="CQ287" s="24">
        <v>23551</v>
      </c>
      <c r="CR287" s="28">
        <v>43864</v>
      </c>
      <c r="CS287" s="23">
        <v>5363</v>
      </c>
      <c r="CT287" s="24">
        <v>29294</v>
      </c>
      <c r="CU287" s="28">
        <v>52165</v>
      </c>
      <c r="CV287" s="23">
        <v>5872</v>
      </c>
      <c r="CW287" s="24">
        <v>34996</v>
      </c>
      <c r="CX287" s="28">
        <v>46750</v>
      </c>
      <c r="CY287" s="23">
        <v>3855</v>
      </c>
      <c r="CZ287" s="24">
        <v>35563</v>
      </c>
      <c r="DA287" s="28">
        <v>42188</v>
      </c>
      <c r="DB287" s="23">
        <v>3839</v>
      </c>
      <c r="DC287" s="24">
        <v>30073</v>
      </c>
      <c r="DD287" s="28">
        <v>32568</v>
      </c>
      <c r="DE287" s="23">
        <v>4141</v>
      </c>
      <c r="DF287" s="24">
        <v>24964</v>
      </c>
      <c r="DG287" s="28">
        <v>25056</v>
      </c>
      <c r="DH287" s="23">
        <v>3466</v>
      </c>
      <c r="DI287" s="24">
        <v>23363</v>
      </c>
      <c r="DJ287" s="28">
        <v>32367</v>
      </c>
      <c r="DK287" s="23">
        <v>3455</v>
      </c>
      <c r="DL287" s="24">
        <v>22037</v>
      </c>
      <c r="DM287" s="28">
        <v>66336</v>
      </c>
      <c r="DN287" s="23">
        <v>5329</v>
      </c>
      <c r="DO287" s="24">
        <v>26530</v>
      </c>
      <c r="DP287" s="28">
        <v>38266</v>
      </c>
      <c r="DQ287" s="23">
        <v>4210</v>
      </c>
      <c r="DR287" s="24">
        <v>27273</v>
      </c>
      <c r="DS287" s="28">
        <v>44862</v>
      </c>
      <c r="DT287" s="23">
        <v>5004</v>
      </c>
      <c r="DU287" s="24">
        <v>28187</v>
      </c>
      <c r="DV287" s="28">
        <v>56628</v>
      </c>
      <c r="DW287" s="23">
        <v>6492</v>
      </c>
      <c r="DX287" s="24">
        <v>30372</v>
      </c>
      <c r="DY287" s="28">
        <v>69330</v>
      </c>
      <c r="DZ287" s="23">
        <v>7813</v>
      </c>
      <c r="EA287" s="24">
        <v>30652</v>
      </c>
      <c r="EB287" s="28">
        <v>65842</v>
      </c>
      <c r="EC287" s="23">
        <v>7487</v>
      </c>
      <c r="ED287" s="24">
        <v>34947</v>
      </c>
      <c r="EE287" s="28">
        <v>77609</v>
      </c>
      <c r="EF287" s="23">
        <v>8585</v>
      </c>
      <c r="EG287" s="24">
        <v>44289</v>
      </c>
      <c r="EH287" s="28">
        <v>65156</v>
      </c>
      <c r="EI287" s="23">
        <v>7533</v>
      </c>
      <c r="EJ287" s="24">
        <v>42627</v>
      </c>
      <c r="EK287" s="28">
        <v>69495</v>
      </c>
      <c r="EL287" s="23">
        <v>7736</v>
      </c>
      <c r="EM287" s="24">
        <v>43998</v>
      </c>
      <c r="EN287" s="28">
        <v>88789</v>
      </c>
      <c r="EO287" s="23">
        <v>9762</v>
      </c>
      <c r="EP287" s="24">
        <v>44650</v>
      </c>
      <c r="EQ287" s="28">
        <v>74616</v>
      </c>
      <c r="ER287" s="23">
        <v>8195</v>
      </c>
      <c r="ES287" s="24">
        <v>46344</v>
      </c>
      <c r="ET287" s="28">
        <v>73697</v>
      </c>
      <c r="EU287" s="23">
        <v>8399</v>
      </c>
      <c r="EV287" s="24">
        <v>43131</v>
      </c>
      <c r="EW287" s="28">
        <v>95257</v>
      </c>
      <c r="EX287" s="24">
        <v>10447</v>
      </c>
      <c r="EY287" s="24">
        <v>44787</v>
      </c>
      <c r="EZ287" s="28">
        <v>72680</v>
      </c>
      <c r="FA287" s="23">
        <v>8239</v>
      </c>
      <c r="FB287" s="24">
        <v>47722</v>
      </c>
      <c r="FC287" s="28">
        <v>71428</v>
      </c>
      <c r="FD287" s="23">
        <v>8284</v>
      </c>
      <c r="FE287" s="24">
        <v>52529</v>
      </c>
      <c r="FF287" s="28">
        <v>90482</v>
      </c>
      <c r="FG287" s="24">
        <v>10453</v>
      </c>
      <c r="FH287" s="24">
        <v>50581</v>
      </c>
      <c r="FI287" s="28">
        <v>79973</v>
      </c>
      <c r="FJ287" s="23">
        <v>9133</v>
      </c>
      <c r="FK287" s="24">
        <v>45434</v>
      </c>
      <c r="FL287" s="28">
        <v>76426</v>
      </c>
      <c r="FM287" s="23">
        <v>8771</v>
      </c>
      <c r="FN287" s="24">
        <v>47350</v>
      </c>
      <c r="FO287" s="28">
        <v>91944</v>
      </c>
      <c r="FP287" s="24">
        <v>10698</v>
      </c>
      <c r="FQ287" s="24">
        <v>52149</v>
      </c>
      <c r="FR287" s="28">
        <v>76460</v>
      </c>
      <c r="FS287" s="23">
        <v>8838</v>
      </c>
      <c r="FT287" s="24">
        <v>47858</v>
      </c>
      <c r="FU287" s="28">
        <v>74969</v>
      </c>
      <c r="FV287" s="23">
        <v>8602</v>
      </c>
      <c r="FW287" s="24">
        <v>50490</v>
      </c>
      <c r="FX287" s="28">
        <v>92113</v>
      </c>
      <c r="FY287" s="24">
        <v>10740</v>
      </c>
      <c r="FZ287" s="24">
        <v>53378</v>
      </c>
      <c r="GA287" s="28">
        <v>62694</v>
      </c>
      <c r="GB287" s="23">
        <v>7141</v>
      </c>
      <c r="GC287" s="24">
        <v>45504</v>
      </c>
      <c r="GD287" s="28">
        <v>71745</v>
      </c>
      <c r="GE287" s="23">
        <v>8426</v>
      </c>
      <c r="GF287" s="24">
        <v>47408</v>
      </c>
      <c r="GG287" s="28">
        <v>87262</v>
      </c>
      <c r="GH287" s="24">
        <v>10660</v>
      </c>
      <c r="GI287" s="24">
        <v>42014</v>
      </c>
      <c r="GJ287" s="28">
        <v>68696</v>
      </c>
      <c r="GK287" s="23">
        <v>8506</v>
      </c>
      <c r="GL287" s="24">
        <v>40669</v>
      </c>
      <c r="GM287" s="28">
        <v>70709</v>
      </c>
      <c r="GN287" s="23">
        <v>7609</v>
      </c>
      <c r="GO287" s="24">
        <v>42579</v>
      </c>
      <c r="GP287" s="28">
        <v>92053</v>
      </c>
      <c r="GQ287" s="23">
        <v>9322</v>
      </c>
      <c r="GR287" s="24">
        <v>41977</v>
      </c>
      <c r="GS287" s="26">
        <v>110152</v>
      </c>
      <c r="GT287" s="23">
        <v>8762</v>
      </c>
      <c r="GU287" s="24">
        <v>35048</v>
      </c>
      <c r="GV287" s="26">
        <v>104615</v>
      </c>
      <c r="GW287" s="23">
        <v>8811</v>
      </c>
      <c r="GX287" s="24">
        <v>33275</v>
      </c>
      <c r="GY287" s="26">
        <v>146549</v>
      </c>
      <c r="GZ287" s="24">
        <v>10910</v>
      </c>
      <c r="HA287" s="24">
        <v>36384</v>
      </c>
      <c r="HB287" s="26">
        <v>118637</v>
      </c>
      <c r="HC287" s="23">
        <v>8775</v>
      </c>
      <c r="HD287" s="24">
        <v>27855</v>
      </c>
      <c r="HE287" s="26">
        <v>115911</v>
      </c>
      <c r="HF287" s="23">
        <v>8702</v>
      </c>
      <c r="HG287" s="24">
        <v>38723</v>
      </c>
      <c r="HH287" s="26">
        <v>144805</v>
      </c>
      <c r="HI287" s="24">
        <v>10716</v>
      </c>
      <c r="HJ287" s="24">
        <v>44036</v>
      </c>
    </row>
    <row r="288" spans="2:218" x14ac:dyDescent="0.2">
      <c r="B288" s="20" t="s">
        <v>505</v>
      </c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  <c r="BK288" s="21"/>
      <c r="BL288" s="21"/>
      <c r="BM288" s="21"/>
      <c r="BN288" s="21"/>
      <c r="BO288" s="21"/>
      <c r="BP288" s="21"/>
      <c r="BQ288" s="21"/>
      <c r="BR288" s="21"/>
      <c r="BS288" s="21"/>
      <c r="BT288" s="21"/>
      <c r="BU288" s="21"/>
      <c r="BV288" s="21"/>
      <c r="BW288" s="21"/>
      <c r="BX288" s="21"/>
      <c r="BY288" s="21"/>
      <c r="BZ288" s="21"/>
      <c r="CA288" s="21"/>
      <c r="CB288" s="21"/>
      <c r="CC288" s="21"/>
      <c r="CD288" s="21"/>
      <c r="CE288" s="21"/>
      <c r="CF288" s="21"/>
      <c r="CG288" s="21"/>
      <c r="CH288" s="21"/>
      <c r="CI288" s="21"/>
      <c r="CJ288" s="21"/>
      <c r="CK288" s="21"/>
      <c r="CL288" s="21"/>
      <c r="CM288" s="21"/>
      <c r="CN288" s="21"/>
      <c r="CO288" s="21"/>
      <c r="CP288" s="21"/>
      <c r="CQ288" s="21"/>
      <c r="CR288" s="21"/>
      <c r="CS288" s="21"/>
      <c r="CT288" s="21"/>
      <c r="CU288" s="21"/>
      <c r="CV288" s="21"/>
      <c r="CW288" s="21"/>
      <c r="CX288" s="21"/>
      <c r="CY288" s="21"/>
      <c r="CZ288" s="21"/>
      <c r="DA288" s="21"/>
      <c r="DB288" s="21"/>
      <c r="DC288" s="21"/>
      <c r="DD288" s="21"/>
      <c r="DE288" s="21"/>
      <c r="DF288" s="21"/>
      <c r="DG288" s="21"/>
      <c r="DH288" s="21"/>
      <c r="DI288" s="21"/>
      <c r="DJ288" s="21"/>
      <c r="DK288" s="21"/>
      <c r="DL288" s="21"/>
      <c r="DM288" s="21"/>
      <c r="DN288" s="21"/>
      <c r="DO288" s="21"/>
      <c r="DP288" s="21"/>
      <c r="DQ288" s="21"/>
      <c r="DR288" s="21"/>
      <c r="DS288" s="21"/>
      <c r="DT288" s="21"/>
      <c r="DU288" s="21"/>
      <c r="DV288" s="21"/>
      <c r="DW288" s="21"/>
      <c r="DX288" s="21"/>
      <c r="DY288" s="21"/>
      <c r="DZ288" s="21"/>
      <c r="EA288" s="21"/>
      <c r="EB288" s="21"/>
      <c r="EC288" s="21"/>
      <c r="ED288" s="21"/>
      <c r="EE288" s="21"/>
      <c r="EF288" s="21"/>
      <c r="EG288" s="21"/>
      <c r="EH288" s="21"/>
      <c r="EI288" s="21"/>
      <c r="EJ288" s="21"/>
      <c r="EK288" s="21"/>
      <c r="EL288" s="21"/>
      <c r="EM288" s="21"/>
      <c r="EN288" s="21"/>
      <c r="EO288" s="21"/>
      <c r="EP288" s="21"/>
      <c r="EQ288" s="21"/>
      <c r="ER288" s="21"/>
      <c r="ES288" s="21"/>
      <c r="ET288" s="21"/>
      <c r="EU288" s="21"/>
      <c r="EV288" s="21"/>
      <c r="EW288" s="21"/>
      <c r="EX288" s="21"/>
      <c r="EY288" s="21"/>
      <c r="EZ288" s="21"/>
      <c r="FA288" s="21"/>
      <c r="FB288" s="21"/>
      <c r="FC288" s="21"/>
      <c r="FD288" s="21"/>
      <c r="FE288" s="21"/>
      <c r="FF288" s="21"/>
      <c r="FG288" s="21"/>
      <c r="FH288" s="21"/>
      <c r="FI288" s="21"/>
      <c r="FJ288" s="21"/>
      <c r="FK288" s="21"/>
      <c r="FL288" s="21"/>
      <c r="FM288" s="21"/>
      <c r="FN288" s="21"/>
      <c r="FO288" s="21"/>
      <c r="FP288" s="21"/>
      <c r="FQ288" s="21"/>
      <c r="FR288" s="28">
        <v>17471</v>
      </c>
      <c r="FS288" s="27">
        <v>257</v>
      </c>
      <c r="FT288" s="23">
        <v>3359</v>
      </c>
      <c r="FU288" s="28">
        <v>82767</v>
      </c>
      <c r="FV288" s="23">
        <v>1290</v>
      </c>
      <c r="FW288" s="24">
        <v>25372</v>
      </c>
      <c r="FX288" s="26">
        <v>121270</v>
      </c>
      <c r="FY288" s="23">
        <v>1862</v>
      </c>
      <c r="FZ288" s="24">
        <v>54954</v>
      </c>
      <c r="GA288" s="26">
        <v>107963</v>
      </c>
      <c r="GB288" s="23">
        <v>1647</v>
      </c>
      <c r="GC288" s="24">
        <v>77206</v>
      </c>
      <c r="GD288" s="26">
        <v>100758</v>
      </c>
      <c r="GE288" s="23">
        <v>1465</v>
      </c>
      <c r="GF288" s="24">
        <v>80935</v>
      </c>
      <c r="GG288" s="28">
        <v>93686</v>
      </c>
      <c r="GH288" s="23">
        <v>1279</v>
      </c>
      <c r="GI288" s="24">
        <v>82837</v>
      </c>
      <c r="GJ288" s="26">
        <v>101195</v>
      </c>
      <c r="GK288" s="23">
        <v>1444</v>
      </c>
      <c r="GL288" s="24">
        <v>88258</v>
      </c>
      <c r="GM288" s="26">
        <v>102764</v>
      </c>
      <c r="GN288" s="23">
        <v>1417</v>
      </c>
      <c r="GO288" s="24">
        <v>91547</v>
      </c>
      <c r="GP288" s="26">
        <v>132511</v>
      </c>
      <c r="GQ288" s="23">
        <v>1806</v>
      </c>
      <c r="GR288" s="25">
        <v>102927</v>
      </c>
      <c r="GS288" s="26">
        <v>111284</v>
      </c>
      <c r="GT288" s="23">
        <v>1505</v>
      </c>
      <c r="GU288" s="24">
        <v>98634</v>
      </c>
      <c r="GV288" s="26">
        <v>104076</v>
      </c>
      <c r="GW288" s="23">
        <v>1398</v>
      </c>
      <c r="GX288" s="25">
        <v>102648</v>
      </c>
      <c r="GY288" s="26">
        <v>128041</v>
      </c>
      <c r="GZ288" s="23">
        <v>1817</v>
      </c>
      <c r="HA288" s="25">
        <v>115713</v>
      </c>
      <c r="HB288" s="26">
        <v>110212</v>
      </c>
      <c r="HC288" s="23">
        <v>1620</v>
      </c>
      <c r="HD288" s="25">
        <v>107726</v>
      </c>
      <c r="HE288" s="26">
        <v>109906</v>
      </c>
      <c r="HF288" s="23">
        <v>1628</v>
      </c>
      <c r="HG288" s="25">
        <v>117512</v>
      </c>
      <c r="HH288" s="26">
        <v>143905</v>
      </c>
      <c r="HI288" s="23">
        <v>2152</v>
      </c>
      <c r="HJ288" s="25">
        <v>125064</v>
      </c>
    </row>
    <row r="289" spans="2:218" x14ac:dyDescent="0.2">
      <c r="B289" s="20" t="s">
        <v>389</v>
      </c>
      <c r="C289" s="28">
        <v>35653</v>
      </c>
      <c r="D289" s="27">
        <v>782</v>
      </c>
      <c r="E289" s="27">
        <v>966</v>
      </c>
      <c r="F289" s="28">
        <v>35598</v>
      </c>
      <c r="G289" s="27">
        <v>801</v>
      </c>
      <c r="H289" s="27">
        <v>894</v>
      </c>
      <c r="I289" s="28">
        <v>42521</v>
      </c>
      <c r="J289" s="27">
        <v>968</v>
      </c>
      <c r="K289" s="27">
        <v>907</v>
      </c>
      <c r="L289" s="28">
        <v>42256</v>
      </c>
      <c r="M289" s="27">
        <v>975</v>
      </c>
      <c r="N289" s="23">
        <v>2820</v>
      </c>
      <c r="O289" s="28">
        <v>49079</v>
      </c>
      <c r="P289" s="23">
        <v>1128</v>
      </c>
      <c r="Q289" s="23">
        <v>1081</v>
      </c>
      <c r="R289" s="28">
        <v>61168</v>
      </c>
      <c r="S289" s="23">
        <v>1411</v>
      </c>
      <c r="T289" s="27">
        <v>996</v>
      </c>
      <c r="U289" s="28">
        <v>48695</v>
      </c>
      <c r="V289" s="23">
        <v>1111</v>
      </c>
      <c r="W289" s="27">
        <v>667</v>
      </c>
      <c r="X289" s="28">
        <v>53759</v>
      </c>
      <c r="Y289" s="23">
        <v>1249</v>
      </c>
      <c r="Z289" s="27">
        <v>775</v>
      </c>
      <c r="AA289" s="28">
        <v>70892</v>
      </c>
      <c r="AB289" s="23">
        <v>1639</v>
      </c>
      <c r="AC289" s="27">
        <v>492</v>
      </c>
      <c r="AD289" s="28">
        <v>56925</v>
      </c>
      <c r="AE289" s="23">
        <v>1318</v>
      </c>
      <c r="AF289" s="23">
        <v>1023</v>
      </c>
      <c r="AG289" s="28">
        <v>61991</v>
      </c>
      <c r="AH289" s="23">
        <v>1406</v>
      </c>
      <c r="AI289" s="27">
        <v>917</v>
      </c>
      <c r="AJ289" s="28">
        <v>73181</v>
      </c>
      <c r="AK289" s="23">
        <v>1659</v>
      </c>
      <c r="AL289" s="23">
        <v>1956</v>
      </c>
      <c r="AM289" s="28">
        <v>59615</v>
      </c>
      <c r="AN289" s="23">
        <v>1360</v>
      </c>
      <c r="AO289" s="27">
        <v>693</v>
      </c>
      <c r="AP289" s="28">
        <v>55910</v>
      </c>
      <c r="AQ289" s="23">
        <v>1269</v>
      </c>
      <c r="AR289" s="27">
        <v>903</v>
      </c>
      <c r="AS289" s="28">
        <v>52570</v>
      </c>
      <c r="AT289" s="23">
        <v>1206</v>
      </c>
      <c r="AU289" s="27">
        <v>615</v>
      </c>
      <c r="AV289" s="28">
        <v>50508</v>
      </c>
      <c r="AW289" s="23">
        <v>1139</v>
      </c>
      <c r="AX289" s="27">
        <v>764</v>
      </c>
      <c r="AY289" s="28">
        <v>47244</v>
      </c>
      <c r="AZ289" s="23">
        <v>1066</v>
      </c>
      <c r="BA289" s="27">
        <v>659</v>
      </c>
      <c r="BB289" s="28">
        <v>59006</v>
      </c>
      <c r="BC289" s="23">
        <v>1346</v>
      </c>
      <c r="BD289" s="27">
        <v>520</v>
      </c>
      <c r="BE289" s="28">
        <v>49708</v>
      </c>
      <c r="BF289" s="23">
        <v>1141</v>
      </c>
      <c r="BG289" s="23">
        <v>1184</v>
      </c>
      <c r="BH289" s="28">
        <v>50137</v>
      </c>
      <c r="BI289" s="23">
        <v>1150</v>
      </c>
      <c r="BJ289" s="23">
        <v>2218</v>
      </c>
      <c r="BK289" s="28">
        <v>60140</v>
      </c>
      <c r="BL289" s="23">
        <v>1378</v>
      </c>
      <c r="BM289" s="23">
        <v>1163</v>
      </c>
      <c r="BN289" s="28">
        <v>47665</v>
      </c>
      <c r="BO289" s="23">
        <v>1094</v>
      </c>
      <c r="BP289" s="23">
        <v>1086</v>
      </c>
      <c r="BQ289" s="28">
        <v>43798</v>
      </c>
      <c r="BR289" s="23">
        <v>1011</v>
      </c>
      <c r="BS289" s="23">
        <v>1220</v>
      </c>
      <c r="BT289" s="28">
        <v>63341</v>
      </c>
      <c r="BU289" s="23">
        <v>1466</v>
      </c>
      <c r="BV289" s="27">
        <v>488</v>
      </c>
      <c r="BW289" s="28">
        <v>48928</v>
      </c>
      <c r="BX289" s="23">
        <v>1134</v>
      </c>
      <c r="BY289" s="23">
        <v>1141</v>
      </c>
      <c r="BZ289" s="28">
        <v>52036</v>
      </c>
      <c r="CA289" s="23">
        <v>1219</v>
      </c>
      <c r="CB289" s="27">
        <v>651</v>
      </c>
      <c r="CC289" s="28">
        <v>61017</v>
      </c>
      <c r="CD289" s="23">
        <v>1417</v>
      </c>
      <c r="CE289" s="27">
        <v>615</v>
      </c>
      <c r="CF289" s="28">
        <v>47612</v>
      </c>
      <c r="CG289" s="23">
        <v>1118</v>
      </c>
      <c r="CH289" s="23">
        <v>1154</v>
      </c>
      <c r="CI289" s="28">
        <v>47154</v>
      </c>
      <c r="CJ289" s="23">
        <v>1122</v>
      </c>
      <c r="CK289" s="23">
        <v>1544</v>
      </c>
      <c r="CL289" s="28">
        <v>64510</v>
      </c>
      <c r="CM289" s="23">
        <v>1548</v>
      </c>
      <c r="CN289" s="23">
        <v>1359</v>
      </c>
      <c r="CO289" s="28">
        <v>55465</v>
      </c>
      <c r="CP289" s="23">
        <v>1353</v>
      </c>
      <c r="CQ289" s="23">
        <v>1421</v>
      </c>
      <c r="CR289" s="28">
        <v>57339</v>
      </c>
      <c r="CS289" s="23">
        <v>1426</v>
      </c>
      <c r="CT289" s="23">
        <v>1041</v>
      </c>
      <c r="CU289" s="28">
        <v>70692</v>
      </c>
      <c r="CV289" s="23">
        <v>1771</v>
      </c>
      <c r="CW289" s="27">
        <v>997</v>
      </c>
      <c r="CX289" s="28">
        <v>49450</v>
      </c>
      <c r="CY289" s="23">
        <v>1216</v>
      </c>
      <c r="CZ289" s="23">
        <v>1796</v>
      </c>
      <c r="DA289" s="28">
        <v>54038</v>
      </c>
      <c r="DB289" s="23">
        <v>1329</v>
      </c>
      <c r="DC289" s="23">
        <v>1110</v>
      </c>
      <c r="DD289" s="28">
        <v>61229</v>
      </c>
      <c r="DE289" s="23">
        <v>1497</v>
      </c>
      <c r="DF289" s="23">
        <v>1498</v>
      </c>
      <c r="DG289" s="28">
        <v>47174</v>
      </c>
      <c r="DH289" s="23">
        <v>1154</v>
      </c>
      <c r="DI289" s="23">
        <v>1355</v>
      </c>
      <c r="DJ289" s="28">
        <v>52676</v>
      </c>
      <c r="DK289" s="23">
        <v>1282</v>
      </c>
      <c r="DL289" s="23">
        <v>1131</v>
      </c>
      <c r="DM289" s="28">
        <v>62781</v>
      </c>
      <c r="DN289" s="23">
        <v>1540</v>
      </c>
      <c r="DO289" s="23">
        <v>1342</v>
      </c>
      <c r="DP289" s="28">
        <v>47631</v>
      </c>
      <c r="DQ289" s="23">
        <v>1166</v>
      </c>
      <c r="DR289" s="23">
        <v>1372</v>
      </c>
      <c r="DS289" s="28">
        <v>45508</v>
      </c>
      <c r="DT289" s="23">
        <v>1185</v>
      </c>
      <c r="DU289" s="23">
        <v>1308</v>
      </c>
      <c r="DV289" s="28">
        <v>55988</v>
      </c>
      <c r="DW289" s="23">
        <v>1389</v>
      </c>
      <c r="DX289" s="23">
        <v>2391</v>
      </c>
      <c r="DY289" s="28">
        <v>49325</v>
      </c>
      <c r="DZ289" s="23">
        <v>1238</v>
      </c>
      <c r="EA289" s="23">
        <v>1884</v>
      </c>
      <c r="EB289" s="28">
        <v>58908</v>
      </c>
      <c r="EC289" s="23">
        <v>1471</v>
      </c>
      <c r="ED289" s="23">
        <v>1585</v>
      </c>
      <c r="EE289" s="28">
        <v>83137</v>
      </c>
      <c r="EF289" s="23">
        <v>2081</v>
      </c>
      <c r="EG289" s="23">
        <v>5238</v>
      </c>
      <c r="EH289" s="28">
        <v>76317</v>
      </c>
      <c r="EI289" s="23">
        <v>1906</v>
      </c>
      <c r="EJ289" s="23">
        <v>3715</v>
      </c>
      <c r="EK289" s="28">
        <v>79358</v>
      </c>
      <c r="EL289" s="23">
        <v>1949</v>
      </c>
      <c r="EM289" s="23">
        <v>2525</v>
      </c>
      <c r="EN289" s="28">
        <v>51850</v>
      </c>
      <c r="EO289" s="23">
        <v>1296</v>
      </c>
      <c r="EP289" s="23">
        <v>1664</v>
      </c>
      <c r="EQ289" s="28">
        <v>85427</v>
      </c>
      <c r="ER289" s="23">
        <v>1990</v>
      </c>
      <c r="ES289" s="24">
        <v>13885</v>
      </c>
      <c r="ET289" s="28">
        <v>88111</v>
      </c>
      <c r="EU289" s="23">
        <v>2064</v>
      </c>
      <c r="EV289" s="24">
        <v>29764</v>
      </c>
      <c r="EW289" s="26">
        <v>110889</v>
      </c>
      <c r="EX289" s="23">
        <v>2688</v>
      </c>
      <c r="EY289" s="24">
        <v>19218</v>
      </c>
      <c r="EZ289" s="28">
        <v>72115</v>
      </c>
      <c r="FA289" s="23">
        <v>1802</v>
      </c>
      <c r="FB289" s="24">
        <v>10412</v>
      </c>
      <c r="FC289" s="28">
        <v>78580</v>
      </c>
      <c r="FD289" s="23">
        <v>1968</v>
      </c>
      <c r="FE289" s="23">
        <v>5328</v>
      </c>
      <c r="FF289" s="28">
        <v>70385</v>
      </c>
      <c r="FG289" s="23">
        <v>1803</v>
      </c>
      <c r="FH289" s="23">
        <v>6513</v>
      </c>
      <c r="FI289" s="28">
        <v>71715</v>
      </c>
      <c r="FJ289" s="23">
        <v>1815</v>
      </c>
      <c r="FK289" s="23">
        <v>7422</v>
      </c>
      <c r="FL289" s="28">
        <v>81671</v>
      </c>
      <c r="FM289" s="23">
        <v>2030</v>
      </c>
      <c r="FN289" s="23">
        <v>7367</v>
      </c>
      <c r="FO289" s="28">
        <v>93636</v>
      </c>
      <c r="FP289" s="23">
        <v>2367</v>
      </c>
      <c r="FQ289" s="23">
        <v>7530</v>
      </c>
      <c r="FR289" s="28">
        <v>72085</v>
      </c>
      <c r="FS289" s="23">
        <v>1804</v>
      </c>
      <c r="FT289" s="23">
        <v>3999</v>
      </c>
      <c r="FU289" s="28">
        <v>74134</v>
      </c>
      <c r="FV289" s="23">
        <v>1835</v>
      </c>
      <c r="FW289" s="23">
        <v>3296</v>
      </c>
      <c r="FX289" s="26">
        <v>100945</v>
      </c>
      <c r="FY289" s="23">
        <v>2481</v>
      </c>
      <c r="FZ289" s="23">
        <v>5508</v>
      </c>
      <c r="GA289" s="26">
        <v>110921</v>
      </c>
      <c r="GB289" s="23">
        <v>2667</v>
      </c>
      <c r="GC289" s="24">
        <v>33462</v>
      </c>
      <c r="GD289" s="28">
        <v>76215</v>
      </c>
      <c r="GE289" s="23">
        <v>1880</v>
      </c>
      <c r="GF289" s="24">
        <v>17139</v>
      </c>
      <c r="GG289" s="28">
        <v>96100</v>
      </c>
      <c r="GH289" s="23">
        <v>2381</v>
      </c>
      <c r="GI289" s="23">
        <v>9936</v>
      </c>
      <c r="GJ289" s="28">
        <v>83718</v>
      </c>
      <c r="GK289" s="23">
        <v>2063</v>
      </c>
      <c r="GL289" s="23">
        <v>6103</v>
      </c>
      <c r="GM289" s="28">
        <v>77853</v>
      </c>
      <c r="GN289" s="23">
        <v>1870</v>
      </c>
      <c r="GO289" s="23">
        <v>4113</v>
      </c>
      <c r="GP289" s="26">
        <v>102585</v>
      </c>
      <c r="GQ289" s="23">
        <v>2228</v>
      </c>
      <c r="GR289" s="23">
        <v>4143</v>
      </c>
      <c r="GS289" s="28">
        <v>98262</v>
      </c>
      <c r="GT289" s="23">
        <v>1612</v>
      </c>
      <c r="GU289" s="23">
        <v>2909</v>
      </c>
      <c r="GV289" s="26">
        <v>110135</v>
      </c>
      <c r="GW289" s="23">
        <v>1744</v>
      </c>
      <c r="GX289" s="23">
        <v>3144</v>
      </c>
      <c r="GY289" s="26">
        <v>140172</v>
      </c>
      <c r="GZ289" s="23">
        <v>2096</v>
      </c>
      <c r="HA289" s="23">
        <v>3083</v>
      </c>
      <c r="HB289" s="26">
        <v>111258</v>
      </c>
      <c r="HC289" s="23">
        <v>1628</v>
      </c>
      <c r="HD289" s="23">
        <v>4335</v>
      </c>
      <c r="HE289" s="26">
        <v>115093</v>
      </c>
      <c r="HF289" s="23">
        <v>1699</v>
      </c>
      <c r="HG289" s="23">
        <v>8597</v>
      </c>
      <c r="HH289" s="26">
        <v>143544</v>
      </c>
      <c r="HI289" s="23">
        <v>2118</v>
      </c>
      <c r="HJ289" s="23">
        <v>7507</v>
      </c>
    </row>
    <row r="290" spans="2:218" x14ac:dyDescent="0.2">
      <c r="B290" s="20" t="s">
        <v>600</v>
      </c>
      <c r="C290" s="28">
        <v>27994</v>
      </c>
      <c r="D290" s="23">
        <v>2811</v>
      </c>
      <c r="E290" s="25">
        <v>363346</v>
      </c>
      <c r="F290" s="28">
        <v>29045</v>
      </c>
      <c r="G290" s="23">
        <v>2884</v>
      </c>
      <c r="H290" s="25">
        <v>376359</v>
      </c>
      <c r="I290" s="28">
        <v>35350</v>
      </c>
      <c r="J290" s="23">
        <v>3567</v>
      </c>
      <c r="K290" s="25">
        <v>354249</v>
      </c>
      <c r="L290" s="28">
        <v>27129</v>
      </c>
      <c r="M290" s="23">
        <v>2654</v>
      </c>
      <c r="N290" s="25">
        <v>333911</v>
      </c>
      <c r="O290" s="28">
        <v>28738</v>
      </c>
      <c r="P290" s="23">
        <v>2803</v>
      </c>
      <c r="Q290" s="25">
        <v>359586</v>
      </c>
      <c r="R290" s="28">
        <v>38754</v>
      </c>
      <c r="S290" s="23">
        <v>3671</v>
      </c>
      <c r="T290" s="25">
        <v>373886</v>
      </c>
      <c r="U290" s="28">
        <v>27922</v>
      </c>
      <c r="V290" s="23">
        <v>2657</v>
      </c>
      <c r="W290" s="25">
        <v>327845</v>
      </c>
      <c r="X290" s="28">
        <v>29425</v>
      </c>
      <c r="Y290" s="23">
        <v>2807</v>
      </c>
      <c r="Z290" s="25">
        <v>317562</v>
      </c>
      <c r="AA290" s="28">
        <v>35302</v>
      </c>
      <c r="AB290" s="23">
        <v>3394</v>
      </c>
      <c r="AC290" s="25">
        <v>339443</v>
      </c>
      <c r="AD290" s="28">
        <v>27213</v>
      </c>
      <c r="AE290" s="23">
        <v>2624</v>
      </c>
      <c r="AF290" s="25">
        <v>294012</v>
      </c>
      <c r="AG290" s="28">
        <v>29351</v>
      </c>
      <c r="AH290" s="23">
        <v>2811</v>
      </c>
      <c r="AI290" s="25">
        <v>320400</v>
      </c>
      <c r="AJ290" s="28">
        <v>34810</v>
      </c>
      <c r="AK290" s="23">
        <v>3283</v>
      </c>
      <c r="AL290" s="25">
        <v>312945</v>
      </c>
      <c r="AM290" s="28">
        <v>27579</v>
      </c>
      <c r="AN290" s="23">
        <v>2582</v>
      </c>
      <c r="AO290" s="25">
        <v>293946</v>
      </c>
      <c r="AP290" s="28">
        <v>29249</v>
      </c>
      <c r="AQ290" s="23">
        <v>2737</v>
      </c>
      <c r="AR290" s="25">
        <v>327578</v>
      </c>
      <c r="AS290" s="28">
        <v>36296</v>
      </c>
      <c r="AT290" s="23">
        <v>3422</v>
      </c>
      <c r="AU290" s="25">
        <v>291837</v>
      </c>
      <c r="AV290" s="28">
        <v>29891</v>
      </c>
      <c r="AW290" s="23">
        <v>2767</v>
      </c>
      <c r="AX290" s="25">
        <v>310215</v>
      </c>
      <c r="AY290" s="28">
        <v>30661</v>
      </c>
      <c r="AZ290" s="23">
        <v>2819</v>
      </c>
      <c r="BA290" s="25">
        <v>329131</v>
      </c>
      <c r="BB290" s="28">
        <v>37394</v>
      </c>
      <c r="BC290" s="23">
        <v>3502</v>
      </c>
      <c r="BD290" s="25">
        <v>326121</v>
      </c>
      <c r="BE290" s="28">
        <v>32338</v>
      </c>
      <c r="BF290" s="23">
        <v>3121</v>
      </c>
      <c r="BG290" s="25">
        <v>328369</v>
      </c>
      <c r="BH290" s="28">
        <v>32075</v>
      </c>
      <c r="BI290" s="23">
        <v>3042</v>
      </c>
      <c r="BJ290" s="25">
        <v>311385</v>
      </c>
      <c r="BK290" s="28">
        <v>40962</v>
      </c>
      <c r="BL290" s="23">
        <v>3930</v>
      </c>
      <c r="BM290" s="25">
        <v>322804</v>
      </c>
      <c r="BN290" s="28">
        <v>31984</v>
      </c>
      <c r="BO290" s="23">
        <v>3114</v>
      </c>
      <c r="BP290" s="25">
        <v>307637</v>
      </c>
      <c r="BQ290" s="28">
        <v>33963</v>
      </c>
      <c r="BR290" s="23">
        <v>3274</v>
      </c>
      <c r="BS290" s="25">
        <v>396570</v>
      </c>
      <c r="BT290" s="28">
        <v>39257</v>
      </c>
      <c r="BU290" s="23">
        <v>3805</v>
      </c>
      <c r="BV290" s="25">
        <v>333469</v>
      </c>
      <c r="BW290" s="28">
        <v>31565</v>
      </c>
      <c r="BX290" s="23">
        <v>3085</v>
      </c>
      <c r="BY290" s="25">
        <v>336662</v>
      </c>
      <c r="BZ290" s="28">
        <v>31038</v>
      </c>
      <c r="CA290" s="23">
        <v>3041</v>
      </c>
      <c r="CB290" s="25">
        <v>352391</v>
      </c>
      <c r="CC290" s="28">
        <v>36742</v>
      </c>
      <c r="CD290" s="23">
        <v>3501</v>
      </c>
      <c r="CE290" s="25">
        <v>306194</v>
      </c>
      <c r="CF290" s="28">
        <v>30943</v>
      </c>
      <c r="CG290" s="23">
        <v>2944</v>
      </c>
      <c r="CH290" s="25">
        <v>359085</v>
      </c>
      <c r="CI290" s="28">
        <v>28007</v>
      </c>
      <c r="CJ290" s="23">
        <v>2685</v>
      </c>
      <c r="CK290" s="25">
        <v>291037</v>
      </c>
      <c r="CL290" s="28">
        <v>36896</v>
      </c>
      <c r="CM290" s="23">
        <v>3458</v>
      </c>
      <c r="CN290" s="25">
        <v>310337</v>
      </c>
      <c r="CO290" s="28">
        <v>31109</v>
      </c>
      <c r="CP290" s="23">
        <v>2930</v>
      </c>
      <c r="CQ290" s="25">
        <v>304192</v>
      </c>
      <c r="CR290" s="28">
        <v>29595</v>
      </c>
      <c r="CS290" s="23">
        <v>2790</v>
      </c>
      <c r="CT290" s="25">
        <v>253202</v>
      </c>
      <c r="CU290" s="28">
        <v>59323</v>
      </c>
      <c r="CV290" s="23">
        <v>3529</v>
      </c>
      <c r="CW290" s="25">
        <v>273964</v>
      </c>
      <c r="CX290" s="28">
        <v>58928</v>
      </c>
      <c r="CY290" s="23">
        <v>2707</v>
      </c>
      <c r="CZ290" s="25">
        <v>282158</v>
      </c>
      <c r="DA290" s="28">
        <v>63968</v>
      </c>
      <c r="DB290" s="23">
        <v>2632</v>
      </c>
      <c r="DC290" s="25">
        <v>287556</v>
      </c>
      <c r="DD290" s="28">
        <v>81151</v>
      </c>
      <c r="DE290" s="23">
        <v>3241</v>
      </c>
      <c r="DF290" s="25">
        <v>279093</v>
      </c>
      <c r="DG290" s="28">
        <v>61224</v>
      </c>
      <c r="DH290" s="23">
        <v>2488</v>
      </c>
      <c r="DI290" s="25">
        <v>273323</v>
      </c>
      <c r="DJ290" s="28">
        <v>61953</v>
      </c>
      <c r="DK290" s="23">
        <v>2533</v>
      </c>
      <c r="DL290" s="25">
        <v>239562</v>
      </c>
      <c r="DM290" s="28">
        <v>78874</v>
      </c>
      <c r="DN290" s="23">
        <v>3208</v>
      </c>
      <c r="DO290" s="25">
        <v>233165</v>
      </c>
      <c r="DP290" s="28">
        <v>68004</v>
      </c>
      <c r="DQ290" s="23">
        <v>2682</v>
      </c>
      <c r="DR290" s="25">
        <v>257387</v>
      </c>
      <c r="DS290" s="28">
        <v>67555</v>
      </c>
      <c r="DT290" s="23">
        <v>2731</v>
      </c>
      <c r="DU290" s="25">
        <v>234124</v>
      </c>
      <c r="DV290" s="26">
        <v>108199</v>
      </c>
      <c r="DW290" s="23">
        <v>4259</v>
      </c>
      <c r="DX290" s="25">
        <v>272875</v>
      </c>
      <c r="DY290" s="28">
        <v>86052</v>
      </c>
      <c r="DZ290" s="23">
        <v>3413</v>
      </c>
      <c r="EA290" s="25">
        <v>285638</v>
      </c>
      <c r="EB290" s="28">
        <v>60231</v>
      </c>
      <c r="EC290" s="23">
        <v>2368</v>
      </c>
      <c r="ED290" s="25">
        <v>234309</v>
      </c>
      <c r="EE290" s="28">
        <v>81016</v>
      </c>
      <c r="EF290" s="23">
        <v>3164</v>
      </c>
      <c r="EG290" s="25">
        <v>247711</v>
      </c>
      <c r="EH290" s="28">
        <v>63943</v>
      </c>
      <c r="EI290" s="23">
        <v>2434</v>
      </c>
      <c r="EJ290" s="25">
        <v>235841</v>
      </c>
      <c r="EK290" s="28">
        <v>62370</v>
      </c>
      <c r="EL290" s="23">
        <v>2409</v>
      </c>
      <c r="EM290" s="25">
        <v>237101</v>
      </c>
      <c r="EN290" s="28">
        <v>74249</v>
      </c>
      <c r="EO290" s="23">
        <v>2964</v>
      </c>
      <c r="EP290" s="25">
        <v>230396</v>
      </c>
      <c r="EQ290" s="28">
        <v>59633</v>
      </c>
      <c r="ER290" s="23">
        <v>2324</v>
      </c>
      <c r="ES290" s="25">
        <v>243403</v>
      </c>
      <c r="ET290" s="28">
        <v>63766</v>
      </c>
      <c r="EU290" s="23">
        <v>2439</v>
      </c>
      <c r="EV290" s="25">
        <v>222400</v>
      </c>
      <c r="EW290" s="28">
        <v>82827</v>
      </c>
      <c r="EX290" s="23">
        <v>3192</v>
      </c>
      <c r="EY290" s="25">
        <v>228266</v>
      </c>
      <c r="EZ290" s="28">
        <v>74682</v>
      </c>
      <c r="FA290" s="23">
        <v>2892</v>
      </c>
      <c r="FB290" s="25">
        <v>247254</v>
      </c>
      <c r="FC290" s="28">
        <v>65352</v>
      </c>
      <c r="FD290" s="23">
        <v>2580</v>
      </c>
      <c r="FE290" s="25">
        <v>206704</v>
      </c>
      <c r="FF290" s="28">
        <v>91168</v>
      </c>
      <c r="FG290" s="23">
        <v>3408</v>
      </c>
      <c r="FH290" s="25">
        <v>243317</v>
      </c>
      <c r="FI290" s="28">
        <v>70331</v>
      </c>
      <c r="FJ290" s="23">
        <v>2692</v>
      </c>
      <c r="FK290" s="25">
        <v>226561</v>
      </c>
      <c r="FL290" s="28">
        <v>63288</v>
      </c>
      <c r="FM290" s="23">
        <v>2547</v>
      </c>
      <c r="FN290" s="25">
        <v>205783</v>
      </c>
      <c r="FO290" s="28">
        <v>83778</v>
      </c>
      <c r="FP290" s="23">
        <v>3328</v>
      </c>
      <c r="FQ290" s="25">
        <v>236172</v>
      </c>
      <c r="FR290" s="28">
        <v>65828</v>
      </c>
      <c r="FS290" s="23">
        <v>2618</v>
      </c>
      <c r="FT290" s="25">
        <v>232575</v>
      </c>
      <c r="FU290" s="28">
        <v>63616</v>
      </c>
      <c r="FV290" s="23">
        <v>2500</v>
      </c>
      <c r="FW290" s="25">
        <v>218404</v>
      </c>
      <c r="FX290" s="28">
        <v>82692</v>
      </c>
      <c r="FY290" s="23">
        <v>3337</v>
      </c>
      <c r="FZ290" s="25">
        <v>237372</v>
      </c>
      <c r="GA290" s="28">
        <v>63072</v>
      </c>
      <c r="GB290" s="23">
        <v>2469</v>
      </c>
      <c r="GC290" s="25">
        <v>222055</v>
      </c>
      <c r="GD290" s="28">
        <v>63022</v>
      </c>
      <c r="GE290" s="23">
        <v>2554</v>
      </c>
      <c r="GF290" s="25">
        <v>219397</v>
      </c>
      <c r="GG290" s="28">
        <v>76438</v>
      </c>
      <c r="GH290" s="23">
        <v>3105</v>
      </c>
      <c r="GI290" s="25">
        <v>212668</v>
      </c>
      <c r="GJ290" s="28">
        <v>69337</v>
      </c>
      <c r="GK290" s="23">
        <v>2754</v>
      </c>
      <c r="GL290" s="25">
        <v>216251</v>
      </c>
      <c r="GM290" s="28">
        <v>63058</v>
      </c>
      <c r="GN290" s="23">
        <v>2558</v>
      </c>
      <c r="GO290" s="25">
        <v>212177</v>
      </c>
      <c r="GP290" s="28">
        <v>76684</v>
      </c>
      <c r="GQ290" s="23">
        <v>3042</v>
      </c>
      <c r="GR290" s="25">
        <v>220592</v>
      </c>
      <c r="GS290" s="28">
        <v>62605</v>
      </c>
      <c r="GT290" s="23">
        <v>2518</v>
      </c>
      <c r="GU290" s="25">
        <v>213736</v>
      </c>
      <c r="GV290" s="28">
        <v>62658</v>
      </c>
      <c r="GW290" s="23">
        <v>2533</v>
      </c>
      <c r="GX290" s="25">
        <v>209667</v>
      </c>
      <c r="GY290" s="28">
        <v>83679</v>
      </c>
      <c r="GZ290" s="23">
        <v>3340</v>
      </c>
      <c r="HA290" s="25">
        <v>233417</v>
      </c>
      <c r="HB290" s="28">
        <v>81069</v>
      </c>
      <c r="HC290" s="23">
        <v>3204</v>
      </c>
      <c r="HD290" s="25">
        <v>252033</v>
      </c>
      <c r="HE290" s="26">
        <v>104481</v>
      </c>
      <c r="HF290" s="23">
        <v>4068</v>
      </c>
      <c r="HG290" s="25">
        <v>268440</v>
      </c>
      <c r="HH290" s="26">
        <v>143206</v>
      </c>
      <c r="HI290" s="23">
        <v>6060</v>
      </c>
      <c r="HJ290" s="25">
        <v>321863</v>
      </c>
    </row>
    <row r="291" spans="2:218" x14ac:dyDescent="0.2">
      <c r="B291" s="20" t="s">
        <v>843</v>
      </c>
      <c r="C291" s="26">
        <v>248756</v>
      </c>
      <c r="D291" s="24">
        <v>12413</v>
      </c>
      <c r="E291" s="34">
        <v>1696634</v>
      </c>
      <c r="F291" s="26">
        <v>665168</v>
      </c>
      <c r="G291" s="24">
        <v>39078</v>
      </c>
      <c r="H291" s="34">
        <v>2008985</v>
      </c>
      <c r="I291" s="26">
        <v>414898</v>
      </c>
      <c r="J291" s="24">
        <v>30829</v>
      </c>
      <c r="K291" s="34">
        <v>2430108</v>
      </c>
      <c r="L291" s="26">
        <v>303767</v>
      </c>
      <c r="M291" s="24">
        <v>20475</v>
      </c>
      <c r="N291" s="34">
        <v>2590973</v>
      </c>
      <c r="O291" s="26">
        <v>266609</v>
      </c>
      <c r="P291" s="24">
        <v>19047</v>
      </c>
      <c r="Q291" s="34">
        <v>2794012</v>
      </c>
      <c r="R291" s="26">
        <v>338441</v>
      </c>
      <c r="S291" s="24">
        <v>21915</v>
      </c>
      <c r="T291" s="34">
        <v>2940409</v>
      </c>
      <c r="U291" s="26">
        <v>269284</v>
      </c>
      <c r="V291" s="24">
        <v>16835</v>
      </c>
      <c r="W291" s="34">
        <v>2886707</v>
      </c>
      <c r="X291" s="26">
        <v>263600</v>
      </c>
      <c r="Y291" s="24">
        <v>16584</v>
      </c>
      <c r="Z291" s="34">
        <v>2644146</v>
      </c>
      <c r="AA291" s="26">
        <v>341853</v>
      </c>
      <c r="AB291" s="24">
        <v>20193</v>
      </c>
      <c r="AC291" s="34">
        <v>3030792</v>
      </c>
      <c r="AD291" s="26">
        <v>263845</v>
      </c>
      <c r="AE291" s="24">
        <v>15890</v>
      </c>
      <c r="AF291" s="34">
        <v>2796177</v>
      </c>
      <c r="AG291" s="26">
        <v>275963</v>
      </c>
      <c r="AH291" s="24">
        <v>15345</v>
      </c>
      <c r="AI291" s="34">
        <v>2887488</v>
      </c>
      <c r="AJ291" s="26">
        <v>333279</v>
      </c>
      <c r="AK291" s="24">
        <v>19735</v>
      </c>
      <c r="AL291" s="34">
        <v>2946201</v>
      </c>
      <c r="AM291" s="26">
        <v>261277</v>
      </c>
      <c r="AN291" s="24">
        <v>15581</v>
      </c>
      <c r="AO291" s="34">
        <v>2760718</v>
      </c>
      <c r="AP291" s="26">
        <v>258043</v>
      </c>
      <c r="AQ291" s="24">
        <v>15814</v>
      </c>
      <c r="AR291" s="34">
        <v>2894862</v>
      </c>
      <c r="AS291" s="26">
        <v>324678</v>
      </c>
      <c r="AT291" s="24">
        <v>19404</v>
      </c>
      <c r="AU291" s="34">
        <v>2732069</v>
      </c>
      <c r="AV291" s="26">
        <v>239493</v>
      </c>
      <c r="AW291" s="24">
        <v>16767</v>
      </c>
      <c r="AX291" s="34">
        <v>2762008</v>
      </c>
      <c r="AY291" s="26">
        <v>271908</v>
      </c>
      <c r="AZ291" s="24">
        <v>16163</v>
      </c>
      <c r="BA291" s="34">
        <v>2715790</v>
      </c>
      <c r="BB291" s="26">
        <v>350785</v>
      </c>
      <c r="BC291" s="24">
        <v>19237</v>
      </c>
      <c r="BD291" s="34">
        <v>2756732</v>
      </c>
      <c r="BE291" s="26">
        <v>263979</v>
      </c>
      <c r="BF291" s="24">
        <v>15221</v>
      </c>
      <c r="BG291" s="34">
        <v>2773205</v>
      </c>
      <c r="BH291" s="26">
        <v>177099</v>
      </c>
      <c r="BI291" s="24">
        <v>10685</v>
      </c>
      <c r="BJ291" s="34">
        <v>2424635</v>
      </c>
      <c r="BK291" s="26">
        <v>289886</v>
      </c>
      <c r="BL291" s="24">
        <v>18905</v>
      </c>
      <c r="BM291" s="34">
        <v>2169160</v>
      </c>
      <c r="BN291" s="26">
        <v>214754</v>
      </c>
      <c r="BO291" s="24">
        <v>13206</v>
      </c>
      <c r="BP291" s="34">
        <v>1843156</v>
      </c>
      <c r="BQ291" s="26">
        <v>194411</v>
      </c>
      <c r="BR291" s="24">
        <v>12978</v>
      </c>
      <c r="BS291" s="34">
        <v>1747274</v>
      </c>
      <c r="BT291" s="26">
        <v>242174</v>
      </c>
      <c r="BU291" s="24">
        <v>15482</v>
      </c>
      <c r="BV291" s="34">
        <v>1542305</v>
      </c>
      <c r="BW291" s="26">
        <v>201900</v>
      </c>
      <c r="BX291" s="24">
        <v>12467</v>
      </c>
      <c r="BY291" s="34">
        <v>1510073</v>
      </c>
      <c r="BZ291" s="26">
        <v>195642</v>
      </c>
      <c r="CA291" s="24">
        <v>11756</v>
      </c>
      <c r="CB291" s="34">
        <v>1457888</v>
      </c>
      <c r="CC291" s="26">
        <v>252713</v>
      </c>
      <c r="CD291" s="24">
        <v>14762</v>
      </c>
      <c r="CE291" s="34">
        <v>1272103</v>
      </c>
      <c r="CF291" s="26">
        <v>225918</v>
      </c>
      <c r="CG291" s="24">
        <v>12031</v>
      </c>
      <c r="CH291" s="34">
        <v>1351431</v>
      </c>
      <c r="CI291" s="26">
        <v>199408</v>
      </c>
      <c r="CJ291" s="24">
        <v>11684</v>
      </c>
      <c r="CK291" s="34">
        <v>1244275</v>
      </c>
      <c r="CL291" s="26">
        <v>285109</v>
      </c>
      <c r="CM291" s="24">
        <v>14193</v>
      </c>
      <c r="CN291" s="34">
        <v>1237288</v>
      </c>
      <c r="CO291" s="26">
        <v>240010</v>
      </c>
      <c r="CP291" s="24">
        <v>11077</v>
      </c>
      <c r="CQ291" s="34">
        <v>1169598</v>
      </c>
      <c r="CR291" s="26">
        <v>203407</v>
      </c>
      <c r="CS291" s="24">
        <v>10633</v>
      </c>
      <c r="CT291" s="34">
        <v>1018125</v>
      </c>
      <c r="CU291" s="26">
        <v>221441</v>
      </c>
      <c r="CV291" s="24">
        <v>13077</v>
      </c>
      <c r="CW291" s="34">
        <v>1082525</v>
      </c>
      <c r="CX291" s="26">
        <v>169237</v>
      </c>
      <c r="CY291" s="23">
        <v>9761</v>
      </c>
      <c r="CZ291" s="34">
        <v>1089345</v>
      </c>
      <c r="DA291" s="26">
        <v>184119</v>
      </c>
      <c r="DB291" s="24">
        <v>11069</v>
      </c>
      <c r="DC291" s="34">
        <v>1062864</v>
      </c>
      <c r="DD291" s="26">
        <v>197438</v>
      </c>
      <c r="DE291" s="24">
        <v>12762</v>
      </c>
      <c r="DF291" s="34">
        <v>1013025</v>
      </c>
      <c r="DG291" s="26">
        <v>170479</v>
      </c>
      <c r="DH291" s="24">
        <v>10505</v>
      </c>
      <c r="DI291" s="34">
        <v>1068304</v>
      </c>
      <c r="DJ291" s="26">
        <v>167280</v>
      </c>
      <c r="DK291" s="24">
        <v>10377</v>
      </c>
      <c r="DL291" s="34">
        <v>1009031</v>
      </c>
      <c r="DM291" s="26">
        <v>199683</v>
      </c>
      <c r="DN291" s="24">
        <v>13197</v>
      </c>
      <c r="DO291" s="25">
        <v>971295</v>
      </c>
      <c r="DP291" s="26">
        <v>150295</v>
      </c>
      <c r="DQ291" s="24">
        <v>10770</v>
      </c>
      <c r="DR291" s="34">
        <v>1032785</v>
      </c>
      <c r="DS291" s="26">
        <v>166880</v>
      </c>
      <c r="DT291" s="24">
        <v>11629</v>
      </c>
      <c r="DU291" s="25">
        <v>935591</v>
      </c>
      <c r="DV291" s="26">
        <v>192598</v>
      </c>
      <c r="DW291" s="24">
        <v>12923</v>
      </c>
      <c r="DX291" s="34">
        <v>1016186</v>
      </c>
      <c r="DY291" s="26">
        <v>157568</v>
      </c>
      <c r="DZ291" s="24">
        <v>11012</v>
      </c>
      <c r="EA291" s="25">
        <v>994659</v>
      </c>
      <c r="EB291" s="26">
        <v>155393</v>
      </c>
      <c r="EC291" s="24">
        <v>11122</v>
      </c>
      <c r="ED291" s="25">
        <v>896439</v>
      </c>
      <c r="EE291" s="26">
        <v>195446</v>
      </c>
      <c r="EF291" s="24">
        <v>13190</v>
      </c>
      <c r="EG291" s="34">
        <v>1019128</v>
      </c>
      <c r="EH291" s="26">
        <v>154144</v>
      </c>
      <c r="EI291" s="24">
        <v>10730</v>
      </c>
      <c r="EJ291" s="25">
        <v>974794</v>
      </c>
      <c r="EK291" s="26">
        <v>150729</v>
      </c>
      <c r="EL291" s="23">
        <v>9823</v>
      </c>
      <c r="EM291" s="25">
        <v>983806</v>
      </c>
      <c r="EN291" s="26">
        <v>198311</v>
      </c>
      <c r="EO291" s="24">
        <v>13979</v>
      </c>
      <c r="EP291" s="25">
        <v>937065</v>
      </c>
      <c r="EQ291" s="26">
        <v>144155</v>
      </c>
      <c r="ER291" s="24">
        <v>10102</v>
      </c>
      <c r="ES291" s="25">
        <v>985041</v>
      </c>
      <c r="ET291" s="26">
        <v>115941</v>
      </c>
      <c r="EU291" s="23">
        <v>9568</v>
      </c>
      <c r="EV291" s="25">
        <v>934612</v>
      </c>
      <c r="EW291" s="26">
        <v>144516</v>
      </c>
      <c r="EX291" s="24">
        <v>12328</v>
      </c>
      <c r="EY291" s="25">
        <v>917596</v>
      </c>
      <c r="EZ291" s="26">
        <v>108958</v>
      </c>
      <c r="FA291" s="23">
        <v>9222</v>
      </c>
      <c r="FB291" s="25">
        <v>922933</v>
      </c>
      <c r="FC291" s="26">
        <v>105274</v>
      </c>
      <c r="FD291" s="23">
        <v>9052</v>
      </c>
      <c r="FE291" s="25">
        <v>868980</v>
      </c>
      <c r="FF291" s="26">
        <v>139437</v>
      </c>
      <c r="FG291" s="24">
        <v>11823</v>
      </c>
      <c r="FH291" s="25">
        <v>932653</v>
      </c>
      <c r="FI291" s="26">
        <v>114615</v>
      </c>
      <c r="FJ291" s="23">
        <v>9519</v>
      </c>
      <c r="FK291" s="25">
        <v>894948</v>
      </c>
      <c r="FL291" s="26">
        <v>105519</v>
      </c>
      <c r="FM291" s="23">
        <v>8639</v>
      </c>
      <c r="FN291" s="25">
        <v>792536</v>
      </c>
      <c r="FO291" s="26">
        <v>209456</v>
      </c>
      <c r="FP291" s="24">
        <v>12685</v>
      </c>
      <c r="FQ291" s="25">
        <v>906418</v>
      </c>
      <c r="FR291" s="26">
        <v>175174</v>
      </c>
      <c r="FS291" s="24">
        <v>11471</v>
      </c>
      <c r="FT291" s="25">
        <v>939356</v>
      </c>
      <c r="FU291" s="26">
        <v>160212</v>
      </c>
      <c r="FV291" s="24">
        <v>10111</v>
      </c>
      <c r="FW291" s="25">
        <v>958864</v>
      </c>
      <c r="FX291" s="26">
        <v>145861</v>
      </c>
      <c r="FY291" s="24">
        <v>11902</v>
      </c>
      <c r="FZ291" s="25">
        <v>924774</v>
      </c>
      <c r="GA291" s="26">
        <v>119776</v>
      </c>
      <c r="GB291" s="24">
        <v>10194</v>
      </c>
      <c r="GC291" s="25">
        <v>931206</v>
      </c>
      <c r="GD291" s="26">
        <v>120181</v>
      </c>
      <c r="GE291" s="23">
        <v>9519</v>
      </c>
      <c r="GF291" s="25">
        <v>909666</v>
      </c>
      <c r="GG291" s="26">
        <v>152742</v>
      </c>
      <c r="GH291" s="24">
        <v>12604</v>
      </c>
      <c r="GI291" s="25">
        <v>887260</v>
      </c>
      <c r="GJ291" s="26">
        <v>121518</v>
      </c>
      <c r="GK291" s="23">
        <v>9481</v>
      </c>
      <c r="GL291" s="25">
        <v>906566</v>
      </c>
      <c r="GM291" s="26">
        <v>122986</v>
      </c>
      <c r="GN291" s="23">
        <v>9599</v>
      </c>
      <c r="GO291" s="25">
        <v>847152</v>
      </c>
      <c r="GP291" s="26">
        <v>146005</v>
      </c>
      <c r="GQ291" s="24">
        <v>11468</v>
      </c>
      <c r="GR291" s="25">
        <v>880473</v>
      </c>
      <c r="GS291" s="26">
        <v>119464</v>
      </c>
      <c r="GT291" s="23">
        <v>9355</v>
      </c>
      <c r="GU291" s="25">
        <v>805216</v>
      </c>
      <c r="GV291" s="26">
        <v>119182</v>
      </c>
      <c r="GW291" s="23">
        <v>9074</v>
      </c>
      <c r="GX291" s="25">
        <v>788765</v>
      </c>
      <c r="GY291" s="26">
        <v>170349</v>
      </c>
      <c r="GZ291" s="23">
        <v>9106</v>
      </c>
      <c r="HA291" s="25">
        <v>811769</v>
      </c>
      <c r="HB291" s="26">
        <v>117633</v>
      </c>
      <c r="HC291" s="23">
        <v>6170</v>
      </c>
      <c r="HD291" s="25">
        <v>755780</v>
      </c>
      <c r="HE291" s="26">
        <v>108943</v>
      </c>
      <c r="HF291" s="23">
        <v>6400</v>
      </c>
      <c r="HG291" s="25">
        <v>731407</v>
      </c>
      <c r="HH291" s="26">
        <v>141378</v>
      </c>
      <c r="HI291" s="23">
        <v>7685</v>
      </c>
      <c r="HJ291" s="25">
        <v>701086</v>
      </c>
    </row>
    <row r="292" spans="2:218" x14ac:dyDescent="0.2">
      <c r="B292" s="20" t="s">
        <v>778</v>
      </c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  <c r="BK292" s="21"/>
      <c r="BL292" s="21"/>
      <c r="BM292" s="21"/>
      <c r="BN292" s="21"/>
      <c r="BO292" s="21"/>
      <c r="BP292" s="21"/>
      <c r="BQ292" s="21"/>
      <c r="BR292" s="21"/>
      <c r="BS292" s="21"/>
      <c r="BT292" s="21"/>
      <c r="BU292" s="21"/>
      <c r="BV292" s="21"/>
      <c r="BW292" s="21"/>
      <c r="BX292" s="21"/>
      <c r="BY292" s="21"/>
      <c r="BZ292" s="21"/>
      <c r="CA292" s="21"/>
      <c r="CB292" s="21"/>
      <c r="CC292" s="21"/>
      <c r="CD292" s="21"/>
      <c r="CE292" s="21"/>
      <c r="CF292" s="21"/>
      <c r="CG292" s="21"/>
      <c r="CH292" s="21"/>
      <c r="CI292" s="21"/>
      <c r="CJ292" s="21"/>
      <c r="CK292" s="21"/>
      <c r="CL292" s="21"/>
      <c r="CM292" s="21"/>
      <c r="CN292" s="21"/>
      <c r="CO292" s="21"/>
      <c r="CP292" s="21"/>
      <c r="CQ292" s="21"/>
      <c r="CR292" s="21"/>
      <c r="CS292" s="21"/>
      <c r="CT292" s="21"/>
      <c r="CU292" s="21"/>
      <c r="CV292" s="21"/>
      <c r="CW292" s="21"/>
      <c r="CX292" s="21"/>
      <c r="CY292" s="21"/>
      <c r="CZ292" s="21"/>
      <c r="DA292" s="21"/>
      <c r="DB292" s="21"/>
      <c r="DC292" s="21"/>
      <c r="DD292" s="21"/>
      <c r="DE292" s="21"/>
      <c r="DF292" s="21"/>
      <c r="DG292" s="21"/>
      <c r="DH292" s="21"/>
      <c r="DI292" s="21"/>
      <c r="DJ292" s="21"/>
      <c r="DK292" s="21"/>
      <c r="DL292" s="21"/>
      <c r="DM292" s="21"/>
      <c r="DN292" s="21"/>
      <c r="DO292" s="21"/>
      <c r="DP292" s="21"/>
      <c r="DQ292" s="21"/>
      <c r="DR292" s="21"/>
      <c r="DS292" s="21"/>
      <c r="DT292" s="21"/>
      <c r="DU292" s="21"/>
      <c r="DV292" s="21"/>
      <c r="DW292" s="21"/>
      <c r="DX292" s="21"/>
      <c r="DY292" s="21"/>
      <c r="DZ292" s="21"/>
      <c r="EA292" s="21"/>
      <c r="EB292" s="28">
        <v>21393</v>
      </c>
      <c r="EC292" s="29">
        <v>31</v>
      </c>
      <c r="ED292" s="27">
        <v>126</v>
      </c>
      <c r="EE292" s="26">
        <v>183385</v>
      </c>
      <c r="EF292" s="27">
        <v>339</v>
      </c>
      <c r="EG292" s="23">
        <v>2788</v>
      </c>
      <c r="EH292" s="28">
        <v>75453</v>
      </c>
      <c r="EI292" s="27">
        <v>142</v>
      </c>
      <c r="EJ292" s="23">
        <v>3504</v>
      </c>
      <c r="EK292" s="28">
        <v>91189</v>
      </c>
      <c r="EL292" s="27">
        <v>171</v>
      </c>
      <c r="EM292" s="23">
        <v>3218</v>
      </c>
      <c r="EN292" s="26">
        <v>136640</v>
      </c>
      <c r="EO292" s="27">
        <v>265</v>
      </c>
      <c r="EP292" s="23">
        <v>2912</v>
      </c>
      <c r="EQ292" s="26">
        <v>103871</v>
      </c>
      <c r="ER292" s="27">
        <v>197</v>
      </c>
      <c r="ES292" s="23">
        <v>6962</v>
      </c>
      <c r="ET292" s="26">
        <v>131127</v>
      </c>
      <c r="EU292" s="27">
        <v>215</v>
      </c>
      <c r="EV292" s="23">
        <v>5223</v>
      </c>
      <c r="EW292" s="26">
        <v>177861</v>
      </c>
      <c r="EX292" s="27">
        <v>354</v>
      </c>
      <c r="EY292" s="23">
        <v>6648</v>
      </c>
      <c r="EZ292" s="26">
        <v>176378</v>
      </c>
      <c r="FA292" s="27">
        <v>301</v>
      </c>
      <c r="FB292" s="23">
        <v>7102</v>
      </c>
      <c r="FC292" s="26">
        <v>252005</v>
      </c>
      <c r="FD292" s="27">
        <v>428</v>
      </c>
      <c r="FE292" s="23">
        <v>7627</v>
      </c>
      <c r="FF292" s="26">
        <v>218855</v>
      </c>
      <c r="FG292" s="27">
        <v>368</v>
      </c>
      <c r="FH292" s="23">
        <v>7737</v>
      </c>
      <c r="FI292" s="26">
        <v>164073</v>
      </c>
      <c r="FJ292" s="27">
        <v>274</v>
      </c>
      <c r="FK292" s="23">
        <v>6142</v>
      </c>
      <c r="FL292" s="26">
        <v>215125</v>
      </c>
      <c r="FM292" s="27">
        <v>369</v>
      </c>
      <c r="FN292" s="23">
        <v>8081</v>
      </c>
      <c r="FO292" s="26">
        <v>348614</v>
      </c>
      <c r="FP292" s="27">
        <v>578</v>
      </c>
      <c r="FQ292" s="24">
        <v>12801</v>
      </c>
      <c r="FR292" s="26">
        <v>282038</v>
      </c>
      <c r="FS292" s="27">
        <v>449</v>
      </c>
      <c r="FT292" s="24">
        <v>11245</v>
      </c>
      <c r="FU292" s="26">
        <v>180206</v>
      </c>
      <c r="FV292" s="27">
        <v>382</v>
      </c>
      <c r="FW292" s="23">
        <v>8045</v>
      </c>
      <c r="FX292" s="26">
        <v>230593</v>
      </c>
      <c r="FY292" s="27">
        <v>407</v>
      </c>
      <c r="FZ292" s="23">
        <v>6365</v>
      </c>
      <c r="GA292" s="26">
        <v>146565</v>
      </c>
      <c r="GB292" s="27">
        <v>305</v>
      </c>
      <c r="GC292" s="23">
        <v>7926</v>
      </c>
      <c r="GD292" s="26">
        <v>116747</v>
      </c>
      <c r="GE292" s="27">
        <v>234</v>
      </c>
      <c r="GF292" s="23">
        <v>6726</v>
      </c>
      <c r="GG292" s="26">
        <v>128317</v>
      </c>
      <c r="GH292" s="27">
        <v>259</v>
      </c>
      <c r="GI292" s="23">
        <v>5823</v>
      </c>
      <c r="GJ292" s="26">
        <v>118173</v>
      </c>
      <c r="GK292" s="27">
        <v>223</v>
      </c>
      <c r="GL292" s="23">
        <v>5004</v>
      </c>
      <c r="GM292" s="28">
        <v>86821</v>
      </c>
      <c r="GN292" s="27">
        <v>177</v>
      </c>
      <c r="GO292" s="23">
        <v>3650</v>
      </c>
      <c r="GP292" s="26">
        <v>141862</v>
      </c>
      <c r="GQ292" s="27">
        <v>277</v>
      </c>
      <c r="GR292" s="23">
        <v>4373</v>
      </c>
      <c r="GS292" s="26">
        <v>104556</v>
      </c>
      <c r="GT292" s="27">
        <v>214</v>
      </c>
      <c r="GU292" s="23">
        <v>3969</v>
      </c>
      <c r="GV292" s="26">
        <v>115355</v>
      </c>
      <c r="GW292" s="27">
        <v>230</v>
      </c>
      <c r="GX292" s="23">
        <v>3251</v>
      </c>
      <c r="GY292" s="26">
        <v>157116</v>
      </c>
      <c r="GZ292" s="27">
        <v>304</v>
      </c>
      <c r="HA292" s="23">
        <v>3884</v>
      </c>
      <c r="HB292" s="26">
        <v>109071</v>
      </c>
      <c r="HC292" s="27">
        <v>236</v>
      </c>
      <c r="HD292" s="23">
        <v>2289</v>
      </c>
      <c r="HE292" s="26">
        <v>123176</v>
      </c>
      <c r="HF292" s="27">
        <v>238</v>
      </c>
      <c r="HG292" s="23">
        <v>3948</v>
      </c>
      <c r="HH292" s="26">
        <v>140949</v>
      </c>
      <c r="HI292" s="27">
        <v>279</v>
      </c>
      <c r="HJ292" s="23">
        <v>5875</v>
      </c>
    </row>
    <row r="293" spans="2:218" x14ac:dyDescent="0.2">
      <c r="B293" s="20" t="s">
        <v>814</v>
      </c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  <c r="BK293" s="21"/>
      <c r="BL293" s="21"/>
      <c r="BM293" s="21"/>
      <c r="BN293" s="21"/>
      <c r="BO293" s="21"/>
      <c r="BP293" s="21"/>
      <c r="BQ293" s="21"/>
      <c r="BR293" s="21"/>
      <c r="BS293" s="21"/>
      <c r="BT293" s="21"/>
      <c r="BU293" s="21"/>
      <c r="BV293" s="21"/>
      <c r="BW293" s="21"/>
      <c r="BX293" s="21"/>
      <c r="BY293" s="21"/>
      <c r="BZ293" s="21"/>
      <c r="CA293" s="21"/>
      <c r="CB293" s="21"/>
      <c r="CC293" s="21"/>
      <c r="CD293" s="21"/>
      <c r="CE293" s="21"/>
      <c r="CF293" s="21"/>
      <c r="CG293" s="21"/>
      <c r="CH293" s="21"/>
      <c r="CI293" s="21"/>
      <c r="CJ293" s="21"/>
      <c r="CK293" s="21"/>
      <c r="CL293" s="21"/>
      <c r="CM293" s="21"/>
      <c r="CN293" s="21"/>
      <c r="CO293" s="21"/>
      <c r="CP293" s="21"/>
      <c r="CQ293" s="21"/>
      <c r="CR293" s="21"/>
      <c r="CS293" s="21"/>
      <c r="CT293" s="21"/>
      <c r="CU293" s="21"/>
      <c r="CV293" s="21"/>
      <c r="CW293" s="21"/>
      <c r="CX293" s="21"/>
      <c r="CY293" s="21"/>
      <c r="CZ293" s="21"/>
      <c r="DA293" s="21"/>
      <c r="DB293" s="21"/>
      <c r="DC293" s="21"/>
      <c r="DD293" s="21"/>
      <c r="DE293" s="21"/>
      <c r="DF293" s="21"/>
      <c r="DG293" s="21"/>
      <c r="DH293" s="21"/>
      <c r="DI293" s="21"/>
      <c r="DJ293" s="21"/>
      <c r="DK293" s="21"/>
      <c r="DL293" s="21"/>
      <c r="DM293" s="21"/>
      <c r="DN293" s="21"/>
      <c r="DO293" s="21"/>
      <c r="DP293" s="21"/>
      <c r="DQ293" s="21"/>
      <c r="DR293" s="21"/>
      <c r="DS293" s="21"/>
      <c r="DT293" s="21"/>
      <c r="DU293" s="21"/>
      <c r="DV293" s="21"/>
      <c r="DW293" s="21"/>
      <c r="DX293" s="21"/>
      <c r="DY293" s="21"/>
      <c r="DZ293" s="21"/>
      <c r="EA293" s="21"/>
      <c r="EB293" s="21"/>
      <c r="EC293" s="21"/>
      <c r="ED293" s="21"/>
      <c r="EE293" s="21"/>
      <c r="EF293" s="21"/>
      <c r="EG293" s="21"/>
      <c r="EH293" s="21"/>
      <c r="EI293" s="21"/>
      <c r="EJ293" s="21"/>
      <c r="EK293" s="21"/>
      <c r="EL293" s="21"/>
      <c r="EM293" s="29">
        <v>31</v>
      </c>
      <c r="EN293" s="28">
        <v>60767</v>
      </c>
      <c r="EO293" s="23">
        <v>1366</v>
      </c>
      <c r="EP293" s="23">
        <v>6706</v>
      </c>
      <c r="EQ293" s="28">
        <v>74613</v>
      </c>
      <c r="ER293" s="23">
        <v>1663</v>
      </c>
      <c r="ES293" s="24">
        <v>22267</v>
      </c>
      <c r="ET293" s="28">
        <v>77557</v>
      </c>
      <c r="EU293" s="23">
        <v>1604</v>
      </c>
      <c r="EV293" s="24">
        <v>26765</v>
      </c>
      <c r="EW293" s="26">
        <v>110095</v>
      </c>
      <c r="EX293" s="23">
        <v>2309</v>
      </c>
      <c r="EY293" s="24">
        <v>32077</v>
      </c>
      <c r="EZ293" s="28">
        <v>28916</v>
      </c>
      <c r="FA293" s="27">
        <v>635</v>
      </c>
      <c r="FB293" s="24">
        <v>23812</v>
      </c>
      <c r="FC293" s="28">
        <v>92254</v>
      </c>
      <c r="FD293" s="23">
        <v>1873</v>
      </c>
      <c r="FE293" s="24">
        <v>28255</v>
      </c>
      <c r="FF293" s="28">
        <v>48503</v>
      </c>
      <c r="FG293" s="23">
        <v>1126</v>
      </c>
      <c r="FH293" s="24">
        <v>26709</v>
      </c>
      <c r="FI293" s="28">
        <v>10975</v>
      </c>
      <c r="FJ293" s="27">
        <v>213</v>
      </c>
      <c r="FK293" s="24">
        <v>16391</v>
      </c>
      <c r="FL293" s="28">
        <v>77312</v>
      </c>
      <c r="FM293" s="23">
        <v>1848</v>
      </c>
      <c r="FN293" s="24">
        <v>13378</v>
      </c>
      <c r="FO293" s="28">
        <v>85176</v>
      </c>
      <c r="FP293" s="23">
        <v>1922</v>
      </c>
      <c r="FQ293" s="24">
        <v>24245</v>
      </c>
      <c r="FR293" s="28">
        <v>69813</v>
      </c>
      <c r="FS293" s="23">
        <v>1646</v>
      </c>
      <c r="FT293" s="24">
        <v>34126</v>
      </c>
      <c r="FU293" s="28">
        <v>88093</v>
      </c>
      <c r="FV293" s="23">
        <v>1946</v>
      </c>
      <c r="FW293" s="24">
        <v>37484</v>
      </c>
      <c r="FX293" s="26">
        <v>204366</v>
      </c>
      <c r="FY293" s="23">
        <v>4035</v>
      </c>
      <c r="FZ293" s="24">
        <v>38221</v>
      </c>
      <c r="GA293" s="26">
        <v>104707</v>
      </c>
      <c r="GB293" s="23">
        <v>2084</v>
      </c>
      <c r="GC293" s="24">
        <v>37075</v>
      </c>
      <c r="GD293" s="26">
        <v>164174</v>
      </c>
      <c r="GE293" s="23">
        <v>2916</v>
      </c>
      <c r="GF293" s="24">
        <v>36523</v>
      </c>
      <c r="GG293" s="26">
        <v>208735</v>
      </c>
      <c r="GH293" s="23">
        <v>4684</v>
      </c>
      <c r="GI293" s="24">
        <v>39099</v>
      </c>
      <c r="GJ293" s="26">
        <v>249977</v>
      </c>
      <c r="GK293" s="23">
        <v>5907</v>
      </c>
      <c r="GL293" s="24">
        <v>73262</v>
      </c>
      <c r="GM293" s="26">
        <v>253604</v>
      </c>
      <c r="GN293" s="23">
        <v>6923</v>
      </c>
      <c r="GO293" s="24">
        <v>92800</v>
      </c>
      <c r="GP293" s="26">
        <v>316927</v>
      </c>
      <c r="GQ293" s="23">
        <v>8233</v>
      </c>
      <c r="GR293" s="24">
        <v>99069</v>
      </c>
      <c r="GS293" s="26">
        <v>166722</v>
      </c>
      <c r="GT293" s="23">
        <v>4896</v>
      </c>
      <c r="GU293" s="24">
        <v>83251</v>
      </c>
      <c r="GV293" s="28">
        <v>14050</v>
      </c>
      <c r="GW293" s="27">
        <v>360</v>
      </c>
      <c r="GX293" s="24">
        <v>51822</v>
      </c>
      <c r="GY293" s="30">
        <v>7652</v>
      </c>
      <c r="GZ293" s="27">
        <v>198</v>
      </c>
      <c r="HA293" s="24">
        <v>34206</v>
      </c>
      <c r="HB293" s="26">
        <v>165382</v>
      </c>
      <c r="HC293" s="23">
        <v>4157</v>
      </c>
      <c r="HD293" s="24">
        <v>40516</v>
      </c>
      <c r="HE293" s="26">
        <v>159750</v>
      </c>
      <c r="HF293" s="23">
        <v>4152</v>
      </c>
      <c r="HG293" s="24">
        <v>39714</v>
      </c>
      <c r="HH293" s="26">
        <v>140872</v>
      </c>
      <c r="HI293" s="23">
        <v>3646</v>
      </c>
      <c r="HJ293" s="24">
        <v>41559</v>
      </c>
    </row>
    <row r="294" spans="2:218" x14ac:dyDescent="0.2">
      <c r="B294" s="20" t="s">
        <v>319</v>
      </c>
      <c r="C294" s="28">
        <v>11466</v>
      </c>
      <c r="D294" s="23">
        <v>1765</v>
      </c>
      <c r="E294" s="23">
        <v>4395</v>
      </c>
      <c r="F294" s="28">
        <v>10230</v>
      </c>
      <c r="G294" s="23">
        <v>1593</v>
      </c>
      <c r="H294" s="23">
        <v>4072</v>
      </c>
      <c r="I294" s="28">
        <v>13468</v>
      </c>
      <c r="J294" s="23">
        <v>2159</v>
      </c>
      <c r="K294" s="23">
        <v>3573</v>
      </c>
      <c r="L294" s="28">
        <v>11493</v>
      </c>
      <c r="M294" s="23">
        <v>1838</v>
      </c>
      <c r="N294" s="23">
        <v>4135</v>
      </c>
      <c r="O294" s="28">
        <v>10915</v>
      </c>
      <c r="P294" s="23">
        <v>1755</v>
      </c>
      <c r="Q294" s="23">
        <v>3355</v>
      </c>
      <c r="R294" s="28">
        <v>14067</v>
      </c>
      <c r="S294" s="23">
        <v>2290</v>
      </c>
      <c r="T294" s="23">
        <v>4081</v>
      </c>
      <c r="U294" s="28">
        <v>11332</v>
      </c>
      <c r="V294" s="23">
        <v>1850</v>
      </c>
      <c r="W294" s="23">
        <v>3453</v>
      </c>
      <c r="X294" s="28">
        <v>12132</v>
      </c>
      <c r="Y294" s="23">
        <v>1931</v>
      </c>
      <c r="Z294" s="23">
        <v>3196</v>
      </c>
      <c r="AA294" s="28">
        <v>15207</v>
      </c>
      <c r="AB294" s="23">
        <v>2462</v>
      </c>
      <c r="AC294" s="23">
        <v>4955</v>
      </c>
      <c r="AD294" s="28">
        <v>11408</v>
      </c>
      <c r="AE294" s="23">
        <v>1891</v>
      </c>
      <c r="AF294" s="23">
        <v>3441</v>
      </c>
      <c r="AG294" s="28">
        <v>11551</v>
      </c>
      <c r="AH294" s="23">
        <v>1917</v>
      </c>
      <c r="AI294" s="23">
        <v>2668</v>
      </c>
      <c r="AJ294" s="28">
        <v>14661</v>
      </c>
      <c r="AK294" s="23">
        <v>2407</v>
      </c>
      <c r="AL294" s="23">
        <v>4001</v>
      </c>
      <c r="AM294" s="28">
        <v>11261</v>
      </c>
      <c r="AN294" s="23">
        <v>1907</v>
      </c>
      <c r="AO294" s="23">
        <v>2984</v>
      </c>
      <c r="AP294" s="28">
        <v>12161</v>
      </c>
      <c r="AQ294" s="23">
        <v>2002</v>
      </c>
      <c r="AR294" s="23">
        <v>3099</v>
      </c>
      <c r="AS294" s="28">
        <v>14290</v>
      </c>
      <c r="AT294" s="23">
        <v>2345</v>
      </c>
      <c r="AU294" s="23">
        <v>2201</v>
      </c>
      <c r="AV294" s="28">
        <v>11852</v>
      </c>
      <c r="AW294" s="23">
        <v>1943</v>
      </c>
      <c r="AX294" s="23">
        <v>2382</v>
      </c>
      <c r="AY294" s="28">
        <v>11675</v>
      </c>
      <c r="AZ294" s="23">
        <v>1898</v>
      </c>
      <c r="BA294" s="23">
        <v>2500</v>
      </c>
      <c r="BB294" s="28">
        <v>15099</v>
      </c>
      <c r="BC294" s="23">
        <v>2458</v>
      </c>
      <c r="BD294" s="23">
        <v>2087</v>
      </c>
      <c r="BE294" s="28">
        <v>12926</v>
      </c>
      <c r="BF294" s="23">
        <v>2117</v>
      </c>
      <c r="BG294" s="23">
        <v>2375</v>
      </c>
      <c r="BH294" s="28">
        <v>13950</v>
      </c>
      <c r="BI294" s="23">
        <v>2212</v>
      </c>
      <c r="BJ294" s="23">
        <v>2579</v>
      </c>
      <c r="BK294" s="28">
        <v>17073</v>
      </c>
      <c r="BL294" s="23">
        <v>2781</v>
      </c>
      <c r="BM294" s="23">
        <v>3005</v>
      </c>
      <c r="BN294" s="28">
        <v>13893</v>
      </c>
      <c r="BO294" s="23">
        <v>2202</v>
      </c>
      <c r="BP294" s="23">
        <v>3991</v>
      </c>
      <c r="BQ294" s="28">
        <v>14017</v>
      </c>
      <c r="BR294" s="23">
        <v>2234</v>
      </c>
      <c r="BS294" s="23">
        <v>3356</v>
      </c>
      <c r="BT294" s="28">
        <v>18010</v>
      </c>
      <c r="BU294" s="23">
        <v>2809</v>
      </c>
      <c r="BV294" s="23">
        <v>4254</v>
      </c>
      <c r="BW294" s="28">
        <v>15073</v>
      </c>
      <c r="BX294" s="23">
        <v>2337</v>
      </c>
      <c r="BY294" s="23">
        <v>3169</v>
      </c>
      <c r="BZ294" s="28">
        <v>12818</v>
      </c>
      <c r="CA294" s="23">
        <v>2049</v>
      </c>
      <c r="CB294" s="23">
        <v>4030</v>
      </c>
      <c r="CC294" s="28">
        <v>16746</v>
      </c>
      <c r="CD294" s="23">
        <v>2708</v>
      </c>
      <c r="CE294" s="23">
        <v>3254</v>
      </c>
      <c r="CF294" s="28">
        <v>14770</v>
      </c>
      <c r="CG294" s="23">
        <v>2301</v>
      </c>
      <c r="CH294" s="23">
        <v>3035</v>
      </c>
      <c r="CI294" s="28">
        <v>13411</v>
      </c>
      <c r="CJ294" s="23">
        <v>2122</v>
      </c>
      <c r="CK294" s="23">
        <v>2875</v>
      </c>
      <c r="CL294" s="28">
        <v>18467</v>
      </c>
      <c r="CM294" s="23">
        <v>3024</v>
      </c>
      <c r="CN294" s="23">
        <v>2579</v>
      </c>
      <c r="CO294" s="28">
        <v>15504</v>
      </c>
      <c r="CP294" s="23">
        <v>2561</v>
      </c>
      <c r="CQ294" s="23">
        <v>9278</v>
      </c>
      <c r="CR294" s="28">
        <v>16075</v>
      </c>
      <c r="CS294" s="23">
        <v>2579</v>
      </c>
      <c r="CT294" s="23">
        <v>8894</v>
      </c>
      <c r="CU294" s="28">
        <v>24402</v>
      </c>
      <c r="CV294" s="23">
        <v>3614</v>
      </c>
      <c r="CW294" s="24">
        <v>12955</v>
      </c>
      <c r="CX294" s="28">
        <v>13649</v>
      </c>
      <c r="CY294" s="23">
        <v>2127</v>
      </c>
      <c r="CZ294" s="24">
        <v>13436</v>
      </c>
      <c r="DA294" s="28">
        <v>14422</v>
      </c>
      <c r="DB294" s="23">
        <v>2252</v>
      </c>
      <c r="DC294" s="24">
        <v>12564</v>
      </c>
      <c r="DD294" s="28">
        <v>16658</v>
      </c>
      <c r="DE294" s="23">
        <v>2615</v>
      </c>
      <c r="DF294" s="24">
        <v>14442</v>
      </c>
      <c r="DG294" s="28">
        <v>13881</v>
      </c>
      <c r="DH294" s="23">
        <v>2136</v>
      </c>
      <c r="DI294" s="24">
        <v>16044</v>
      </c>
      <c r="DJ294" s="28">
        <v>14193</v>
      </c>
      <c r="DK294" s="23">
        <v>2152</v>
      </c>
      <c r="DL294" s="24">
        <v>13886</v>
      </c>
      <c r="DM294" s="28">
        <v>17622</v>
      </c>
      <c r="DN294" s="23">
        <v>2694</v>
      </c>
      <c r="DO294" s="24">
        <v>12767</v>
      </c>
      <c r="DP294" s="28">
        <v>14653</v>
      </c>
      <c r="DQ294" s="23">
        <v>2212</v>
      </c>
      <c r="DR294" s="24">
        <v>13988</v>
      </c>
      <c r="DS294" s="28">
        <v>14877</v>
      </c>
      <c r="DT294" s="23">
        <v>2399</v>
      </c>
      <c r="DU294" s="24">
        <v>11835</v>
      </c>
      <c r="DV294" s="28">
        <v>18483</v>
      </c>
      <c r="DW294" s="23">
        <v>2964</v>
      </c>
      <c r="DX294" s="24">
        <v>11724</v>
      </c>
      <c r="DY294" s="28">
        <v>16299</v>
      </c>
      <c r="DZ294" s="23">
        <v>2595</v>
      </c>
      <c r="EA294" s="24">
        <v>15429</v>
      </c>
      <c r="EB294" s="28">
        <v>15812</v>
      </c>
      <c r="EC294" s="23">
        <v>2537</v>
      </c>
      <c r="ED294" s="24">
        <v>12486</v>
      </c>
      <c r="EE294" s="28">
        <v>19020</v>
      </c>
      <c r="EF294" s="23">
        <v>3208</v>
      </c>
      <c r="EG294" s="24">
        <v>13914</v>
      </c>
      <c r="EH294" s="28">
        <v>15613</v>
      </c>
      <c r="EI294" s="23">
        <v>2520</v>
      </c>
      <c r="EJ294" s="24">
        <v>13605</v>
      </c>
      <c r="EK294" s="28">
        <v>18964</v>
      </c>
      <c r="EL294" s="23">
        <v>2897</v>
      </c>
      <c r="EM294" s="24">
        <v>29446</v>
      </c>
      <c r="EN294" s="28">
        <v>19940</v>
      </c>
      <c r="EO294" s="23">
        <v>3284</v>
      </c>
      <c r="EP294" s="24">
        <v>41133</v>
      </c>
      <c r="EQ294" s="28">
        <v>22771</v>
      </c>
      <c r="ER294" s="23">
        <v>3477</v>
      </c>
      <c r="ES294" s="24">
        <v>22114</v>
      </c>
      <c r="ET294" s="28">
        <v>13538</v>
      </c>
      <c r="EU294" s="23">
        <v>1761</v>
      </c>
      <c r="EV294" s="24">
        <v>19332</v>
      </c>
      <c r="EW294" s="28">
        <v>57577</v>
      </c>
      <c r="EX294" s="23">
        <v>6412</v>
      </c>
      <c r="EY294" s="24">
        <v>31412</v>
      </c>
      <c r="EZ294" s="28">
        <v>53402</v>
      </c>
      <c r="FA294" s="23">
        <v>6611</v>
      </c>
      <c r="FB294" s="24">
        <v>83207</v>
      </c>
      <c r="FC294" s="28">
        <v>62193</v>
      </c>
      <c r="FD294" s="23">
        <v>6654</v>
      </c>
      <c r="FE294" s="24">
        <v>94482</v>
      </c>
      <c r="FF294" s="28">
        <v>95844</v>
      </c>
      <c r="FG294" s="23">
        <v>6988</v>
      </c>
      <c r="FH294" s="25">
        <v>132669</v>
      </c>
      <c r="FI294" s="28">
        <v>73176</v>
      </c>
      <c r="FJ294" s="23">
        <v>2917</v>
      </c>
      <c r="FK294" s="24">
        <v>88101</v>
      </c>
      <c r="FL294" s="28">
        <v>84846</v>
      </c>
      <c r="FM294" s="23">
        <v>3023</v>
      </c>
      <c r="FN294" s="24">
        <v>53547</v>
      </c>
      <c r="FO294" s="26">
        <v>107636</v>
      </c>
      <c r="FP294" s="23">
        <v>3954</v>
      </c>
      <c r="FQ294" s="24">
        <v>47400</v>
      </c>
      <c r="FR294" s="28">
        <v>92066</v>
      </c>
      <c r="FS294" s="23">
        <v>3187</v>
      </c>
      <c r="FT294" s="24">
        <v>39445</v>
      </c>
      <c r="FU294" s="28">
        <v>88388</v>
      </c>
      <c r="FV294" s="23">
        <v>3222</v>
      </c>
      <c r="FW294" s="24">
        <v>33954</v>
      </c>
      <c r="FX294" s="26">
        <v>113207</v>
      </c>
      <c r="FY294" s="23">
        <v>4026</v>
      </c>
      <c r="FZ294" s="24">
        <v>31467</v>
      </c>
      <c r="GA294" s="28">
        <v>91521</v>
      </c>
      <c r="GB294" s="23">
        <v>3125</v>
      </c>
      <c r="GC294" s="24">
        <v>29842</v>
      </c>
      <c r="GD294" s="28">
        <v>96303</v>
      </c>
      <c r="GE294" s="23">
        <v>3308</v>
      </c>
      <c r="GF294" s="24">
        <v>28113</v>
      </c>
      <c r="GG294" s="26">
        <v>127257</v>
      </c>
      <c r="GH294" s="23">
        <v>4166</v>
      </c>
      <c r="GI294" s="24">
        <v>21254</v>
      </c>
      <c r="GJ294" s="26">
        <v>140230</v>
      </c>
      <c r="GK294" s="23">
        <v>8587</v>
      </c>
      <c r="GL294" s="24">
        <v>22385</v>
      </c>
      <c r="GM294" s="26">
        <v>101559</v>
      </c>
      <c r="GN294" s="23">
        <v>3427</v>
      </c>
      <c r="GO294" s="24">
        <v>17986</v>
      </c>
      <c r="GP294" s="26">
        <v>131213</v>
      </c>
      <c r="GQ294" s="23">
        <v>4217</v>
      </c>
      <c r="GR294" s="24">
        <v>16187</v>
      </c>
      <c r="GS294" s="28">
        <v>83745</v>
      </c>
      <c r="GT294" s="23">
        <v>3009</v>
      </c>
      <c r="GU294" s="24">
        <v>14487</v>
      </c>
      <c r="GV294" s="26">
        <v>125115</v>
      </c>
      <c r="GW294" s="23">
        <v>3949</v>
      </c>
      <c r="GX294" s="24">
        <v>17844</v>
      </c>
      <c r="GY294" s="26">
        <v>158590</v>
      </c>
      <c r="GZ294" s="23">
        <v>4758</v>
      </c>
      <c r="HA294" s="24">
        <v>16615</v>
      </c>
      <c r="HB294" s="26">
        <v>124287</v>
      </c>
      <c r="HC294" s="23">
        <v>3689</v>
      </c>
      <c r="HD294" s="24">
        <v>15095</v>
      </c>
      <c r="HE294" s="26">
        <v>119951</v>
      </c>
      <c r="HF294" s="23">
        <v>3476</v>
      </c>
      <c r="HG294" s="24">
        <v>14626</v>
      </c>
      <c r="HH294" s="26">
        <v>140157</v>
      </c>
      <c r="HI294" s="23">
        <v>4035</v>
      </c>
      <c r="HJ294" s="24">
        <v>12638</v>
      </c>
    </row>
    <row r="295" spans="2:218" x14ac:dyDescent="0.2">
      <c r="B295" s="20" t="s">
        <v>866</v>
      </c>
      <c r="C295" s="28">
        <v>41478</v>
      </c>
      <c r="D295" s="23">
        <v>1646</v>
      </c>
      <c r="E295" s="23">
        <v>4005</v>
      </c>
      <c r="F295" s="28">
        <v>56959</v>
      </c>
      <c r="G295" s="23">
        <v>2291</v>
      </c>
      <c r="H295" s="23">
        <v>4296</v>
      </c>
      <c r="I295" s="28">
        <v>67562</v>
      </c>
      <c r="J295" s="23">
        <v>2640</v>
      </c>
      <c r="K295" s="23">
        <v>4006</v>
      </c>
      <c r="L295" s="28">
        <v>72801</v>
      </c>
      <c r="M295" s="23">
        <v>2756</v>
      </c>
      <c r="N295" s="23">
        <v>3355</v>
      </c>
      <c r="O295" s="28">
        <v>78988</v>
      </c>
      <c r="P295" s="23">
        <v>2826</v>
      </c>
      <c r="Q295" s="23">
        <v>3824</v>
      </c>
      <c r="R295" s="28">
        <v>94115</v>
      </c>
      <c r="S295" s="23">
        <v>3421</v>
      </c>
      <c r="T295" s="23">
        <v>4094</v>
      </c>
      <c r="U295" s="28">
        <v>82156</v>
      </c>
      <c r="V295" s="23">
        <v>2948</v>
      </c>
      <c r="W295" s="23">
        <v>4067</v>
      </c>
      <c r="X295" s="28">
        <v>73646</v>
      </c>
      <c r="Y295" s="23">
        <v>2836</v>
      </c>
      <c r="Z295" s="23">
        <v>2755</v>
      </c>
      <c r="AA295" s="28">
        <v>87074</v>
      </c>
      <c r="AB295" s="23">
        <v>3340</v>
      </c>
      <c r="AC295" s="23">
        <v>4187</v>
      </c>
      <c r="AD295" s="28">
        <v>66474</v>
      </c>
      <c r="AE295" s="23">
        <v>2569</v>
      </c>
      <c r="AF295" s="23">
        <v>2826</v>
      </c>
      <c r="AG295" s="28">
        <v>63974</v>
      </c>
      <c r="AH295" s="23">
        <v>2507</v>
      </c>
      <c r="AI295" s="23">
        <v>2655</v>
      </c>
      <c r="AJ295" s="28">
        <v>68481</v>
      </c>
      <c r="AK295" s="23">
        <v>2781</v>
      </c>
      <c r="AL295" s="23">
        <v>2818</v>
      </c>
      <c r="AM295" s="28">
        <v>59397</v>
      </c>
      <c r="AN295" s="23">
        <v>2418</v>
      </c>
      <c r="AO295" s="23">
        <v>2297</v>
      </c>
      <c r="AP295" s="28">
        <v>61383</v>
      </c>
      <c r="AQ295" s="23">
        <v>2479</v>
      </c>
      <c r="AR295" s="23">
        <v>1328</v>
      </c>
      <c r="AS295" s="28">
        <v>79189</v>
      </c>
      <c r="AT295" s="23">
        <v>3229</v>
      </c>
      <c r="AU295" s="23">
        <v>1518</v>
      </c>
      <c r="AV295" s="28">
        <v>72516</v>
      </c>
      <c r="AW295" s="23">
        <v>2909</v>
      </c>
      <c r="AX295" s="23">
        <v>2275</v>
      </c>
      <c r="AY295" s="28">
        <v>82988</v>
      </c>
      <c r="AZ295" s="23">
        <v>3305</v>
      </c>
      <c r="BA295" s="23">
        <v>2549</v>
      </c>
      <c r="BB295" s="28">
        <v>94199</v>
      </c>
      <c r="BC295" s="23">
        <v>3842</v>
      </c>
      <c r="BD295" s="23">
        <v>1988</v>
      </c>
      <c r="BE295" s="28">
        <v>77777</v>
      </c>
      <c r="BF295" s="23">
        <v>3235</v>
      </c>
      <c r="BG295" s="23">
        <v>2169</v>
      </c>
      <c r="BH295" s="28">
        <v>76647</v>
      </c>
      <c r="BI295" s="23">
        <v>3203</v>
      </c>
      <c r="BJ295" s="23">
        <v>2793</v>
      </c>
      <c r="BK295" s="28">
        <v>96297</v>
      </c>
      <c r="BL295" s="23">
        <v>4041</v>
      </c>
      <c r="BM295" s="23">
        <v>2875</v>
      </c>
      <c r="BN295" s="28">
        <v>70014</v>
      </c>
      <c r="BO295" s="23">
        <v>2916</v>
      </c>
      <c r="BP295" s="23">
        <v>3351</v>
      </c>
      <c r="BQ295" s="28">
        <v>72364</v>
      </c>
      <c r="BR295" s="23">
        <v>3035</v>
      </c>
      <c r="BS295" s="23">
        <v>3180</v>
      </c>
      <c r="BT295" s="28">
        <v>76922</v>
      </c>
      <c r="BU295" s="23">
        <v>3254</v>
      </c>
      <c r="BV295" s="23">
        <v>2224</v>
      </c>
      <c r="BW295" s="28">
        <v>69236</v>
      </c>
      <c r="BX295" s="23">
        <v>2851</v>
      </c>
      <c r="BY295" s="23">
        <v>2780</v>
      </c>
      <c r="BZ295" s="28">
        <v>78666</v>
      </c>
      <c r="CA295" s="23">
        <v>3215</v>
      </c>
      <c r="CB295" s="23">
        <v>2187</v>
      </c>
      <c r="CC295" s="26">
        <v>107637</v>
      </c>
      <c r="CD295" s="23">
        <v>4244</v>
      </c>
      <c r="CE295" s="23">
        <v>4257</v>
      </c>
      <c r="CF295" s="28">
        <v>83011</v>
      </c>
      <c r="CG295" s="23">
        <v>3273</v>
      </c>
      <c r="CH295" s="23">
        <v>4683</v>
      </c>
      <c r="CI295" s="28">
        <v>91154</v>
      </c>
      <c r="CJ295" s="23">
        <v>3463</v>
      </c>
      <c r="CK295" s="23">
        <v>3028</v>
      </c>
      <c r="CL295" s="26">
        <v>109855</v>
      </c>
      <c r="CM295" s="23">
        <v>4293</v>
      </c>
      <c r="CN295" s="23">
        <v>3345</v>
      </c>
      <c r="CO295" s="28">
        <v>86110</v>
      </c>
      <c r="CP295" s="23">
        <v>3473</v>
      </c>
      <c r="CQ295" s="23">
        <v>4135</v>
      </c>
      <c r="CR295" s="28">
        <v>79323</v>
      </c>
      <c r="CS295" s="23">
        <v>3246</v>
      </c>
      <c r="CT295" s="23">
        <v>4049</v>
      </c>
      <c r="CU295" s="26">
        <v>123362</v>
      </c>
      <c r="CV295" s="23">
        <v>4626</v>
      </c>
      <c r="CW295" s="23">
        <v>7073</v>
      </c>
      <c r="CX295" s="28">
        <v>80727</v>
      </c>
      <c r="CY295" s="23">
        <v>2984</v>
      </c>
      <c r="CZ295" s="23">
        <v>5911</v>
      </c>
      <c r="DA295" s="28">
        <v>86856</v>
      </c>
      <c r="DB295" s="23">
        <v>3246</v>
      </c>
      <c r="DC295" s="23">
        <v>5920</v>
      </c>
      <c r="DD295" s="26">
        <v>101705</v>
      </c>
      <c r="DE295" s="23">
        <v>3764</v>
      </c>
      <c r="DF295" s="23">
        <v>4926</v>
      </c>
      <c r="DG295" s="28">
        <v>89475</v>
      </c>
      <c r="DH295" s="23">
        <v>3074</v>
      </c>
      <c r="DI295" s="23">
        <v>5974</v>
      </c>
      <c r="DJ295" s="28">
        <v>89403</v>
      </c>
      <c r="DK295" s="23">
        <v>3058</v>
      </c>
      <c r="DL295" s="23">
        <v>8430</v>
      </c>
      <c r="DM295" s="26">
        <v>191363</v>
      </c>
      <c r="DN295" s="23">
        <v>6443</v>
      </c>
      <c r="DO295" s="24">
        <v>29165</v>
      </c>
      <c r="DP295" s="28">
        <v>96586</v>
      </c>
      <c r="DQ295" s="23">
        <v>3481</v>
      </c>
      <c r="DR295" s="24">
        <v>52121</v>
      </c>
      <c r="DS295" s="26">
        <v>198504</v>
      </c>
      <c r="DT295" s="23">
        <v>5373</v>
      </c>
      <c r="DU295" s="24">
        <v>73469</v>
      </c>
      <c r="DV295" s="28">
        <v>52291</v>
      </c>
      <c r="DW295" s="27">
        <v>875</v>
      </c>
      <c r="DX295" s="24">
        <v>53270</v>
      </c>
      <c r="DY295" s="26">
        <v>110189</v>
      </c>
      <c r="DZ295" s="23">
        <v>2321</v>
      </c>
      <c r="EA295" s="24">
        <v>35291</v>
      </c>
      <c r="EB295" s="26">
        <v>119666</v>
      </c>
      <c r="EC295" s="23">
        <v>2086</v>
      </c>
      <c r="ED295" s="24">
        <v>32078</v>
      </c>
      <c r="EE295" s="26">
        <v>158893</v>
      </c>
      <c r="EF295" s="23">
        <v>2564</v>
      </c>
      <c r="EG295" s="24">
        <v>29703</v>
      </c>
      <c r="EH295" s="26">
        <v>131959</v>
      </c>
      <c r="EI295" s="23">
        <v>1982</v>
      </c>
      <c r="EJ295" s="24">
        <v>22223</v>
      </c>
      <c r="EK295" s="26">
        <v>122796</v>
      </c>
      <c r="EL295" s="23">
        <v>1853</v>
      </c>
      <c r="EM295" s="24">
        <v>19883</v>
      </c>
      <c r="EN295" s="26">
        <v>151684</v>
      </c>
      <c r="EO295" s="23">
        <v>2341</v>
      </c>
      <c r="EP295" s="24">
        <v>15723</v>
      </c>
      <c r="EQ295" s="26">
        <v>159496</v>
      </c>
      <c r="ER295" s="23">
        <v>2540</v>
      </c>
      <c r="ES295" s="24">
        <v>12058</v>
      </c>
      <c r="ET295" s="26">
        <v>172205</v>
      </c>
      <c r="EU295" s="23">
        <v>2800</v>
      </c>
      <c r="EV295" s="23">
        <v>9749</v>
      </c>
      <c r="EW295" s="26">
        <v>204634</v>
      </c>
      <c r="EX295" s="23">
        <v>3331</v>
      </c>
      <c r="EY295" s="24">
        <v>10496</v>
      </c>
      <c r="EZ295" s="26">
        <v>136050</v>
      </c>
      <c r="FA295" s="23">
        <v>2294</v>
      </c>
      <c r="FB295" s="23">
        <v>9308</v>
      </c>
      <c r="FC295" s="26">
        <v>150480</v>
      </c>
      <c r="FD295" s="23">
        <v>2566</v>
      </c>
      <c r="FE295" s="23">
        <v>7333</v>
      </c>
      <c r="FF295" s="26">
        <v>190072</v>
      </c>
      <c r="FG295" s="23">
        <v>3210</v>
      </c>
      <c r="FH295" s="23">
        <v>8242</v>
      </c>
      <c r="FI295" s="26">
        <v>138585</v>
      </c>
      <c r="FJ295" s="23">
        <v>2372</v>
      </c>
      <c r="FK295" s="23">
        <v>7127</v>
      </c>
      <c r="FL295" s="26">
        <v>149018</v>
      </c>
      <c r="FM295" s="23">
        <v>2540</v>
      </c>
      <c r="FN295" s="23">
        <v>7319</v>
      </c>
      <c r="FO295" s="26">
        <v>174992</v>
      </c>
      <c r="FP295" s="23">
        <v>3035</v>
      </c>
      <c r="FQ295" s="23">
        <v>8096</v>
      </c>
      <c r="FR295" s="26">
        <v>132182</v>
      </c>
      <c r="FS295" s="23">
        <v>2259</v>
      </c>
      <c r="FT295" s="23">
        <v>5656</v>
      </c>
      <c r="FU295" s="26">
        <v>124273</v>
      </c>
      <c r="FV295" s="23">
        <v>2161</v>
      </c>
      <c r="FW295" s="23">
        <v>4602</v>
      </c>
      <c r="FX295" s="26">
        <v>158018</v>
      </c>
      <c r="FY295" s="23">
        <v>2690</v>
      </c>
      <c r="FZ295" s="23">
        <v>5196</v>
      </c>
      <c r="GA295" s="26">
        <v>133084</v>
      </c>
      <c r="GB295" s="23">
        <v>2239</v>
      </c>
      <c r="GC295" s="23">
        <v>7581</v>
      </c>
      <c r="GD295" s="26">
        <v>112452</v>
      </c>
      <c r="GE295" s="23">
        <v>1952</v>
      </c>
      <c r="GF295" s="23">
        <v>5023</v>
      </c>
      <c r="GG295" s="26">
        <v>180597</v>
      </c>
      <c r="GH295" s="23">
        <v>3036</v>
      </c>
      <c r="GI295" s="23">
        <v>5711</v>
      </c>
      <c r="GJ295" s="26">
        <v>120888</v>
      </c>
      <c r="GK295" s="23">
        <v>2075</v>
      </c>
      <c r="GL295" s="23">
        <v>4890</v>
      </c>
      <c r="GM295" s="26">
        <v>115643</v>
      </c>
      <c r="GN295" s="23">
        <v>1982</v>
      </c>
      <c r="GO295" s="23">
        <v>4763</v>
      </c>
      <c r="GP295" s="26">
        <v>167067</v>
      </c>
      <c r="GQ295" s="23">
        <v>2943</v>
      </c>
      <c r="GR295" s="23">
        <v>4459</v>
      </c>
      <c r="GS295" s="26">
        <v>141696</v>
      </c>
      <c r="GT295" s="23">
        <v>2437</v>
      </c>
      <c r="GU295" s="23">
        <v>6021</v>
      </c>
      <c r="GV295" s="26">
        <v>131673</v>
      </c>
      <c r="GW295" s="23">
        <v>2267</v>
      </c>
      <c r="GX295" s="23">
        <v>6903</v>
      </c>
      <c r="GY295" s="26">
        <v>177522</v>
      </c>
      <c r="GZ295" s="23">
        <v>3078</v>
      </c>
      <c r="HA295" s="23">
        <v>7039</v>
      </c>
      <c r="HB295" s="26">
        <v>136167</v>
      </c>
      <c r="HC295" s="23">
        <v>2304</v>
      </c>
      <c r="HD295" s="23">
        <v>6763</v>
      </c>
      <c r="HE295" s="26">
        <v>117449</v>
      </c>
      <c r="HF295" s="23">
        <v>2022</v>
      </c>
      <c r="HG295" s="23">
        <v>6518</v>
      </c>
      <c r="HH295" s="26">
        <v>139874</v>
      </c>
      <c r="HI295" s="23">
        <v>2420</v>
      </c>
      <c r="HJ295" s="23">
        <v>5443</v>
      </c>
    </row>
    <row r="296" spans="2:218" x14ac:dyDescent="0.2">
      <c r="B296" s="20" t="s">
        <v>596</v>
      </c>
      <c r="C296" s="30">
        <v>6963</v>
      </c>
      <c r="D296" s="27">
        <v>399</v>
      </c>
      <c r="E296" s="23">
        <v>5854</v>
      </c>
      <c r="F296" s="30">
        <v>7284</v>
      </c>
      <c r="G296" s="27">
        <v>411</v>
      </c>
      <c r="H296" s="23">
        <v>5846</v>
      </c>
      <c r="I296" s="28">
        <v>11849</v>
      </c>
      <c r="J296" s="27">
        <v>668</v>
      </c>
      <c r="K296" s="23">
        <v>5638</v>
      </c>
      <c r="L296" s="30">
        <v>6617</v>
      </c>
      <c r="M296" s="27">
        <v>377</v>
      </c>
      <c r="N296" s="23">
        <v>4840</v>
      </c>
      <c r="O296" s="30">
        <v>6710</v>
      </c>
      <c r="P296" s="27">
        <v>393</v>
      </c>
      <c r="Q296" s="23">
        <v>5901</v>
      </c>
      <c r="R296" s="30">
        <v>7962</v>
      </c>
      <c r="S296" s="27">
        <v>474</v>
      </c>
      <c r="T296" s="23">
        <v>6473</v>
      </c>
      <c r="U296" s="30">
        <v>9398</v>
      </c>
      <c r="V296" s="27">
        <v>547</v>
      </c>
      <c r="W296" s="23">
        <v>7535</v>
      </c>
      <c r="X296" s="30">
        <v>8412</v>
      </c>
      <c r="Y296" s="27">
        <v>506</v>
      </c>
      <c r="Z296" s="23">
        <v>6562</v>
      </c>
      <c r="AA296" s="30">
        <v>9180</v>
      </c>
      <c r="AB296" s="27">
        <v>540</v>
      </c>
      <c r="AC296" s="23">
        <v>6105</v>
      </c>
      <c r="AD296" s="30">
        <v>7543</v>
      </c>
      <c r="AE296" s="27">
        <v>439</v>
      </c>
      <c r="AF296" s="23">
        <v>6351</v>
      </c>
      <c r="AG296" s="30">
        <v>6653</v>
      </c>
      <c r="AH296" s="27">
        <v>385</v>
      </c>
      <c r="AI296" s="23">
        <v>4319</v>
      </c>
      <c r="AJ296" s="28">
        <v>10318</v>
      </c>
      <c r="AK296" s="27">
        <v>589</v>
      </c>
      <c r="AL296" s="23">
        <v>6874</v>
      </c>
      <c r="AM296" s="30">
        <v>8250</v>
      </c>
      <c r="AN296" s="27">
        <v>465</v>
      </c>
      <c r="AO296" s="23">
        <v>7271</v>
      </c>
      <c r="AP296" s="30">
        <v>7650</v>
      </c>
      <c r="AQ296" s="27">
        <v>438</v>
      </c>
      <c r="AR296" s="23">
        <v>7379</v>
      </c>
      <c r="AS296" s="28">
        <v>11548</v>
      </c>
      <c r="AT296" s="27">
        <v>631</v>
      </c>
      <c r="AU296" s="23">
        <v>6916</v>
      </c>
      <c r="AV296" s="28">
        <v>12588</v>
      </c>
      <c r="AW296" s="27">
        <v>669</v>
      </c>
      <c r="AX296" s="23">
        <v>9941</v>
      </c>
      <c r="AY296" s="30">
        <v>9363</v>
      </c>
      <c r="AZ296" s="27">
        <v>492</v>
      </c>
      <c r="BA296" s="24">
        <v>11195</v>
      </c>
      <c r="BB296" s="28">
        <v>15241</v>
      </c>
      <c r="BC296" s="27">
        <v>810</v>
      </c>
      <c r="BD296" s="24">
        <v>13172</v>
      </c>
      <c r="BE296" s="28">
        <v>13519</v>
      </c>
      <c r="BF296" s="27">
        <v>710</v>
      </c>
      <c r="BG296" s="24">
        <v>14873</v>
      </c>
      <c r="BH296" s="30">
        <v>8426</v>
      </c>
      <c r="BI296" s="27">
        <v>463</v>
      </c>
      <c r="BJ296" s="24">
        <v>10847</v>
      </c>
      <c r="BK296" s="28">
        <v>10178</v>
      </c>
      <c r="BL296" s="27">
        <v>553</v>
      </c>
      <c r="BM296" s="24">
        <v>11261</v>
      </c>
      <c r="BN296" s="30">
        <v>8316</v>
      </c>
      <c r="BO296" s="27">
        <v>470</v>
      </c>
      <c r="BP296" s="23">
        <v>9384</v>
      </c>
      <c r="BQ296" s="30">
        <v>7625</v>
      </c>
      <c r="BR296" s="27">
        <v>421</v>
      </c>
      <c r="BS296" s="23">
        <v>8483</v>
      </c>
      <c r="BT296" s="28">
        <v>10901</v>
      </c>
      <c r="BU296" s="27">
        <v>597</v>
      </c>
      <c r="BV296" s="23">
        <v>8353</v>
      </c>
      <c r="BW296" s="30">
        <v>8384</v>
      </c>
      <c r="BX296" s="27">
        <v>460</v>
      </c>
      <c r="BY296" s="23">
        <v>6863</v>
      </c>
      <c r="BZ296" s="30">
        <v>8781</v>
      </c>
      <c r="CA296" s="27">
        <v>482</v>
      </c>
      <c r="CB296" s="23">
        <v>6885</v>
      </c>
      <c r="CC296" s="30">
        <v>8756</v>
      </c>
      <c r="CD296" s="27">
        <v>479</v>
      </c>
      <c r="CE296" s="23">
        <v>7509</v>
      </c>
      <c r="CF296" s="30">
        <v>8604</v>
      </c>
      <c r="CG296" s="27">
        <v>463</v>
      </c>
      <c r="CH296" s="23">
        <v>7620</v>
      </c>
      <c r="CI296" s="30">
        <v>6831</v>
      </c>
      <c r="CJ296" s="27">
        <v>373</v>
      </c>
      <c r="CK296" s="23">
        <v>6602</v>
      </c>
      <c r="CL296" s="28">
        <v>10756</v>
      </c>
      <c r="CM296" s="27">
        <v>579</v>
      </c>
      <c r="CN296" s="23">
        <v>5597</v>
      </c>
      <c r="CO296" s="30">
        <v>9252</v>
      </c>
      <c r="CP296" s="27">
        <v>506</v>
      </c>
      <c r="CQ296" s="23">
        <v>9304</v>
      </c>
      <c r="CR296" s="30">
        <v>8757</v>
      </c>
      <c r="CS296" s="27">
        <v>478</v>
      </c>
      <c r="CT296" s="24">
        <v>13487</v>
      </c>
      <c r="CU296" s="28">
        <v>11220</v>
      </c>
      <c r="CV296" s="27">
        <v>622</v>
      </c>
      <c r="CW296" s="24">
        <v>14901</v>
      </c>
      <c r="CX296" s="30">
        <v>7639</v>
      </c>
      <c r="CY296" s="27">
        <v>415</v>
      </c>
      <c r="CZ296" s="24">
        <v>17725</v>
      </c>
      <c r="DA296" s="30">
        <v>9355</v>
      </c>
      <c r="DB296" s="27">
        <v>496</v>
      </c>
      <c r="DC296" s="24">
        <v>16898</v>
      </c>
      <c r="DD296" s="30">
        <v>9830</v>
      </c>
      <c r="DE296" s="27">
        <v>541</v>
      </c>
      <c r="DF296" s="24">
        <v>16670</v>
      </c>
      <c r="DG296" s="30">
        <v>8223</v>
      </c>
      <c r="DH296" s="27">
        <v>442</v>
      </c>
      <c r="DI296" s="24">
        <v>16715</v>
      </c>
      <c r="DJ296" s="30">
        <v>8421</v>
      </c>
      <c r="DK296" s="27">
        <v>452</v>
      </c>
      <c r="DL296" s="24">
        <v>18907</v>
      </c>
      <c r="DM296" s="28">
        <v>10041</v>
      </c>
      <c r="DN296" s="27">
        <v>544</v>
      </c>
      <c r="DO296" s="24">
        <v>19089</v>
      </c>
      <c r="DP296" s="30">
        <v>9784</v>
      </c>
      <c r="DQ296" s="27">
        <v>531</v>
      </c>
      <c r="DR296" s="24">
        <v>18455</v>
      </c>
      <c r="DS296" s="30">
        <v>8229</v>
      </c>
      <c r="DT296" s="27">
        <v>453</v>
      </c>
      <c r="DU296" s="24">
        <v>17127</v>
      </c>
      <c r="DV296" s="30">
        <v>9750</v>
      </c>
      <c r="DW296" s="27">
        <v>529</v>
      </c>
      <c r="DX296" s="24">
        <v>23212</v>
      </c>
      <c r="DY296" s="30">
        <v>9416</v>
      </c>
      <c r="DZ296" s="27">
        <v>504</v>
      </c>
      <c r="EA296" s="24">
        <v>21132</v>
      </c>
      <c r="EB296" s="28">
        <v>12593</v>
      </c>
      <c r="EC296" s="27">
        <v>729</v>
      </c>
      <c r="ED296" s="24">
        <v>17357</v>
      </c>
      <c r="EE296" s="28">
        <v>16263</v>
      </c>
      <c r="EF296" s="27">
        <v>932</v>
      </c>
      <c r="EG296" s="24">
        <v>18960</v>
      </c>
      <c r="EH296" s="28">
        <v>13697</v>
      </c>
      <c r="EI296" s="27">
        <v>768</v>
      </c>
      <c r="EJ296" s="24">
        <v>19643</v>
      </c>
      <c r="EK296" s="28">
        <v>13183</v>
      </c>
      <c r="EL296" s="27">
        <v>748</v>
      </c>
      <c r="EM296" s="24">
        <v>22104</v>
      </c>
      <c r="EN296" s="28">
        <v>20416</v>
      </c>
      <c r="EO296" s="23">
        <v>1056</v>
      </c>
      <c r="EP296" s="24">
        <v>23799</v>
      </c>
      <c r="EQ296" s="28">
        <v>22643</v>
      </c>
      <c r="ER296" s="27">
        <v>879</v>
      </c>
      <c r="ES296" s="24">
        <v>18596</v>
      </c>
      <c r="ET296" s="30">
        <v>9697</v>
      </c>
      <c r="EU296" s="27">
        <v>405</v>
      </c>
      <c r="EV296" s="24">
        <v>18623</v>
      </c>
      <c r="EW296" s="28">
        <v>28330</v>
      </c>
      <c r="EX296" s="23">
        <v>1168</v>
      </c>
      <c r="EY296" s="24">
        <v>15437</v>
      </c>
      <c r="EZ296" s="28">
        <v>23225</v>
      </c>
      <c r="FA296" s="27">
        <v>957</v>
      </c>
      <c r="FB296" s="24">
        <v>14614</v>
      </c>
      <c r="FC296" s="28">
        <v>26002</v>
      </c>
      <c r="FD296" s="23">
        <v>1082</v>
      </c>
      <c r="FE296" s="24">
        <v>11053</v>
      </c>
      <c r="FF296" s="28">
        <v>31627</v>
      </c>
      <c r="FG296" s="23">
        <v>1405</v>
      </c>
      <c r="FH296" s="24">
        <v>12300</v>
      </c>
      <c r="FI296" s="28">
        <v>26141</v>
      </c>
      <c r="FJ296" s="23">
        <v>1085</v>
      </c>
      <c r="FK296" s="24">
        <v>11071</v>
      </c>
      <c r="FL296" s="28">
        <v>24423</v>
      </c>
      <c r="FM296" s="23">
        <v>1040</v>
      </c>
      <c r="FN296" s="23">
        <v>9914</v>
      </c>
      <c r="FO296" s="28">
        <v>35370</v>
      </c>
      <c r="FP296" s="23">
        <v>1489</v>
      </c>
      <c r="FQ296" s="23">
        <v>9197</v>
      </c>
      <c r="FR296" s="28">
        <v>27885</v>
      </c>
      <c r="FS296" s="23">
        <v>1191</v>
      </c>
      <c r="FT296" s="23">
        <v>9638</v>
      </c>
      <c r="FU296" s="28">
        <v>25577</v>
      </c>
      <c r="FV296" s="23">
        <v>1100</v>
      </c>
      <c r="FW296" s="23">
        <v>8699</v>
      </c>
      <c r="FX296" s="28">
        <v>33340</v>
      </c>
      <c r="FY296" s="23">
        <v>1400</v>
      </c>
      <c r="FZ296" s="24">
        <v>11001</v>
      </c>
      <c r="GA296" s="28">
        <v>29144</v>
      </c>
      <c r="GB296" s="23">
        <v>1250</v>
      </c>
      <c r="GC296" s="23">
        <v>8450</v>
      </c>
      <c r="GD296" s="28">
        <v>29678</v>
      </c>
      <c r="GE296" s="23">
        <v>1205</v>
      </c>
      <c r="GF296" s="23">
        <v>8375</v>
      </c>
      <c r="GG296" s="28">
        <v>34514</v>
      </c>
      <c r="GH296" s="23">
        <v>1428</v>
      </c>
      <c r="GI296" s="23">
        <v>7121</v>
      </c>
      <c r="GJ296" s="28">
        <v>28278</v>
      </c>
      <c r="GK296" s="23">
        <v>1126</v>
      </c>
      <c r="GL296" s="23">
        <v>8865</v>
      </c>
      <c r="GM296" s="28">
        <v>28200</v>
      </c>
      <c r="GN296" s="23">
        <v>1088</v>
      </c>
      <c r="GO296" s="23">
        <v>6794</v>
      </c>
      <c r="GP296" s="28">
        <v>46617</v>
      </c>
      <c r="GQ296" s="23">
        <v>1536</v>
      </c>
      <c r="GR296" s="23">
        <v>7602</v>
      </c>
      <c r="GS296" s="28">
        <v>59959</v>
      </c>
      <c r="GT296" s="23">
        <v>1076</v>
      </c>
      <c r="GU296" s="23">
        <v>5378</v>
      </c>
      <c r="GV296" s="28">
        <v>59130</v>
      </c>
      <c r="GW296" s="23">
        <v>1059</v>
      </c>
      <c r="GX296" s="23">
        <v>5861</v>
      </c>
      <c r="GY296" s="28">
        <v>79061</v>
      </c>
      <c r="GZ296" s="23">
        <v>1414</v>
      </c>
      <c r="HA296" s="23">
        <v>7031</v>
      </c>
      <c r="HB296" s="28">
        <v>62044</v>
      </c>
      <c r="HC296" s="23">
        <v>1072</v>
      </c>
      <c r="HD296" s="23">
        <v>7031</v>
      </c>
      <c r="HE296" s="26">
        <v>143892</v>
      </c>
      <c r="HF296" s="23">
        <v>2443</v>
      </c>
      <c r="HG296" s="24">
        <v>20325</v>
      </c>
      <c r="HH296" s="26">
        <v>137591</v>
      </c>
      <c r="HI296" s="23">
        <v>2371</v>
      </c>
      <c r="HJ296" s="24">
        <v>35202</v>
      </c>
    </row>
    <row r="297" spans="2:218" x14ac:dyDescent="0.2">
      <c r="B297" s="20" t="s">
        <v>822</v>
      </c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  <c r="BK297" s="21"/>
      <c r="BL297" s="21"/>
      <c r="BM297" s="21"/>
      <c r="BN297" s="21"/>
      <c r="BO297" s="21"/>
      <c r="BP297" s="21"/>
      <c r="BQ297" s="21"/>
      <c r="BR297" s="21"/>
      <c r="BS297" s="21"/>
      <c r="BT297" s="21"/>
      <c r="BU297" s="21"/>
      <c r="BV297" s="21"/>
      <c r="BW297" s="21"/>
      <c r="BX297" s="21"/>
      <c r="BY297" s="21"/>
      <c r="BZ297" s="22">
        <v>1654723</v>
      </c>
      <c r="CA297" s="23">
        <v>6858</v>
      </c>
      <c r="CB297" s="27">
        <v>112</v>
      </c>
      <c r="CC297" s="22">
        <v>2659039</v>
      </c>
      <c r="CD297" s="24">
        <v>12116</v>
      </c>
      <c r="CE297" s="27">
        <v>122</v>
      </c>
      <c r="CF297" s="22">
        <v>1785902</v>
      </c>
      <c r="CG297" s="24">
        <v>10816</v>
      </c>
      <c r="CH297" s="29">
        <v>61</v>
      </c>
      <c r="CI297" s="22">
        <v>2044374</v>
      </c>
      <c r="CJ297" s="24">
        <v>13146</v>
      </c>
      <c r="CK297" s="21"/>
      <c r="CL297" s="22">
        <v>2001611</v>
      </c>
      <c r="CM297" s="24">
        <v>14559</v>
      </c>
      <c r="CN297" s="27">
        <v>113</v>
      </c>
      <c r="CO297" s="22">
        <v>1808250</v>
      </c>
      <c r="CP297" s="24">
        <v>14028</v>
      </c>
      <c r="CQ297" s="27">
        <v>340</v>
      </c>
      <c r="CR297" s="22">
        <v>1559486</v>
      </c>
      <c r="CS297" s="24">
        <v>12122</v>
      </c>
      <c r="CT297" s="27">
        <v>422</v>
      </c>
      <c r="CU297" s="22">
        <v>1880420</v>
      </c>
      <c r="CV297" s="24">
        <v>16534</v>
      </c>
      <c r="CW297" s="27">
        <v>721</v>
      </c>
      <c r="CX297" s="22">
        <v>1797363</v>
      </c>
      <c r="CY297" s="24">
        <v>18596</v>
      </c>
      <c r="CZ297" s="27">
        <v>338</v>
      </c>
      <c r="DA297" s="22">
        <v>1796843</v>
      </c>
      <c r="DB297" s="24">
        <v>16994</v>
      </c>
      <c r="DC297" s="27">
        <v>503</v>
      </c>
      <c r="DD297" s="22">
        <v>2094964</v>
      </c>
      <c r="DE297" s="24">
        <v>20512</v>
      </c>
      <c r="DF297" s="23">
        <v>1029</v>
      </c>
      <c r="DG297" s="22">
        <v>1418222</v>
      </c>
      <c r="DH297" s="24">
        <v>19320</v>
      </c>
      <c r="DI297" s="27">
        <v>990</v>
      </c>
      <c r="DJ297" s="22">
        <v>1610801</v>
      </c>
      <c r="DK297" s="24">
        <v>22636</v>
      </c>
      <c r="DL297" s="23">
        <v>1061</v>
      </c>
      <c r="DM297" s="22">
        <v>2014042</v>
      </c>
      <c r="DN297" s="24">
        <v>28475</v>
      </c>
      <c r="DO297" s="23">
        <v>1367</v>
      </c>
      <c r="DP297" s="22">
        <v>1433031</v>
      </c>
      <c r="DQ297" s="24">
        <v>17602</v>
      </c>
      <c r="DR297" s="23">
        <v>1423</v>
      </c>
      <c r="DS297" s="22">
        <v>1373213</v>
      </c>
      <c r="DT297" s="24">
        <v>16454</v>
      </c>
      <c r="DU297" s="23">
        <v>1178</v>
      </c>
      <c r="DV297" s="22">
        <v>1533703</v>
      </c>
      <c r="DW297" s="24">
        <v>15256</v>
      </c>
      <c r="DX297" s="27">
        <v>710</v>
      </c>
      <c r="DY297" s="22">
        <v>1035299</v>
      </c>
      <c r="DZ297" s="24">
        <v>12030</v>
      </c>
      <c r="EA297" s="27">
        <v>910</v>
      </c>
      <c r="EB297" s="22">
        <v>1519395</v>
      </c>
      <c r="EC297" s="24">
        <v>17033</v>
      </c>
      <c r="ED297" s="23">
        <v>1832</v>
      </c>
      <c r="EE297" s="22">
        <v>1092668</v>
      </c>
      <c r="EF297" s="24">
        <v>13555</v>
      </c>
      <c r="EG297" s="23">
        <v>1567</v>
      </c>
      <c r="EH297" s="26">
        <v>770788</v>
      </c>
      <c r="EI297" s="23">
        <v>8813</v>
      </c>
      <c r="EJ297" s="23">
        <v>1306</v>
      </c>
      <c r="EK297" s="26">
        <v>661129</v>
      </c>
      <c r="EL297" s="23">
        <v>7784</v>
      </c>
      <c r="EM297" s="27">
        <v>655</v>
      </c>
      <c r="EN297" s="22">
        <v>1003533</v>
      </c>
      <c r="EO297" s="24">
        <v>11538</v>
      </c>
      <c r="EP297" s="27">
        <v>312</v>
      </c>
      <c r="EQ297" s="22">
        <v>1282719</v>
      </c>
      <c r="ER297" s="24">
        <v>16595</v>
      </c>
      <c r="ES297" s="27">
        <v>139</v>
      </c>
      <c r="ET297" s="22">
        <v>1277895</v>
      </c>
      <c r="EU297" s="24">
        <v>17101</v>
      </c>
      <c r="EV297" s="27">
        <v>250</v>
      </c>
      <c r="EW297" s="22">
        <v>1561787</v>
      </c>
      <c r="EX297" s="24">
        <v>24124</v>
      </c>
      <c r="EY297" s="27">
        <v>307</v>
      </c>
      <c r="EZ297" s="26">
        <v>803826</v>
      </c>
      <c r="FA297" s="24">
        <v>13147</v>
      </c>
      <c r="FB297" s="27">
        <v>364</v>
      </c>
      <c r="FC297" s="26">
        <v>702805</v>
      </c>
      <c r="FD297" s="24">
        <v>11743</v>
      </c>
      <c r="FE297" s="27">
        <v>829</v>
      </c>
      <c r="FF297" s="26">
        <v>653779</v>
      </c>
      <c r="FG297" s="23">
        <v>9756</v>
      </c>
      <c r="FH297" s="23">
        <v>1181</v>
      </c>
      <c r="FI297" s="26">
        <v>630325</v>
      </c>
      <c r="FJ297" s="23">
        <v>8321</v>
      </c>
      <c r="FK297" s="27">
        <v>559</v>
      </c>
      <c r="FL297" s="26">
        <v>518803</v>
      </c>
      <c r="FM297" s="23">
        <v>7737</v>
      </c>
      <c r="FN297" s="23">
        <v>1227</v>
      </c>
      <c r="FO297" s="26">
        <v>256143</v>
      </c>
      <c r="FP297" s="23">
        <v>3285</v>
      </c>
      <c r="FQ297" s="27">
        <v>830</v>
      </c>
      <c r="FR297" s="26">
        <v>135153</v>
      </c>
      <c r="FS297" s="23">
        <v>1553</v>
      </c>
      <c r="FT297" s="27">
        <v>918</v>
      </c>
      <c r="FU297" s="26">
        <v>290043</v>
      </c>
      <c r="FV297" s="23">
        <v>3621</v>
      </c>
      <c r="FW297" s="23">
        <v>1292</v>
      </c>
      <c r="FX297" s="26">
        <v>487800</v>
      </c>
      <c r="FY297" s="23">
        <v>8730</v>
      </c>
      <c r="FZ297" s="23">
        <v>1120</v>
      </c>
      <c r="GA297" s="26">
        <v>315713</v>
      </c>
      <c r="GB297" s="23">
        <v>6151</v>
      </c>
      <c r="GC297" s="27">
        <v>949</v>
      </c>
      <c r="GD297" s="26">
        <v>718188</v>
      </c>
      <c r="GE297" s="24">
        <v>12075</v>
      </c>
      <c r="GF297" s="23">
        <v>1291</v>
      </c>
      <c r="GG297" s="26">
        <v>984726</v>
      </c>
      <c r="GH297" s="24">
        <v>16359</v>
      </c>
      <c r="GI297" s="23">
        <v>1414</v>
      </c>
      <c r="GJ297" s="26">
        <v>788580</v>
      </c>
      <c r="GK297" s="24">
        <v>13062</v>
      </c>
      <c r="GL297" s="23">
        <v>1313</v>
      </c>
      <c r="GM297" s="26">
        <v>826003</v>
      </c>
      <c r="GN297" s="24">
        <v>14639</v>
      </c>
      <c r="GO297" s="27">
        <v>376</v>
      </c>
      <c r="GP297" s="22">
        <v>1001437</v>
      </c>
      <c r="GQ297" s="24">
        <v>17450</v>
      </c>
      <c r="GR297" s="27">
        <v>969</v>
      </c>
      <c r="GS297" s="26">
        <v>716649</v>
      </c>
      <c r="GT297" s="24">
        <v>12796</v>
      </c>
      <c r="GU297" s="27">
        <v>396</v>
      </c>
      <c r="GV297" s="26">
        <v>776683</v>
      </c>
      <c r="GW297" s="24">
        <v>13946</v>
      </c>
      <c r="GX297" s="27">
        <v>421</v>
      </c>
      <c r="GY297" s="22">
        <v>1019033</v>
      </c>
      <c r="GZ297" s="24">
        <v>17703</v>
      </c>
      <c r="HA297" s="27">
        <v>393</v>
      </c>
      <c r="HB297" s="26">
        <v>523526</v>
      </c>
      <c r="HC297" s="24">
        <v>10301</v>
      </c>
      <c r="HD297" s="27">
        <v>339</v>
      </c>
      <c r="HE297" s="26">
        <v>377533</v>
      </c>
      <c r="HF297" s="23">
        <v>7249</v>
      </c>
      <c r="HG297" s="27">
        <v>225</v>
      </c>
      <c r="HH297" s="26">
        <v>136635</v>
      </c>
      <c r="HI297" s="23">
        <v>2719</v>
      </c>
      <c r="HJ297" s="29">
        <v>85</v>
      </c>
    </row>
    <row r="298" spans="2:218" x14ac:dyDescent="0.2">
      <c r="B298" s="20" t="s">
        <v>997</v>
      </c>
      <c r="C298" s="28">
        <v>14469</v>
      </c>
      <c r="D298" s="27">
        <v>559</v>
      </c>
      <c r="E298" s="23">
        <v>6963</v>
      </c>
      <c r="F298" s="28">
        <v>14067</v>
      </c>
      <c r="G298" s="27">
        <v>433</v>
      </c>
      <c r="H298" s="23">
        <v>8251</v>
      </c>
      <c r="I298" s="28">
        <v>28085</v>
      </c>
      <c r="J298" s="27">
        <v>582</v>
      </c>
      <c r="K298" s="23">
        <v>8463</v>
      </c>
      <c r="L298" s="28">
        <v>21362</v>
      </c>
      <c r="M298" s="27">
        <v>539</v>
      </c>
      <c r="N298" s="23">
        <v>6422</v>
      </c>
      <c r="O298" s="28">
        <v>20626</v>
      </c>
      <c r="P298" s="27">
        <v>475</v>
      </c>
      <c r="Q298" s="23">
        <v>7284</v>
      </c>
      <c r="R298" s="28">
        <v>31751</v>
      </c>
      <c r="S298" s="27">
        <v>637</v>
      </c>
      <c r="T298" s="23">
        <v>7738</v>
      </c>
      <c r="U298" s="28">
        <v>40059</v>
      </c>
      <c r="V298" s="27">
        <v>726</v>
      </c>
      <c r="W298" s="24">
        <v>18839</v>
      </c>
      <c r="X298" s="28">
        <v>20920</v>
      </c>
      <c r="Y298" s="27">
        <v>456</v>
      </c>
      <c r="Z298" s="24">
        <v>17768</v>
      </c>
      <c r="AA298" s="28">
        <v>28695</v>
      </c>
      <c r="AB298" s="27">
        <v>633</v>
      </c>
      <c r="AC298" s="24">
        <v>12596</v>
      </c>
      <c r="AD298" s="28">
        <v>26627</v>
      </c>
      <c r="AE298" s="27">
        <v>507</v>
      </c>
      <c r="AF298" s="23">
        <v>8347</v>
      </c>
      <c r="AG298" s="28">
        <v>24575</v>
      </c>
      <c r="AH298" s="27">
        <v>541</v>
      </c>
      <c r="AI298" s="23">
        <v>8581</v>
      </c>
      <c r="AJ298" s="28">
        <v>51338</v>
      </c>
      <c r="AK298" s="27">
        <v>702</v>
      </c>
      <c r="AL298" s="23">
        <v>9127</v>
      </c>
      <c r="AM298" s="28">
        <v>17240</v>
      </c>
      <c r="AN298" s="27">
        <v>371</v>
      </c>
      <c r="AO298" s="23">
        <v>6659</v>
      </c>
      <c r="AP298" s="28">
        <v>20207</v>
      </c>
      <c r="AQ298" s="27">
        <v>422</v>
      </c>
      <c r="AR298" s="23">
        <v>9099</v>
      </c>
      <c r="AS298" s="28">
        <v>30033</v>
      </c>
      <c r="AT298" s="27">
        <v>672</v>
      </c>
      <c r="AU298" s="23">
        <v>9073</v>
      </c>
      <c r="AV298" s="28">
        <v>26078</v>
      </c>
      <c r="AW298" s="27">
        <v>540</v>
      </c>
      <c r="AX298" s="23">
        <v>8565</v>
      </c>
      <c r="AY298" s="28">
        <v>23562</v>
      </c>
      <c r="AZ298" s="27">
        <v>448</v>
      </c>
      <c r="BA298" s="23">
        <v>6904</v>
      </c>
      <c r="BB298" s="28">
        <v>35442</v>
      </c>
      <c r="BC298" s="27">
        <v>667</v>
      </c>
      <c r="BD298" s="23">
        <v>6499</v>
      </c>
      <c r="BE298" s="28">
        <v>23147</v>
      </c>
      <c r="BF298" s="27">
        <v>567</v>
      </c>
      <c r="BG298" s="24">
        <v>10449</v>
      </c>
      <c r="BH298" s="28">
        <v>27133</v>
      </c>
      <c r="BI298" s="27">
        <v>493</v>
      </c>
      <c r="BJ298" s="23">
        <v>9246</v>
      </c>
      <c r="BK298" s="28">
        <v>30273</v>
      </c>
      <c r="BL298" s="27">
        <v>584</v>
      </c>
      <c r="BM298" s="24">
        <v>10597</v>
      </c>
      <c r="BN298" s="28">
        <v>32937</v>
      </c>
      <c r="BO298" s="27">
        <v>648</v>
      </c>
      <c r="BP298" s="24">
        <v>19188</v>
      </c>
      <c r="BQ298" s="28">
        <v>20086</v>
      </c>
      <c r="BR298" s="27">
        <v>426</v>
      </c>
      <c r="BS298" s="24">
        <v>15552</v>
      </c>
      <c r="BT298" s="28">
        <v>37087</v>
      </c>
      <c r="BU298" s="27">
        <v>638</v>
      </c>
      <c r="BV298" s="24">
        <v>11161</v>
      </c>
      <c r="BW298" s="28">
        <v>19060</v>
      </c>
      <c r="BX298" s="27">
        <v>467</v>
      </c>
      <c r="BY298" s="23">
        <v>8803</v>
      </c>
      <c r="BZ298" s="28">
        <v>21318</v>
      </c>
      <c r="CA298" s="27">
        <v>479</v>
      </c>
      <c r="CB298" s="23">
        <v>9195</v>
      </c>
      <c r="CC298" s="28">
        <v>27989</v>
      </c>
      <c r="CD298" s="27">
        <v>813</v>
      </c>
      <c r="CE298" s="23">
        <v>8678</v>
      </c>
      <c r="CF298" s="28">
        <v>14629</v>
      </c>
      <c r="CG298" s="27">
        <v>453</v>
      </c>
      <c r="CH298" s="23">
        <v>7974</v>
      </c>
      <c r="CI298" s="28">
        <v>10184</v>
      </c>
      <c r="CJ298" s="27">
        <v>364</v>
      </c>
      <c r="CK298" s="23">
        <v>7741</v>
      </c>
      <c r="CL298" s="28">
        <v>15197</v>
      </c>
      <c r="CM298" s="27">
        <v>513</v>
      </c>
      <c r="CN298" s="23">
        <v>7643</v>
      </c>
      <c r="CO298" s="28">
        <v>26203</v>
      </c>
      <c r="CP298" s="27">
        <v>754</v>
      </c>
      <c r="CQ298" s="24">
        <v>16302</v>
      </c>
      <c r="CR298" s="28">
        <v>16312</v>
      </c>
      <c r="CS298" s="27">
        <v>614</v>
      </c>
      <c r="CT298" s="24">
        <v>13331</v>
      </c>
      <c r="CU298" s="28">
        <v>26795</v>
      </c>
      <c r="CV298" s="27">
        <v>969</v>
      </c>
      <c r="CW298" s="23">
        <v>8886</v>
      </c>
      <c r="CX298" s="28">
        <v>19207</v>
      </c>
      <c r="CY298" s="27">
        <v>634</v>
      </c>
      <c r="CZ298" s="23">
        <v>8740</v>
      </c>
      <c r="DA298" s="28">
        <v>18686</v>
      </c>
      <c r="DB298" s="27">
        <v>661</v>
      </c>
      <c r="DC298" s="23">
        <v>7677</v>
      </c>
      <c r="DD298" s="28">
        <v>24001</v>
      </c>
      <c r="DE298" s="27">
        <v>885</v>
      </c>
      <c r="DF298" s="23">
        <v>9392</v>
      </c>
      <c r="DG298" s="28">
        <v>20617</v>
      </c>
      <c r="DH298" s="27">
        <v>906</v>
      </c>
      <c r="DI298" s="24">
        <v>11768</v>
      </c>
      <c r="DJ298" s="28">
        <v>22923</v>
      </c>
      <c r="DK298" s="27">
        <v>746</v>
      </c>
      <c r="DL298" s="24">
        <v>11191</v>
      </c>
      <c r="DM298" s="28">
        <v>24255</v>
      </c>
      <c r="DN298" s="27">
        <v>781</v>
      </c>
      <c r="DO298" s="23">
        <v>9377</v>
      </c>
      <c r="DP298" s="28">
        <v>21063</v>
      </c>
      <c r="DQ298" s="27">
        <v>726</v>
      </c>
      <c r="DR298" s="23">
        <v>9770</v>
      </c>
      <c r="DS298" s="28">
        <v>29647</v>
      </c>
      <c r="DT298" s="27">
        <v>906</v>
      </c>
      <c r="DU298" s="24">
        <v>11006</v>
      </c>
      <c r="DV298" s="28">
        <v>31712</v>
      </c>
      <c r="DW298" s="27">
        <v>964</v>
      </c>
      <c r="DX298" s="24">
        <v>11063</v>
      </c>
      <c r="DY298" s="28">
        <v>27871</v>
      </c>
      <c r="DZ298" s="27">
        <v>832</v>
      </c>
      <c r="EA298" s="24">
        <v>11127</v>
      </c>
      <c r="EB298" s="28">
        <v>30308</v>
      </c>
      <c r="EC298" s="27">
        <v>859</v>
      </c>
      <c r="ED298" s="23">
        <v>9330</v>
      </c>
      <c r="EE298" s="28">
        <v>33392</v>
      </c>
      <c r="EF298" s="23">
        <v>1157</v>
      </c>
      <c r="EG298" s="24">
        <v>11158</v>
      </c>
      <c r="EH298" s="28">
        <v>27546</v>
      </c>
      <c r="EI298" s="27">
        <v>790</v>
      </c>
      <c r="EJ298" s="23">
        <v>9455</v>
      </c>
      <c r="EK298" s="28">
        <v>27247</v>
      </c>
      <c r="EL298" s="27">
        <v>802</v>
      </c>
      <c r="EM298" s="23">
        <v>8724</v>
      </c>
      <c r="EN298" s="28">
        <v>31761</v>
      </c>
      <c r="EO298" s="27">
        <v>946</v>
      </c>
      <c r="EP298" s="24">
        <v>11219</v>
      </c>
      <c r="EQ298" s="28">
        <v>24650</v>
      </c>
      <c r="ER298" s="27">
        <v>710</v>
      </c>
      <c r="ES298" s="24">
        <v>11078</v>
      </c>
      <c r="ET298" s="28">
        <v>19926</v>
      </c>
      <c r="EU298" s="27">
        <v>610</v>
      </c>
      <c r="EV298" s="24">
        <v>12006</v>
      </c>
      <c r="EW298" s="28">
        <v>28125</v>
      </c>
      <c r="EX298" s="27">
        <v>787</v>
      </c>
      <c r="EY298" s="24">
        <v>10284</v>
      </c>
      <c r="EZ298" s="28">
        <v>21200</v>
      </c>
      <c r="FA298" s="27">
        <v>550</v>
      </c>
      <c r="FB298" s="24">
        <v>12906</v>
      </c>
      <c r="FC298" s="28">
        <v>28893</v>
      </c>
      <c r="FD298" s="27">
        <v>729</v>
      </c>
      <c r="FE298" s="24">
        <v>10214</v>
      </c>
      <c r="FF298" s="28">
        <v>26350</v>
      </c>
      <c r="FG298" s="27">
        <v>771</v>
      </c>
      <c r="FH298" s="24">
        <v>11010</v>
      </c>
      <c r="FI298" s="28">
        <v>32799</v>
      </c>
      <c r="FJ298" s="27">
        <v>880</v>
      </c>
      <c r="FK298" s="24">
        <v>13091</v>
      </c>
      <c r="FL298" s="28">
        <v>33789</v>
      </c>
      <c r="FM298" s="27">
        <v>907</v>
      </c>
      <c r="FN298" s="24">
        <v>13929</v>
      </c>
      <c r="FO298" s="28">
        <v>36233</v>
      </c>
      <c r="FP298" s="27">
        <v>946</v>
      </c>
      <c r="FQ298" s="24">
        <v>16198</v>
      </c>
      <c r="FR298" s="28">
        <v>24443</v>
      </c>
      <c r="FS298" s="27">
        <v>685</v>
      </c>
      <c r="FT298" s="24">
        <v>15500</v>
      </c>
      <c r="FU298" s="28">
        <v>30218</v>
      </c>
      <c r="FV298" s="27">
        <v>766</v>
      </c>
      <c r="FW298" s="24">
        <v>14852</v>
      </c>
      <c r="FX298" s="28">
        <v>40240</v>
      </c>
      <c r="FY298" s="23">
        <v>1090</v>
      </c>
      <c r="FZ298" s="24">
        <v>13888</v>
      </c>
      <c r="GA298" s="28">
        <v>35402</v>
      </c>
      <c r="GB298" s="23">
        <v>1014</v>
      </c>
      <c r="GC298" s="24">
        <v>14453</v>
      </c>
      <c r="GD298" s="28">
        <v>27276</v>
      </c>
      <c r="GE298" s="27">
        <v>756</v>
      </c>
      <c r="GF298" s="24">
        <v>11978</v>
      </c>
      <c r="GG298" s="28">
        <v>47349</v>
      </c>
      <c r="GH298" s="23">
        <v>1314</v>
      </c>
      <c r="GI298" s="24">
        <v>13901</v>
      </c>
      <c r="GJ298" s="28">
        <v>36655</v>
      </c>
      <c r="GK298" s="23">
        <v>1053</v>
      </c>
      <c r="GL298" s="24">
        <v>13530</v>
      </c>
      <c r="GM298" s="28">
        <v>38559</v>
      </c>
      <c r="GN298" s="27">
        <v>966</v>
      </c>
      <c r="GO298" s="24">
        <v>12844</v>
      </c>
      <c r="GP298" s="28">
        <v>58148</v>
      </c>
      <c r="GQ298" s="23">
        <v>1386</v>
      </c>
      <c r="GR298" s="24">
        <v>18426</v>
      </c>
      <c r="GS298" s="28">
        <v>40070</v>
      </c>
      <c r="GT298" s="27">
        <v>843</v>
      </c>
      <c r="GU298" s="24">
        <v>18124</v>
      </c>
      <c r="GV298" s="28">
        <v>36844</v>
      </c>
      <c r="GW298" s="27">
        <v>765</v>
      </c>
      <c r="GX298" s="24">
        <v>14577</v>
      </c>
      <c r="GY298" s="28">
        <v>46898</v>
      </c>
      <c r="GZ298" s="23">
        <v>1032</v>
      </c>
      <c r="HA298" s="24">
        <v>16234</v>
      </c>
      <c r="HB298" s="28">
        <v>41491</v>
      </c>
      <c r="HC298" s="27">
        <v>978</v>
      </c>
      <c r="HD298" s="24">
        <v>11702</v>
      </c>
      <c r="HE298" s="28">
        <v>58269</v>
      </c>
      <c r="HF298" s="23">
        <v>1117</v>
      </c>
      <c r="HG298" s="24">
        <v>11135</v>
      </c>
      <c r="HH298" s="26">
        <v>136324</v>
      </c>
      <c r="HI298" s="23">
        <v>1201</v>
      </c>
      <c r="HJ298" s="23">
        <v>9501</v>
      </c>
    </row>
    <row r="299" spans="2:218" x14ac:dyDescent="0.2">
      <c r="B299" s="20" t="s">
        <v>807</v>
      </c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  <c r="BK299" s="21"/>
      <c r="BL299" s="21"/>
      <c r="BM299" s="21"/>
      <c r="BN299" s="21"/>
      <c r="BO299" s="21"/>
      <c r="BP299" s="21"/>
      <c r="BQ299" s="21"/>
      <c r="BR299" s="21"/>
      <c r="BS299" s="21"/>
      <c r="BT299" s="21"/>
      <c r="BU299" s="21"/>
      <c r="BV299" s="21"/>
      <c r="BW299" s="21"/>
      <c r="BX299" s="21"/>
      <c r="BY299" s="21"/>
      <c r="BZ299" s="21"/>
      <c r="CA299" s="21"/>
      <c r="CB299" s="21"/>
      <c r="CC299" s="21"/>
      <c r="CD299" s="21"/>
      <c r="CE299" s="21"/>
      <c r="CF299" s="21"/>
      <c r="CG299" s="21"/>
      <c r="CH299" s="21"/>
      <c r="CI299" s="21"/>
      <c r="CJ299" s="21"/>
      <c r="CK299" s="21"/>
      <c r="CL299" s="21"/>
      <c r="CM299" s="21"/>
      <c r="CN299" s="21"/>
      <c r="CO299" s="21"/>
      <c r="CP299" s="21"/>
      <c r="CQ299" s="21"/>
      <c r="CR299" s="21"/>
      <c r="CS299" s="21"/>
      <c r="CT299" s="21"/>
      <c r="CU299" s="21"/>
      <c r="CV299" s="21"/>
      <c r="CW299" s="21"/>
      <c r="CX299" s="21"/>
      <c r="CY299" s="21"/>
      <c r="CZ299" s="21"/>
      <c r="DA299" s="21"/>
      <c r="DB299" s="21"/>
      <c r="DC299" s="21"/>
      <c r="DD299" s="21"/>
      <c r="DE299" s="21"/>
      <c r="DF299" s="21"/>
      <c r="DG299" s="21"/>
      <c r="DH299" s="21"/>
      <c r="DI299" s="27">
        <v>137</v>
      </c>
      <c r="DJ299" s="33">
        <v>25</v>
      </c>
      <c r="DK299" s="31">
        <v>2</v>
      </c>
      <c r="DL299" s="27">
        <v>229</v>
      </c>
      <c r="DM299" s="30">
        <v>2511</v>
      </c>
      <c r="DN299" s="27">
        <v>206</v>
      </c>
      <c r="DO299" s="23">
        <v>4997</v>
      </c>
      <c r="DP299" s="30">
        <v>3201</v>
      </c>
      <c r="DQ299" s="27">
        <v>267</v>
      </c>
      <c r="DR299" s="24">
        <v>11442</v>
      </c>
      <c r="DS299" s="30">
        <v>4178</v>
      </c>
      <c r="DT299" s="27">
        <v>350</v>
      </c>
      <c r="DU299" s="24">
        <v>13060</v>
      </c>
      <c r="DV299" s="30">
        <v>7263</v>
      </c>
      <c r="DW299" s="27">
        <v>604</v>
      </c>
      <c r="DX299" s="24">
        <v>18190</v>
      </c>
      <c r="DY299" s="30">
        <v>8213</v>
      </c>
      <c r="DZ299" s="27">
        <v>688</v>
      </c>
      <c r="EA299" s="24">
        <v>23183</v>
      </c>
      <c r="EB299" s="30">
        <v>9231</v>
      </c>
      <c r="EC299" s="27">
        <v>771</v>
      </c>
      <c r="ED299" s="24">
        <v>28885</v>
      </c>
      <c r="EE299" s="28">
        <v>12641</v>
      </c>
      <c r="EF299" s="23">
        <v>1058</v>
      </c>
      <c r="EG299" s="24">
        <v>37307</v>
      </c>
      <c r="EH299" s="28">
        <v>11831</v>
      </c>
      <c r="EI299" s="27">
        <v>986</v>
      </c>
      <c r="EJ299" s="24">
        <v>44291</v>
      </c>
      <c r="EK299" s="30">
        <v>8478</v>
      </c>
      <c r="EL299" s="27">
        <v>704</v>
      </c>
      <c r="EM299" s="24">
        <v>47001</v>
      </c>
      <c r="EN299" s="30">
        <v>2620</v>
      </c>
      <c r="EO299" s="27">
        <v>214</v>
      </c>
      <c r="EP299" s="24">
        <v>36420</v>
      </c>
      <c r="EQ299" s="28">
        <v>14540</v>
      </c>
      <c r="ER299" s="23">
        <v>1208</v>
      </c>
      <c r="ES299" s="24">
        <v>34245</v>
      </c>
      <c r="ET299" s="28">
        <v>16692</v>
      </c>
      <c r="EU299" s="23">
        <v>1477</v>
      </c>
      <c r="EV299" s="24">
        <v>79915</v>
      </c>
      <c r="EW299" s="28">
        <v>44138</v>
      </c>
      <c r="EX299" s="23">
        <v>3463</v>
      </c>
      <c r="EY299" s="25">
        <v>225753</v>
      </c>
      <c r="EZ299" s="28">
        <v>32974</v>
      </c>
      <c r="FA299" s="23">
        <v>3039</v>
      </c>
      <c r="FB299" s="25">
        <v>323679</v>
      </c>
      <c r="FC299" s="28">
        <v>40081</v>
      </c>
      <c r="FD299" s="23">
        <v>3629</v>
      </c>
      <c r="FE299" s="25">
        <v>329532</v>
      </c>
      <c r="FF299" s="28">
        <v>49811</v>
      </c>
      <c r="FG299" s="23">
        <v>4570</v>
      </c>
      <c r="FH299" s="25">
        <v>382430</v>
      </c>
      <c r="FI299" s="28">
        <v>56353</v>
      </c>
      <c r="FJ299" s="23">
        <v>5091</v>
      </c>
      <c r="FK299" s="25">
        <v>390919</v>
      </c>
      <c r="FL299" s="28">
        <v>56275</v>
      </c>
      <c r="FM299" s="23">
        <v>5086</v>
      </c>
      <c r="FN299" s="25">
        <v>379176</v>
      </c>
      <c r="FO299" s="28">
        <v>73208</v>
      </c>
      <c r="FP299" s="23">
        <v>6652</v>
      </c>
      <c r="FQ299" s="25">
        <v>439526</v>
      </c>
      <c r="FR299" s="28">
        <v>61305</v>
      </c>
      <c r="FS299" s="23">
        <v>5517</v>
      </c>
      <c r="FT299" s="25">
        <v>446514</v>
      </c>
      <c r="FU299" s="28">
        <v>61521</v>
      </c>
      <c r="FV299" s="23">
        <v>5754</v>
      </c>
      <c r="FW299" s="25">
        <v>463328</v>
      </c>
      <c r="FX299" s="26">
        <v>100697</v>
      </c>
      <c r="FY299" s="23">
        <v>9421</v>
      </c>
      <c r="FZ299" s="25">
        <v>506891</v>
      </c>
      <c r="GA299" s="28">
        <v>76228</v>
      </c>
      <c r="GB299" s="23">
        <v>7199</v>
      </c>
      <c r="GC299" s="25">
        <v>531875</v>
      </c>
      <c r="GD299" s="28">
        <v>77093</v>
      </c>
      <c r="GE299" s="23">
        <v>7309</v>
      </c>
      <c r="GF299" s="25">
        <v>542035</v>
      </c>
      <c r="GG299" s="26">
        <v>103585</v>
      </c>
      <c r="GH299" s="23">
        <v>9813</v>
      </c>
      <c r="GI299" s="25">
        <v>548123</v>
      </c>
      <c r="GJ299" s="28">
        <v>83190</v>
      </c>
      <c r="GK299" s="23">
        <v>7894</v>
      </c>
      <c r="GL299" s="25">
        <v>596991</v>
      </c>
      <c r="GM299" s="28">
        <v>81461</v>
      </c>
      <c r="GN299" s="23">
        <v>7772</v>
      </c>
      <c r="GO299" s="25">
        <v>575297</v>
      </c>
      <c r="GP299" s="26">
        <v>109069</v>
      </c>
      <c r="GQ299" s="24">
        <v>10537</v>
      </c>
      <c r="GR299" s="25">
        <v>620930</v>
      </c>
      <c r="GS299" s="26">
        <v>104179</v>
      </c>
      <c r="GT299" s="24">
        <v>10107</v>
      </c>
      <c r="GU299" s="25">
        <v>683056</v>
      </c>
      <c r="GV299" s="28">
        <v>95662</v>
      </c>
      <c r="GW299" s="23">
        <v>9520</v>
      </c>
      <c r="GX299" s="25">
        <v>681966</v>
      </c>
      <c r="GY299" s="26">
        <v>116419</v>
      </c>
      <c r="GZ299" s="24">
        <v>11575</v>
      </c>
      <c r="HA299" s="25">
        <v>737625</v>
      </c>
      <c r="HB299" s="26">
        <v>111296</v>
      </c>
      <c r="HC299" s="24">
        <v>11395</v>
      </c>
      <c r="HD299" s="25">
        <v>758086</v>
      </c>
      <c r="HE299" s="26">
        <v>105008</v>
      </c>
      <c r="HF299" s="24">
        <v>10556</v>
      </c>
      <c r="HG299" s="25">
        <v>822189</v>
      </c>
      <c r="HH299" s="26">
        <v>135686</v>
      </c>
      <c r="HI299" s="24">
        <v>13845</v>
      </c>
      <c r="HJ299" s="25">
        <v>861021</v>
      </c>
    </row>
    <row r="300" spans="2:218" x14ac:dyDescent="0.2">
      <c r="B300" s="20" t="s">
        <v>569</v>
      </c>
      <c r="C300" s="28">
        <v>39703</v>
      </c>
      <c r="D300" s="23">
        <v>5508</v>
      </c>
      <c r="E300" s="23">
        <v>6343</v>
      </c>
      <c r="F300" s="28">
        <v>40739</v>
      </c>
      <c r="G300" s="23">
        <v>5698</v>
      </c>
      <c r="H300" s="23">
        <v>3797</v>
      </c>
      <c r="I300" s="28">
        <v>49504</v>
      </c>
      <c r="J300" s="23">
        <v>7091</v>
      </c>
      <c r="K300" s="23">
        <v>2401</v>
      </c>
      <c r="L300" s="28">
        <v>40513</v>
      </c>
      <c r="M300" s="23">
        <v>5847</v>
      </c>
      <c r="N300" s="23">
        <v>2822</v>
      </c>
      <c r="O300" s="28">
        <v>39084</v>
      </c>
      <c r="P300" s="23">
        <v>5684</v>
      </c>
      <c r="Q300" s="23">
        <v>2240</v>
      </c>
      <c r="R300" s="28">
        <v>52673</v>
      </c>
      <c r="S300" s="23">
        <v>7436</v>
      </c>
      <c r="T300" s="23">
        <v>2842</v>
      </c>
      <c r="U300" s="28">
        <v>34937</v>
      </c>
      <c r="V300" s="23">
        <v>4701</v>
      </c>
      <c r="W300" s="23">
        <v>2084</v>
      </c>
      <c r="X300" s="28">
        <v>38830</v>
      </c>
      <c r="Y300" s="23">
        <v>5231</v>
      </c>
      <c r="Z300" s="23">
        <v>2130</v>
      </c>
      <c r="AA300" s="28">
        <v>48347</v>
      </c>
      <c r="AB300" s="23">
        <v>6993</v>
      </c>
      <c r="AC300" s="23">
        <v>2868</v>
      </c>
      <c r="AD300" s="28">
        <v>40012</v>
      </c>
      <c r="AE300" s="23">
        <v>5793</v>
      </c>
      <c r="AF300" s="23">
        <v>2208</v>
      </c>
      <c r="AG300" s="28">
        <v>32832</v>
      </c>
      <c r="AH300" s="23">
        <v>4548</v>
      </c>
      <c r="AI300" s="23">
        <v>3073</v>
      </c>
      <c r="AJ300" s="28">
        <v>44479</v>
      </c>
      <c r="AK300" s="23">
        <v>6401</v>
      </c>
      <c r="AL300" s="23">
        <v>2906</v>
      </c>
      <c r="AM300" s="28">
        <v>35851</v>
      </c>
      <c r="AN300" s="23">
        <v>5138</v>
      </c>
      <c r="AO300" s="23">
        <v>2196</v>
      </c>
      <c r="AP300" s="28">
        <v>35988</v>
      </c>
      <c r="AQ300" s="23">
        <v>5166</v>
      </c>
      <c r="AR300" s="23">
        <v>3273</v>
      </c>
      <c r="AS300" s="28">
        <v>48070</v>
      </c>
      <c r="AT300" s="23">
        <v>7097</v>
      </c>
      <c r="AU300" s="23">
        <v>3442</v>
      </c>
      <c r="AV300" s="28">
        <v>36137</v>
      </c>
      <c r="AW300" s="23">
        <v>5354</v>
      </c>
      <c r="AX300" s="23">
        <v>2986</v>
      </c>
      <c r="AY300" s="28">
        <v>26509</v>
      </c>
      <c r="AZ300" s="23">
        <v>3700</v>
      </c>
      <c r="BA300" s="23">
        <v>2812</v>
      </c>
      <c r="BB300" s="28">
        <v>29581</v>
      </c>
      <c r="BC300" s="23">
        <v>4007</v>
      </c>
      <c r="BD300" s="23">
        <v>2871</v>
      </c>
      <c r="BE300" s="28">
        <v>19339</v>
      </c>
      <c r="BF300" s="23">
        <v>3162</v>
      </c>
      <c r="BG300" s="23">
        <v>2131</v>
      </c>
      <c r="BH300" s="28">
        <v>24722</v>
      </c>
      <c r="BI300" s="23">
        <v>4309</v>
      </c>
      <c r="BJ300" s="23">
        <v>1725</v>
      </c>
      <c r="BK300" s="28">
        <v>34141</v>
      </c>
      <c r="BL300" s="23">
        <v>6033</v>
      </c>
      <c r="BM300" s="23">
        <v>2214</v>
      </c>
      <c r="BN300" s="28">
        <v>33443</v>
      </c>
      <c r="BO300" s="23">
        <v>5000</v>
      </c>
      <c r="BP300" s="23">
        <v>2039</v>
      </c>
      <c r="BQ300" s="28">
        <v>32757</v>
      </c>
      <c r="BR300" s="23">
        <v>4680</v>
      </c>
      <c r="BS300" s="23">
        <v>2288</v>
      </c>
      <c r="BT300" s="28">
        <v>40450</v>
      </c>
      <c r="BU300" s="23">
        <v>5769</v>
      </c>
      <c r="BV300" s="23">
        <v>1911</v>
      </c>
      <c r="BW300" s="28">
        <v>31730</v>
      </c>
      <c r="BX300" s="23">
        <v>4522</v>
      </c>
      <c r="BY300" s="23">
        <v>1567</v>
      </c>
      <c r="BZ300" s="28">
        <v>29174</v>
      </c>
      <c r="CA300" s="23">
        <v>3996</v>
      </c>
      <c r="CB300" s="23">
        <v>2440</v>
      </c>
      <c r="CC300" s="28">
        <v>28233</v>
      </c>
      <c r="CD300" s="23">
        <v>3651</v>
      </c>
      <c r="CE300" s="23">
        <v>2169</v>
      </c>
      <c r="CF300" s="28">
        <v>32007</v>
      </c>
      <c r="CG300" s="23">
        <v>4646</v>
      </c>
      <c r="CH300" s="23">
        <v>2007</v>
      </c>
      <c r="CI300" s="28">
        <v>27391</v>
      </c>
      <c r="CJ300" s="23">
        <v>4047</v>
      </c>
      <c r="CK300" s="23">
        <v>2737</v>
      </c>
      <c r="CL300" s="28">
        <v>52775</v>
      </c>
      <c r="CM300" s="23">
        <v>7433</v>
      </c>
      <c r="CN300" s="23">
        <v>2058</v>
      </c>
      <c r="CO300" s="28">
        <v>44562</v>
      </c>
      <c r="CP300" s="23">
        <v>6276</v>
      </c>
      <c r="CQ300" s="23">
        <v>4597</v>
      </c>
      <c r="CR300" s="28">
        <v>74660</v>
      </c>
      <c r="CS300" s="23">
        <v>9914</v>
      </c>
      <c r="CT300" s="23">
        <v>6164</v>
      </c>
      <c r="CU300" s="28">
        <v>36225</v>
      </c>
      <c r="CV300" s="23">
        <v>5470</v>
      </c>
      <c r="CW300" s="23">
        <v>8651</v>
      </c>
      <c r="CX300" s="28">
        <v>45306</v>
      </c>
      <c r="CY300" s="23">
        <v>6474</v>
      </c>
      <c r="CZ300" s="23">
        <v>5264</v>
      </c>
      <c r="DA300" s="28">
        <v>38705</v>
      </c>
      <c r="DB300" s="23">
        <v>5346</v>
      </c>
      <c r="DC300" s="23">
        <v>6200</v>
      </c>
      <c r="DD300" s="28">
        <v>51209</v>
      </c>
      <c r="DE300" s="23">
        <v>6823</v>
      </c>
      <c r="DF300" s="23">
        <v>8868</v>
      </c>
      <c r="DG300" s="28">
        <v>47254</v>
      </c>
      <c r="DH300" s="23">
        <v>6150</v>
      </c>
      <c r="DI300" s="24">
        <v>11594</v>
      </c>
      <c r="DJ300" s="28">
        <v>49397</v>
      </c>
      <c r="DK300" s="23">
        <v>6373</v>
      </c>
      <c r="DL300" s="24">
        <v>18055</v>
      </c>
      <c r="DM300" s="28">
        <v>72940</v>
      </c>
      <c r="DN300" s="23">
        <v>9299</v>
      </c>
      <c r="DO300" s="24">
        <v>13171</v>
      </c>
      <c r="DP300" s="28">
        <v>60912</v>
      </c>
      <c r="DQ300" s="23">
        <v>7734</v>
      </c>
      <c r="DR300" s="23">
        <v>8484</v>
      </c>
      <c r="DS300" s="28">
        <v>28146</v>
      </c>
      <c r="DT300" s="23">
        <v>3875</v>
      </c>
      <c r="DU300" s="23">
        <v>7433</v>
      </c>
      <c r="DV300" s="28">
        <v>22113</v>
      </c>
      <c r="DW300" s="23">
        <v>3282</v>
      </c>
      <c r="DX300" s="23">
        <v>3906</v>
      </c>
      <c r="DY300" s="28">
        <v>12495</v>
      </c>
      <c r="DZ300" s="23">
        <v>1944</v>
      </c>
      <c r="EA300" s="23">
        <v>3528</v>
      </c>
      <c r="EB300" s="28">
        <v>10969</v>
      </c>
      <c r="EC300" s="23">
        <v>1750</v>
      </c>
      <c r="ED300" s="23">
        <v>3229</v>
      </c>
      <c r="EE300" s="28">
        <v>34060</v>
      </c>
      <c r="EF300" s="23">
        <v>3211</v>
      </c>
      <c r="EG300" s="23">
        <v>5038</v>
      </c>
      <c r="EH300" s="26">
        <v>216810</v>
      </c>
      <c r="EI300" s="24">
        <v>21807</v>
      </c>
      <c r="EJ300" s="23">
        <v>4416</v>
      </c>
      <c r="EK300" s="28">
        <v>98138</v>
      </c>
      <c r="EL300" s="23">
        <v>6981</v>
      </c>
      <c r="EM300" s="23">
        <v>3790</v>
      </c>
      <c r="EN300" s="28">
        <v>70604</v>
      </c>
      <c r="EO300" s="23">
        <v>9561</v>
      </c>
      <c r="EP300" s="23">
        <v>4538</v>
      </c>
      <c r="EQ300" s="28">
        <v>84860</v>
      </c>
      <c r="ER300" s="24">
        <v>11305</v>
      </c>
      <c r="ES300" s="24">
        <v>25492</v>
      </c>
      <c r="ET300" s="28">
        <v>75729</v>
      </c>
      <c r="EU300" s="24">
        <v>10446</v>
      </c>
      <c r="EV300" s="24">
        <v>46845</v>
      </c>
      <c r="EW300" s="26">
        <v>124554</v>
      </c>
      <c r="EX300" s="24">
        <v>17140</v>
      </c>
      <c r="EY300" s="24">
        <v>66995</v>
      </c>
      <c r="EZ300" s="28">
        <v>47005</v>
      </c>
      <c r="FA300" s="23">
        <v>6557</v>
      </c>
      <c r="FB300" s="24">
        <v>66249</v>
      </c>
      <c r="FC300" s="28">
        <v>72995</v>
      </c>
      <c r="FD300" s="23">
        <v>9911</v>
      </c>
      <c r="FE300" s="24">
        <v>31404</v>
      </c>
      <c r="FF300" s="26">
        <v>107591</v>
      </c>
      <c r="FG300" s="24">
        <v>15029</v>
      </c>
      <c r="FH300" s="24">
        <v>28157</v>
      </c>
      <c r="FI300" s="26">
        <v>114344</v>
      </c>
      <c r="FJ300" s="24">
        <v>15623</v>
      </c>
      <c r="FK300" s="24">
        <v>28089</v>
      </c>
      <c r="FL300" s="26">
        <v>124254</v>
      </c>
      <c r="FM300" s="24">
        <v>16994</v>
      </c>
      <c r="FN300" s="24">
        <v>22047</v>
      </c>
      <c r="FO300" s="26">
        <v>168204</v>
      </c>
      <c r="FP300" s="24">
        <v>23073</v>
      </c>
      <c r="FQ300" s="24">
        <v>26343</v>
      </c>
      <c r="FR300" s="26">
        <v>140306</v>
      </c>
      <c r="FS300" s="24">
        <v>19369</v>
      </c>
      <c r="FT300" s="24">
        <v>29235</v>
      </c>
      <c r="FU300" s="26">
        <v>134798</v>
      </c>
      <c r="FV300" s="24">
        <v>18784</v>
      </c>
      <c r="FW300" s="24">
        <v>21866</v>
      </c>
      <c r="FX300" s="26">
        <v>167829</v>
      </c>
      <c r="FY300" s="24">
        <v>23289</v>
      </c>
      <c r="FZ300" s="24">
        <v>16313</v>
      </c>
      <c r="GA300" s="26">
        <v>117300</v>
      </c>
      <c r="GB300" s="24">
        <v>18340</v>
      </c>
      <c r="GC300" s="24">
        <v>12020</v>
      </c>
      <c r="GD300" s="26">
        <v>117254</v>
      </c>
      <c r="GE300" s="24">
        <v>18431</v>
      </c>
      <c r="GF300" s="24">
        <v>11330</v>
      </c>
      <c r="GG300" s="26">
        <v>149805</v>
      </c>
      <c r="GH300" s="24">
        <v>23251</v>
      </c>
      <c r="GI300" s="24">
        <v>12407</v>
      </c>
      <c r="GJ300" s="26">
        <v>120856</v>
      </c>
      <c r="GK300" s="24">
        <v>18222</v>
      </c>
      <c r="GL300" s="24">
        <v>14558</v>
      </c>
      <c r="GM300" s="26">
        <v>115701</v>
      </c>
      <c r="GN300" s="24">
        <v>17860</v>
      </c>
      <c r="GO300" s="24">
        <v>11974</v>
      </c>
      <c r="GP300" s="26">
        <v>156185</v>
      </c>
      <c r="GQ300" s="24">
        <v>23343</v>
      </c>
      <c r="GR300" s="24">
        <v>14535</v>
      </c>
      <c r="GS300" s="26">
        <v>136174</v>
      </c>
      <c r="GT300" s="24">
        <v>19681</v>
      </c>
      <c r="GU300" s="24">
        <v>11815</v>
      </c>
      <c r="GV300" s="28">
        <v>73191</v>
      </c>
      <c r="GW300" s="24">
        <v>10715</v>
      </c>
      <c r="GX300" s="24">
        <v>12368</v>
      </c>
      <c r="GY300" s="26">
        <v>129493</v>
      </c>
      <c r="GZ300" s="24">
        <v>19654</v>
      </c>
      <c r="HA300" s="23">
        <v>9977</v>
      </c>
      <c r="HB300" s="26">
        <v>105578</v>
      </c>
      <c r="HC300" s="24">
        <v>15704</v>
      </c>
      <c r="HD300" s="24">
        <v>10315</v>
      </c>
      <c r="HE300" s="26">
        <v>107894</v>
      </c>
      <c r="HF300" s="24">
        <v>15878</v>
      </c>
      <c r="HG300" s="24">
        <v>10198</v>
      </c>
      <c r="HH300" s="26">
        <v>135463</v>
      </c>
      <c r="HI300" s="24">
        <v>20695</v>
      </c>
      <c r="HJ300" s="23">
        <v>8724</v>
      </c>
    </row>
    <row r="301" spans="2:218" x14ac:dyDescent="0.2">
      <c r="B301" s="20" t="s">
        <v>614</v>
      </c>
      <c r="C301" s="22">
        <v>1189622</v>
      </c>
      <c r="D301" s="24">
        <v>13216</v>
      </c>
      <c r="E301" s="25">
        <v>594092</v>
      </c>
      <c r="F301" s="22">
        <v>1112514</v>
      </c>
      <c r="G301" s="24">
        <v>11560</v>
      </c>
      <c r="H301" s="25">
        <v>608548</v>
      </c>
      <c r="I301" s="22">
        <v>1415886</v>
      </c>
      <c r="J301" s="24">
        <v>15544</v>
      </c>
      <c r="K301" s="25">
        <v>578852</v>
      </c>
      <c r="L301" s="22">
        <v>1169447</v>
      </c>
      <c r="M301" s="24">
        <v>13956</v>
      </c>
      <c r="N301" s="25">
        <v>599792</v>
      </c>
      <c r="O301" s="22">
        <v>1121730</v>
      </c>
      <c r="P301" s="24">
        <v>13911</v>
      </c>
      <c r="Q301" s="25">
        <v>593874</v>
      </c>
      <c r="R301" s="22">
        <v>1361594</v>
      </c>
      <c r="S301" s="24">
        <v>17421</v>
      </c>
      <c r="T301" s="25">
        <v>582114</v>
      </c>
      <c r="U301" s="22">
        <v>1197176</v>
      </c>
      <c r="V301" s="24">
        <v>15636</v>
      </c>
      <c r="W301" s="25">
        <v>649838</v>
      </c>
      <c r="X301" s="22">
        <v>1168789</v>
      </c>
      <c r="Y301" s="24">
        <v>15540</v>
      </c>
      <c r="Z301" s="25">
        <v>628352</v>
      </c>
      <c r="AA301" s="22">
        <v>1425268</v>
      </c>
      <c r="AB301" s="24">
        <v>18982</v>
      </c>
      <c r="AC301" s="25">
        <v>724865</v>
      </c>
      <c r="AD301" s="22">
        <v>1122548</v>
      </c>
      <c r="AE301" s="24">
        <v>15164</v>
      </c>
      <c r="AF301" s="25">
        <v>679916</v>
      </c>
      <c r="AG301" s="22">
        <v>1148932</v>
      </c>
      <c r="AH301" s="24">
        <v>15453</v>
      </c>
      <c r="AI301" s="25">
        <v>697783</v>
      </c>
      <c r="AJ301" s="22">
        <v>1417366</v>
      </c>
      <c r="AK301" s="24">
        <v>18901</v>
      </c>
      <c r="AL301" s="25">
        <v>671350</v>
      </c>
      <c r="AM301" s="22">
        <v>1146766</v>
      </c>
      <c r="AN301" s="24">
        <v>15170</v>
      </c>
      <c r="AO301" s="25">
        <v>670078</v>
      </c>
      <c r="AP301" s="22">
        <v>1060726</v>
      </c>
      <c r="AQ301" s="24">
        <v>14110</v>
      </c>
      <c r="AR301" s="25">
        <v>656981</v>
      </c>
      <c r="AS301" s="22">
        <v>1406270</v>
      </c>
      <c r="AT301" s="24">
        <v>18653</v>
      </c>
      <c r="AU301" s="25">
        <v>606850</v>
      </c>
      <c r="AV301" s="22">
        <v>1072047</v>
      </c>
      <c r="AW301" s="24">
        <v>14186</v>
      </c>
      <c r="AX301" s="25">
        <v>607713</v>
      </c>
      <c r="AY301" s="22">
        <v>1070284</v>
      </c>
      <c r="AZ301" s="24">
        <v>12697</v>
      </c>
      <c r="BA301" s="25">
        <v>592453</v>
      </c>
      <c r="BB301" s="22">
        <v>1427340</v>
      </c>
      <c r="BC301" s="24">
        <v>17074</v>
      </c>
      <c r="BD301" s="25">
        <v>576443</v>
      </c>
      <c r="BE301" s="26">
        <v>941922</v>
      </c>
      <c r="BF301" s="24">
        <v>10592</v>
      </c>
      <c r="BG301" s="25">
        <v>607674</v>
      </c>
      <c r="BH301" s="22">
        <v>1008693</v>
      </c>
      <c r="BI301" s="24">
        <v>10884</v>
      </c>
      <c r="BJ301" s="25">
        <v>560297</v>
      </c>
      <c r="BK301" s="26">
        <v>904767</v>
      </c>
      <c r="BL301" s="24">
        <v>10045</v>
      </c>
      <c r="BM301" s="25">
        <v>561481</v>
      </c>
      <c r="BN301" s="26">
        <v>448169</v>
      </c>
      <c r="BO301" s="23">
        <v>5163</v>
      </c>
      <c r="BP301" s="25">
        <v>462169</v>
      </c>
      <c r="BQ301" s="26">
        <v>464133</v>
      </c>
      <c r="BR301" s="23">
        <v>5336</v>
      </c>
      <c r="BS301" s="25">
        <v>419192</v>
      </c>
      <c r="BT301" s="26">
        <v>408563</v>
      </c>
      <c r="BU301" s="23">
        <v>4627</v>
      </c>
      <c r="BV301" s="25">
        <v>366870</v>
      </c>
      <c r="BW301" s="26">
        <v>196094</v>
      </c>
      <c r="BX301" s="23">
        <v>2312</v>
      </c>
      <c r="BY301" s="25">
        <v>291055</v>
      </c>
      <c r="BZ301" s="26">
        <v>754858</v>
      </c>
      <c r="CA301" s="23">
        <v>8091</v>
      </c>
      <c r="CB301" s="25">
        <v>356099</v>
      </c>
      <c r="CC301" s="26">
        <v>862703</v>
      </c>
      <c r="CD301" s="23">
        <v>9375</v>
      </c>
      <c r="CE301" s="25">
        <v>411922</v>
      </c>
      <c r="CF301" s="26">
        <v>696600</v>
      </c>
      <c r="CG301" s="23">
        <v>7252</v>
      </c>
      <c r="CH301" s="25">
        <v>481929</v>
      </c>
      <c r="CI301" s="26">
        <v>723602</v>
      </c>
      <c r="CJ301" s="23">
        <v>7249</v>
      </c>
      <c r="CK301" s="25">
        <v>481686</v>
      </c>
      <c r="CL301" s="26">
        <v>860635</v>
      </c>
      <c r="CM301" s="23">
        <v>8895</v>
      </c>
      <c r="CN301" s="25">
        <v>472626</v>
      </c>
      <c r="CO301" s="26">
        <v>691964</v>
      </c>
      <c r="CP301" s="23">
        <v>7011</v>
      </c>
      <c r="CQ301" s="25">
        <v>449139</v>
      </c>
      <c r="CR301" s="26">
        <v>687036</v>
      </c>
      <c r="CS301" s="23">
        <v>6857</v>
      </c>
      <c r="CT301" s="25">
        <v>390833</v>
      </c>
      <c r="CU301" s="26">
        <v>756909</v>
      </c>
      <c r="CV301" s="23">
        <v>7887</v>
      </c>
      <c r="CW301" s="25">
        <v>387542</v>
      </c>
      <c r="CX301" s="26">
        <v>572237</v>
      </c>
      <c r="CY301" s="23">
        <v>6179</v>
      </c>
      <c r="CZ301" s="25">
        <v>392773</v>
      </c>
      <c r="DA301" s="26">
        <v>575208</v>
      </c>
      <c r="DB301" s="23">
        <v>6334</v>
      </c>
      <c r="DC301" s="25">
        <v>401496</v>
      </c>
      <c r="DD301" s="26">
        <v>614971</v>
      </c>
      <c r="DE301" s="23">
        <v>6719</v>
      </c>
      <c r="DF301" s="25">
        <v>352286</v>
      </c>
      <c r="DG301" s="26">
        <v>537902</v>
      </c>
      <c r="DH301" s="23">
        <v>5908</v>
      </c>
      <c r="DI301" s="25">
        <v>368184</v>
      </c>
      <c r="DJ301" s="26">
        <v>503856</v>
      </c>
      <c r="DK301" s="23">
        <v>5501</v>
      </c>
      <c r="DL301" s="25">
        <v>341679</v>
      </c>
      <c r="DM301" s="26">
        <v>591869</v>
      </c>
      <c r="DN301" s="23">
        <v>6337</v>
      </c>
      <c r="DO301" s="25">
        <v>305011</v>
      </c>
      <c r="DP301" s="26">
        <v>504634</v>
      </c>
      <c r="DQ301" s="23">
        <v>5479</v>
      </c>
      <c r="DR301" s="25">
        <v>322247</v>
      </c>
      <c r="DS301" s="26">
        <v>423484</v>
      </c>
      <c r="DT301" s="23">
        <v>4623</v>
      </c>
      <c r="DU301" s="25">
        <v>288215</v>
      </c>
      <c r="DV301" s="26">
        <v>516332</v>
      </c>
      <c r="DW301" s="23">
        <v>5601</v>
      </c>
      <c r="DX301" s="25">
        <v>288096</v>
      </c>
      <c r="DY301" s="26">
        <v>444191</v>
      </c>
      <c r="DZ301" s="23">
        <v>4790</v>
      </c>
      <c r="EA301" s="25">
        <v>281461</v>
      </c>
      <c r="EB301" s="26">
        <v>419244</v>
      </c>
      <c r="EC301" s="23">
        <v>4587</v>
      </c>
      <c r="ED301" s="25">
        <v>248156</v>
      </c>
      <c r="EE301" s="26">
        <v>463599</v>
      </c>
      <c r="EF301" s="23">
        <v>5123</v>
      </c>
      <c r="EG301" s="25">
        <v>270286</v>
      </c>
      <c r="EH301" s="26">
        <v>254339</v>
      </c>
      <c r="EI301" s="23">
        <v>3328</v>
      </c>
      <c r="EJ301" s="25">
        <v>260685</v>
      </c>
      <c r="EK301" s="26">
        <v>257620</v>
      </c>
      <c r="EL301" s="23">
        <v>3402</v>
      </c>
      <c r="EM301" s="25">
        <v>259727</v>
      </c>
      <c r="EN301" s="26">
        <v>323245</v>
      </c>
      <c r="EO301" s="23">
        <v>4413</v>
      </c>
      <c r="EP301" s="25">
        <v>248971</v>
      </c>
      <c r="EQ301" s="26">
        <v>267092</v>
      </c>
      <c r="ER301" s="23">
        <v>3850</v>
      </c>
      <c r="ES301" s="25">
        <v>260406</v>
      </c>
      <c r="ET301" s="26">
        <v>259420</v>
      </c>
      <c r="EU301" s="23">
        <v>3927</v>
      </c>
      <c r="EV301" s="25">
        <v>252251</v>
      </c>
      <c r="EW301" s="26">
        <v>332367</v>
      </c>
      <c r="EX301" s="23">
        <v>4930</v>
      </c>
      <c r="EY301" s="25">
        <v>237760</v>
      </c>
      <c r="EZ301" s="26">
        <v>251291</v>
      </c>
      <c r="FA301" s="23">
        <v>3990</v>
      </c>
      <c r="FB301" s="25">
        <v>238508</v>
      </c>
      <c r="FC301" s="26">
        <v>235998</v>
      </c>
      <c r="FD301" s="23">
        <v>3718</v>
      </c>
      <c r="FE301" s="25">
        <v>228911</v>
      </c>
      <c r="FF301" s="26">
        <v>284010</v>
      </c>
      <c r="FG301" s="23">
        <v>4646</v>
      </c>
      <c r="FH301" s="25">
        <v>243876</v>
      </c>
      <c r="FI301" s="26">
        <v>222732</v>
      </c>
      <c r="FJ301" s="23">
        <v>4204</v>
      </c>
      <c r="FK301" s="25">
        <v>249646</v>
      </c>
      <c r="FL301" s="26">
        <v>233165</v>
      </c>
      <c r="FM301" s="23">
        <v>5422</v>
      </c>
      <c r="FN301" s="25">
        <v>224327</v>
      </c>
      <c r="FO301" s="26">
        <v>229319</v>
      </c>
      <c r="FP301" s="23">
        <v>5164</v>
      </c>
      <c r="FQ301" s="25">
        <v>223004</v>
      </c>
      <c r="FR301" s="26">
        <v>181236</v>
      </c>
      <c r="FS301" s="23">
        <v>4081</v>
      </c>
      <c r="FT301" s="25">
        <v>212948</v>
      </c>
      <c r="FU301" s="26">
        <v>170793</v>
      </c>
      <c r="FV301" s="23">
        <v>3843</v>
      </c>
      <c r="FW301" s="25">
        <v>218749</v>
      </c>
      <c r="FX301" s="26">
        <v>160587</v>
      </c>
      <c r="FY301" s="23">
        <v>3634</v>
      </c>
      <c r="FZ301" s="25">
        <v>206693</v>
      </c>
      <c r="GA301" s="26">
        <v>122367</v>
      </c>
      <c r="GB301" s="23">
        <v>2943</v>
      </c>
      <c r="GC301" s="25">
        <v>195663</v>
      </c>
      <c r="GD301" s="26">
        <v>114343</v>
      </c>
      <c r="GE301" s="23">
        <v>2756</v>
      </c>
      <c r="GF301" s="25">
        <v>182471</v>
      </c>
      <c r="GG301" s="26">
        <v>148686</v>
      </c>
      <c r="GH301" s="23">
        <v>3501</v>
      </c>
      <c r="GI301" s="25">
        <v>166063</v>
      </c>
      <c r="GJ301" s="26">
        <v>115868</v>
      </c>
      <c r="GK301" s="23">
        <v>2880</v>
      </c>
      <c r="GL301" s="25">
        <v>168064</v>
      </c>
      <c r="GM301" s="26">
        <v>110885</v>
      </c>
      <c r="GN301" s="23">
        <v>2792</v>
      </c>
      <c r="GO301" s="25">
        <v>153268</v>
      </c>
      <c r="GP301" s="26">
        <v>136538</v>
      </c>
      <c r="GQ301" s="23">
        <v>3436</v>
      </c>
      <c r="GR301" s="25">
        <v>156967</v>
      </c>
      <c r="GS301" s="26">
        <v>121169</v>
      </c>
      <c r="GT301" s="23">
        <v>3035</v>
      </c>
      <c r="GU301" s="25">
        <v>153368</v>
      </c>
      <c r="GV301" s="26">
        <v>116219</v>
      </c>
      <c r="GW301" s="23">
        <v>2904</v>
      </c>
      <c r="GX301" s="25">
        <v>154683</v>
      </c>
      <c r="GY301" s="26">
        <v>140834</v>
      </c>
      <c r="GZ301" s="23">
        <v>3560</v>
      </c>
      <c r="HA301" s="25">
        <v>152021</v>
      </c>
      <c r="HB301" s="26">
        <v>103976</v>
      </c>
      <c r="HC301" s="23">
        <v>2650</v>
      </c>
      <c r="HD301" s="25">
        <v>138031</v>
      </c>
      <c r="HE301" s="26">
        <v>112585</v>
      </c>
      <c r="HF301" s="23">
        <v>2849</v>
      </c>
      <c r="HG301" s="25">
        <v>152977</v>
      </c>
      <c r="HH301" s="26">
        <v>135225</v>
      </c>
      <c r="HI301" s="23">
        <v>3484</v>
      </c>
      <c r="HJ301" s="25">
        <v>143959</v>
      </c>
    </row>
    <row r="302" spans="2:218" x14ac:dyDescent="0.2">
      <c r="B302" s="20" t="s">
        <v>735</v>
      </c>
      <c r="C302" s="26">
        <v>323752</v>
      </c>
      <c r="D302" s="23">
        <v>4065</v>
      </c>
      <c r="E302" s="25">
        <v>135466</v>
      </c>
      <c r="F302" s="26">
        <v>367233</v>
      </c>
      <c r="G302" s="23">
        <v>4249</v>
      </c>
      <c r="H302" s="25">
        <v>141519</v>
      </c>
      <c r="I302" s="26">
        <v>432410</v>
      </c>
      <c r="J302" s="23">
        <v>4911</v>
      </c>
      <c r="K302" s="25">
        <v>123579</v>
      </c>
      <c r="L302" s="26">
        <v>331534</v>
      </c>
      <c r="M302" s="23">
        <v>3778</v>
      </c>
      <c r="N302" s="25">
        <v>108524</v>
      </c>
      <c r="O302" s="26">
        <v>304260</v>
      </c>
      <c r="P302" s="23">
        <v>3413</v>
      </c>
      <c r="Q302" s="25">
        <v>108320</v>
      </c>
      <c r="R302" s="26">
        <v>379949</v>
      </c>
      <c r="S302" s="23">
        <v>4240</v>
      </c>
      <c r="T302" s="25">
        <v>118163</v>
      </c>
      <c r="U302" s="26">
        <v>295163</v>
      </c>
      <c r="V302" s="23">
        <v>3406</v>
      </c>
      <c r="W302" s="25">
        <v>101330</v>
      </c>
      <c r="X302" s="26">
        <v>273848</v>
      </c>
      <c r="Y302" s="23">
        <v>3155</v>
      </c>
      <c r="Z302" s="24">
        <v>90960</v>
      </c>
      <c r="AA302" s="26">
        <v>355664</v>
      </c>
      <c r="AB302" s="23">
        <v>4000</v>
      </c>
      <c r="AC302" s="25">
        <v>112435</v>
      </c>
      <c r="AD302" s="26">
        <v>308188</v>
      </c>
      <c r="AE302" s="23">
        <v>3239</v>
      </c>
      <c r="AF302" s="24">
        <v>93939</v>
      </c>
      <c r="AG302" s="26">
        <v>303195</v>
      </c>
      <c r="AH302" s="23">
        <v>3149</v>
      </c>
      <c r="AI302" s="24">
        <v>99994</v>
      </c>
      <c r="AJ302" s="26">
        <v>398681</v>
      </c>
      <c r="AK302" s="23">
        <v>4147</v>
      </c>
      <c r="AL302" s="25">
        <v>103773</v>
      </c>
      <c r="AM302" s="26">
        <v>305157</v>
      </c>
      <c r="AN302" s="23">
        <v>3156</v>
      </c>
      <c r="AO302" s="24">
        <v>97225</v>
      </c>
      <c r="AP302" s="26">
        <v>281455</v>
      </c>
      <c r="AQ302" s="23">
        <v>2960</v>
      </c>
      <c r="AR302" s="25">
        <v>102002</v>
      </c>
      <c r="AS302" s="26">
        <v>310099</v>
      </c>
      <c r="AT302" s="23">
        <v>3282</v>
      </c>
      <c r="AU302" s="24">
        <v>90463</v>
      </c>
      <c r="AV302" s="26">
        <v>231158</v>
      </c>
      <c r="AW302" s="23">
        <v>2398</v>
      </c>
      <c r="AX302" s="24">
        <v>80538</v>
      </c>
      <c r="AY302" s="26">
        <v>242518</v>
      </c>
      <c r="AZ302" s="23">
        <v>2400</v>
      </c>
      <c r="BA302" s="24">
        <v>81822</v>
      </c>
      <c r="BB302" s="26">
        <v>309597</v>
      </c>
      <c r="BC302" s="23">
        <v>2964</v>
      </c>
      <c r="BD302" s="24">
        <v>81784</v>
      </c>
      <c r="BE302" s="26">
        <v>206980</v>
      </c>
      <c r="BF302" s="23">
        <v>2156</v>
      </c>
      <c r="BG302" s="24">
        <v>68211</v>
      </c>
      <c r="BH302" s="26">
        <v>240338</v>
      </c>
      <c r="BI302" s="23">
        <v>2475</v>
      </c>
      <c r="BJ302" s="24">
        <v>71848</v>
      </c>
      <c r="BK302" s="26">
        <v>274094</v>
      </c>
      <c r="BL302" s="23">
        <v>2576</v>
      </c>
      <c r="BM302" s="24">
        <v>69806</v>
      </c>
      <c r="BN302" s="26">
        <v>226304</v>
      </c>
      <c r="BO302" s="23">
        <v>2185</v>
      </c>
      <c r="BP302" s="24">
        <v>67603</v>
      </c>
      <c r="BQ302" s="26">
        <v>237722</v>
      </c>
      <c r="BR302" s="23">
        <v>2173</v>
      </c>
      <c r="BS302" s="24">
        <v>73568</v>
      </c>
      <c r="BT302" s="26">
        <v>301021</v>
      </c>
      <c r="BU302" s="23">
        <v>2738</v>
      </c>
      <c r="BV302" s="24">
        <v>69364</v>
      </c>
      <c r="BW302" s="26">
        <v>271027</v>
      </c>
      <c r="BX302" s="23">
        <v>2417</v>
      </c>
      <c r="BY302" s="24">
        <v>78601</v>
      </c>
      <c r="BZ302" s="26">
        <v>246527</v>
      </c>
      <c r="CA302" s="23">
        <v>2171</v>
      </c>
      <c r="CB302" s="24">
        <v>69360</v>
      </c>
      <c r="CC302" s="26">
        <v>297421</v>
      </c>
      <c r="CD302" s="23">
        <v>2620</v>
      </c>
      <c r="CE302" s="24">
        <v>57543</v>
      </c>
      <c r="CF302" s="26">
        <v>238938</v>
      </c>
      <c r="CG302" s="23">
        <v>2105</v>
      </c>
      <c r="CH302" s="24">
        <v>69944</v>
      </c>
      <c r="CI302" s="26">
        <v>214035</v>
      </c>
      <c r="CJ302" s="23">
        <v>1875</v>
      </c>
      <c r="CK302" s="24">
        <v>62207</v>
      </c>
      <c r="CL302" s="26">
        <v>276147</v>
      </c>
      <c r="CM302" s="23">
        <v>2482</v>
      </c>
      <c r="CN302" s="24">
        <v>57580</v>
      </c>
      <c r="CO302" s="26">
        <v>215443</v>
      </c>
      <c r="CP302" s="23">
        <v>1780</v>
      </c>
      <c r="CQ302" s="24">
        <v>55867</v>
      </c>
      <c r="CR302" s="26">
        <v>195044</v>
      </c>
      <c r="CS302" s="23">
        <v>1548</v>
      </c>
      <c r="CT302" s="24">
        <v>45699</v>
      </c>
      <c r="CU302" s="26">
        <v>217277</v>
      </c>
      <c r="CV302" s="23">
        <v>1625</v>
      </c>
      <c r="CW302" s="24">
        <v>51821</v>
      </c>
      <c r="CX302" s="26">
        <v>185342</v>
      </c>
      <c r="CY302" s="23">
        <v>1593</v>
      </c>
      <c r="CZ302" s="24">
        <v>52825</v>
      </c>
      <c r="DA302" s="26">
        <v>216913</v>
      </c>
      <c r="DB302" s="23">
        <v>1824</v>
      </c>
      <c r="DC302" s="24">
        <v>54448</v>
      </c>
      <c r="DD302" s="26">
        <v>260813</v>
      </c>
      <c r="DE302" s="23">
        <v>2209</v>
      </c>
      <c r="DF302" s="24">
        <v>51707</v>
      </c>
      <c r="DG302" s="26">
        <v>199326</v>
      </c>
      <c r="DH302" s="23">
        <v>1585</v>
      </c>
      <c r="DI302" s="24">
        <v>51550</v>
      </c>
      <c r="DJ302" s="26">
        <v>218258</v>
      </c>
      <c r="DK302" s="23">
        <v>1710</v>
      </c>
      <c r="DL302" s="24">
        <v>56577</v>
      </c>
      <c r="DM302" s="26">
        <v>267329</v>
      </c>
      <c r="DN302" s="23">
        <v>2120</v>
      </c>
      <c r="DO302" s="24">
        <v>46507</v>
      </c>
      <c r="DP302" s="26">
        <v>231180</v>
      </c>
      <c r="DQ302" s="23">
        <v>1817</v>
      </c>
      <c r="DR302" s="24">
        <v>55380</v>
      </c>
      <c r="DS302" s="26">
        <v>169233</v>
      </c>
      <c r="DT302" s="23">
        <v>1385</v>
      </c>
      <c r="DU302" s="24">
        <v>45596</v>
      </c>
      <c r="DV302" s="26">
        <v>212614</v>
      </c>
      <c r="DW302" s="23">
        <v>1655</v>
      </c>
      <c r="DX302" s="24">
        <v>46753</v>
      </c>
      <c r="DY302" s="26">
        <v>161072</v>
      </c>
      <c r="DZ302" s="23">
        <v>1282</v>
      </c>
      <c r="EA302" s="24">
        <v>44909</v>
      </c>
      <c r="EB302" s="26">
        <v>148647</v>
      </c>
      <c r="EC302" s="23">
        <v>1167</v>
      </c>
      <c r="ED302" s="24">
        <v>39731</v>
      </c>
      <c r="EE302" s="26">
        <v>161124</v>
      </c>
      <c r="EF302" s="23">
        <v>1304</v>
      </c>
      <c r="EG302" s="24">
        <v>39545</v>
      </c>
      <c r="EH302" s="26">
        <v>176549</v>
      </c>
      <c r="EI302" s="23">
        <v>1333</v>
      </c>
      <c r="EJ302" s="24">
        <v>41981</v>
      </c>
      <c r="EK302" s="26">
        <v>174031</v>
      </c>
      <c r="EL302" s="23">
        <v>1222</v>
      </c>
      <c r="EM302" s="24">
        <v>39980</v>
      </c>
      <c r="EN302" s="26">
        <v>250491</v>
      </c>
      <c r="EO302" s="23">
        <v>1734</v>
      </c>
      <c r="EP302" s="24">
        <v>45475</v>
      </c>
      <c r="EQ302" s="26">
        <v>181060</v>
      </c>
      <c r="ER302" s="23">
        <v>1234</v>
      </c>
      <c r="ES302" s="24">
        <v>44807</v>
      </c>
      <c r="ET302" s="26">
        <v>222566</v>
      </c>
      <c r="EU302" s="23">
        <v>1521</v>
      </c>
      <c r="EV302" s="24">
        <v>43072</v>
      </c>
      <c r="EW302" s="26">
        <v>238653</v>
      </c>
      <c r="EX302" s="23">
        <v>1684</v>
      </c>
      <c r="EY302" s="24">
        <v>40290</v>
      </c>
      <c r="EZ302" s="26">
        <v>188709</v>
      </c>
      <c r="FA302" s="23">
        <v>1324</v>
      </c>
      <c r="FB302" s="24">
        <v>41311</v>
      </c>
      <c r="FC302" s="26">
        <v>183353</v>
      </c>
      <c r="FD302" s="23">
        <v>1280</v>
      </c>
      <c r="FE302" s="24">
        <v>35290</v>
      </c>
      <c r="FF302" s="26">
        <v>188452</v>
      </c>
      <c r="FG302" s="23">
        <v>1366</v>
      </c>
      <c r="FH302" s="24">
        <v>40685</v>
      </c>
      <c r="FI302" s="26">
        <v>157700</v>
      </c>
      <c r="FJ302" s="23">
        <v>1159</v>
      </c>
      <c r="FK302" s="24">
        <v>33665</v>
      </c>
      <c r="FL302" s="26">
        <v>137621</v>
      </c>
      <c r="FM302" s="23">
        <v>1009</v>
      </c>
      <c r="FN302" s="24">
        <v>27463</v>
      </c>
      <c r="FO302" s="26">
        <v>189518</v>
      </c>
      <c r="FP302" s="23">
        <v>1345</v>
      </c>
      <c r="FQ302" s="24">
        <v>35204</v>
      </c>
      <c r="FR302" s="26">
        <v>145276</v>
      </c>
      <c r="FS302" s="23">
        <v>1064</v>
      </c>
      <c r="FT302" s="24">
        <v>36300</v>
      </c>
      <c r="FU302" s="26">
        <v>149834</v>
      </c>
      <c r="FV302" s="23">
        <v>1048</v>
      </c>
      <c r="FW302" s="24">
        <v>31315</v>
      </c>
      <c r="FX302" s="26">
        <v>172736</v>
      </c>
      <c r="FY302" s="23">
        <v>1345</v>
      </c>
      <c r="FZ302" s="24">
        <v>32049</v>
      </c>
      <c r="GA302" s="26">
        <v>135908</v>
      </c>
      <c r="GB302" s="27">
        <v>906</v>
      </c>
      <c r="GC302" s="24">
        <v>31946</v>
      </c>
      <c r="GD302" s="26">
        <v>150003</v>
      </c>
      <c r="GE302" s="23">
        <v>1154</v>
      </c>
      <c r="GF302" s="24">
        <v>31938</v>
      </c>
      <c r="GG302" s="26">
        <v>164145</v>
      </c>
      <c r="GH302" s="23">
        <v>1342</v>
      </c>
      <c r="GI302" s="24">
        <v>29216</v>
      </c>
      <c r="GJ302" s="26">
        <v>138591</v>
      </c>
      <c r="GK302" s="27">
        <v>991</v>
      </c>
      <c r="GL302" s="24">
        <v>29252</v>
      </c>
      <c r="GM302" s="26">
        <v>119657</v>
      </c>
      <c r="GN302" s="27">
        <v>892</v>
      </c>
      <c r="GO302" s="24">
        <v>26932</v>
      </c>
      <c r="GP302" s="26">
        <v>138106</v>
      </c>
      <c r="GQ302" s="23">
        <v>1057</v>
      </c>
      <c r="GR302" s="24">
        <v>29427</v>
      </c>
      <c r="GS302" s="26">
        <v>101052</v>
      </c>
      <c r="GT302" s="27">
        <v>765</v>
      </c>
      <c r="GU302" s="24">
        <v>25753</v>
      </c>
      <c r="GV302" s="26">
        <v>100954</v>
      </c>
      <c r="GW302" s="27">
        <v>782</v>
      </c>
      <c r="GX302" s="24">
        <v>21415</v>
      </c>
      <c r="GY302" s="26">
        <v>144969</v>
      </c>
      <c r="GZ302" s="23">
        <v>1048</v>
      </c>
      <c r="HA302" s="24">
        <v>26306</v>
      </c>
      <c r="HB302" s="26">
        <v>104312</v>
      </c>
      <c r="HC302" s="27">
        <v>779</v>
      </c>
      <c r="HD302" s="24">
        <v>22840</v>
      </c>
      <c r="HE302" s="26">
        <v>112081</v>
      </c>
      <c r="HF302" s="27">
        <v>819</v>
      </c>
      <c r="HG302" s="24">
        <v>24440</v>
      </c>
      <c r="HH302" s="26">
        <v>134810</v>
      </c>
      <c r="HI302" s="23">
        <v>1017</v>
      </c>
      <c r="HJ302" s="24">
        <v>26644</v>
      </c>
    </row>
    <row r="303" spans="2:218" x14ac:dyDescent="0.2">
      <c r="B303" s="20" t="s">
        <v>423</v>
      </c>
      <c r="C303" s="28">
        <v>24537</v>
      </c>
      <c r="D303" s="23">
        <v>2620</v>
      </c>
      <c r="E303" s="25">
        <v>232895</v>
      </c>
      <c r="F303" s="28">
        <v>21849</v>
      </c>
      <c r="G303" s="23">
        <v>2310</v>
      </c>
      <c r="H303" s="25">
        <v>226800</v>
      </c>
      <c r="I303" s="28">
        <v>28238</v>
      </c>
      <c r="J303" s="23">
        <v>3025</v>
      </c>
      <c r="K303" s="25">
        <v>228641</v>
      </c>
      <c r="L303" s="28">
        <v>22412</v>
      </c>
      <c r="M303" s="23">
        <v>2399</v>
      </c>
      <c r="N303" s="25">
        <v>221528</v>
      </c>
      <c r="O303" s="28">
        <v>21468</v>
      </c>
      <c r="P303" s="23">
        <v>2286</v>
      </c>
      <c r="Q303" s="25">
        <v>219398</v>
      </c>
      <c r="R303" s="28">
        <v>28503</v>
      </c>
      <c r="S303" s="23">
        <v>2986</v>
      </c>
      <c r="T303" s="25">
        <v>242620</v>
      </c>
      <c r="U303" s="28">
        <v>23909</v>
      </c>
      <c r="V303" s="23">
        <v>2484</v>
      </c>
      <c r="W303" s="25">
        <v>216799</v>
      </c>
      <c r="X303" s="28">
        <v>21940</v>
      </c>
      <c r="Y303" s="23">
        <v>2303</v>
      </c>
      <c r="Z303" s="25">
        <v>192748</v>
      </c>
      <c r="AA303" s="28">
        <v>29792</v>
      </c>
      <c r="AB303" s="23">
        <v>3086</v>
      </c>
      <c r="AC303" s="25">
        <v>233885</v>
      </c>
      <c r="AD303" s="28">
        <v>22264</v>
      </c>
      <c r="AE303" s="23">
        <v>2339</v>
      </c>
      <c r="AF303" s="25">
        <v>202094</v>
      </c>
      <c r="AG303" s="28">
        <v>22140</v>
      </c>
      <c r="AH303" s="23">
        <v>2331</v>
      </c>
      <c r="AI303" s="25">
        <v>218143</v>
      </c>
      <c r="AJ303" s="28">
        <v>28754</v>
      </c>
      <c r="AK303" s="23">
        <v>2994</v>
      </c>
      <c r="AL303" s="25">
        <v>217498</v>
      </c>
      <c r="AM303" s="28">
        <v>22376</v>
      </c>
      <c r="AN303" s="23">
        <v>2347</v>
      </c>
      <c r="AO303" s="25">
        <v>199854</v>
      </c>
      <c r="AP303" s="28">
        <v>21593</v>
      </c>
      <c r="AQ303" s="23">
        <v>2286</v>
      </c>
      <c r="AR303" s="25">
        <v>220878</v>
      </c>
      <c r="AS303" s="28">
        <v>25271</v>
      </c>
      <c r="AT303" s="23">
        <v>2666</v>
      </c>
      <c r="AU303" s="25">
        <v>202573</v>
      </c>
      <c r="AV303" s="28">
        <v>21972</v>
      </c>
      <c r="AW303" s="23">
        <v>2330</v>
      </c>
      <c r="AX303" s="25">
        <v>209291</v>
      </c>
      <c r="AY303" s="28">
        <v>20129</v>
      </c>
      <c r="AZ303" s="23">
        <v>2109</v>
      </c>
      <c r="BA303" s="25">
        <v>197876</v>
      </c>
      <c r="BB303" s="28">
        <v>25952</v>
      </c>
      <c r="BC303" s="23">
        <v>2734</v>
      </c>
      <c r="BD303" s="25">
        <v>210033</v>
      </c>
      <c r="BE303" s="28">
        <v>22098</v>
      </c>
      <c r="BF303" s="23">
        <v>2306</v>
      </c>
      <c r="BG303" s="25">
        <v>211524</v>
      </c>
      <c r="BH303" s="28">
        <v>20349</v>
      </c>
      <c r="BI303" s="23">
        <v>2124</v>
      </c>
      <c r="BJ303" s="25">
        <v>188435</v>
      </c>
      <c r="BK303" s="28">
        <v>24797</v>
      </c>
      <c r="BL303" s="23">
        <v>2626</v>
      </c>
      <c r="BM303" s="25">
        <v>211700</v>
      </c>
      <c r="BN303" s="28">
        <v>20398</v>
      </c>
      <c r="BO303" s="23">
        <v>2154</v>
      </c>
      <c r="BP303" s="25">
        <v>195720</v>
      </c>
      <c r="BQ303" s="28">
        <v>20874</v>
      </c>
      <c r="BR303" s="23">
        <v>2192</v>
      </c>
      <c r="BS303" s="25">
        <v>210324</v>
      </c>
      <c r="BT303" s="28">
        <v>35731</v>
      </c>
      <c r="BU303" s="23">
        <v>2782</v>
      </c>
      <c r="BV303" s="25">
        <v>211595</v>
      </c>
      <c r="BW303" s="28">
        <v>39173</v>
      </c>
      <c r="BX303" s="23">
        <v>2138</v>
      </c>
      <c r="BY303" s="25">
        <v>204498</v>
      </c>
      <c r="BZ303" s="28">
        <v>36664</v>
      </c>
      <c r="CA303" s="23">
        <v>1869</v>
      </c>
      <c r="CB303" s="25">
        <v>204017</v>
      </c>
      <c r="CC303" s="28">
        <v>53975</v>
      </c>
      <c r="CD303" s="23">
        <v>2673</v>
      </c>
      <c r="CE303" s="25">
        <v>193896</v>
      </c>
      <c r="CF303" s="28">
        <v>40909</v>
      </c>
      <c r="CG303" s="23">
        <v>2066</v>
      </c>
      <c r="CH303" s="25">
        <v>204642</v>
      </c>
      <c r="CI303" s="28">
        <v>39082</v>
      </c>
      <c r="CJ303" s="23">
        <v>1951</v>
      </c>
      <c r="CK303" s="25">
        <v>195487</v>
      </c>
      <c r="CL303" s="28">
        <v>50274</v>
      </c>
      <c r="CM303" s="23">
        <v>2506</v>
      </c>
      <c r="CN303" s="25">
        <v>199741</v>
      </c>
      <c r="CO303" s="28">
        <v>44941</v>
      </c>
      <c r="CP303" s="23">
        <v>2169</v>
      </c>
      <c r="CQ303" s="25">
        <v>195077</v>
      </c>
      <c r="CR303" s="28">
        <v>48263</v>
      </c>
      <c r="CS303" s="23">
        <v>2299</v>
      </c>
      <c r="CT303" s="25">
        <v>183736</v>
      </c>
      <c r="CU303" s="28">
        <v>57587</v>
      </c>
      <c r="CV303" s="23">
        <v>2781</v>
      </c>
      <c r="CW303" s="25">
        <v>184448</v>
      </c>
      <c r="CX303" s="28">
        <v>45818</v>
      </c>
      <c r="CY303" s="23">
        <v>2199</v>
      </c>
      <c r="CZ303" s="25">
        <v>186733</v>
      </c>
      <c r="DA303" s="28">
        <v>45206</v>
      </c>
      <c r="DB303" s="23">
        <v>2159</v>
      </c>
      <c r="DC303" s="25">
        <v>187366</v>
      </c>
      <c r="DD303" s="28">
        <v>59808</v>
      </c>
      <c r="DE303" s="23">
        <v>2892</v>
      </c>
      <c r="DF303" s="25">
        <v>187375</v>
      </c>
      <c r="DG303" s="28">
        <v>48909</v>
      </c>
      <c r="DH303" s="23">
        <v>2212</v>
      </c>
      <c r="DI303" s="25">
        <v>190985</v>
      </c>
      <c r="DJ303" s="28">
        <v>47772</v>
      </c>
      <c r="DK303" s="23">
        <v>2125</v>
      </c>
      <c r="DL303" s="25">
        <v>179507</v>
      </c>
      <c r="DM303" s="28">
        <v>61410</v>
      </c>
      <c r="DN303" s="23">
        <v>2842</v>
      </c>
      <c r="DO303" s="25">
        <v>188948</v>
      </c>
      <c r="DP303" s="28">
        <v>48430</v>
      </c>
      <c r="DQ303" s="23">
        <v>2234</v>
      </c>
      <c r="DR303" s="25">
        <v>195844</v>
      </c>
      <c r="DS303" s="28">
        <v>46097</v>
      </c>
      <c r="DT303" s="23">
        <v>2161</v>
      </c>
      <c r="DU303" s="25">
        <v>174599</v>
      </c>
      <c r="DV303" s="28">
        <v>60923</v>
      </c>
      <c r="DW303" s="23">
        <v>2825</v>
      </c>
      <c r="DX303" s="25">
        <v>197671</v>
      </c>
      <c r="DY303" s="28">
        <v>49999</v>
      </c>
      <c r="DZ303" s="23">
        <v>2306</v>
      </c>
      <c r="EA303" s="25">
        <v>187276</v>
      </c>
      <c r="EB303" s="28">
        <v>51781</v>
      </c>
      <c r="EC303" s="23">
        <v>2385</v>
      </c>
      <c r="ED303" s="25">
        <v>173510</v>
      </c>
      <c r="EE303" s="28">
        <v>62885</v>
      </c>
      <c r="EF303" s="23">
        <v>3003</v>
      </c>
      <c r="EG303" s="25">
        <v>192026</v>
      </c>
      <c r="EH303" s="28">
        <v>58032</v>
      </c>
      <c r="EI303" s="23">
        <v>2385</v>
      </c>
      <c r="EJ303" s="25">
        <v>187000</v>
      </c>
      <c r="EK303" s="28">
        <v>96594</v>
      </c>
      <c r="EL303" s="23">
        <v>2324</v>
      </c>
      <c r="EM303" s="25">
        <v>191874</v>
      </c>
      <c r="EN303" s="26">
        <v>143201</v>
      </c>
      <c r="EO303" s="23">
        <v>2588</v>
      </c>
      <c r="EP303" s="25">
        <v>171401</v>
      </c>
      <c r="EQ303" s="26">
        <v>123221</v>
      </c>
      <c r="ER303" s="23">
        <v>2057</v>
      </c>
      <c r="ES303" s="25">
        <v>173510</v>
      </c>
      <c r="ET303" s="26">
        <v>118135</v>
      </c>
      <c r="EU303" s="23">
        <v>1937</v>
      </c>
      <c r="EV303" s="25">
        <v>169764</v>
      </c>
      <c r="EW303" s="26">
        <v>150941</v>
      </c>
      <c r="EX303" s="23">
        <v>2482</v>
      </c>
      <c r="EY303" s="25">
        <v>163323</v>
      </c>
      <c r="EZ303" s="26">
        <v>124691</v>
      </c>
      <c r="FA303" s="23">
        <v>2064</v>
      </c>
      <c r="FB303" s="25">
        <v>173087</v>
      </c>
      <c r="FC303" s="26">
        <v>116696</v>
      </c>
      <c r="FD303" s="23">
        <v>1941</v>
      </c>
      <c r="FE303" s="25">
        <v>159219</v>
      </c>
      <c r="FF303" s="26">
        <v>148486</v>
      </c>
      <c r="FG303" s="23">
        <v>2451</v>
      </c>
      <c r="FH303" s="25">
        <v>174068</v>
      </c>
      <c r="FI303" s="26">
        <v>125944</v>
      </c>
      <c r="FJ303" s="23">
        <v>2115</v>
      </c>
      <c r="FK303" s="25">
        <v>169167</v>
      </c>
      <c r="FL303" s="26">
        <v>130669</v>
      </c>
      <c r="FM303" s="23">
        <v>2196</v>
      </c>
      <c r="FN303" s="25">
        <v>153564</v>
      </c>
      <c r="FO303" s="26">
        <v>162672</v>
      </c>
      <c r="FP303" s="23">
        <v>2691</v>
      </c>
      <c r="FQ303" s="25">
        <v>166537</v>
      </c>
      <c r="FR303" s="26">
        <v>128949</v>
      </c>
      <c r="FS303" s="23">
        <v>2156</v>
      </c>
      <c r="FT303" s="25">
        <v>168260</v>
      </c>
      <c r="FU303" s="26">
        <v>135523</v>
      </c>
      <c r="FV303" s="23">
        <v>2306</v>
      </c>
      <c r="FW303" s="25">
        <v>173248</v>
      </c>
      <c r="FX303" s="26">
        <v>187214</v>
      </c>
      <c r="FY303" s="23">
        <v>3105</v>
      </c>
      <c r="FZ303" s="25">
        <v>171078</v>
      </c>
      <c r="GA303" s="26">
        <v>145838</v>
      </c>
      <c r="GB303" s="23">
        <v>2420</v>
      </c>
      <c r="GC303" s="25">
        <v>177140</v>
      </c>
      <c r="GD303" s="26">
        <v>121443</v>
      </c>
      <c r="GE303" s="23">
        <v>2081</v>
      </c>
      <c r="GF303" s="25">
        <v>170420</v>
      </c>
      <c r="GG303" s="26">
        <v>170955</v>
      </c>
      <c r="GH303" s="23">
        <v>2793</v>
      </c>
      <c r="GI303" s="25">
        <v>170627</v>
      </c>
      <c r="GJ303" s="26">
        <v>153674</v>
      </c>
      <c r="GK303" s="23">
        <v>2454</v>
      </c>
      <c r="GL303" s="25">
        <v>186958</v>
      </c>
      <c r="GM303" s="26">
        <v>136853</v>
      </c>
      <c r="GN303" s="23">
        <v>2410</v>
      </c>
      <c r="GO303" s="25">
        <v>180939</v>
      </c>
      <c r="GP303" s="26">
        <v>157679</v>
      </c>
      <c r="GQ303" s="23">
        <v>2689</v>
      </c>
      <c r="GR303" s="25">
        <v>195488</v>
      </c>
      <c r="GS303" s="26">
        <v>120920</v>
      </c>
      <c r="GT303" s="23">
        <v>2033</v>
      </c>
      <c r="GU303" s="25">
        <v>171987</v>
      </c>
      <c r="GV303" s="26">
        <v>128441</v>
      </c>
      <c r="GW303" s="23">
        <v>2148</v>
      </c>
      <c r="GX303" s="25">
        <v>174095</v>
      </c>
      <c r="GY303" s="26">
        <v>144381</v>
      </c>
      <c r="GZ303" s="23">
        <v>2513</v>
      </c>
      <c r="HA303" s="25">
        <v>181988</v>
      </c>
      <c r="HB303" s="26">
        <v>113230</v>
      </c>
      <c r="HC303" s="23">
        <v>1950</v>
      </c>
      <c r="HD303" s="25">
        <v>170726</v>
      </c>
      <c r="HE303" s="26">
        <v>117543</v>
      </c>
      <c r="HF303" s="23">
        <v>2075</v>
      </c>
      <c r="HG303" s="25">
        <v>180036</v>
      </c>
      <c r="HH303" s="26">
        <v>134657</v>
      </c>
      <c r="HI303" s="23">
        <v>2349</v>
      </c>
      <c r="HJ303" s="25">
        <v>176697</v>
      </c>
    </row>
    <row r="304" spans="2:218" x14ac:dyDescent="0.2">
      <c r="B304" s="20" t="s">
        <v>699</v>
      </c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  <c r="BK304" s="21"/>
      <c r="BL304" s="21"/>
      <c r="BM304" s="21"/>
      <c r="BN304" s="21"/>
      <c r="BO304" s="21"/>
      <c r="BP304" s="21"/>
      <c r="BQ304" s="21"/>
      <c r="BR304" s="21"/>
      <c r="BS304" s="21"/>
      <c r="BT304" s="21"/>
      <c r="BU304" s="21"/>
      <c r="BV304" s="21"/>
      <c r="BW304" s="21"/>
      <c r="BX304" s="21"/>
      <c r="BY304" s="21"/>
      <c r="BZ304" s="21"/>
      <c r="CA304" s="21"/>
      <c r="CB304" s="21"/>
      <c r="CC304" s="21"/>
      <c r="CD304" s="21"/>
      <c r="CE304" s="21"/>
      <c r="CF304" s="21"/>
      <c r="CG304" s="21"/>
      <c r="CH304" s="21"/>
      <c r="CI304" s="21"/>
      <c r="CJ304" s="21"/>
      <c r="CK304" s="21"/>
      <c r="CL304" s="21"/>
      <c r="CM304" s="21"/>
      <c r="CN304" s="21"/>
      <c r="CO304" s="21"/>
      <c r="CP304" s="21"/>
      <c r="CQ304" s="21"/>
      <c r="CR304" s="21"/>
      <c r="CS304" s="21"/>
      <c r="CT304" s="21"/>
      <c r="CU304" s="21"/>
      <c r="CV304" s="21"/>
      <c r="CW304" s="21"/>
      <c r="CX304" s="21"/>
      <c r="CY304" s="21"/>
      <c r="CZ304" s="21"/>
      <c r="DA304" s="21"/>
      <c r="DB304" s="21"/>
      <c r="DC304" s="21"/>
      <c r="DD304" s="21"/>
      <c r="DE304" s="21"/>
      <c r="DF304" s="21"/>
      <c r="DG304" s="21"/>
      <c r="DH304" s="21"/>
      <c r="DI304" s="21"/>
      <c r="DJ304" s="21"/>
      <c r="DK304" s="21"/>
      <c r="DL304" s="21"/>
      <c r="DM304" s="21"/>
      <c r="DN304" s="21"/>
      <c r="DO304" s="21"/>
      <c r="DP304" s="21"/>
      <c r="DQ304" s="21"/>
      <c r="DR304" s="21"/>
      <c r="DS304" s="21"/>
      <c r="DT304" s="21"/>
      <c r="DU304" s="21"/>
      <c r="DV304" s="21"/>
      <c r="DW304" s="21"/>
      <c r="DX304" s="21"/>
      <c r="DY304" s="21"/>
      <c r="DZ304" s="21"/>
      <c r="EA304" s="21"/>
      <c r="EB304" s="21"/>
      <c r="EC304" s="21"/>
      <c r="ED304" s="21"/>
      <c r="EE304" s="21"/>
      <c r="EF304" s="21"/>
      <c r="EG304" s="21"/>
      <c r="EH304" s="21"/>
      <c r="EI304" s="21"/>
      <c r="EJ304" s="21"/>
      <c r="EK304" s="21"/>
      <c r="EL304" s="21"/>
      <c r="EM304" s="21"/>
      <c r="EN304" s="21"/>
      <c r="EO304" s="21"/>
      <c r="EP304" s="21"/>
      <c r="EQ304" s="21"/>
      <c r="ER304" s="21"/>
      <c r="ES304" s="21"/>
      <c r="ET304" s="21"/>
      <c r="EU304" s="21"/>
      <c r="EV304" s="21"/>
      <c r="EW304" s="21"/>
      <c r="EX304" s="21"/>
      <c r="EY304" s="21"/>
      <c r="EZ304" s="21"/>
      <c r="FA304" s="21"/>
      <c r="FB304" s="21"/>
      <c r="FC304" s="21"/>
      <c r="FD304" s="21"/>
      <c r="FE304" s="21"/>
      <c r="FF304" s="21"/>
      <c r="FG304" s="21"/>
      <c r="FH304" s="21"/>
      <c r="FI304" s="21"/>
      <c r="FJ304" s="21"/>
      <c r="FK304" s="21"/>
      <c r="FL304" s="21"/>
      <c r="FM304" s="21"/>
      <c r="FN304" s="21"/>
      <c r="FO304" s="21"/>
      <c r="FP304" s="21"/>
      <c r="FQ304" s="21"/>
      <c r="FR304" s="21"/>
      <c r="FS304" s="21"/>
      <c r="FT304" s="21"/>
      <c r="FU304" s="21"/>
      <c r="FV304" s="21"/>
      <c r="FW304" s="21"/>
      <c r="FX304" s="21"/>
      <c r="FY304" s="21"/>
      <c r="FZ304" s="21"/>
      <c r="GA304" s="21"/>
      <c r="GB304" s="21"/>
      <c r="GC304" s="21"/>
      <c r="GD304" s="21"/>
      <c r="GE304" s="21"/>
      <c r="GF304" s="21"/>
      <c r="GG304" s="21"/>
      <c r="GH304" s="21"/>
      <c r="GI304" s="21"/>
      <c r="GJ304" s="21"/>
      <c r="GK304" s="21"/>
      <c r="GL304" s="21"/>
      <c r="GM304" s="21"/>
      <c r="GN304" s="21"/>
      <c r="GO304" s="21"/>
      <c r="GP304" s="21"/>
      <c r="GQ304" s="21"/>
      <c r="GR304" s="21"/>
      <c r="GS304" s="32">
        <v>358</v>
      </c>
      <c r="GT304" s="31">
        <v>1</v>
      </c>
      <c r="GU304" s="21"/>
      <c r="GV304" s="28">
        <v>23478</v>
      </c>
      <c r="GW304" s="29">
        <v>65</v>
      </c>
      <c r="GX304" s="29">
        <v>98</v>
      </c>
      <c r="GY304" s="26">
        <v>107720</v>
      </c>
      <c r="GZ304" s="27">
        <v>724</v>
      </c>
      <c r="HA304" s="23">
        <v>1881</v>
      </c>
      <c r="HB304" s="26">
        <v>116761</v>
      </c>
      <c r="HC304" s="27">
        <v>875</v>
      </c>
      <c r="HD304" s="23">
        <v>2871</v>
      </c>
      <c r="HE304" s="28">
        <v>95986</v>
      </c>
      <c r="HF304" s="27">
        <v>722</v>
      </c>
      <c r="HG304" s="23">
        <v>1901</v>
      </c>
      <c r="HH304" s="26">
        <v>129381</v>
      </c>
      <c r="HI304" s="27">
        <v>976</v>
      </c>
      <c r="HJ304" s="23">
        <v>1705</v>
      </c>
    </row>
    <row r="305" spans="2:218" x14ac:dyDescent="0.2">
      <c r="B305" s="20" t="s">
        <v>991</v>
      </c>
      <c r="C305" s="22">
        <v>1602635</v>
      </c>
      <c r="D305" s="24">
        <v>70034</v>
      </c>
      <c r="E305" s="34">
        <v>5209872</v>
      </c>
      <c r="F305" s="22">
        <v>1580172</v>
      </c>
      <c r="G305" s="24">
        <v>67904</v>
      </c>
      <c r="H305" s="34">
        <v>5203166</v>
      </c>
      <c r="I305" s="22">
        <v>2022269</v>
      </c>
      <c r="J305" s="24">
        <v>85651</v>
      </c>
      <c r="K305" s="34">
        <v>5054443</v>
      </c>
      <c r="L305" s="22">
        <v>1726056</v>
      </c>
      <c r="M305" s="24">
        <v>75973</v>
      </c>
      <c r="N305" s="34">
        <v>5041039</v>
      </c>
      <c r="O305" s="22">
        <v>1559110</v>
      </c>
      <c r="P305" s="24">
        <v>66007</v>
      </c>
      <c r="Q305" s="34">
        <v>5026148</v>
      </c>
      <c r="R305" s="22">
        <v>2049418</v>
      </c>
      <c r="S305" s="24">
        <v>85596</v>
      </c>
      <c r="T305" s="34">
        <v>5171930</v>
      </c>
      <c r="U305" s="22">
        <v>1484762</v>
      </c>
      <c r="V305" s="24">
        <v>64789</v>
      </c>
      <c r="W305" s="34">
        <v>5148652</v>
      </c>
      <c r="X305" s="22">
        <v>1231207</v>
      </c>
      <c r="Y305" s="24">
        <v>56995</v>
      </c>
      <c r="Z305" s="34">
        <v>4578835</v>
      </c>
      <c r="AA305" s="26">
        <v>782089</v>
      </c>
      <c r="AB305" s="24">
        <v>36558</v>
      </c>
      <c r="AC305" s="34">
        <v>4527338</v>
      </c>
      <c r="AD305" s="26">
        <v>557348</v>
      </c>
      <c r="AE305" s="24">
        <v>26745</v>
      </c>
      <c r="AF305" s="34">
        <v>2818856</v>
      </c>
      <c r="AG305" s="26">
        <v>539095</v>
      </c>
      <c r="AH305" s="24">
        <v>27031</v>
      </c>
      <c r="AI305" s="34">
        <v>1898587</v>
      </c>
      <c r="AJ305" s="26">
        <v>598492</v>
      </c>
      <c r="AK305" s="24">
        <v>31083</v>
      </c>
      <c r="AL305" s="34">
        <v>1333743</v>
      </c>
      <c r="AM305" s="26">
        <v>418175</v>
      </c>
      <c r="AN305" s="24">
        <v>22438</v>
      </c>
      <c r="AO305" s="34">
        <v>1049702</v>
      </c>
      <c r="AP305" s="26">
        <v>310339</v>
      </c>
      <c r="AQ305" s="24">
        <v>17964</v>
      </c>
      <c r="AR305" s="25">
        <v>931324</v>
      </c>
      <c r="AS305" s="26">
        <v>327253</v>
      </c>
      <c r="AT305" s="24">
        <v>18793</v>
      </c>
      <c r="AU305" s="25">
        <v>742799</v>
      </c>
      <c r="AV305" s="26">
        <v>276754</v>
      </c>
      <c r="AW305" s="24">
        <v>16016</v>
      </c>
      <c r="AX305" s="25">
        <v>666720</v>
      </c>
      <c r="AY305" s="26">
        <v>564527</v>
      </c>
      <c r="AZ305" s="24">
        <v>18905</v>
      </c>
      <c r="BA305" s="25">
        <v>620651</v>
      </c>
      <c r="BB305" s="26">
        <v>915245</v>
      </c>
      <c r="BC305" s="24">
        <v>28292</v>
      </c>
      <c r="BD305" s="25">
        <v>584815</v>
      </c>
      <c r="BE305" s="26">
        <v>116290</v>
      </c>
      <c r="BF305" s="23">
        <v>6848</v>
      </c>
      <c r="BG305" s="25">
        <v>542469</v>
      </c>
      <c r="BH305" s="28">
        <v>89860</v>
      </c>
      <c r="BI305" s="23">
        <v>6123</v>
      </c>
      <c r="BJ305" s="25">
        <v>467468</v>
      </c>
      <c r="BK305" s="26">
        <v>142052</v>
      </c>
      <c r="BL305" s="23">
        <v>8432</v>
      </c>
      <c r="BM305" s="25">
        <v>470219</v>
      </c>
      <c r="BN305" s="28">
        <v>80226</v>
      </c>
      <c r="BO305" s="23">
        <v>5614</v>
      </c>
      <c r="BP305" s="25">
        <v>418001</v>
      </c>
      <c r="BQ305" s="28">
        <v>71806</v>
      </c>
      <c r="BR305" s="23">
        <v>3860</v>
      </c>
      <c r="BS305" s="25">
        <v>338463</v>
      </c>
      <c r="BT305" s="26">
        <v>108257</v>
      </c>
      <c r="BU305" s="23">
        <v>4171</v>
      </c>
      <c r="BV305" s="25">
        <v>237896</v>
      </c>
      <c r="BW305" s="28">
        <v>73989</v>
      </c>
      <c r="BX305" s="23">
        <v>2514</v>
      </c>
      <c r="BY305" s="25">
        <v>174400</v>
      </c>
      <c r="BZ305" s="28">
        <v>70854</v>
      </c>
      <c r="CA305" s="23">
        <v>2561</v>
      </c>
      <c r="CB305" s="25">
        <v>162701</v>
      </c>
      <c r="CC305" s="28">
        <v>81664</v>
      </c>
      <c r="CD305" s="23">
        <v>2998</v>
      </c>
      <c r="CE305" s="25">
        <v>123660</v>
      </c>
      <c r="CF305" s="28">
        <v>74375</v>
      </c>
      <c r="CG305" s="23">
        <v>2411</v>
      </c>
      <c r="CH305" s="25">
        <v>133167</v>
      </c>
      <c r="CI305" s="28">
        <v>75836</v>
      </c>
      <c r="CJ305" s="23">
        <v>2271</v>
      </c>
      <c r="CK305" s="25">
        <v>120065</v>
      </c>
      <c r="CL305" s="26">
        <v>118809</v>
      </c>
      <c r="CM305" s="23">
        <v>3499</v>
      </c>
      <c r="CN305" s="25">
        <v>117869</v>
      </c>
      <c r="CO305" s="28">
        <v>67351</v>
      </c>
      <c r="CP305" s="23">
        <v>2025</v>
      </c>
      <c r="CQ305" s="25">
        <v>147680</v>
      </c>
      <c r="CR305" s="28">
        <v>70451</v>
      </c>
      <c r="CS305" s="23">
        <v>1884</v>
      </c>
      <c r="CT305" s="25">
        <v>122209</v>
      </c>
      <c r="CU305" s="28">
        <v>82625</v>
      </c>
      <c r="CV305" s="23">
        <v>2204</v>
      </c>
      <c r="CW305" s="25">
        <v>120184</v>
      </c>
      <c r="CX305" s="28">
        <v>63800</v>
      </c>
      <c r="CY305" s="23">
        <v>1602</v>
      </c>
      <c r="CZ305" s="25">
        <v>114431</v>
      </c>
      <c r="DA305" s="28">
        <v>39541</v>
      </c>
      <c r="DB305" s="23">
        <v>1256</v>
      </c>
      <c r="DC305" s="25">
        <v>114161</v>
      </c>
      <c r="DD305" s="28">
        <v>47781</v>
      </c>
      <c r="DE305" s="23">
        <v>1496</v>
      </c>
      <c r="DF305" s="24">
        <v>95320</v>
      </c>
      <c r="DG305" s="28">
        <v>36831</v>
      </c>
      <c r="DH305" s="23">
        <v>1062</v>
      </c>
      <c r="DI305" s="24">
        <v>98455</v>
      </c>
      <c r="DJ305" s="28">
        <v>36230</v>
      </c>
      <c r="DK305" s="27">
        <v>996</v>
      </c>
      <c r="DL305" s="24">
        <v>85914</v>
      </c>
      <c r="DM305" s="28">
        <v>58871</v>
      </c>
      <c r="DN305" s="23">
        <v>1526</v>
      </c>
      <c r="DO305" s="24">
        <v>83228</v>
      </c>
      <c r="DP305" s="28">
        <v>50440</v>
      </c>
      <c r="DQ305" s="23">
        <v>1049</v>
      </c>
      <c r="DR305" s="24">
        <v>84975</v>
      </c>
      <c r="DS305" s="28">
        <v>47509</v>
      </c>
      <c r="DT305" s="23">
        <v>1132</v>
      </c>
      <c r="DU305" s="24">
        <v>79374</v>
      </c>
      <c r="DV305" s="28">
        <v>70986</v>
      </c>
      <c r="DW305" s="23">
        <v>1490</v>
      </c>
      <c r="DX305" s="24">
        <v>80811</v>
      </c>
      <c r="DY305" s="28">
        <v>40245</v>
      </c>
      <c r="DZ305" s="27">
        <v>946</v>
      </c>
      <c r="EA305" s="24">
        <v>80770</v>
      </c>
      <c r="EB305" s="28">
        <v>29900</v>
      </c>
      <c r="EC305" s="27">
        <v>738</v>
      </c>
      <c r="ED305" s="24">
        <v>70385</v>
      </c>
      <c r="EE305" s="28">
        <v>41389</v>
      </c>
      <c r="EF305" s="27">
        <v>996</v>
      </c>
      <c r="EG305" s="24">
        <v>74674</v>
      </c>
      <c r="EH305" s="28">
        <v>31821</v>
      </c>
      <c r="EI305" s="27">
        <v>739</v>
      </c>
      <c r="EJ305" s="24">
        <v>70003</v>
      </c>
      <c r="EK305" s="28">
        <v>33665</v>
      </c>
      <c r="EL305" s="27">
        <v>770</v>
      </c>
      <c r="EM305" s="24">
        <v>65810</v>
      </c>
      <c r="EN305" s="28">
        <v>31428</v>
      </c>
      <c r="EO305" s="27">
        <v>816</v>
      </c>
      <c r="EP305" s="24">
        <v>64854</v>
      </c>
      <c r="EQ305" s="28">
        <v>18876</v>
      </c>
      <c r="ER305" s="27">
        <v>539</v>
      </c>
      <c r="ES305" s="24">
        <v>63635</v>
      </c>
      <c r="ET305" s="28">
        <v>22508</v>
      </c>
      <c r="EU305" s="27">
        <v>613</v>
      </c>
      <c r="EV305" s="24">
        <v>53472</v>
      </c>
      <c r="EW305" s="28">
        <v>33205</v>
      </c>
      <c r="EX305" s="27">
        <v>832</v>
      </c>
      <c r="EY305" s="24">
        <v>61347</v>
      </c>
      <c r="EZ305" s="28">
        <v>25785</v>
      </c>
      <c r="FA305" s="27">
        <v>537</v>
      </c>
      <c r="FB305" s="24">
        <v>58898</v>
      </c>
      <c r="FC305" s="28">
        <v>26538</v>
      </c>
      <c r="FD305" s="27">
        <v>610</v>
      </c>
      <c r="FE305" s="24">
        <v>53918</v>
      </c>
      <c r="FF305" s="28">
        <v>23583</v>
      </c>
      <c r="FG305" s="27">
        <v>592</v>
      </c>
      <c r="FH305" s="24">
        <v>57046</v>
      </c>
      <c r="FI305" s="28">
        <v>19470</v>
      </c>
      <c r="FJ305" s="27">
        <v>485</v>
      </c>
      <c r="FK305" s="24">
        <v>49415</v>
      </c>
      <c r="FL305" s="28">
        <v>29918</v>
      </c>
      <c r="FM305" s="27">
        <v>710</v>
      </c>
      <c r="FN305" s="24">
        <v>53035</v>
      </c>
      <c r="FO305" s="28">
        <v>59689</v>
      </c>
      <c r="FP305" s="23">
        <v>1176</v>
      </c>
      <c r="FQ305" s="24">
        <v>68019</v>
      </c>
      <c r="FR305" s="28">
        <v>49329</v>
      </c>
      <c r="FS305" s="27">
        <v>992</v>
      </c>
      <c r="FT305" s="24">
        <v>68036</v>
      </c>
      <c r="FU305" s="28">
        <v>43840</v>
      </c>
      <c r="FV305" s="27">
        <v>774</v>
      </c>
      <c r="FW305" s="24">
        <v>71198</v>
      </c>
      <c r="FX305" s="28">
        <v>35843</v>
      </c>
      <c r="FY305" s="27">
        <v>786</v>
      </c>
      <c r="FZ305" s="24">
        <v>71098</v>
      </c>
      <c r="GA305" s="28">
        <v>23405</v>
      </c>
      <c r="GB305" s="27">
        <v>600</v>
      </c>
      <c r="GC305" s="24">
        <v>59342</v>
      </c>
      <c r="GD305" s="28">
        <v>13110</v>
      </c>
      <c r="GE305" s="27">
        <v>397</v>
      </c>
      <c r="GF305" s="24">
        <v>61487</v>
      </c>
      <c r="GG305" s="28">
        <v>28205</v>
      </c>
      <c r="GH305" s="27">
        <v>819</v>
      </c>
      <c r="GI305" s="24">
        <v>66004</v>
      </c>
      <c r="GJ305" s="28">
        <v>37093</v>
      </c>
      <c r="GK305" s="23">
        <v>2480</v>
      </c>
      <c r="GL305" s="24">
        <v>93830</v>
      </c>
      <c r="GM305" s="28">
        <v>63151</v>
      </c>
      <c r="GN305" s="23">
        <v>4858</v>
      </c>
      <c r="GO305" s="25">
        <v>213755</v>
      </c>
      <c r="GP305" s="26">
        <v>111725</v>
      </c>
      <c r="GQ305" s="24">
        <v>10823</v>
      </c>
      <c r="GR305" s="25">
        <v>479715</v>
      </c>
      <c r="GS305" s="26">
        <v>108768</v>
      </c>
      <c r="GT305" s="24">
        <v>10304</v>
      </c>
      <c r="GU305" s="25">
        <v>690799</v>
      </c>
      <c r="GV305" s="28">
        <v>96812</v>
      </c>
      <c r="GW305" s="23">
        <v>9551</v>
      </c>
      <c r="GX305" s="25">
        <v>803339</v>
      </c>
      <c r="GY305" s="26">
        <v>119616</v>
      </c>
      <c r="GZ305" s="24">
        <v>11962</v>
      </c>
      <c r="HA305" s="25">
        <v>911694</v>
      </c>
      <c r="HB305" s="28">
        <v>93660</v>
      </c>
      <c r="HC305" s="23">
        <v>9303</v>
      </c>
      <c r="HD305" s="25">
        <v>874202</v>
      </c>
      <c r="HE305" s="28">
        <v>96290</v>
      </c>
      <c r="HF305" s="23">
        <v>9530</v>
      </c>
      <c r="HG305" s="25">
        <v>899751</v>
      </c>
      <c r="HH305" s="26">
        <v>127573</v>
      </c>
      <c r="HI305" s="24">
        <v>12515</v>
      </c>
      <c r="HJ305" s="25">
        <v>943190</v>
      </c>
    </row>
    <row r="306" spans="2:218" x14ac:dyDescent="0.2">
      <c r="B306" s="20" t="s">
        <v>536</v>
      </c>
      <c r="C306" s="26">
        <v>125260</v>
      </c>
      <c r="D306" s="23">
        <v>3957</v>
      </c>
      <c r="E306" s="29">
        <v>56</v>
      </c>
      <c r="F306" s="28">
        <v>79590</v>
      </c>
      <c r="G306" s="23">
        <v>2574</v>
      </c>
      <c r="H306" s="27">
        <v>140</v>
      </c>
      <c r="I306" s="26">
        <v>118206</v>
      </c>
      <c r="J306" s="23">
        <v>3690</v>
      </c>
      <c r="K306" s="29">
        <v>63</v>
      </c>
      <c r="L306" s="28">
        <v>57102</v>
      </c>
      <c r="M306" s="23">
        <v>1767</v>
      </c>
      <c r="N306" s="29">
        <v>94</v>
      </c>
      <c r="O306" s="28">
        <v>61500</v>
      </c>
      <c r="P306" s="23">
        <v>1963</v>
      </c>
      <c r="Q306" s="29">
        <v>32</v>
      </c>
      <c r="R306" s="28">
        <v>91142</v>
      </c>
      <c r="S306" s="23">
        <v>2903</v>
      </c>
      <c r="T306" s="29">
        <v>86</v>
      </c>
      <c r="U306" s="26">
        <v>102952</v>
      </c>
      <c r="V306" s="23">
        <v>3352</v>
      </c>
      <c r="W306" s="29">
        <v>64</v>
      </c>
      <c r="X306" s="26">
        <v>266336</v>
      </c>
      <c r="Y306" s="23">
        <v>9702</v>
      </c>
      <c r="Z306" s="21"/>
      <c r="AA306" s="28">
        <v>56411</v>
      </c>
      <c r="AB306" s="23">
        <v>1808</v>
      </c>
      <c r="AC306" s="21"/>
      <c r="AD306" s="30">
        <v>4156</v>
      </c>
      <c r="AE306" s="27">
        <v>127</v>
      </c>
      <c r="AF306" s="21"/>
      <c r="AG306" s="30">
        <v>5215</v>
      </c>
      <c r="AH306" s="27">
        <v>145</v>
      </c>
      <c r="AI306" s="29">
        <v>55</v>
      </c>
      <c r="AJ306" s="28">
        <v>19137</v>
      </c>
      <c r="AK306" s="27">
        <v>575</v>
      </c>
      <c r="AL306" s="29">
        <v>33</v>
      </c>
      <c r="AM306" s="28">
        <v>75963</v>
      </c>
      <c r="AN306" s="23">
        <v>2282</v>
      </c>
      <c r="AO306" s="29">
        <v>35</v>
      </c>
      <c r="AP306" s="28">
        <v>38575</v>
      </c>
      <c r="AQ306" s="23">
        <v>1206</v>
      </c>
      <c r="AR306" s="27">
        <v>384</v>
      </c>
      <c r="AS306" s="28">
        <v>28939</v>
      </c>
      <c r="AT306" s="27">
        <v>950</v>
      </c>
      <c r="AU306" s="27">
        <v>190</v>
      </c>
      <c r="AV306" s="28">
        <v>17782</v>
      </c>
      <c r="AW306" s="27">
        <v>673</v>
      </c>
      <c r="AX306" s="29">
        <v>19</v>
      </c>
      <c r="AY306" s="28">
        <v>11728</v>
      </c>
      <c r="AZ306" s="27">
        <v>397</v>
      </c>
      <c r="BA306" s="29">
        <v>64</v>
      </c>
      <c r="BB306" s="28">
        <v>21205</v>
      </c>
      <c r="BC306" s="27">
        <v>841</v>
      </c>
      <c r="BD306" s="29">
        <v>15</v>
      </c>
      <c r="BE306" s="28">
        <v>23356</v>
      </c>
      <c r="BF306" s="27">
        <v>715</v>
      </c>
      <c r="BG306" s="29">
        <v>36</v>
      </c>
      <c r="BH306" s="28">
        <v>14318</v>
      </c>
      <c r="BI306" s="27">
        <v>486</v>
      </c>
      <c r="BJ306" s="29">
        <v>46</v>
      </c>
      <c r="BK306" s="28">
        <v>23154</v>
      </c>
      <c r="BL306" s="27">
        <v>800</v>
      </c>
      <c r="BM306" s="21"/>
      <c r="BN306" s="28">
        <v>17964</v>
      </c>
      <c r="BO306" s="27">
        <v>639</v>
      </c>
      <c r="BP306" s="29">
        <v>34</v>
      </c>
      <c r="BQ306" s="28">
        <v>22529</v>
      </c>
      <c r="BR306" s="27">
        <v>764</v>
      </c>
      <c r="BS306" s="29">
        <v>88</v>
      </c>
      <c r="BT306" s="28">
        <v>23544</v>
      </c>
      <c r="BU306" s="27">
        <v>790</v>
      </c>
      <c r="BV306" s="29">
        <v>24</v>
      </c>
      <c r="BW306" s="28">
        <v>12419</v>
      </c>
      <c r="BX306" s="27">
        <v>447</v>
      </c>
      <c r="BY306" s="29">
        <v>31</v>
      </c>
      <c r="BZ306" s="28">
        <v>34289</v>
      </c>
      <c r="CA306" s="23">
        <v>1255</v>
      </c>
      <c r="CB306" s="29">
        <v>69</v>
      </c>
      <c r="CC306" s="28">
        <v>43486</v>
      </c>
      <c r="CD306" s="23">
        <v>1567</v>
      </c>
      <c r="CE306" s="29">
        <v>35</v>
      </c>
      <c r="CF306" s="28">
        <v>62810</v>
      </c>
      <c r="CG306" s="23">
        <v>2166</v>
      </c>
      <c r="CH306" s="29">
        <v>21</v>
      </c>
      <c r="CI306" s="28">
        <v>99676</v>
      </c>
      <c r="CJ306" s="23">
        <v>3336</v>
      </c>
      <c r="CK306" s="29">
        <v>40</v>
      </c>
      <c r="CL306" s="28">
        <v>38072</v>
      </c>
      <c r="CM306" s="23">
        <v>1236</v>
      </c>
      <c r="CN306" s="21"/>
      <c r="CO306" s="28">
        <v>65855</v>
      </c>
      <c r="CP306" s="23">
        <v>2354</v>
      </c>
      <c r="CQ306" s="29">
        <v>16</v>
      </c>
      <c r="CR306" s="21"/>
      <c r="CS306" s="21"/>
      <c r="CT306" s="29">
        <v>19</v>
      </c>
      <c r="CU306" s="28">
        <v>62188</v>
      </c>
      <c r="CV306" s="23">
        <v>2186</v>
      </c>
      <c r="CW306" s="21"/>
      <c r="CX306" s="28">
        <v>82911</v>
      </c>
      <c r="CY306" s="23">
        <v>2665</v>
      </c>
      <c r="CZ306" s="27">
        <v>130</v>
      </c>
      <c r="DA306" s="28">
        <v>66683</v>
      </c>
      <c r="DB306" s="23">
        <v>2213</v>
      </c>
      <c r="DC306" s="29">
        <v>66</v>
      </c>
      <c r="DD306" s="28">
        <v>68493</v>
      </c>
      <c r="DE306" s="23">
        <v>2277</v>
      </c>
      <c r="DF306" s="29">
        <v>95</v>
      </c>
      <c r="DG306" s="28">
        <v>28953</v>
      </c>
      <c r="DH306" s="27">
        <v>991</v>
      </c>
      <c r="DI306" s="29">
        <v>16</v>
      </c>
      <c r="DJ306" s="28">
        <v>27599</v>
      </c>
      <c r="DK306" s="27">
        <v>834</v>
      </c>
      <c r="DL306" s="29">
        <v>30</v>
      </c>
      <c r="DM306" s="28">
        <v>41841</v>
      </c>
      <c r="DN306" s="23">
        <v>1309</v>
      </c>
      <c r="DO306" s="21"/>
      <c r="DP306" s="28">
        <v>59429</v>
      </c>
      <c r="DQ306" s="23">
        <v>1971</v>
      </c>
      <c r="DR306" s="29">
        <v>53</v>
      </c>
      <c r="DS306" s="28">
        <v>95092</v>
      </c>
      <c r="DT306" s="23">
        <v>2055</v>
      </c>
      <c r="DU306" s="29">
        <v>32</v>
      </c>
      <c r="DV306" s="26">
        <v>213790</v>
      </c>
      <c r="DW306" s="23">
        <v>3779</v>
      </c>
      <c r="DX306" s="29">
        <v>68</v>
      </c>
      <c r="DY306" s="26">
        <v>171160</v>
      </c>
      <c r="DZ306" s="23">
        <v>2905</v>
      </c>
      <c r="EA306" s="21"/>
      <c r="EB306" s="26">
        <v>148721</v>
      </c>
      <c r="EC306" s="23">
        <v>2474</v>
      </c>
      <c r="ED306" s="29">
        <v>15</v>
      </c>
      <c r="EE306" s="28">
        <v>51198</v>
      </c>
      <c r="EF306" s="27">
        <v>895</v>
      </c>
      <c r="EG306" s="29">
        <v>16</v>
      </c>
      <c r="EH306" s="28">
        <v>54524</v>
      </c>
      <c r="EI306" s="27">
        <v>930</v>
      </c>
      <c r="EJ306" s="29">
        <v>50</v>
      </c>
      <c r="EK306" s="28">
        <v>37161</v>
      </c>
      <c r="EL306" s="27">
        <v>605</v>
      </c>
      <c r="EM306" s="29">
        <v>82</v>
      </c>
      <c r="EN306" s="28">
        <v>40921</v>
      </c>
      <c r="EO306" s="27">
        <v>733</v>
      </c>
      <c r="EP306" s="29">
        <v>96</v>
      </c>
      <c r="EQ306" s="28">
        <v>56293</v>
      </c>
      <c r="ER306" s="27">
        <v>876</v>
      </c>
      <c r="ES306" s="21"/>
      <c r="ET306" s="28">
        <v>32124</v>
      </c>
      <c r="EU306" s="27">
        <v>539</v>
      </c>
      <c r="EV306" s="29">
        <v>18</v>
      </c>
      <c r="EW306" s="28">
        <v>72569</v>
      </c>
      <c r="EX306" s="23">
        <v>1251</v>
      </c>
      <c r="EY306" s="29">
        <v>18</v>
      </c>
      <c r="EZ306" s="28">
        <v>55763</v>
      </c>
      <c r="FA306" s="27">
        <v>870</v>
      </c>
      <c r="FB306" s="29">
        <v>87</v>
      </c>
      <c r="FC306" s="28">
        <v>37174</v>
      </c>
      <c r="FD306" s="27">
        <v>728</v>
      </c>
      <c r="FE306" s="21"/>
      <c r="FF306" s="26">
        <v>107546</v>
      </c>
      <c r="FG306" s="23">
        <v>1932</v>
      </c>
      <c r="FH306" s="29">
        <v>62</v>
      </c>
      <c r="FI306" s="26">
        <v>149401</v>
      </c>
      <c r="FJ306" s="23">
        <v>2695</v>
      </c>
      <c r="FK306" s="29">
        <v>15</v>
      </c>
      <c r="FL306" s="26">
        <v>247691</v>
      </c>
      <c r="FM306" s="23">
        <v>4296</v>
      </c>
      <c r="FN306" s="29">
        <v>64</v>
      </c>
      <c r="FO306" s="26">
        <v>177092</v>
      </c>
      <c r="FP306" s="23">
        <v>2951</v>
      </c>
      <c r="FQ306" s="27">
        <v>114</v>
      </c>
      <c r="FR306" s="28">
        <v>87163</v>
      </c>
      <c r="FS306" s="23">
        <v>1551</v>
      </c>
      <c r="FT306" s="29">
        <v>51</v>
      </c>
      <c r="FU306" s="28">
        <v>54326</v>
      </c>
      <c r="FV306" s="27">
        <v>963</v>
      </c>
      <c r="FW306" s="29">
        <v>45</v>
      </c>
      <c r="FX306" s="28">
        <v>53202</v>
      </c>
      <c r="FY306" s="27">
        <v>852</v>
      </c>
      <c r="FZ306" s="29">
        <v>19</v>
      </c>
      <c r="GA306" s="26">
        <v>169655</v>
      </c>
      <c r="GB306" s="23">
        <v>2980</v>
      </c>
      <c r="GC306" s="29">
        <v>15</v>
      </c>
      <c r="GD306" s="26">
        <v>149946</v>
      </c>
      <c r="GE306" s="23">
        <v>2438</v>
      </c>
      <c r="GF306" s="29">
        <v>55</v>
      </c>
      <c r="GG306" s="26">
        <v>157940</v>
      </c>
      <c r="GH306" s="23">
        <v>2832</v>
      </c>
      <c r="GI306" s="29">
        <v>32</v>
      </c>
      <c r="GJ306" s="26">
        <v>143543</v>
      </c>
      <c r="GK306" s="23">
        <v>2557</v>
      </c>
      <c r="GL306" s="29">
        <v>62</v>
      </c>
      <c r="GM306" s="26">
        <v>239330</v>
      </c>
      <c r="GN306" s="23">
        <v>4133</v>
      </c>
      <c r="GO306" s="29">
        <v>45</v>
      </c>
      <c r="GP306" s="26">
        <v>208640</v>
      </c>
      <c r="GQ306" s="23">
        <v>3944</v>
      </c>
      <c r="GR306" s="29">
        <v>15</v>
      </c>
      <c r="GS306" s="26">
        <v>139883</v>
      </c>
      <c r="GT306" s="23">
        <v>2484</v>
      </c>
      <c r="GU306" s="29">
        <v>58</v>
      </c>
      <c r="GV306" s="28">
        <v>93304</v>
      </c>
      <c r="GW306" s="23">
        <v>1709</v>
      </c>
      <c r="GX306" s="29">
        <v>63</v>
      </c>
      <c r="GY306" s="26">
        <v>111799</v>
      </c>
      <c r="GZ306" s="23">
        <v>2120</v>
      </c>
      <c r="HA306" s="27">
        <v>129</v>
      </c>
      <c r="HB306" s="28">
        <v>92349</v>
      </c>
      <c r="HC306" s="23">
        <v>1665</v>
      </c>
      <c r="HD306" s="27">
        <v>111</v>
      </c>
      <c r="HE306" s="26">
        <v>112742</v>
      </c>
      <c r="HF306" s="23">
        <v>1936</v>
      </c>
      <c r="HG306" s="29">
        <v>16</v>
      </c>
      <c r="HH306" s="26">
        <v>126890</v>
      </c>
      <c r="HI306" s="23">
        <v>2217</v>
      </c>
      <c r="HJ306" s="29">
        <v>64</v>
      </c>
    </row>
    <row r="307" spans="2:218" x14ac:dyDescent="0.2">
      <c r="B307" s="20" t="s">
        <v>805</v>
      </c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  <c r="BK307" s="21"/>
      <c r="BL307" s="21"/>
      <c r="BM307" s="21"/>
      <c r="BN307" s="21"/>
      <c r="BO307" s="21"/>
      <c r="BP307" s="21"/>
      <c r="BQ307" s="21"/>
      <c r="BR307" s="21"/>
      <c r="BS307" s="21"/>
      <c r="BT307" s="21"/>
      <c r="BU307" s="21"/>
      <c r="BV307" s="21"/>
      <c r="BW307" s="21"/>
      <c r="BX307" s="21"/>
      <c r="BY307" s="21"/>
      <c r="BZ307" s="21"/>
      <c r="CA307" s="21"/>
      <c r="CB307" s="21"/>
      <c r="CC307" s="21"/>
      <c r="CD307" s="21"/>
      <c r="CE307" s="21"/>
      <c r="CF307" s="21"/>
      <c r="CG307" s="21"/>
      <c r="CH307" s="21"/>
      <c r="CI307" s="21"/>
      <c r="CJ307" s="21"/>
      <c r="CK307" s="21"/>
      <c r="CL307" s="21"/>
      <c r="CM307" s="21"/>
      <c r="CN307" s="21"/>
      <c r="CO307" s="21"/>
      <c r="CP307" s="21"/>
      <c r="CQ307" s="21"/>
      <c r="CR307" s="21"/>
      <c r="CS307" s="21"/>
      <c r="CT307" s="21"/>
      <c r="CU307" s="21"/>
      <c r="CV307" s="21"/>
      <c r="CW307" s="21"/>
      <c r="CX307" s="21"/>
      <c r="CY307" s="21"/>
      <c r="CZ307" s="21"/>
      <c r="DA307" s="21"/>
      <c r="DB307" s="21"/>
      <c r="DC307" s="21"/>
      <c r="DD307" s="21"/>
      <c r="DE307" s="21"/>
      <c r="DF307" s="21"/>
      <c r="DG307" s="21"/>
      <c r="DH307" s="21"/>
      <c r="DI307" s="21"/>
      <c r="DJ307" s="21"/>
      <c r="DK307" s="21"/>
      <c r="DL307" s="21"/>
      <c r="DM307" s="21"/>
      <c r="DN307" s="21"/>
      <c r="DO307" s="21"/>
      <c r="DP307" s="21"/>
      <c r="DQ307" s="21"/>
      <c r="DR307" s="21"/>
      <c r="DS307" s="21"/>
      <c r="DT307" s="21"/>
      <c r="DU307" s="21"/>
      <c r="DV307" s="21"/>
      <c r="DW307" s="21"/>
      <c r="DX307" s="21"/>
      <c r="DY307" s="21"/>
      <c r="DZ307" s="21"/>
      <c r="EA307" s="21"/>
      <c r="EB307" s="21"/>
      <c r="EC307" s="21"/>
      <c r="ED307" s="21"/>
      <c r="EE307" s="21"/>
      <c r="EF307" s="21"/>
      <c r="EG307" s="21"/>
      <c r="EH307" s="21"/>
      <c r="EI307" s="21"/>
      <c r="EJ307" s="21"/>
      <c r="EK307" s="21"/>
      <c r="EL307" s="21"/>
      <c r="EM307" s="21"/>
      <c r="EN307" s="21"/>
      <c r="EO307" s="21"/>
      <c r="EP307" s="21"/>
      <c r="EQ307" s="32">
        <v>350</v>
      </c>
      <c r="ER307" s="29">
        <v>16</v>
      </c>
      <c r="ES307" s="27">
        <v>143</v>
      </c>
      <c r="ET307" s="28">
        <v>25860</v>
      </c>
      <c r="EU307" s="23">
        <v>3256</v>
      </c>
      <c r="EV307" s="24">
        <v>27755</v>
      </c>
      <c r="EW307" s="28">
        <v>39562</v>
      </c>
      <c r="EX307" s="23">
        <v>5221</v>
      </c>
      <c r="EY307" s="25">
        <v>153685</v>
      </c>
      <c r="EZ307" s="30">
        <v>5945</v>
      </c>
      <c r="FA307" s="27">
        <v>825</v>
      </c>
      <c r="FB307" s="25">
        <v>161570</v>
      </c>
      <c r="FC307" s="28">
        <v>19631</v>
      </c>
      <c r="FD307" s="23">
        <v>2409</v>
      </c>
      <c r="FE307" s="25">
        <v>112515</v>
      </c>
      <c r="FF307" s="28">
        <v>76694</v>
      </c>
      <c r="FG307" s="23">
        <v>9189</v>
      </c>
      <c r="FH307" s="25">
        <v>271418</v>
      </c>
      <c r="FI307" s="28">
        <v>60287</v>
      </c>
      <c r="FJ307" s="23">
        <v>7098</v>
      </c>
      <c r="FK307" s="25">
        <v>425314</v>
      </c>
      <c r="FL307" s="28">
        <v>63144</v>
      </c>
      <c r="FM307" s="23">
        <v>7454</v>
      </c>
      <c r="FN307" s="25">
        <v>435138</v>
      </c>
      <c r="FO307" s="28">
        <v>79713</v>
      </c>
      <c r="FP307" s="23">
        <v>9479</v>
      </c>
      <c r="FQ307" s="25">
        <v>523351</v>
      </c>
      <c r="FR307" s="28">
        <v>67550</v>
      </c>
      <c r="FS307" s="23">
        <v>7871</v>
      </c>
      <c r="FT307" s="25">
        <v>523126</v>
      </c>
      <c r="FU307" s="28">
        <v>72530</v>
      </c>
      <c r="FV307" s="23">
        <v>8415</v>
      </c>
      <c r="FW307" s="25">
        <v>555564</v>
      </c>
      <c r="FX307" s="28">
        <v>85755</v>
      </c>
      <c r="FY307" s="23">
        <v>9567</v>
      </c>
      <c r="FZ307" s="25">
        <v>560668</v>
      </c>
      <c r="GA307" s="28">
        <v>86078</v>
      </c>
      <c r="GB307" s="23">
        <v>9057</v>
      </c>
      <c r="GC307" s="25">
        <v>585313</v>
      </c>
      <c r="GD307" s="28">
        <v>78011</v>
      </c>
      <c r="GE307" s="23">
        <v>8562</v>
      </c>
      <c r="GF307" s="25">
        <v>591790</v>
      </c>
      <c r="GG307" s="26">
        <v>101733</v>
      </c>
      <c r="GH307" s="24">
        <v>11179</v>
      </c>
      <c r="GI307" s="25">
        <v>574963</v>
      </c>
      <c r="GJ307" s="28">
        <v>88210</v>
      </c>
      <c r="GK307" s="23">
        <v>9687</v>
      </c>
      <c r="GL307" s="25">
        <v>622674</v>
      </c>
      <c r="GM307" s="28">
        <v>84475</v>
      </c>
      <c r="GN307" s="23">
        <v>8966</v>
      </c>
      <c r="GO307" s="25">
        <v>610691</v>
      </c>
      <c r="GP307" s="26">
        <v>107996</v>
      </c>
      <c r="GQ307" s="24">
        <v>11464</v>
      </c>
      <c r="GR307" s="25">
        <v>650946</v>
      </c>
      <c r="GS307" s="28">
        <v>72518</v>
      </c>
      <c r="GT307" s="23">
        <v>7138</v>
      </c>
      <c r="GU307" s="25">
        <v>627281</v>
      </c>
      <c r="GV307" s="28">
        <v>78446</v>
      </c>
      <c r="GW307" s="23">
        <v>7446</v>
      </c>
      <c r="GX307" s="25">
        <v>562089</v>
      </c>
      <c r="GY307" s="26">
        <v>122147</v>
      </c>
      <c r="GZ307" s="24">
        <v>12534</v>
      </c>
      <c r="HA307" s="25">
        <v>657112</v>
      </c>
      <c r="HB307" s="28">
        <v>94805</v>
      </c>
      <c r="HC307" s="23">
        <v>9553</v>
      </c>
      <c r="HD307" s="25">
        <v>651474</v>
      </c>
      <c r="HE307" s="28">
        <v>96991</v>
      </c>
      <c r="HF307" s="23">
        <v>9837</v>
      </c>
      <c r="HG307" s="25">
        <v>686957</v>
      </c>
      <c r="HH307" s="26">
        <v>125991</v>
      </c>
      <c r="HI307" s="24">
        <v>12373</v>
      </c>
      <c r="HJ307" s="25">
        <v>714792</v>
      </c>
    </row>
    <row r="308" spans="2:218" x14ac:dyDescent="0.2">
      <c r="B308" s="20" t="s">
        <v>392</v>
      </c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30">
        <v>1956</v>
      </c>
      <c r="AE308" s="31">
        <v>6</v>
      </c>
      <c r="AF308" s="21"/>
      <c r="AG308" s="28">
        <v>11080</v>
      </c>
      <c r="AH308" s="29">
        <v>34</v>
      </c>
      <c r="AI308" s="21"/>
      <c r="AJ308" s="28">
        <v>16946</v>
      </c>
      <c r="AK308" s="29">
        <v>52</v>
      </c>
      <c r="AL308" s="29">
        <v>61</v>
      </c>
      <c r="AM308" s="30">
        <v>6206</v>
      </c>
      <c r="AN308" s="29">
        <v>20</v>
      </c>
      <c r="AO308" s="27">
        <v>105</v>
      </c>
      <c r="AP308" s="28">
        <v>10663</v>
      </c>
      <c r="AQ308" s="29">
        <v>51</v>
      </c>
      <c r="AR308" s="29">
        <v>61</v>
      </c>
      <c r="AS308" s="28">
        <v>22620</v>
      </c>
      <c r="AT308" s="27">
        <v>177</v>
      </c>
      <c r="AU308" s="27">
        <v>267</v>
      </c>
      <c r="AV308" s="28">
        <v>17543</v>
      </c>
      <c r="AW308" s="27">
        <v>131</v>
      </c>
      <c r="AX308" s="27">
        <v>416</v>
      </c>
      <c r="AY308" s="28">
        <v>23580</v>
      </c>
      <c r="AZ308" s="27">
        <v>182</v>
      </c>
      <c r="BA308" s="27">
        <v>540</v>
      </c>
      <c r="BB308" s="28">
        <v>77219</v>
      </c>
      <c r="BC308" s="27">
        <v>465</v>
      </c>
      <c r="BD308" s="27">
        <v>720</v>
      </c>
      <c r="BE308" s="28">
        <v>66948</v>
      </c>
      <c r="BF308" s="27">
        <v>380</v>
      </c>
      <c r="BG308" s="27">
        <v>692</v>
      </c>
      <c r="BH308" s="28">
        <v>55989</v>
      </c>
      <c r="BI308" s="27">
        <v>323</v>
      </c>
      <c r="BJ308" s="23">
        <v>1805</v>
      </c>
      <c r="BK308" s="28">
        <v>37368</v>
      </c>
      <c r="BL308" s="27">
        <v>291</v>
      </c>
      <c r="BM308" s="23">
        <v>2854</v>
      </c>
      <c r="BN308" s="28">
        <v>31072</v>
      </c>
      <c r="BO308" s="27">
        <v>286</v>
      </c>
      <c r="BP308" s="23">
        <v>1150</v>
      </c>
      <c r="BQ308" s="28">
        <v>30139</v>
      </c>
      <c r="BR308" s="27">
        <v>327</v>
      </c>
      <c r="BS308" s="23">
        <v>1329</v>
      </c>
      <c r="BT308" s="28">
        <v>41208</v>
      </c>
      <c r="BU308" s="27">
        <v>424</v>
      </c>
      <c r="BV308" s="23">
        <v>1521</v>
      </c>
      <c r="BW308" s="28">
        <v>43964</v>
      </c>
      <c r="BX308" s="27">
        <v>421</v>
      </c>
      <c r="BY308" s="23">
        <v>1217</v>
      </c>
      <c r="BZ308" s="28">
        <v>39756</v>
      </c>
      <c r="CA308" s="27">
        <v>421</v>
      </c>
      <c r="CB308" s="23">
        <v>1313</v>
      </c>
      <c r="CC308" s="28">
        <v>54028</v>
      </c>
      <c r="CD308" s="27">
        <v>561</v>
      </c>
      <c r="CE308" s="27">
        <v>979</v>
      </c>
      <c r="CF308" s="28">
        <v>28925</v>
      </c>
      <c r="CG308" s="27">
        <v>406</v>
      </c>
      <c r="CH308" s="23">
        <v>1066</v>
      </c>
      <c r="CI308" s="28">
        <v>45531</v>
      </c>
      <c r="CJ308" s="27">
        <v>496</v>
      </c>
      <c r="CK308" s="23">
        <v>1794</v>
      </c>
      <c r="CL308" s="28">
        <v>51597</v>
      </c>
      <c r="CM308" s="27">
        <v>580</v>
      </c>
      <c r="CN308" s="27">
        <v>919</v>
      </c>
      <c r="CO308" s="28">
        <v>53041</v>
      </c>
      <c r="CP308" s="27">
        <v>638</v>
      </c>
      <c r="CQ308" s="23">
        <v>1210</v>
      </c>
      <c r="CR308" s="28">
        <v>48497</v>
      </c>
      <c r="CS308" s="27">
        <v>557</v>
      </c>
      <c r="CT308" s="23">
        <v>1481</v>
      </c>
      <c r="CU308" s="28">
        <v>55509</v>
      </c>
      <c r="CV308" s="27">
        <v>685</v>
      </c>
      <c r="CW308" s="23">
        <v>1171</v>
      </c>
      <c r="CX308" s="28">
        <v>43914</v>
      </c>
      <c r="CY308" s="27">
        <v>517</v>
      </c>
      <c r="CZ308" s="23">
        <v>2140</v>
      </c>
      <c r="DA308" s="28">
        <v>47953</v>
      </c>
      <c r="DB308" s="27">
        <v>566</v>
      </c>
      <c r="DC308" s="23">
        <v>2373</v>
      </c>
      <c r="DD308" s="28">
        <v>53788</v>
      </c>
      <c r="DE308" s="27">
        <v>634</v>
      </c>
      <c r="DF308" s="23">
        <v>1574</v>
      </c>
      <c r="DG308" s="28">
        <v>43389</v>
      </c>
      <c r="DH308" s="27">
        <v>522</v>
      </c>
      <c r="DI308" s="23">
        <v>3143</v>
      </c>
      <c r="DJ308" s="28">
        <v>40260</v>
      </c>
      <c r="DK308" s="27">
        <v>522</v>
      </c>
      <c r="DL308" s="23">
        <v>2032</v>
      </c>
      <c r="DM308" s="28">
        <v>60284</v>
      </c>
      <c r="DN308" s="27">
        <v>729</v>
      </c>
      <c r="DO308" s="23">
        <v>1887</v>
      </c>
      <c r="DP308" s="28">
        <v>65326</v>
      </c>
      <c r="DQ308" s="27">
        <v>675</v>
      </c>
      <c r="DR308" s="23">
        <v>2894</v>
      </c>
      <c r="DS308" s="28">
        <v>56507</v>
      </c>
      <c r="DT308" s="27">
        <v>742</v>
      </c>
      <c r="DU308" s="23">
        <v>5834</v>
      </c>
      <c r="DV308" s="28">
        <v>62168</v>
      </c>
      <c r="DW308" s="27">
        <v>890</v>
      </c>
      <c r="DX308" s="23">
        <v>7508</v>
      </c>
      <c r="DY308" s="28">
        <v>43004</v>
      </c>
      <c r="DZ308" s="27">
        <v>748</v>
      </c>
      <c r="EA308" s="24">
        <v>16951</v>
      </c>
      <c r="EB308" s="28">
        <v>89075</v>
      </c>
      <c r="EC308" s="23">
        <v>1503</v>
      </c>
      <c r="ED308" s="23">
        <v>6511</v>
      </c>
      <c r="EE308" s="26">
        <v>233569</v>
      </c>
      <c r="EF308" s="23">
        <v>2068</v>
      </c>
      <c r="EG308" s="24">
        <v>16456</v>
      </c>
      <c r="EH308" s="26">
        <v>178705</v>
      </c>
      <c r="EI308" s="27">
        <v>841</v>
      </c>
      <c r="EJ308" s="24">
        <v>18178</v>
      </c>
      <c r="EK308" s="28">
        <v>36410</v>
      </c>
      <c r="EL308" s="27">
        <v>283</v>
      </c>
      <c r="EM308" s="24">
        <v>10180</v>
      </c>
      <c r="EN308" s="26">
        <v>303498</v>
      </c>
      <c r="EO308" s="23">
        <v>1169</v>
      </c>
      <c r="EP308" s="24">
        <v>28939</v>
      </c>
      <c r="EQ308" s="26">
        <v>291754</v>
      </c>
      <c r="ER308" s="23">
        <v>1173</v>
      </c>
      <c r="ES308" s="24">
        <v>53701</v>
      </c>
      <c r="ET308" s="26">
        <v>110125</v>
      </c>
      <c r="EU308" s="27">
        <v>537</v>
      </c>
      <c r="EV308" s="24">
        <v>24192</v>
      </c>
      <c r="EW308" s="26">
        <v>132590</v>
      </c>
      <c r="EX308" s="27">
        <v>602</v>
      </c>
      <c r="EY308" s="24">
        <v>24383</v>
      </c>
      <c r="EZ308" s="28">
        <v>28345</v>
      </c>
      <c r="FA308" s="27">
        <v>415</v>
      </c>
      <c r="FB308" s="24">
        <v>11309</v>
      </c>
      <c r="FC308" s="28">
        <v>21242</v>
      </c>
      <c r="FD308" s="27">
        <v>359</v>
      </c>
      <c r="FE308" s="23">
        <v>6308</v>
      </c>
      <c r="FF308" s="28">
        <v>94243</v>
      </c>
      <c r="FG308" s="27">
        <v>874</v>
      </c>
      <c r="FH308" s="23">
        <v>6688</v>
      </c>
      <c r="FI308" s="26">
        <v>110603</v>
      </c>
      <c r="FJ308" s="27">
        <v>927</v>
      </c>
      <c r="FK308" s="23">
        <v>8493</v>
      </c>
      <c r="FL308" s="26">
        <v>183155</v>
      </c>
      <c r="FM308" s="23">
        <v>1121</v>
      </c>
      <c r="FN308" s="24">
        <v>15578</v>
      </c>
      <c r="FO308" s="26">
        <v>134908</v>
      </c>
      <c r="FP308" s="23">
        <v>1129</v>
      </c>
      <c r="FQ308" s="24">
        <v>12859</v>
      </c>
      <c r="FR308" s="26">
        <v>106447</v>
      </c>
      <c r="FS308" s="27">
        <v>808</v>
      </c>
      <c r="FT308" s="23">
        <v>8204</v>
      </c>
      <c r="FU308" s="26">
        <v>113600</v>
      </c>
      <c r="FV308" s="27">
        <v>891</v>
      </c>
      <c r="FW308" s="23">
        <v>9175</v>
      </c>
      <c r="FX308" s="26">
        <v>137903</v>
      </c>
      <c r="FY308" s="23">
        <v>1051</v>
      </c>
      <c r="FZ308" s="23">
        <v>8890</v>
      </c>
      <c r="GA308" s="26">
        <v>121115</v>
      </c>
      <c r="GB308" s="27">
        <v>903</v>
      </c>
      <c r="GC308" s="23">
        <v>5771</v>
      </c>
      <c r="GD308" s="26">
        <v>111624</v>
      </c>
      <c r="GE308" s="27">
        <v>856</v>
      </c>
      <c r="GF308" s="23">
        <v>6432</v>
      </c>
      <c r="GG308" s="26">
        <v>135297</v>
      </c>
      <c r="GH308" s="27">
        <v>987</v>
      </c>
      <c r="GI308" s="23">
        <v>5326</v>
      </c>
      <c r="GJ308" s="26">
        <v>108712</v>
      </c>
      <c r="GK308" s="27">
        <v>602</v>
      </c>
      <c r="GL308" s="23">
        <v>6759</v>
      </c>
      <c r="GM308" s="26">
        <v>120100</v>
      </c>
      <c r="GN308" s="27">
        <v>624</v>
      </c>
      <c r="GO308" s="23">
        <v>5378</v>
      </c>
      <c r="GP308" s="26">
        <v>130714</v>
      </c>
      <c r="GQ308" s="27">
        <v>949</v>
      </c>
      <c r="GR308" s="23">
        <v>5375</v>
      </c>
      <c r="GS308" s="26">
        <v>112149</v>
      </c>
      <c r="GT308" s="27">
        <v>805</v>
      </c>
      <c r="GU308" s="23">
        <v>5486</v>
      </c>
      <c r="GV308" s="26">
        <v>101549</v>
      </c>
      <c r="GW308" s="27">
        <v>805</v>
      </c>
      <c r="GX308" s="23">
        <v>4892</v>
      </c>
      <c r="GY308" s="26">
        <v>133581</v>
      </c>
      <c r="GZ308" s="23">
        <v>1078</v>
      </c>
      <c r="HA308" s="23">
        <v>4740</v>
      </c>
      <c r="HB308" s="28">
        <v>97668</v>
      </c>
      <c r="HC308" s="27">
        <v>775</v>
      </c>
      <c r="HD308" s="23">
        <v>5206</v>
      </c>
      <c r="HE308" s="26">
        <v>108448</v>
      </c>
      <c r="HF308" s="27">
        <v>879</v>
      </c>
      <c r="HG308" s="23">
        <v>7195</v>
      </c>
      <c r="HH308" s="26">
        <v>123943</v>
      </c>
      <c r="HI308" s="27">
        <v>994</v>
      </c>
      <c r="HJ308" s="23">
        <v>6281</v>
      </c>
    </row>
    <row r="309" spans="2:218" x14ac:dyDescent="0.2">
      <c r="B309" s="20" t="s">
        <v>577</v>
      </c>
      <c r="C309" s="28">
        <v>81262</v>
      </c>
      <c r="D309" s="23">
        <v>1411</v>
      </c>
      <c r="E309" s="25">
        <v>143743</v>
      </c>
      <c r="F309" s="28">
        <v>76705</v>
      </c>
      <c r="G309" s="23">
        <v>1237</v>
      </c>
      <c r="H309" s="25">
        <v>128158</v>
      </c>
      <c r="I309" s="28">
        <v>99102</v>
      </c>
      <c r="J309" s="23">
        <v>1578</v>
      </c>
      <c r="K309" s="25">
        <v>131678</v>
      </c>
      <c r="L309" s="28">
        <v>82730</v>
      </c>
      <c r="M309" s="23">
        <v>1309</v>
      </c>
      <c r="N309" s="25">
        <v>130089</v>
      </c>
      <c r="O309" s="28">
        <v>78855</v>
      </c>
      <c r="P309" s="23">
        <v>1217</v>
      </c>
      <c r="Q309" s="25">
        <v>117003</v>
      </c>
      <c r="R309" s="28">
        <v>98308</v>
      </c>
      <c r="S309" s="23">
        <v>1548</v>
      </c>
      <c r="T309" s="25">
        <v>145765</v>
      </c>
      <c r="U309" s="28">
        <v>80016</v>
      </c>
      <c r="V309" s="23">
        <v>1236</v>
      </c>
      <c r="W309" s="25">
        <v>119716</v>
      </c>
      <c r="X309" s="28">
        <v>71090</v>
      </c>
      <c r="Y309" s="23">
        <v>1113</v>
      </c>
      <c r="Z309" s="25">
        <v>100467</v>
      </c>
      <c r="AA309" s="28">
        <v>97382</v>
      </c>
      <c r="AB309" s="23">
        <v>1433</v>
      </c>
      <c r="AC309" s="25">
        <v>131385</v>
      </c>
      <c r="AD309" s="26">
        <v>141716</v>
      </c>
      <c r="AE309" s="23">
        <v>1182</v>
      </c>
      <c r="AF309" s="25">
        <v>114427</v>
      </c>
      <c r="AG309" s="26">
        <v>135917</v>
      </c>
      <c r="AH309" s="23">
        <v>1075</v>
      </c>
      <c r="AI309" s="25">
        <v>114780</v>
      </c>
      <c r="AJ309" s="26">
        <v>171708</v>
      </c>
      <c r="AK309" s="23">
        <v>1278</v>
      </c>
      <c r="AL309" s="25">
        <v>106979</v>
      </c>
      <c r="AM309" s="26">
        <v>132387</v>
      </c>
      <c r="AN309" s="27">
        <v>975</v>
      </c>
      <c r="AO309" s="25">
        <v>104146</v>
      </c>
      <c r="AP309" s="26">
        <v>137132</v>
      </c>
      <c r="AQ309" s="23">
        <v>1039</v>
      </c>
      <c r="AR309" s="25">
        <v>108687</v>
      </c>
      <c r="AS309" s="26">
        <v>151594</v>
      </c>
      <c r="AT309" s="23">
        <v>1140</v>
      </c>
      <c r="AU309" s="25">
        <v>101898</v>
      </c>
      <c r="AV309" s="26">
        <v>140117</v>
      </c>
      <c r="AW309" s="23">
        <v>1048</v>
      </c>
      <c r="AX309" s="25">
        <v>108501</v>
      </c>
      <c r="AY309" s="26">
        <v>137092</v>
      </c>
      <c r="AZ309" s="27">
        <v>973</v>
      </c>
      <c r="BA309" s="25">
        <v>108295</v>
      </c>
      <c r="BB309" s="26">
        <v>177276</v>
      </c>
      <c r="BC309" s="23">
        <v>1227</v>
      </c>
      <c r="BD309" s="25">
        <v>113163</v>
      </c>
      <c r="BE309" s="26">
        <v>127897</v>
      </c>
      <c r="BF309" s="27">
        <v>872</v>
      </c>
      <c r="BG309" s="24">
        <v>89022</v>
      </c>
      <c r="BH309" s="26">
        <v>126977</v>
      </c>
      <c r="BI309" s="27">
        <v>858</v>
      </c>
      <c r="BJ309" s="25">
        <v>105032</v>
      </c>
      <c r="BK309" s="26">
        <v>161821</v>
      </c>
      <c r="BL309" s="23">
        <v>1110</v>
      </c>
      <c r="BM309" s="24">
        <v>95876</v>
      </c>
      <c r="BN309" s="26">
        <v>141086</v>
      </c>
      <c r="BO309" s="27">
        <v>967</v>
      </c>
      <c r="BP309" s="24">
        <v>94185</v>
      </c>
      <c r="BQ309" s="26">
        <v>136343</v>
      </c>
      <c r="BR309" s="27">
        <v>912</v>
      </c>
      <c r="BS309" s="24">
        <v>97069</v>
      </c>
      <c r="BT309" s="26">
        <v>154712</v>
      </c>
      <c r="BU309" s="27">
        <v>979</v>
      </c>
      <c r="BV309" s="24">
        <v>86921</v>
      </c>
      <c r="BW309" s="26">
        <v>158313</v>
      </c>
      <c r="BX309" s="23">
        <v>1002</v>
      </c>
      <c r="BY309" s="24">
        <v>93739</v>
      </c>
      <c r="BZ309" s="26">
        <v>133592</v>
      </c>
      <c r="CA309" s="27">
        <v>854</v>
      </c>
      <c r="CB309" s="24">
        <v>98490</v>
      </c>
      <c r="CC309" s="26">
        <v>173159</v>
      </c>
      <c r="CD309" s="23">
        <v>1084</v>
      </c>
      <c r="CE309" s="24">
        <v>88167</v>
      </c>
      <c r="CF309" s="26">
        <v>135177</v>
      </c>
      <c r="CG309" s="27">
        <v>855</v>
      </c>
      <c r="CH309" s="24">
        <v>99498</v>
      </c>
      <c r="CI309" s="26">
        <v>125299</v>
      </c>
      <c r="CJ309" s="27">
        <v>783</v>
      </c>
      <c r="CK309" s="24">
        <v>83747</v>
      </c>
      <c r="CL309" s="26">
        <v>165892</v>
      </c>
      <c r="CM309" s="23">
        <v>1058</v>
      </c>
      <c r="CN309" s="24">
        <v>85823</v>
      </c>
      <c r="CO309" s="26">
        <v>111519</v>
      </c>
      <c r="CP309" s="27">
        <v>682</v>
      </c>
      <c r="CQ309" s="24">
        <v>82399</v>
      </c>
      <c r="CR309" s="26">
        <v>115971</v>
      </c>
      <c r="CS309" s="27">
        <v>708</v>
      </c>
      <c r="CT309" s="24">
        <v>74944</v>
      </c>
      <c r="CU309" s="26">
        <v>150263</v>
      </c>
      <c r="CV309" s="27">
        <v>913</v>
      </c>
      <c r="CW309" s="24">
        <v>75403</v>
      </c>
      <c r="CX309" s="26">
        <v>127118</v>
      </c>
      <c r="CY309" s="27">
        <v>757</v>
      </c>
      <c r="CZ309" s="24">
        <v>79484</v>
      </c>
      <c r="DA309" s="26">
        <v>129991</v>
      </c>
      <c r="DB309" s="27">
        <v>794</v>
      </c>
      <c r="DC309" s="24">
        <v>75340</v>
      </c>
      <c r="DD309" s="26">
        <v>148846</v>
      </c>
      <c r="DE309" s="27">
        <v>927</v>
      </c>
      <c r="DF309" s="24">
        <v>72268</v>
      </c>
      <c r="DG309" s="26">
        <v>119980</v>
      </c>
      <c r="DH309" s="27">
        <v>702</v>
      </c>
      <c r="DI309" s="24">
        <v>72168</v>
      </c>
      <c r="DJ309" s="26">
        <v>121333</v>
      </c>
      <c r="DK309" s="27">
        <v>709</v>
      </c>
      <c r="DL309" s="24">
        <v>66936</v>
      </c>
      <c r="DM309" s="26">
        <v>143414</v>
      </c>
      <c r="DN309" s="27">
        <v>827</v>
      </c>
      <c r="DO309" s="24">
        <v>61936</v>
      </c>
      <c r="DP309" s="26">
        <v>122593</v>
      </c>
      <c r="DQ309" s="27">
        <v>713</v>
      </c>
      <c r="DR309" s="24">
        <v>73965</v>
      </c>
      <c r="DS309" s="26">
        <v>118848</v>
      </c>
      <c r="DT309" s="27">
        <v>694</v>
      </c>
      <c r="DU309" s="24">
        <v>63095</v>
      </c>
      <c r="DV309" s="26">
        <v>150451</v>
      </c>
      <c r="DW309" s="27">
        <v>882</v>
      </c>
      <c r="DX309" s="24">
        <v>69601</v>
      </c>
      <c r="DY309" s="26">
        <v>105960</v>
      </c>
      <c r="DZ309" s="27">
        <v>620</v>
      </c>
      <c r="EA309" s="24">
        <v>62914</v>
      </c>
      <c r="EB309" s="26">
        <v>109963</v>
      </c>
      <c r="EC309" s="27">
        <v>638</v>
      </c>
      <c r="ED309" s="24">
        <v>54173</v>
      </c>
      <c r="EE309" s="26">
        <v>136904</v>
      </c>
      <c r="EF309" s="27">
        <v>801</v>
      </c>
      <c r="EG309" s="24">
        <v>60285</v>
      </c>
      <c r="EH309" s="26">
        <v>108537</v>
      </c>
      <c r="EI309" s="27">
        <v>527</v>
      </c>
      <c r="EJ309" s="24">
        <v>62204</v>
      </c>
      <c r="EK309" s="26">
        <v>130761</v>
      </c>
      <c r="EL309" s="27">
        <v>538</v>
      </c>
      <c r="EM309" s="24">
        <v>57091</v>
      </c>
      <c r="EN309" s="26">
        <v>180121</v>
      </c>
      <c r="EO309" s="27">
        <v>679</v>
      </c>
      <c r="EP309" s="24">
        <v>53804</v>
      </c>
      <c r="EQ309" s="26">
        <v>165852</v>
      </c>
      <c r="ER309" s="27">
        <v>607</v>
      </c>
      <c r="ES309" s="24">
        <v>57451</v>
      </c>
      <c r="ET309" s="26">
        <v>155563</v>
      </c>
      <c r="EU309" s="27">
        <v>577</v>
      </c>
      <c r="EV309" s="24">
        <v>50484</v>
      </c>
      <c r="EW309" s="26">
        <v>201277</v>
      </c>
      <c r="EX309" s="27">
        <v>745</v>
      </c>
      <c r="EY309" s="24">
        <v>52702</v>
      </c>
      <c r="EZ309" s="26">
        <v>176344</v>
      </c>
      <c r="FA309" s="27">
        <v>660</v>
      </c>
      <c r="FB309" s="24">
        <v>57579</v>
      </c>
      <c r="FC309" s="26">
        <v>169291</v>
      </c>
      <c r="FD309" s="27">
        <v>632</v>
      </c>
      <c r="FE309" s="24">
        <v>46392</v>
      </c>
      <c r="FF309" s="26">
        <v>220627</v>
      </c>
      <c r="FG309" s="27">
        <v>826</v>
      </c>
      <c r="FH309" s="24">
        <v>55870</v>
      </c>
      <c r="FI309" s="26">
        <v>151697</v>
      </c>
      <c r="FJ309" s="27">
        <v>567</v>
      </c>
      <c r="FK309" s="24">
        <v>48690</v>
      </c>
      <c r="FL309" s="26">
        <v>136817</v>
      </c>
      <c r="FM309" s="27">
        <v>510</v>
      </c>
      <c r="FN309" s="24">
        <v>43100</v>
      </c>
      <c r="FO309" s="26">
        <v>178973</v>
      </c>
      <c r="FP309" s="27">
        <v>671</v>
      </c>
      <c r="FQ309" s="24">
        <v>44859</v>
      </c>
      <c r="FR309" s="26">
        <v>120841</v>
      </c>
      <c r="FS309" s="27">
        <v>453</v>
      </c>
      <c r="FT309" s="24">
        <v>45041</v>
      </c>
      <c r="FU309" s="26">
        <v>109974</v>
      </c>
      <c r="FV309" s="27">
        <v>417</v>
      </c>
      <c r="FW309" s="24">
        <v>40937</v>
      </c>
      <c r="FX309" s="26">
        <v>178184</v>
      </c>
      <c r="FY309" s="27">
        <v>662</v>
      </c>
      <c r="FZ309" s="24">
        <v>41527</v>
      </c>
      <c r="GA309" s="26">
        <v>120100</v>
      </c>
      <c r="GB309" s="27">
        <v>447</v>
      </c>
      <c r="GC309" s="24">
        <v>41638</v>
      </c>
      <c r="GD309" s="28">
        <v>94453</v>
      </c>
      <c r="GE309" s="27">
        <v>357</v>
      </c>
      <c r="GF309" s="24">
        <v>41248</v>
      </c>
      <c r="GG309" s="26">
        <v>150870</v>
      </c>
      <c r="GH309" s="27">
        <v>563</v>
      </c>
      <c r="GI309" s="24">
        <v>44306</v>
      </c>
      <c r="GJ309" s="26">
        <v>116827</v>
      </c>
      <c r="GK309" s="27">
        <v>439</v>
      </c>
      <c r="GL309" s="24">
        <v>48182</v>
      </c>
      <c r="GM309" s="26">
        <v>105902</v>
      </c>
      <c r="GN309" s="27">
        <v>400</v>
      </c>
      <c r="GO309" s="24">
        <v>41165</v>
      </c>
      <c r="GP309" s="26">
        <v>132427</v>
      </c>
      <c r="GQ309" s="27">
        <v>505</v>
      </c>
      <c r="GR309" s="24">
        <v>39330</v>
      </c>
      <c r="GS309" s="26">
        <v>116199</v>
      </c>
      <c r="GT309" s="27">
        <v>436</v>
      </c>
      <c r="GU309" s="24">
        <v>35687</v>
      </c>
      <c r="GV309" s="28">
        <v>94080</v>
      </c>
      <c r="GW309" s="27">
        <v>361</v>
      </c>
      <c r="GX309" s="24">
        <v>32571</v>
      </c>
      <c r="GY309" s="26">
        <v>122634</v>
      </c>
      <c r="GZ309" s="27">
        <v>475</v>
      </c>
      <c r="HA309" s="24">
        <v>34719</v>
      </c>
      <c r="HB309" s="28">
        <v>95944</v>
      </c>
      <c r="HC309" s="27">
        <v>370</v>
      </c>
      <c r="HD309" s="24">
        <v>33349</v>
      </c>
      <c r="HE309" s="28">
        <v>93201</v>
      </c>
      <c r="HF309" s="27">
        <v>364</v>
      </c>
      <c r="HG309" s="24">
        <v>33073</v>
      </c>
      <c r="HH309" s="26">
        <v>123154</v>
      </c>
      <c r="HI309" s="27">
        <v>478</v>
      </c>
      <c r="HJ309" s="24">
        <v>33779</v>
      </c>
    </row>
    <row r="310" spans="2:218" x14ac:dyDescent="0.2">
      <c r="B310" s="20" t="s">
        <v>315</v>
      </c>
      <c r="C310" s="26">
        <v>409731</v>
      </c>
      <c r="D310" s="25">
        <v>137573</v>
      </c>
      <c r="E310" s="25">
        <v>329627</v>
      </c>
      <c r="F310" s="26">
        <v>384254</v>
      </c>
      <c r="G310" s="25">
        <v>135677</v>
      </c>
      <c r="H310" s="25">
        <v>406400</v>
      </c>
      <c r="I310" s="26">
        <v>586781</v>
      </c>
      <c r="J310" s="25">
        <v>134647</v>
      </c>
      <c r="K310" s="25">
        <v>319849</v>
      </c>
      <c r="L310" s="26">
        <v>374551</v>
      </c>
      <c r="M310" s="24">
        <v>36228</v>
      </c>
      <c r="N310" s="25">
        <v>247705</v>
      </c>
      <c r="O310" s="26">
        <v>117548</v>
      </c>
      <c r="P310" s="23">
        <v>7342</v>
      </c>
      <c r="Q310" s="25">
        <v>264621</v>
      </c>
      <c r="R310" s="26">
        <v>132241</v>
      </c>
      <c r="S310" s="23">
        <v>7878</v>
      </c>
      <c r="T310" s="25">
        <v>268634</v>
      </c>
      <c r="U310" s="28">
        <v>64383</v>
      </c>
      <c r="V310" s="23">
        <v>2626</v>
      </c>
      <c r="W310" s="25">
        <v>147309</v>
      </c>
      <c r="X310" s="28">
        <v>76193</v>
      </c>
      <c r="Y310" s="23">
        <v>3435</v>
      </c>
      <c r="Z310" s="24">
        <v>76185</v>
      </c>
      <c r="AA310" s="26">
        <v>386732</v>
      </c>
      <c r="AB310" s="23">
        <v>5559</v>
      </c>
      <c r="AC310" s="25">
        <v>113290</v>
      </c>
      <c r="AD310" s="26">
        <v>480005</v>
      </c>
      <c r="AE310" s="24">
        <v>27712</v>
      </c>
      <c r="AF310" s="25">
        <v>163462</v>
      </c>
      <c r="AG310" s="26">
        <v>517926</v>
      </c>
      <c r="AH310" s="24">
        <v>38192</v>
      </c>
      <c r="AI310" s="25">
        <v>206265</v>
      </c>
      <c r="AJ310" s="26">
        <v>602042</v>
      </c>
      <c r="AK310" s="24">
        <v>52082</v>
      </c>
      <c r="AL310" s="25">
        <v>215275</v>
      </c>
      <c r="AM310" s="26">
        <v>368619</v>
      </c>
      <c r="AN310" s="24">
        <v>51873</v>
      </c>
      <c r="AO310" s="25">
        <v>211116</v>
      </c>
      <c r="AP310" s="26">
        <v>337253</v>
      </c>
      <c r="AQ310" s="24">
        <v>66989</v>
      </c>
      <c r="AR310" s="25">
        <v>238196</v>
      </c>
      <c r="AS310" s="26">
        <v>394273</v>
      </c>
      <c r="AT310" s="24">
        <v>93748</v>
      </c>
      <c r="AU310" s="25">
        <v>214916</v>
      </c>
      <c r="AV310" s="26">
        <v>314573</v>
      </c>
      <c r="AW310" s="24">
        <v>73164</v>
      </c>
      <c r="AX310" s="25">
        <v>246152</v>
      </c>
      <c r="AY310" s="26">
        <v>352402</v>
      </c>
      <c r="AZ310" s="24">
        <v>73970</v>
      </c>
      <c r="BA310" s="25">
        <v>276039</v>
      </c>
      <c r="BB310" s="26">
        <v>875122</v>
      </c>
      <c r="BC310" s="24">
        <v>96299</v>
      </c>
      <c r="BD310" s="25">
        <v>281797</v>
      </c>
      <c r="BE310" s="26">
        <v>169531</v>
      </c>
      <c r="BF310" s="24">
        <v>65947</v>
      </c>
      <c r="BG310" s="25">
        <v>291355</v>
      </c>
      <c r="BH310" s="26">
        <v>621371</v>
      </c>
      <c r="BI310" s="24">
        <v>68737</v>
      </c>
      <c r="BJ310" s="25">
        <v>266076</v>
      </c>
      <c r="BK310" s="26">
        <v>349648</v>
      </c>
      <c r="BL310" s="24">
        <v>85687</v>
      </c>
      <c r="BM310" s="25">
        <v>306451</v>
      </c>
      <c r="BN310" s="26">
        <v>503947</v>
      </c>
      <c r="BO310" s="24">
        <v>97137</v>
      </c>
      <c r="BP310" s="25">
        <v>357729</v>
      </c>
      <c r="BQ310" s="26">
        <v>512665</v>
      </c>
      <c r="BR310" s="25">
        <v>109876</v>
      </c>
      <c r="BS310" s="25">
        <v>389174</v>
      </c>
      <c r="BT310" s="26">
        <v>728067</v>
      </c>
      <c r="BU310" s="25">
        <v>124027</v>
      </c>
      <c r="BV310" s="25">
        <v>373088</v>
      </c>
      <c r="BW310" s="26">
        <v>789571</v>
      </c>
      <c r="BX310" s="24">
        <v>99391</v>
      </c>
      <c r="BY310" s="25">
        <v>398776</v>
      </c>
      <c r="BZ310" s="26">
        <v>361098</v>
      </c>
      <c r="CA310" s="24">
        <v>98478</v>
      </c>
      <c r="CB310" s="25">
        <v>394699</v>
      </c>
      <c r="CC310" s="26">
        <v>501088</v>
      </c>
      <c r="CD310" s="25">
        <v>124607</v>
      </c>
      <c r="CE310" s="25">
        <v>372703</v>
      </c>
      <c r="CF310" s="26">
        <v>436644</v>
      </c>
      <c r="CG310" s="24">
        <v>99343</v>
      </c>
      <c r="CH310" s="25">
        <v>411865</v>
      </c>
      <c r="CI310" s="26">
        <v>586765</v>
      </c>
      <c r="CJ310" s="25">
        <v>102284</v>
      </c>
      <c r="CK310" s="25">
        <v>381200</v>
      </c>
      <c r="CL310" s="26">
        <v>649406</v>
      </c>
      <c r="CM310" s="25">
        <v>128712</v>
      </c>
      <c r="CN310" s="25">
        <v>387469</v>
      </c>
      <c r="CO310" s="26">
        <v>272700</v>
      </c>
      <c r="CP310" s="24">
        <v>92386</v>
      </c>
      <c r="CQ310" s="25">
        <v>388179</v>
      </c>
      <c r="CR310" s="26">
        <v>526151</v>
      </c>
      <c r="CS310" s="24">
        <v>90586</v>
      </c>
      <c r="CT310" s="25">
        <v>344475</v>
      </c>
      <c r="CU310" s="26">
        <v>470087</v>
      </c>
      <c r="CV310" s="25">
        <v>113115</v>
      </c>
      <c r="CW310" s="25">
        <v>372357</v>
      </c>
      <c r="CX310" s="26">
        <v>282345</v>
      </c>
      <c r="CY310" s="24">
        <v>87476</v>
      </c>
      <c r="CZ310" s="25">
        <v>393691</v>
      </c>
      <c r="DA310" s="26">
        <v>450528</v>
      </c>
      <c r="DB310" s="24">
        <v>93711</v>
      </c>
      <c r="DC310" s="25">
        <v>382151</v>
      </c>
      <c r="DD310" s="26">
        <v>545716</v>
      </c>
      <c r="DE310" s="25">
        <v>113997</v>
      </c>
      <c r="DF310" s="25">
        <v>359084</v>
      </c>
      <c r="DG310" s="26">
        <v>346162</v>
      </c>
      <c r="DH310" s="24">
        <v>89757</v>
      </c>
      <c r="DI310" s="25">
        <v>382563</v>
      </c>
      <c r="DJ310" s="26">
        <v>476795</v>
      </c>
      <c r="DK310" s="24">
        <v>93279</v>
      </c>
      <c r="DL310" s="25">
        <v>358473</v>
      </c>
      <c r="DM310" s="26">
        <v>445719</v>
      </c>
      <c r="DN310" s="25">
        <v>120799</v>
      </c>
      <c r="DO310" s="25">
        <v>348800</v>
      </c>
      <c r="DP310" s="26">
        <v>564682</v>
      </c>
      <c r="DQ310" s="24">
        <v>94066</v>
      </c>
      <c r="DR310" s="25">
        <v>375498</v>
      </c>
      <c r="DS310" s="26">
        <v>569210</v>
      </c>
      <c r="DT310" s="24">
        <v>92756</v>
      </c>
      <c r="DU310" s="25">
        <v>341602</v>
      </c>
      <c r="DV310" s="26">
        <v>670901</v>
      </c>
      <c r="DW310" s="25">
        <v>109949</v>
      </c>
      <c r="DX310" s="25">
        <v>345915</v>
      </c>
      <c r="DY310" s="26">
        <v>576248</v>
      </c>
      <c r="DZ310" s="24">
        <v>89503</v>
      </c>
      <c r="EA310" s="25">
        <v>350560</v>
      </c>
      <c r="EB310" s="26">
        <v>633883</v>
      </c>
      <c r="EC310" s="24">
        <v>88122</v>
      </c>
      <c r="ED310" s="25">
        <v>327664</v>
      </c>
      <c r="EE310" s="26">
        <v>710322</v>
      </c>
      <c r="EF310" s="25">
        <v>113490</v>
      </c>
      <c r="EG310" s="25">
        <v>364480</v>
      </c>
      <c r="EH310" s="26">
        <v>178734</v>
      </c>
      <c r="EI310" s="24">
        <v>37558</v>
      </c>
      <c r="EJ310" s="25">
        <v>309336</v>
      </c>
      <c r="EK310" s="26">
        <v>467037</v>
      </c>
      <c r="EL310" s="24">
        <v>77020</v>
      </c>
      <c r="EM310" s="25">
        <v>299923</v>
      </c>
      <c r="EN310" s="26">
        <v>251085</v>
      </c>
      <c r="EO310" s="24">
        <v>33146</v>
      </c>
      <c r="EP310" s="25">
        <v>251119</v>
      </c>
      <c r="EQ310" s="28">
        <v>53130</v>
      </c>
      <c r="ER310" s="23">
        <v>6240</v>
      </c>
      <c r="ES310" s="25">
        <v>178816</v>
      </c>
      <c r="ET310" s="28">
        <v>60537</v>
      </c>
      <c r="EU310" s="23">
        <v>7428</v>
      </c>
      <c r="EV310" s="25">
        <v>156848</v>
      </c>
      <c r="EW310" s="28">
        <v>82469</v>
      </c>
      <c r="EX310" s="24">
        <v>12828</v>
      </c>
      <c r="EY310" s="25">
        <v>161157</v>
      </c>
      <c r="EZ310" s="28">
        <v>51572</v>
      </c>
      <c r="FA310" s="23">
        <v>7390</v>
      </c>
      <c r="FB310" s="25">
        <v>156959</v>
      </c>
      <c r="FC310" s="28">
        <v>63358</v>
      </c>
      <c r="FD310" s="23">
        <v>9823</v>
      </c>
      <c r="FE310" s="25">
        <v>148881</v>
      </c>
      <c r="FF310" s="28">
        <v>58709</v>
      </c>
      <c r="FG310" s="23">
        <v>8339</v>
      </c>
      <c r="FH310" s="25">
        <v>153214</v>
      </c>
      <c r="FI310" s="28">
        <v>50620</v>
      </c>
      <c r="FJ310" s="24">
        <v>10254</v>
      </c>
      <c r="FK310" s="25">
        <v>144404</v>
      </c>
      <c r="FL310" s="28">
        <v>59651</v>
      </c>
      <c r="FM310" s="24">
        <v>12210</v>
      </c>
      <c r="FN310" s="25">
        <v>135048</v>
      </c>
      <c r="FO310" s="26">
        <v>143936</v>
      </c>
      <c r="FP310" s="24">
        <v>23917</v>
      </c>
      <c r="FQ310" s="25">
        <v>164446</v>
      </c>
      <c r="FR310" s="28">
        <v>52255</v>
      </c>
      <c r="FS310" s="24">
        <v>16255</v>
      </c>
      <c r="FT310" s="25">
        <v>156505</v>
      </c>
      <c r="FU310" s="28">
        <v>46671</v>
      </c>
      <c r="FV310" s="24">
        <v>15995</v>
      </c>
      <c r="FW310" s="25">
        <v>153369</v>
      </c>
      <c r="FX310" s="28">
        <v>48429</v>
      </c>
      <c r="FY310" s="24">
        <v>14059</v>
      </c>
      <c r="FZ310" s="25">
        <v>144579</v>
      </c>
      <c r="GA310" s="28">
        <v>54134</v>
      </c>
      <c r="GB310" s="24">
        <v>12500</v>
      </c>
      <c r="GC310" s="25">
        <v>126227</v>
      </c>
      <c r="GD310" s="26">
        <v>205461</v>
      </c>
      <c r="GE310" s="24">
        <v>54116</v>
      </c>
      <c r="GF310" s="25">
        <v>190987</v>
      </c>
      <c r="GG310" s="26">
        <v>542730</v>
      </c>
      <c r="GH310" s="25">
        <v>128908</v>
      </c>
      <c r="GI310" s="25">
        <v>242110</v>
      </c>
      <c r="GJ310" s="28">
        <v>58187</v>
      </c>
      <c r="GK310" s="24">
        <v>13888</v>
      </c>
      <c r="GL310" s="25">
        <v>151224</v>
      </c>
      <c r="GM310" s="28">
        <v>44457</v>
      </c>
      <c r="GN310" s="24">
        <v>12680</v>
      </c>
      <c r="GO310" s="25">
        <v>143413</v>
      </c>
      <c r="GP310" s="28">
        <v>44990</v>
      </c>
      <c r="GQ310" s="24">
        <v>16170</v>
      </c>
      <c r="GR310" s="25">
        <v>147383</v>
      </c>
      <c r="GS310" s="28">
        <v>42613</v>
      </c>
      <c r="GT310" s="24">
        <v>10967</v>
      </c>
      <c r="GU310" s="25">
        <v>143511</v>
      </c>
      <c r="GV310" s="28">
        <v>52113</v>
      </c>
      <c r="GW310" s="24">
        <v>16041</v>
      </c>
      <c r="GX310" s="25">
        <v>150179</v>
      </c>
      <c r="GY310" s="28">
        <v>78921</v>
      </c>
      <c r="GZ310" s="24">
        <v>28471</v>
      </c>
      <c r="HA310" s="25">
        <v>197492</v>
      </c>
      <c r="HB310" s="28">
        <v>81094</v>
      </c>
      <c r="HC310" s="24">
        <v>26092</v>
      </c>
      <c r="HD310" s="25">
        <v>211751</v>
      </c>
      <c r="HE310" s="28">
        <v>97882</v>
      </c>
      <c r="HF310" s="24">
        <v>39989</v>
      </c>
      <c r="HG310" s="25">
        <v>255952</v>
      </c>
      <c r="HH310" s="26">
        <v>119807</v>
      </c>
      <c r="HI310" s="24">
        <v>51195</v>
      </c>
      <c r="HJ310" s="25">
        <v>279237</v>
      </c>
    </row>
    <row r="311" spans="2:218" x14ac:dyDescent="0.2">
      <c r="B311" s="20" t="s">
        <v>757</v>
      </c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8">
        <v>36894</v>
      </c>
      <c r="BF311" s="27">
        <v>545</v>
      </c>
      <c r="BG311" s="24">
        <v>94701</v>
      </c>
      <c r="BH311" s="22">
        <v>3900426</v>
      </c>
      <c r="BI311" s="24">
        <v>49554</v>
      </c>
      <c r="BJ311" s="34">
        <v>1259943</v>
      </c>
      <c r="BK311" s="36">
        <v>10638898</v>
      </c>
      <c r="BL311" s="25">
        <v>146981</v>
      </c>
      <c r="BM311" s="34">
        <v>9484849</v>
      </c>
      <c r="BN311" s="22">
        <v>8463698</v>
      </c>
      <c r="BO311" s="25">
        <v>114310</v>
      </c>
      <c r="BP311" s="37">
        <v>11935206</v>
      </c>
      <c r="BQ311" s="22">
        <v>8768264</v>
      </c>
      <c r="BR311" s="25">
        <v>118506</v>
      </c>
      <c r="BS311" s="37">
        <v>12941193</v>
      </c>
      <c r="BT311" s="36">
        <v>10598056</v>
      </c>
      <c r="BU311" s="25">
        <v>144143</v>
      </c>
      <c r="BV311" s="37">
        <v>12540726</v>
      </c>
      <c r="BW311" s="22">
        <v>9423374</v>
      </c>
      <c r="BX311" s="25">
        <v>120279</v>
      </c>
      <c r="BY311" s="37">
        <v>13013487</v>
      </c>
      <c r="BZ311" s="22">
        <v>8426881</v>
      </c>
      <c r="CA311" s="25">
        <v>106841</v>
      </c>
      <c r="CB311" s="37">
        <v>12996582</v>
      </c>
      <c r="CC311" s="36">
        <v>10526293</v>
      </c>
      <c r="CD311" s="25">
        <v>146599</v>
      </c>
      <c r="CE311" s="37">
        <v>11962117</v>
      </c>
      <c r="CF311" s="22">
        <v>8577998</v>
      </c>
      <c r="CG311" s="25">
        <v>124121</v>
      </c>
      <c r="CH311" s="37">
        <v>13195964</v>
      </c>
      <c r="CI311" s="22">
        <v>6284200</v>
      </c>
      <c r="CJ311" s="24">
        <v>90894</v>
      </c>
      <c r="CK311" s="37">
        <v>12369373</v>
      </c>
      <c r="CL311" s="22">
        <v>7943746</v>
      </c>
      <c r="CM311" s="25">
        <v>111335</v>
      </c>
      <c r="CN311" s="34">
        <v>9461150</v>
      </c>
      <c r="CO311" s="22">
        <v>8397591</v>
      </c>
      <c r="CP311" s="25">
        <v>124525</v>
      </c>
      <c r="CQ311" s="37">
        <v>11967761</v>
      </c>
      <c r="CR311" s="22">
        <v>8028576</v>
      </c>
      <c r="CS311" s="25">
        <v>118009</v>
      </c>
      <c r="CT311" s="37">
        <v>11342305</v>
      </c>
      <c r="CU311" s="36">
        <v>10350463</v>
      </c>
      <c r="CV311" s="25">
        <v>152596</v>
      </c>
      <c r="CW311" s="37">
        <v>12588510</v>
      </c>
      <c r="CX311" s="22">
        <v>8464054</v>
      </c>
      <c r="CY311" s="25">
        <v>124334</v>
      </c>
      <c r="CZ311" s="37">
        <v>12845436</v>
      </c>
      <c r="DA311" s="22">
        <v>8586053</v>
      </c>
      <c r="DB311" s="25">
        <v>126117</v>
      </c>
      <c r="DC311" s="37">
        <v>13083399</v>
      </c>
      <c r="DD311" s="36">
        <v>10395333</v>
      </c>
      <c r="DE311" s="25">
        <v>153348</v>
      </c>
      <c r="DF311" s="37">
        <v>12426598</v>
      </c>
      <c r="DG311" s="22">
        <v>8419301</v>
      </c>
      <c r="DH311" s="25">
        <v>124972</v>
      </c>
      <c r="DI311" s="37">
        <v>13302048</v>
      </c>
      <c r="DJ311" s="22">
        <v>8353850</v>
      </c>
      <c r="DK311" s="25">
        <v>124585</v>
      </c>
      <c r="DL311" s="37">
        <v>12710182</v>
      </c>
      <c r="DM311" s="36">
        <v>10268685</v>
      </c>
      <c r="DN311" s="25">
        <v>156306</v>
      </c>
      <c r="DO311" s="37">
        <v>12189666</v>
      </c>
      <c r="DP311" s="22">
        <v>8464802</v>
      </c>
      <c r="DQ311" s="25">
        <v>128295</v>
      </c>
      <c r="DR311" s="37">
        <v>13034606</v>
      </c>
      <c r="DS311" s="36">
        <v>11224826</v>
      </c>
      <c r="DT311" s="25">
        <v>167372</v>
      </c>
      <c r="DU311" s="37">
        <v>14312271</v>
      </c>
      <c r="DV311" s="36">
        <v>18092645</v>
      </c>
      <c r="DW311" s="25">
        <v>242015</v>
      </c>
      <c r="DX311" s="37">
        <v>17050170</v>
      </c>
      <c r="DY311" s="36">
        <v>14059193</v>
      </c>
      <c r="DZ311" s="25">
        <v>189284</v>
      </c>
      <c r="EA311" s="37">
        <v>17709276</v>
      </c>
      <c r="EB311" s="36">
        <v>12617824</v>
      </c>
      <c r="EC311" s="25">
        <v>169394</v>
      </c>
      <c r="ED311" s="37">
        <v>16420013</v>
      </c>
      <c r="EE311" s="36">
        <v>16159087</v>
      </c>
      <c r="EF311" s="25">
        <v>204883</v>
      </c>
      <c r="EG311" s="37">
        <v>18160684</v>
      </c>
      <c r="EH311" s="36">
        <v>13000797</v>
      </c>
      <c r="EI311" s="25">
        <v>175400</v>
      </c>
      <c r="EJ311" s="37">
        <v>18284935</v>
      </c>
      <c r="EK311" s="36">
        <v>12032465</v>
      </c>
      <c r="EL311" s="25">
        <v>153635</v>
      </c>
      <c r="EM311" s="37">
        <v>18462033</v>
      </c>
      <c r="EN311" s="36">
        <v>14004049</v>
      </c>
      <c r="EO311" s="25">
        <v>175904</v>
      </c>
      <c r="EP311" s="37">
        <v>15672696</v>
      </c>
      <c r="EQ311" s="22">
        <v>8915106</v>
      </c>
      <c r="ER311" s="25">
        <v>151318</v>
      </c>
      <c r="ES311" s="37">
        <v>16447956</v>
      </c>
      <c r="ET311" s="22">
        <v>8282560</v>
      </c>
      <c r="EU311" s="25">
        <v>153983</v>
      </c>
      <c r="EV311" s="37">
        <v>15135992</v>
      </c>
      <c r="EW311" s="22">
        <v>7932871</v>
      </c>
      <c r="EX311" s="25">
        <v>204107</v>
      </c>
      <c r="EY311" s="37">
        <v>15925963</v>
      </c>
      <c r="EZ311" s="22">
        <v>6046090</v>
      </c>
      <c r="FA311" s="25">
        <v>180857</v>
      </c>
      <c r="FB311" s="37">
        <v>19270132</v>
      </c>
      <c r="FC311" s="22">
        <v>4291632</v>
      </c>
      <c r="FD311" s="25">
        <v>185717</v>
      </c>
      <c r="FE311" s="37">
        <v>18784774</v>
      </c>
      <c r="FF311" s="22">
        <v>5035971</v>
      </c>
      <c r="FG311" s="25">
        <v>222399</v>
      </c>
      <c r="FH311" s="37">
        <v>20908481</v>
      </c>
      <c r="FI311" s="22">
        <v>3960424</v>
      </c>
      <c r="FJ311" s="25">
        <v>181589</v>
      </c>
      <c r="FK311" s="37">
        <v>19712648</v>
      </c>
      <c r="FL311" s="22">
        <v>4163247</v>
      </c>
      <c r="FM311" s="25">
        <v>175713</v>
      </c>
      <c r="FN311" s="37">
        <v>18477399</v>
      </c>
      <c r="FO311" s="22">
        <v>5189515</v>
      </c>
      <c r="FP311" s="25">
        <v>223753</v>
      </c>
      <c r="FQ311" s="37">
        <v>21217014</v>
      </c>
      <c r="FR311" s="22">
        <v>4706358</v>
      </c>
      <c r="FS311" s="25">
        <v>186496</v>
      </c>
      <c r="FT311" s="37">
        <v>21102714</v>
      </c>
      <c r="FU311" s="22">
        <v>4584547</v>
      </c>
      <c r="FV311" s="25">
        <v>175660</v>
      </c>
      <c r="FW311" s="37">
        <v>20719444</v>
      </c>
      <c r="FX311" s="22">
        <v>5400621</v>
      </c>
      <c r="FY311" s="25">
        <v>206125</v>
      </c>
      <c r="FZ311" s="37">
        <v>21018718</v>
      </c>
      <c r="GA311" s="22">
        <v>3078923</v>
      </c>
      <c r="GB311" s="25">
        <v>143192</v>
      </c>
      <c r="GC311" s="37">
        <v>18238425</v>
      </c>
      <c r="GD311" s="22">
        <v>1365400</v>
      </c>
      <c r="GE311" s="24">
        <v>64141</v>
      </c>
      <c r="GF311" s="37">
        <v>13987255</v>
      </c>
      <c r="GG311" s="22">
        <v>4359664</v>
      </c>
      <c r="GH311" s="25">
        <v>165356</v>
      </c>
      <c r="GI311" s="37">
        <v>13387217</v>
      </c>
      <c r="GJ311" s="22">
        <v>3726307</v>
      </c>
      <c r="GK311" s="25">
        <v>136496</v>
      </c>
      <c r="GL311" s="37">
        <v>16539792</v>
      </c>
      <c r="GM311" s="22">
        <v>1863504</v>
      </c>
      <c r="GN311" s="24">
        <v>84105</v>
      </c>
      <c r="GO311" s="37">
        <v>14896549</v>
      </c>
      <c r="GP311" s="26">
        <v>451582</v>
      </c>
      <c r="GQ311" s="23">
        <v>9830</v>
      </c>
      <c r="GR311" s="34">
        <v>7801864</v>
      </c>
      <c r="GS311" s="26">
        <v>201844</v>
      </c>
      <c r="GT311" s="23">
        <v>2936</v>
      </c>
      <c r="GU311" s="34">
        <v>2852877</v>
      </c>
      <c r="GV311" s="28">
        <v>70534</v>
      </c>
      <c r="GW311" s="27">
        <v>713</v>
      </c>
      <c r="GX311" s="34">
        <v>1841247</v>
      </c>
      <c r="GY311" s="26">
        <v>125068</v>
      </c>
      <c r="GZ311" s="27">
        <v>653</v>
      </c>
      <c r="HA311" s="34">
        <v>1393470</v>
      </c>
      <c r="HB311" s="28">
        <v>91038</v>
      </c>
      <c r="HC311" s="27">
        <v>506</v>
      </c>
      <c r="HD311" s="34">
        <v>1050095</v>
      </c>
      <c r="HE311" s="28">
        <v>41647</v>
      </c>
      <c r="HF311" s="27">
        <v>372</v>
      </c>
      <c r="HG311" s="25">
        <v>945607</v>
      </c>
      <c r="HH311" s="26">
        <v>119497</v>
      </c>
      <c r="HI311" s="23">
        <v>1076</v>
      </c>
      <c r="HJ311" s="25">
        <v>762637</v>
      </c>
    </row>
    <row r="312" spans="2:218" x14ac:dyDescent="0.2">
      <c r="B312" s="20" t="s">
        <v>798</v>
      </c>
      <c r="C312" s="28">
        <v>85784</v>
      </c>
      <c r="D312" s="23">
        <v>1977</v>
      </c>
      <c r="E312" s="24">
        <v>42622</v>
      </c>
      <c r="F312" s="28">
        <v>82940</v>
      </c>
      <c r="G312" s="23">
        <v>1901</v>
      </c>
      <c r="H312" s="24">
        <v>36521</v>
      </c>
      <c r="I312" s="26">
        <v>108703</v>
      </c>
      <c r="J312" s="23">
        <v>2441</v>
      </c>
      <c r="K312" s="24">
        <v>39255</v>
      </c>
      <c r="L312" s="26">
        <v>101777</v>
      </c>
      <c r="M312" s="23">
        <v>2296</v>
      </c>
      <c r="N312" s="24">
        <v>39797</v>
      </c>
      <c r="O312" s="28">
        <v>88001</v>
      </c>
      <c r="P312" s="23">
        <v>1958</v>
      </c>
      <c r="Q312" s="24">
        <v>42299</v>
      </c>
      <c r="R312" s="26">
        <v>123018</v>
      </c>
      <c r="S312" s="23">
        <v>2640</v>
      </c>
      <c r="T312" s="24">
        <v>45105</v>
      </c>
      <c r="U312" s="28">
        <v>98164</v>
      </c>
      <c r="V312" s="23">
        <v>2188</v>
      </c>
      <c r="W312" s="24">
        <v>39606</v>
      </c>
      <c r="X312" s="26">
        <v>134420</v>
      </c>
      <c r="Y312" s="23">
        <v>3052</v>
      </c>
      <c r="Z312" s="24">
        <v>38989</v>
      </c>
      <c r="AA312" s="26">
        <v>187568</v>
      </c>
      <c r="AB312" s="23">
        <v>3901</v>
      </c>
      <c r="AC312" s="24">
        <v>52371</v>
      </c>
      <c r="AD312" s="26">
        <v>170550</v>
      </c>
      <c r="AE312" s="23">
        <v>4018</v>
      </c>
      <c r="AF312" s="24">
        <v>58972</v>
      </c>
      <c r="AG312" s="26">
        <v>304259</v>
      </c>
      <c r="AH312" s="23">
        <v>6560</v>
      </c>
      <c r="AI312" s="24">
        <v>92899</v>
      </c>
      <c r="AJ312" s="26">
        <v>294890</v>
      </c>
      <c r="AK312" s="23">
        <v>6182</v>
      </c>
      <c r="AL312" s="25">
        <v>122238</v>
      </c>
      <c r="AM312" s="26">
        <v>271659</v>
      </c>
      <c r="AN312" s="23">
        <v>5745</v>
      </c>
      <c r="AO312" s="25">
        <v>133756</v>
      </c>
      <c r="AP312" s="26">
        <v>161950</v>
      </c>
      <c r="AQ312" s="23">
        <v>3341</v>
      </c>
      <c r="AR312" s="25">
        <v>134641</v>
      </c>
      <c r="AS312" s="26">
        <v>295661</v>
      </c>
      <c r="AT312" s="23">
        <v>5863</v>
      </c>
      <c r="AU312" s="25">
        <v>114975</v>
      </c>
      <c r="AV312" s="26">
        <v>265505</v>
      </c>
      <c r="AW312" s="23">
        <v>3651</v>
      </c>
      <c r="AX312" s="25">
        <v>112597</v>
      </c>
      <c r="AY312" s="26">
        <v>256437</v>
      </c>
      <c r="AZ312" s="23">
        <v>1940</v>
      </c>
      <c r="BA312" s="24">
        <v>92595</v>
      </c>
      <c r="BB312" s="26">
        <v>308736</v>
      </c>
      <c r="BC312" s="23">
        <v>2216</v>
      </c>
      <c r="BD312" s="24">
        <v>85267</v>
      </c>
      <c r="BE312" s="26">
        <v>178753</v>
      </c>
      <c r="BF312" s="23">
        <v>1300</v>
      </c>
      <c r="BG312" s="24">
        <v>60085</v>
      </c>
      <c r="BH312" s="26">
        <v>157995</v>
      </c>
      <c r="BI312" s="23">
        <v>1140</v>
      </c>
      <c r="BJ312" s="24">
        <v>51451</v>
      </c>
      <c r="BK312" s="26">
        <v>165155</v>
      </c>
      <c r="BL312" s="23">
        <v>1238</v>
      </c>
      <c r="BM312" s="24">
        <v>43416</v>
      </c>
      <c r="BN312" s="26">
        <v>129090</v>
      </c>
      <c r="BO312" s="27">
        <v>962</v>
      </c>
      <c r="BP312" s="24">
        <v>36725</v>
      </c>
      <c r="BQ312" s="26">
        <v>124002</v>
      </c>
      <c r="BR312" s="27">
        <v>875</v>
      </c>
      <c r="BS312" s="24">
        <v>33709</v>
      </c>
      <c r="BT312" s="26">
        <v>150308</v>
      </c>
      <c r="BU312" s="23">
        <v>1044</v>
      </c>
      <c r="BV312" s="24">
        <v>29083</v>
      </c>
      <c r="BW312" s="26">
        <v>100834</v>
      </c>
      <c r="BX312" s="27">
        <v>640</v>
      </c>
      <c r="BY312" s="24">
        <v>27928</v>
      </c>
      <c r="BZ312" s="26">
        <v>102604</v>
      </c>
      <c r="CA312" s="27">
        <v>678</v>
      </c>
      <c r="CB312" s="24">
        <v>24562</v>
      </c>
      <c r="CC312" s="26">
        <v>138395</v>
      </c>
      <c r="CD312" s="27">
        <v>911</v>
      </c>
      <c r="CE312" s="24">
        <v>19022</v>
      </c>
      <c r="CF312" s="26">
        <v>123630</v>
      </c>
      <c r="CG312" s="27">
        <v>901</v>
      </c>
      <c r="CH312" s="24">
        <v>21478</v>
      </c>
      <c r="CI312" s="26">
        <v>113544</v>
      </c>
      <c r="CJ312" s="27">
        <v>888</v>
      </c>
      <c r="CK312" s="24">
        <v>19029</v>
      </c>
      <c r="CL312" s="26">
        <v>120185</v>
      </c>
      <c r="CM312" s="23">
        <v>1001</v>
      </c>
      <c r="CN312" s="24">
        <v>16582</v>
      </c>
      <c r="CO312" s="28">
        <v>42964</v>
      </c>
      <c r="CP312" s="27">
        <v>367</v>
      </c>
      <c r="CQ312" s="24">
        <v>14394</v>
      </c>
      <c r="CR312" s="28">
        <v>38727</v>
      </c>
      <c r="CS312" s="27">
        <v>233</v>
      </c>
      <c r="CT312" s="24">
        <v>10790</v>
      </c>
      <c r="CU312" s="26">
        <v>176096</v>
      </c>
      <c r="CV312" s="23">
        <v>1425</v>
      </c>
      <c r="CW312" s="24">
        <v>11940</v>
      </c>
      <c r="CX312" s="26">
        <v>113025</v>
      </c>
      <c r="CY312" s="27">
        <v>843</v>
      </c>
      <c r="CZ312" s="24">
        <v>11710</v>
      </c>
      <c r="DA312" s="26">
        <v>115789</v>
      </c>
      <c r="DB312" s="27">
        <v>905</v>
      </c>
      <c r="DC312" s="24">
        <v>11358</v>
      </c>
      <c r="DD312" s="26">
        <v>137350</v>
      </c>
      <c r="DE312" s="23">
        <v>1126</v>
      </c>
      <c r="DF312" s="24">
        <v>11188</v>
      </c>
      <c r="DG312" s="26">
        <v>124581</v>
      </c>
      <c r="DH312" s="27">
        <v>930</v>
      </c>
      <c r="DI312" s="23">
        <v>9958</v>
      </c>
      <c r="DJ312" s="26">
        <v>107567</v>
      </c>
      <c r="DK312" s="27">
        <v>796</v>
      </c>
      <c r="DL312" s="24">
        <v>10430</v>
      </c>
      <c r="DM312" s="26">
        <v>132499</v>
      </c>
      <c r="DN312" s="27">
        <v>963</v>
      </c>
      <c r="DO312" s="23">
        <v>9895</v>
      </c>
      <c r="DP312" s="26">
        <v>103093</v>
      </c>
      <c r="DQ312" s="27">
        <v>780</v>
      </c>
      <c r="DR312" s="24">
        <v>10681</v>
      </c>
      <c r="DS312" s="26">
        <v>107959</v>
      </c>
      <c r="DT312" s="27">
        <v>841</v>
      </c>
      <c r="DU312" s="24">
        <v>10246</v>
      </c>
      <c r="DV312" s="26">
        <v>137246</v>
      </c>
      <c r="DW312" s="23">
        <v>1007</v>
      </c>
      <c r="DX312" s="23">
        <v>9924</v>
      </c>
      <c r="DY312" s="26">
        <v>102003</v>
      </c>
      <c r="DZ312" s="27">
        <v>740</v>
      </c>
      <c r="EA312" s="23">
        <v>9287</v>
      </c>
      <c r="EB312" s="28">
        <v>92709</v>
      </c>
      <c r="EC312" s="27">
        <v>699</v>
      </c>
      <c r="ED312" s="23">
        <v>8523</v>
      </c>
      <c r="EE312" s="28">
        <v>95128</v>
      </c>
      <c r="EF312" s="27">
        <v>709</v>
      </c>
      <c r="EG312" s="23">
        <v>8427</v>
      </c>
      <c r="EH312" s="28">
        <v>80510</v>
      </c>
      <c r="EI312" s="27">
        <v>603</v>
      </c>
      <c r="EJ312" s="23">
        <v>6614</v>
      </c>
      <c r="EK312" s="28">
        <v>77093</v>
      </c>
      <c r="EL312" s="27">
        <v>601</v>
      </c>
      <c r="EM312" s="23">
        <v>6129</v>
      </c>
      <c r="EN312" s="26">
        <v>117927</v>
      </c>
      <c r="EO312" s="27">
        <v>851</v>
      </c>
      <c r="EP312" s="23">
        <v>6486</v>
      </c>
      <c r="EQ312" s="26">
        <v>100287</v>
      </c>
      <c r="ER312" s="27">
        <v>642</v>
      </c>
      <c r="ES312" s="23">
        <v>6627</v>
      </c>
      <c r="ET312" s="26">
        <v>111021</v>
      </c>
      <c r="EU312" s="27">
        <v>727</v>
      </c>
      <c r="EV312" s="23">
        <v>6106</v>
      </c>
      <c r="EW312" s="26">
        <v>126098</v>
      </c>
      <c r="EX312" s="27">
        <v>831</v>
      </c>
      <c r="EY312" s="23">
        <v>6031</v>
      </c>
      <c r="EZ312" s="26">
        <v>102353</v>
      </c>
      <c r="FA312" s="27">
        <v>678</v>
      </c>
      <c r="FB312" s="23">
        <v>5536</v>
      </c>
      <c r="FC312" s="28">
        <v>92297</v>
      </c>
      <c r="FD312" s="27">
        <v>598</v>
      </c>
      <c r="FE312" s="23">
        <v>5545</v>
      </c>
      <c r="FF312" s="28">
        <v>94201</v>
      </c>
      <c r="FG312" s="27">
        <v>641</v>
      </c>
      <c r="FH312" s="23">
        <v>5158</v>
      </c>
      <c r="FI312" s="28">
        <v>81431</v>
      </c>
      <c r="FJ312" s="27">
        <v>524</v>
      </c>
      <c r="FK312" s="23">
        <v>5498</v>
      </c>
      <c r="FL312" s="28">
        <v>81458</v>
      </c>
      <c r="FM312" s="27">
        <v>544</v>
      </c>
      <c r="FN312" s="23">
        <v>4651</v>
      </c>
      <c r="FO312" s="26">
        <v>105265</v>
      </c>
      <c r="FP312" s="27">
        <v>688</v>
      </c>
      <c r="FQ312" s="23">
        <v>3986</v>
      </c>
      <c r="FR312" s="28">
        <v>90524</v>
      </c>
      <c r="FS312" s="27">
        <v>618</v>
      </c>
      <c r="FT312" s="23">
        <v>4314</v>
      </c>
      <c r="FU312" s="28">
        <v>84157</v>
      </c>
      <c r="FV312" s="27">
        <v>558</v>
      </c>
      <c r="FW312" s="23">
        <v>4377</v>
      </c>
      <c r="FX312" s="26">
        <v>119513</v>
      </c>
      <c r="FY312" s="27">
        <v>802</v>
      </c>
      <c r="FZ312" s="23">
        <v>4758</v>
      </c>
      <c r="GA312" s="26">
        <v>102233</v>
      </c>
      <c r="GB312" s="27">
        <v>682</v>
      </c>
      <c r="GC312" s="23">
        <v>4487</v>
      </c>
      <c r="GD312" s="28">
        <v>92345</v>
      </c>
      <c r="GE312" s="27">
        <v>632</v>
      </c>
      <c r="GF312" s="23">
        <v>4105</v>
      </c>
      <c r="GG312" s="26">
        <v>102011</v>
      </c>
      <c r="GH312" s="27">
        <v>681</v>
      </c>
      <c r="GI312" s="23">
        <v>3970</v>
      </c>
      <c r="GJ312" s="28">
        <v>75402</v>
      </c>
      <c r="GK312" s="27">
        <v>495</v>
      </c>
      <c r="GL312" s="23">
        <v>4347</v>
      </c>
      <c r="GM312" s="28">
        <v>64081</v>
      </c>
      <c r="GN312" s="27">
        <v>426</v>
      </c>
      <c r="GO312" s="23">
        <v>4012</v>
      </c>
      <c r="GP312" s="28">
        <v>96827</v>
      </c>
      <c r="GQ312" s="27">
        <v>590</v>
      </c>
      <c r="GR312" s="23">
        <v>3508</v>
      </c>
      <c r="GS312" s="26">
        <v>104365</v>
      </c>
      <c r="GT312" s="27">
        <v>570</v>
      </c>
      <c r="GU312" s="23">
        <v>3181</v>
      </c>
      <c r="GV312" s="26">
        <v>104194</v>
      </c>
      <c r="GW312" s="27">
        <v>562</v>
      </c>
      <c r="GX312" s="23">
        <v>3213</v>
      </c>
      <c r="GY312" s="26">
        <v>133325</v>
      </c>
      <c r="GZ312" s="27">
        <v>703</v>
      </c>
      <c r="HA312" s="23">
        <v>4122</v>
      </c>
      <c r="HB312" s="26">
        <v>108694</v>
      </c>
      <c r="HC312" s="27">
        <v>561</v>
      </c>
      <c r="HD312" s="23">
        <v>4016</v>
      </c>
      <c r="HE312" s="26">
        <v>116487</v>
      </c>
      <c r="HF312" s="27">
        <v>587</v>
      </c>
      <c r="HG312" s="23">
        <v>5374</v>
      </c>
      <c r="HH312" s="26">
        <v>119478</v>
      </c>
      <c r="HI312" s="27">
        <v>592</v>
      </c>
      <c r="HJ312" s="23">
        <v>3771</v>
      </c>
    </row>
    <row r="313" spans="2:218" x14ac:dyDescent="0.2">
      <c r="B313" s="20" t="s">
        <v>700</v>
      </c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  <c r="BK313" s="21"/>
      <c r="BL313" s="21"/>
      <c r="BM313" s="21"/>
      <c r="BN313" s="21"/>
      <c r="BO313" s="21"/>
      <c r="BP313" s="21"/>
      <c r="BQ313" s="21"/>
      <c r="BR313" s="21"/>
      <c r="BS313" s="21"/>
      <c r="BT313" s="21"/>
      <c r="BU313" s="21"/>
      <c r="BV313" s="21"/>
      <c r="BW313" s="21"/>
      <c r="BX313" s="21"/>
      <c r="BY313" s="21"/>
      <c r="BZ313" s="21"/>
      <c r="CA313" s="21"/>
      <c r="CB313" s="21"/>
      <c r="CC313" s="21"/>
      <c r="CD313" s="21"/>
      <c r="CE313" s="21"/>
      <c r="CF313" s="21"/>
      <c r="CG313" s="21"/>
      <c r="CH313" s="21"/>
      <c r="CI313" s="21"/>
      <c r="CJ313" s="21"/>
      <c r="CK313" s="21"/>
      <c r="CL313" s="21"/>
      <c r="CM313" s="21"/>
      <c r="CN313" s="21"/>
      <c r="CO313" s="21"/>
      <c r="CP313" s="21"/>
      <c r="CQ313" s="21"/>
      <c r="CR313" s="21"/>
      <c r="CS313" s="21"/>
      <c r="CT313" s="21"/>
      <c r="CU313" s="21"/>
      <c r="CV313" s="21"/>
      <c r="CW313" s="21"/>
      <c r="CX313" s="21"/>
      <c r="CY313" s="21"/>
      <c r="CZ313" s="21"/>
      <c r="DA313" s="21"/>
      <c r="DB313" s="21"/>
      <c r="DC313" s="21"/>
      <c r="DD313" s="21"/>
      <c r="DE313" s="21"/>
      <c r="DF313" s="21"/>
      <c r="DG313" s="21"/>
      <c r="DH313" s="21"/>
      <c r="DI313" s="21"/>
      <c r="DJ313" s="21"/>
      <c r="DK313" s="21"/>
      <c r="DL313" s="21"/>
      <c r="DM313" s="21"/>
      <c r="DN313" s="21"/>
      <c r="DO313" s="21"/>
      <c r="DP313" s="21"/>
      <c r="DQ313" s="21"/>
      <c r="DR313" s="21"/>
      <c r="DS313" s="21"/>
      <c r="DT313" s="21"/>
      <c r="DU313" s="21"/>
      <c r="DV313" s="21"/>
      <c r="DW313" s="21"/>
      <c r="DX313" s="21"/>
      <c r="DY313" s="21"/>
      <c r="DZ313" s="21"/>
      <c r="EA313" s="21"/>
      <c r="EB313" s="21"/>
      <c r="EC313" s="21"/>
      <c r="ED313" s="21"/>
      <c r="EE313" s="21"/>
      <c r="EF313" s="21"/>
      <c r="EG313" s="21"/>
      <c r="EH313" s="21"/>
      <c r="EI313" s="21"/>
      <c r="EJ313" s="21"/>
      <c r="EK313" s="21"/>
      <c r="EL313" s="21"/>
      <c r="EM313" s="21"/>
      <c r="EN313" s="21"/>
      <c r="EO313" s="21"/>
      <c r="EP313" s="21"/>
      <c r="EQ313" s="21"/>
      <c r="ER313" s="21"/>
      <c r="ES313" s="21"/>
      <c r="ET313" s="21"/>
      <c r="EU313" s="21"/>
      <c r="EV313" s="21"/>
      <c r="EW313" s="21"/>
      <c r="EX313" s="21"/>
      <c r="EY313" s="21"/>
      <c r="EZ313" s="21"/>
      <c r="FA313" s="21"/>
      <c r="FB313" s="21"/>
      <c r="FC313" s="21"/>
      <c r="FD313" s="21"/>
      <c r="FE313" s="21"/>
      <c r="FF313" s="21"/>
      <c r="FG313" s="21"/>
      <c r="FH313" s="21"/>
      <c r="FI313" s="21"/>
      <c r="FJ313" s="21"/>
      <c r="FK313" s="21"/>
      <c r="FL313" s="21"/>
      <c r="FM313" s="21"/>
      <c r="FN313" s="21"/>
      <c r="FO313" s="21"/>
      <c r="FP313" s="21"/>
      <c r="FQ313" s="21"/>
      <c r="FR313" s="21"/>
      <c r="FS313" s="21"/>
      <c r="FT313" s="21"/>
      <c r="FU313" s="21"/>
      <c r="FV313" s="21"/>
      <c r="FW313" s="21"/>
      <c r="FX313" s="21"/>
      <c r="FY313" s="21"/>
      <c r="FZ313" s="21"/>
      <c r="GA313" s="21"/>
      <c r="GB313" s="21"/>
      <c r="GC313" s="21"/>
      <c r="GD313" s="21"/>
      <c r="GE313" s="21"/>
      <c r="GF313" s="21"/>
      <c r="GG313" s="21"/>
      <c r="GH313" s="21"/>
      <c r="GI313" s="21"/>
      <c r="GJ313" s="21"/>
      <c r="GK313" s="21"/>
      <c r="GL313" s="21"/>
      <c r="GM313" s="21"/>
      <c r="GN313" s="21"/>
      <c r="GO313" s="21"/>
      <c r="GP313" s="21"/>
      <c r="GQ313" s="21"/>
      <c r="GR313" s="29">
        <v>40</v>
      </c>
      <c r="GS313" s="28">
        <v>87050</v>
      </c>
      <c r="GT313" s="27">
        <v>414</v>
      </c>
      <c r="GU313" s="27">
        <v>970</v>
      </c>
      <c r="GV313" s="28">
        <v>87369</v>
      </c>
      <c r="GW313" s="27">
        <v>581</v>
      </c>
      <c r="GX313" s="23">
        <v>2553</v>
      </c>
      <c r="GY313" s="26">
        <v>124745</v>
      </c>
      <c r="GZ313" s="27">
        <v>839</v>
      </c>
      <c r="HA313" s="23">
        <v>3891</v>
      </c>
      <c r="HB313" s="26">
        <v>108727</v>
      </c>
      <c r="HC313" s="27">
        <v>775</v>
      </c>
      <c r="HD313" s="23">
        <v>5661</v>
      </c>
      <c r="HE313" s="26">
        <v>100267</v>
      </c>
      <c r="HF313" s="27">
        <v>709</v>
      </c>
      <c r="HG313" s="23">
        <v>5767</v>
      </c>
      <c r="HH313" s="26">
        <v>119259</v>
      </c>
      <c r="HI313" s="27">
        <v>862</v>
      </c>
      <c r="HJ313" s="23">
        <v>6365</v>
      </c>
    </row>
    <row r="314" spans="2:218" x14ac:dyDescent="0.2">
      <c r="B314" s="20" t="s">
        <v>937</v>
      </c>
      <c r="C314" s="26">
        <v>257899</v>
      </c>
      <c r="D314" s="23">
        <v>3555</v>
      </c>
      <c r="E314" s="25">
        <v>549160</v>
      </c>
      <c r="F314" s="26">
        <v>266686</v>
      </c>
      <c r="G314" s="23">
        <v>4296</v>
      </c>
      <c r="H314" s="25">
        <v>541392</v>
      </c>
      <c r="I314" s="26">
        <v>274291</v>
      </c>
      <c r="J314" s="23">
        <v>4388</v>
      </c>
      <c r="K314" s="25">
        <v>532937</v>
      </c>
      <c r="L314" s="26">
        <v>266793</v>
      </c>
      <c r="M314" s="23">
        <v>4231</v>
      </c>
      <c r="N314" s="25">
        <v>570660</v>
      </c>
      <c r="O314" s="26">
        <v>288182</v>
      </c>
      <c r="P314" s="23">
        <v>4776</v>
      </c>
      <c r="Q314" s="25">
        <v>629746</v>
      </c>
      <c r="R314" s="26">
        <v>319609</v>
      </c>
      <c r="S314" s="23">
        <v>5450</v>
      </c>
      <c r="T314" s="25">
        <v>641513</v>
      </c>
      <c r="U314" s="26">
        <v>287191</v>
      </c>
      <c r="V314" s="23">
        <v>4982</v>
      </c>
      <c r="W314" s="25">
        <v>657383</v>
      </c>
      <c r="X314" s="26">
        <v>269483</v>
      </c>
      <c r="Y314" s="23">
        <v>4582</v>
      </c>
      <c r="Z314" s="25">
        <v>630333</v>
      </c>
      <c r="AA314" s="26">
        <v>341279</v>
      </c>
      <c r="AB314" s="23">
        <v>6288</v>
      </c>
      <c r="AC314" s="25">
        <v>725933</v>
      </c>
      <c r="AD314" s="26">
        <v>268794</v>
      </c>
      <c r="AE314" s="23">
        <v>5102</v>
      </c>
      <c r="AF314" s="25">
        <v>685055</v>
      </c>
      <c r="AG314" s="26">
        <v>258462</v>
      </c>
      <c r="AH314" s="23">
        <v>5007</v>
      </c>
      <c r="AI314" s="25">
        <v>732127</v>
      </c>
      <c r="AJ314" s="26">
        <v>307863</v>
      </c>
      <c r="AK314" s="23">
        <v>6004</v>
      </c>
      <c r="AL314" s="25">
        <v>709404</v>
      </c>
      <c r="AM314" s="26">
        <v>246167</v>
      </c>
      <c r="AN314" s="23">
        <v>4654</v>
      </c>
      <c r="AO314" s="25">
        <v>675285</v>
      </c>
      <c r="AP314" s="26">
        <v>234337</v>
      </c>
      <c r="AQ314" s="23">
        <v>4480</v>
      </c>
      <c r="AR314" s="25">
        <v>715607</v>
      </c>
      <c r="AS314" s="26">
        <v>283840</v>
      </c>
      <c r="AT314" s="23">
        <v>5457</v>
      </c>
      <c r="AU314" s="25">
        <v>689322</v>
      </c>
      <c r="AV314" s="26">
        <v>255843</v>
      </c>
      <c r="AW314" s="23">
        <v>4975</v>
      </c>
      <c r="AX314" s="25">
        <v>698859</v>
      </c>
      <c r="AY314" s="26">
        <v>228552</v>
      </c>
      <c r="AZ314" s="23">
        <v>4423</v>
      </c>
      <c r="BA314" s="25">
        <v>650512</v>
      </c>
      <c r="BB314" s="26">
        <v>271015</v>
      </c>
      <c r="BC314" s="23">
        <v>5134</v>
      </c>
      <c r="BD314" s="25">
        <v>671418</v>
      </c>
      <c r="BE314" s="26">
        <v>268562</v>
      </c>
      <c r="BF314" s="23">
        <v>5293</v>
      </c>
      <c r="BG314" s="25">
        <v>780157</v>
      </c>
      <c r="BH314" s="26">
        <v>252043</v>
      </c>
      <c r="BI314" s="23">
        <v>5120</v>
      </c>
      <c r="BJ314" s="25">
        <v>737360</v>
      </c>
      <c r="BK314" s="26">
        <v>273612</v>
      </c>
      <c r="BL314" s="23">
        <v>5205</v>
      </c>
      <c r="BM314" s="25">
        <v>717901</v>
      </c>
      <c r="BN314" s="26">
        <v>222954</v>
      </c>
      <c r="BO314" s="23">
        <v>4243</v>
      </c>
      <c r="BP314" s="25">
        <v>700285</v>
      </c>
      <c r="BQ314" s="26">
        <v>216305</v>
      </c>
      <c r="BR314" s="23">
        <v>3924</v>
      </c>
      <c r="BS314" s="25">
        <v>719687</v>
      </c>
      <c r="BT314" s="26">
        <v>265133</v>
      </c>
      <c r="BU314" s="23">
        <v>4677</v>
      </c>
      <c r="BV314" s="25">
        <v>661597</v>
      </c>
      <c r="BW314" s="26">
        <v>226963</v>
      </c>
      <c r="BX314" s="23">
        <v>3520</v>
      </c>
      <c r="BY314" s="25">
        <v>718224</v>
      </c>
      <c r="BZ314" s="26">
        <v>202480</v>
      </c>
      <c r="CA314" s="23">
        <v>3498</v>
      </c>
      <c r="CB314" s="25">
        <v>614083</v>
      </c>
      <c r="CC314" s="26">
        <v>280135</v>
      </c>
      <c r="CD314" s="23">
        <v>4357</v>
      </c>
      <c r="CE314" s="25">
        <v>754722</v>
      </c>
      <c r="CF314" s="26">
        <v>221941</v>
      </c>
      <c r="CG314" s="23">
        <v>3541</v>
      </c>
      <c r="CH314" s="25">
        <v>873108</v>
      </c>
      <c r="CI314" s="26">
        <v>219320</v>
      </c>
      <c r="CJ314" s="23">
        <v>3410</v>
      </c>
      <c r="CK314" s="25">
        <v>748899</v>
      </c>
      <c r="CL314" s="26">
        <v>278025</v>
      </c>
      <c r="CM314" s="23">
        <v>4466</v>
      </c>
      <c r="CN314" s="25">
        <v>833434</v>
      </c>
      <c r="CO314" s="26">
        <v>234217</v>
      </c>
      <c r="CP314" s="23">
        <v>3574</v>
      </c>
      <c r="CQ314" s="25">
        <v>690236</v>
      </c>
      <c r="CR314" s="26">
        <v>233007</v>
      </c>
      <c r="CS314" s="23">
        <v>3652</v>
      </c>
      <c r="CT314" s="25">
        <v>592379</v>
      </c>
      <c r="CU314" s="26">
        <v>285889</v>
      </c>
      <c r="CV314" s="23">
        <v>4622</v>
      </c>
      <c r="CW314" s="25">
        <v>614168</v>
      </c>
      <c r="CX314" s="26">
        <v>215910</v>
      </c>
      <c r="CY314" s="23">
        <v>3306</v>
      </c>
      <c r="CZ314" s="25">
        <v>576864</v>
      </c>
      <c r="DA314" s="26">
        <v>214965</v>
      </c>
      <c r="DB314" s="23">
        <v>3367</v>
      </c>
      <c r="DC314" s="25">
        <v>567142</v>
      </c>
      <c r="DD314" s="26">
        <v>231708</v>
      </c>
      <c r="DE314" s="23">
        <v>3643</v>
      </c>
      <c r="DF314" s="25">
        <v>540442</v>
      </c>
      <c r="DG314" s="26">
        <v>299037</v>
      </c>
      <c r="DH314" s="23">
        <v>2930</v>
      </c>
      <c r="DI314" s="25">
        <v>564213</v>
      </c>
      <c r="DJ314" s="26">
        <v>251393</v>
      </c>
      <c r="DK314" s="23">
        <v>2563</v>
      </c>
      <c r="DL314" s="25">
        <v>523763</v>
      </c>
      <c r="DM314" s="26">
        <v>220136</v>
      </c>
      <c r="DN314" s="23">
        <v>3294</v>
      </c>
      <c r="DO314" s="25">
        <v>516198</v>
      </c>
      <c r="DP314" s="26">
        <v>179203</v>
      </c>
      <c r="DQ314" s="23">
        <v>2761</v>
      </c>
      <c r="DR314" s="25">
        <v>527358</v>
      </c>
      <c r="DS314" s="26">
        <v>166173</v>
      </c>
      <c r="DT314" s="23">
        <v>2701</v>
      </c>
      <c r="DU314" s="25">
        <v>478909</v>
      </c>
      <c r="DV314" s="26">
        <v>219554</v>
      </c>
      <c r="DW314" s="23">
        <v>3673</v>
      </c>
      <c r="DX314" s="25">
        <v>488567</v>
      </c>
      <c r="DY314" s="26">
        <v>224864</v>
      </c>
      <c r="DZ314" s="23">
        <v>3341</v>
      </c>
      <c r="EA314" s="25">
        <v>477785</v>
      </c>
      <c r="EB314" s="26">
        <v>244831</v>
      </c>
      <c r="EC314" s="23">
        <v>3466</v>
      </c>
      <c r="ED314" s="25">
        <v>505742</v>
      </c>
      <c r="EE314" s="26">
        <v>247106</v>
      </c>
      <c r="EF314" s="23">
        <v>2412</v>
      </c>
      <c r="EG314" s="25">
        <v>499459</v>
      </c>
      <c r="EH314" s="26">
        <v>125082</v>
      </c>
      <c r="EI314" s="23">
        <v>1412</v>
      </c>
      <c r="EJ314" s="25">
        <v>492076</v>
      </c>
      <c r="EK314" s="28">
        <v>26860</v>
      </c>
      <c r="EL314" s="27">
        <v>709</v>
      </c>
      <c r="EM314" s="25">
        <v>238439</v>
      </c>
      <c r="EN314" s="26">
        <v>314990</v>
      </c>
      <c r="EO314" s="23">
        <v>5820</v>
      </c>
      <c r="EP314" s="25">
        <v>322769</v>
      </c>
      <c r="EQ314" s="26">
        <v>359185</v>
      </c>
      <c r="ER314" s="23">
        <v>5682</v>
      </c>
      <c r="ES314" s="25">
        <v>635955</v>
      </c>
      <c r="ET314" s="26">
        <v>266122</v>
      </c>
      <c r="EU314" s="23">
        <v>2213</v>
      </c>
      <c r="EV314" s="25">
        <v>471599</v>
      </c>
      <c r="EW314" s="26">
        <v>525543</v>
      </c>
      <c r="EX314" s="24">
        <v>10895</v>
      </c>
      <c r="EY314" s="25">
        <v>385053</v>
      </c>
      <c r="EZ314" s="26">
        <v>476664</v>
      </c>
      <c r="FA314" s="23">
        <v>8376</v>
      </c>
      <c r="FB314" s="25">
        <v>540585</v>
      </c>
      <c r="FC314" s="26">
        <v>197782</v>
      </c>
      <c r="FD314" s="23">
        <v>3943</v>
      </c>
      <c r="FE314" s="25">
        <v>420988</v>
      </c>
      <c r="FF314" s="26">
        <v>322791</v>
      </c>
      <c r="FG314" s="23">
        <v>3345</v>
      </c>
      <c r="FH314" s="25">
        <v>249702</v>
      </c>
      <c r="FI314" s="26">
        <v>445733</v>
      </c>
      <c r="FJ314" s="23">
        <v>9009</v>
      </c>
      <c r="FK314" s="25">
        <v>709577</v>
      </c>
      <c r="FL314" s="26">
        <v>397550</v>
      </c>
      <c r="FM314" s="23">
        <v>8901</v>
      </c>
      <c r="FN314" s="25">
        <v>741844</v>
      </c>
      <c r="FO314" s="26">
        <v>291521</v>
      </c>
      <c r="FP314" s="23">
        <v>6799</v>
      </c>
      <c r="FQ314" s="25">
        <v>575252</v>
      </c>
      <c r="FR314" s="26">
        <v>138495</v>
      </c>
      <c r="FS314" s="23">
        <v>4104</v>
      </c>
      <c r="FT314" s="25">
        <v>387673</v>
      </c>
      <c r="FU314" s="26">
        <v>165529</v>
      </c>
      <c r="FV314" s="23">
        <v>4985</v>
      </c>
      <c r="FW314" s="25">
        <v>397501</v>
      </c>
      <c r="FX314" s="26">
        <v>219718</v>
      </c>
      <c r="FY314" s="23">
        <v>6536</v>
      </c>
      <c r="FZ314" s="25">
        <v>375816</v>
      </c>
      <c r="GA314" s="26">
        <v>162608</v>
      </c>
      <c r="GB314" s="23">
        <v>5302</v>
      </c>
      <c r="GC314" s="25">
        <v>419652</v>
      </c>
      <c r="GD314" s="26">
        <v>154586</v>
      </c>
      <c r="GE314" s="23">
        <v>5363</v>
      </c>
      <c r="GF314" s="25">
        <v>237928</v>
      </c>
      <c r="GG314" s="26">
        <v>194907</v>
      </c>
      <c r="GH314" s="23">
        <v>6906</v>
      </c>
      <c r="GI314" s="25">
        <v>251818</v>
      </c>
      <c r="GJ314" s="26">
        <v>126744</v>
      </c>
      <c r="GK314" s="23">
        <v>4936</v>
      </c>
      <c r="GL314" s="25">
        <v>259131</v>
      </c>
      <c r="GM314" s="26">
        <v>129069</v>
      </c>
      <c r="GN314" s="23">
        <v>4732</v>
      </c>
      <c r="GO314" s="25">
        <v>268026</v>
      </c>
      <c r="GP314" s="26">
        <v>234153</v>
      </c>
      <c r="GQ314" s="23">
        <v>7843</v>
      </c>
      <c r="GR314" s="25">
        <v>272478</v>
      </c>
      <c r="GS314" s="28">
        <v>99575</v>
      </c>
      <c r="GT314" s="23">
        <v>2457</v>
      </c>
      <c r="GU314" s="25">
        <v>262988</v>
      </c>
      <c r="GV314" s="28">
        <v>77704</v>
      </c>
      <c r="GW314" s="23">
        <v>2516</v>
      </c>
      <c r="GX314" s="25">
        <v>256283</v>
      </c>
      <c r="GY314" s="26">
        <v>157945</v>
      </c>
      <c r="GZ314" s="23">
        <v>5795</v>
      </c>
      <c r="HA314" s="25">
        <v>273311</v>
      </c>
      <c r="HB314" s="28">
        <v>94261</v>
      </c>
      <c r="HC314" s="23">
        <v>3505</v>
      </c>
      <c r="HD314" s="25">
        <v>258279</v>
      </c>
      <c r="HE314" s="28">
        <v>93577</v>
      </c>
      <c r="HF314" s="23">
        <v>3618</v>
      </c>
      <c r="HG314" s="25">
        <v>264398</v>
      </c>
      <c r="HH314" s="26">
        <v>119185</v>
      </c>
      <c r="HI314" s="23">
        <v>4565</v>
      </c>
      <c r="HJ314" s="25">
        <v>223954</v>
      </c>
    </row>
    <row r="315" spans="2:218" x14ac:dyDescent="0.2">
      <c r="B315" s="20" t="s">
        <v>855</v>
      </c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  <c r="BK315" s="21"/>
      <c r="BL315" s="21"/>
      <c r="BM315" s="21"/>
      <c r="BN315" s="21"/>
      <c r="BO315" s="21"/>
      <c r="BP315" s="21"/>
      <c r="BQ315" s="21"/>
      <c r="BR315" s="21"/>
      <c r="BS315" s="21"/>
      <c r="BT315" s="21"/>
      <c r="BU315" s="21"/>
      <c r="BV315" s="21"/>
      <c r="BW315" s="21"/>
      <c r="BX315" s="21"/>
      <c r="BY315" s="21"/>
      <c r="BZ315" s="21"/>
      <c r="CA315" s="21"/>
      <c r="CB315" s="21"/>
      <c r="CC315" s="28">
        <v>55735</v>
      </c>
      <c r="CD315" s="27">
        <v>101</v>
      </c>
      <c r="CE315" s="21"/>
      <c r="CF315" s="26">
        <v>145592</v>
      </c>
      <c r="CG315" s="27">
        <v>409</v>
      </c>
      <c r="CH315" s="27">
        <v>212</v>
      </c>
      <c r="CI315" s="28">
        <v>92675</v>
      </c>
      <c r="CJ315" s="27">
        <v>271</v>
      </c>
      <c r="CK315" s="27">
        <v>473</v>
      </c>
      <c r="CL315" s="28">
        <v>82767</v>
      </c>
      <c r="CM315" s="27">
        <v>392</v>
      </c>
      <c r="CN315" s="23">
        <v>1156</v>
      </c>
      <c r="CO315" s="28">
        <v>64716</v>
      </c>
      <c r="CP315" s="27">
        <v>196</v>
      </c>
      <c r="CQ315" s="27">
        <v>998</v>
      </c>
      <c r="CR315" s="28">
        <v>74315</v>
      </c>
      <c r="CS315" s="27">
        <v>215</v>
      </c>
      <c r="CT315" s="27">
        <v>705</v>
      </c>
      <c r="CU315" s="28">
        <v>75890</v>
      </c>
      <c r="CV315" s="27">
        <v>224</v>
      </c>
      <c r="CW315" s="23">
        <v>1667</v>
      </c>
      <c r="CX315" s="28">
        <v>37502</v>
      </c>
      <c r="CY315" s="27">
        <v>104</v>
      </c>
      <c r="CZ315" s="23">
        <v>1301</v>
      </c>
      <c r="DA315" s="28">
        <v>31906</v>
      </c>
      <c r="DB315" s="29">
        <v>78</v>
      </c>
      <c r="DC315" s="23">
        <v>1827</v>
      </c>
      <c r="DD315" s="28">
        <v>19701</v>
      </c>
      <c r="DE315" s="29">
        <v>60</v>
      </c>
      <c r="DF315" s="23">
        <v>1285</v>
      </c>
      <c r="DG315" s="28">
        <v>24379</v>
      </c>
      <c r="DH315" s="29">
        <v>70</v>
      </c>
      <c r="DI315" s="23">
        <v>1661</v>
      </c>
      <c r="DJ315" s="28">
        <v>13624</v>
      </c>
      <c r="DK315" s="27">
        <v>107</v>
      </c>
      <c r="DL315" s="23">
        <v>1456</v>
      </c>
      <c r="DM315" s="28">
        <v>15780</v>
      </c>
      <c r="DN315" s="27">
        <v>259</v>
      </c>
      <c r="DO315" s="23">
        <v>1081</v>
      </c>
      <c r="DP315" s="30">
        <v>8726</v>
      </c>
      <c r="DQ315" s="27">
        <v>133</v>
      </c>
      <c r="DR315" s="23">
        <v>1301</v>
      </c>
      <c r="DS315" s="30">
        <v>9634</v>
      </c>
      <c r="DT315" s="27">
        <v>163</v>
      </c>
      <c r="DU315" s="27">
        <v>920</v>
      </c>
      <c r="DV315" s="28">
        <v>17284</v>
      </c>
      <c r="DW315" s="27">
        <v>329</v>
      </c>
      <c r="DX315" s="23">
        <v>1346</v>
      </c>
      <c r="DY315" s="28">
        <v>12766</v>
      </c>
      <c r="DZ315" s="27">
        <v>221</v>
      </c>
      <c r="EA315" s="23">
        <v>1080</v>
      </c>
      <c r="EB315" s="28">
        <v>21165</v>
      </c>
      <c r="EC315" s="27">
        <v>401</v>
      </c>
      <c r="ED315" s="27">
        <v>960</v>
      </c>
      <c r="EE315" s="28">
        <v>33546</v>
      </c>
      <c r="EF315" s="27">
        <v>604</v>
      </c>
      <c r="EG315" s="23">
        <v>1447</v>
      </c>
      <c r="EH315" s="28">
        <v>14880</v>
      </c>
      <c r="EI315" s="27">
        <v>269</v>
      </c>
      <c r="EJ315" s="23">
        <v>1479</v>
      </c>
      <c r="EK315" s="28">
        <v>15161</v>
      </c>
      <c r="EL315" s="27">
        <v>271</v>
      </c>
      <c r="EM315" s="27">
        <v>606</v>
      </c>
      <c r="EN315" s="28">
        <v>16923</v>
      </c>
      <c r="EO315" s="27">
        <v>320</v>
      </c>
      <c r="EP315" s="27">
        <v>942</v>
      </c>
      <c r="EQ315" s="28">
        <v>17551</v>
      </c>
      <c r="ER315" s="27">
        <v>319</v>
      </c>
      <c r="ES315" s="27">
        <v>855</v>
      </c>
      <c r="ET315" s="28">
        <v>16211</v>
      </c>
      <c r="EU315" s="27">
        <v>296</v>
      </c>
      <c r="EV315" s="23">
        <v>1370</v>
      </c>
      <c r="EW315" s="28">
        <v>19844</v>
      </c>
      <c r="EX315" s="27">
        <v>362</v>
      </c>
      <c r="EY315" s="23">
        <v>1777</v>
      </c>
      <c r="EZ315" s="28">
        <v>18595</v>
      </c>
      <c r="FA315" s="27">
        <v>327</v>
      </c>
      <c r="FB315" s="23">
        <v>1957</v>
      </c>
      <c r="FC315" s="28">
        <v>18046</v>
      </c>
      <c r="FD315" s="27">
        <v>337</v>
      </c>
      <c r="FE315" s="23">
        <v>1428</v>
      </c>
      <c r="FF315" s="28">
        <v>18772</v>
      </c>
      <c r="FG315" s="27">
        <v>349</v>
      </c>
      <c r="FH315" s="23">
        <v>1829</v>
      </c>
      <c r="FI315" s="28">
        <v>16400</v>
      </c>
      <c r="FJ315" s="27">
        <v>304</v>
      </c>
      <c r="FK315" s="23">
        <v>1814</v>
      </c>
      <c r="FL315" s="28">
        <v>22215</v>
      </c>
      <c r="FM315" s="27">
        <v>380</v>
      </c>
      <c r="FN315" s="23">
        <v>1257</v>
      </c>
      <c r="FO315" s="28">
        <v>29379</v>
      </c>
      <c r="FP315" s="27">
        <v>517</v>
      </c>
      <c r="FQ315" s="23">
        <v>2374</v>
      </c>
      <c r="FR315" s="28">
        <v>25309</v>
      </c>
      <c r="FS315" s="27">
        <v>448</v>
      </c>
      <c r="FT315" s="23">
        <v>1568</v>
      </c>
      <c r="FU315" s="28">
        <v>32588</v>
      </c>
      <c r="FV315" s="27">
        <v>579</v>
      </c>
      <c r="FW315" s="23">
        <v>2192</v>
      </c>
      <c r="FX315" s="28">
        <v>42725</v>
      </c>
      <c r="FY315" s="27">
        <v>738</v>
      </c>
      <c r="FZ315" s="23">
        <v>2237</v>
      </c>
      <c r="GA315" s="28">
        <v>23490</v>
      </c>
      <c r="GB315" s="27">
        <v>415</v>
      </c>
      <c r="GC315" s="23">
        <v>2891</v>
      </c>
      <c r="GD315" s="28">
        <v>24251</v>
      </c>
      <c r="GE315" s="27">
        <v>428</v>
      </c>
      <c r="GF315" s="23">
        <v>2905</v>
      </c>
      <c r="GG315" s="28">
        <v>32337</v>
      </c>
      <c r="GH315" s="27">
        <v>548</v>
      </c>
      <c r="GI315" s="23">
        <v>3250</v>
      </c>
      <c r="GJ315" s="28">
        <v>20434</v>
      </c>
      <c r="GK315" s="27">
        <v>371</v>
      </c>
      <c r="GL315" s="23">
        <v>2729</v>
      </c>
      <c r="GM315" s="28">
        <v>32977</v>
      </c>
      <c r="GN315" s="27">
        <v>466</v>
      </c>
      <c r="GO315" s="23">
        <v>1656</v>
      </c>
      <c r="GP315" s="28">
        <v>43667</v>
      </c>
      <c r="GQ315" s="27">
        <v>434</v>
      </c>
      <c r="GR315" s="23">
        <v>2746</v>
      </c>
      <c r="GS315" s="28">
        <v>60376</v>
      </c>
      <c r="GT315" s="27">
        <v>391</v>
      </c>
      <c r="GU315" s="23">
        <v>3803</v>
      </c>
      <c r="GV315" s="28">
        <v>50571</v>
      </c>
      <c r="GW315" s="27">
        <v>314</v>
      </c>
      <c r="GX315" s="23">
        <v>3676</v>
      </c>
      <c r="GY315" s="28">
        <v>66353</v>
      </c>
      <c r="GZ315" s="27">
        <v>377</v>
      </c>
      <c r="HA315" s="23">
        <v>2904</v>
      </c>
      <c r="HB315" s="28">
        <v>51290</v>
      </c>
      <c r="HC315" s="27">
        <v>299</v>
      </c>
      <c r="HD315" s="23">
        <v>1465</v>
      </c>
      <c r="HE315" s="28">
        <v>70493</v>
      </c>
      <c r="HF315" s="27">
        <v>323</v>
      </c>
      <c r="HG315" s="23">
        <v>4444</v>
      </c>
      <c r="HH315" s="26">
        <v>115786</v>
      </c>
      <c r="HI315" s="27">
        <v>551</v>
      </c>
      <c r="HJ315" s="23">
        <v>7056</v>
      </c>
    </row>
    <row r="316" spans="2:218" x14ac:dyDescent="0.2">
      <c r="B316" s="20" t="s">
        <v>723</v>
      </c>
      <c r="C316" s="26">
        <v>171700</v>
      </c>
      <c r="D316" s="23">
        <v>1033</v>
      </c>
      <c r="E316" s="25">
        <v>100501</v>
      </c>
      <c r="F316" s="26">
        <v>169687</v>
      </c>
      <c r="G316" s="23">
        <v>1039</v>
      </c>
      <c r="H316" s="24">
        <v>94658</v>
      </c>
      <c r="I316" s="26">
        <v>244478</v>
      </c>
      <c r="J316" s="23">
        <v>1373</v>
      </c>
      <c r="K316" s="24">
        <v>93767</v>
      </c>
      <c r="L316" s="26">
        <v>203902</v>
      </c>
      <c r="M316" s="23">
        <v>1379</v>
      </c>
      <c r="N316" s="24">
        <v>87964</v>
      </c>
      <c r="O316" s="26">
        <v>169985</v>
      </c>
      <c r="P316" s="27">
        <v>915</v>
      </c>
      <c r="Q316" s="24">
        <v>91686</v>
      </c>
      <c r="R316" s="26">
        <v>241326</v>
      </c>
      <c r="S316" s="23">
        <v>1460</v>
      </c>
      <c r="T316" s="24">
        <v>91833</v>
      </c>
      <c r="U316" s="26">
        <v>171309</v>
      </c>
      <c r="V316" s="27">
        <v>994</v>
      </c>
      <c r="W316" s="24">
        <v>86261</v>
      </c>
      <c r="X316" s="26">
        <v>169213</v>
      </c>
      <c r="Y316" s="23">
        <v>1009</v>
      </c>
      <c r="Z316" s="24">
        <v>74250</v>
      </c>
      <c r="AA316" s="26">
        <v>199080</v>
      </c>
      <c r="AB316" s="23">
        <v>1194</v>
      </c>
      <c r="AC316" s="24">
        <v>88242</v>
      </c>
      <c r="AD316" s="26">
        <v>173084</v>
      </c>
      <c r="AE316" s="23">
        <v>1001</v>
      </c>
      <c r="AF316" s="24">
        <v>78117</v>
      </c>
      <c r="AG316" s="26">
        <v>232994</v>
      </c>
      <c r="AH316" s="23">
        <v>1556</v>
      </c>
      <c r="AI316" s="24">
        <v>85097</v>
      </c>
      <c r="AJ316" s="26">
        <v>359204</v>
      </c>
      <c r="AK316" s="23">
        <v>3510</v>
      </c>
      <c r="AL316" s="24">
        <v>95586</v>
      </c>
      <c r="AM316" s="26">
        <v>347039</v>
      </c>
      <c r="AN316" s="23">
        <v>3005</v>
      </c>
      <c r="AO316" s="25">
        <v>100281</v>
      </c>
      <c r="AP316" s="26">
        <v>153521</v>
      </c>
      <c r="AQ316" s="27">
        <v>976</v>
      </c>
      <c r="AR316" s="24">
        <v>83587</v>
      </c>
      <c r="AS316" s="26">
        <v>223212</v>
      </c>
      <c r="AT316" s="23">
        <v>2309</v>
      </c>
      <c r="AU316" s="24">
        <v>73761</v>
      </c>
      <c r="AV316" s="26">
        <v>135258</v>
      </c>
      <c r="AW316" s="27">
        <v>794</v>
      </c>
      <c r="AX316" s="24">
        <v>70206</v>
      </c>
      <c r="AY316" s="26">
        <v>146602</v>
      </c>
      <c r="AZ316" s="27">
        <v>820</v>
      </c>
      <c r="BA316" s="24">
        <v>69681</v>
      </c>
      <c r="BB316" s="26">
        <v>208229</v>
      </c>
      <c r="BC316" s="23">
        <v>1045</v>
      </c>
      <c r="BD316" s="24">
        <v>71752</v>
      </c>
      <c r="BE316" s="26">
        <v>166724</v>
      </c>
      <c r="BF316" s="27">
        <v>923</v>
      </c>
      <c r="BG316" s="24">
        <v>63227</v>
      </c>
      <c r="BH316" s="26">
        <v>146785</v>
      </c>
      <c r="BI316" s="27">
        <v>817</v>
      </c>
      <c r="BJ316" s="24">
        <v>59854</v>
      </c>
      <c r="BK316" s="26">
        <v>193812</v>
      </c>
      <c r="BL316" s="23">
        <v>1244</v>
      </c>
      <c r="BM316" s="24">
        <v>65753</v>
      </c>
      <c r="BN316" s="26">
        <v>148600</v>
      </c>
      <c r="BO316" s="27">
        <v>897</v>
      </c>
      <c r="BP316" s="24">
        <v>60079</v>
      </c>
      <c r="BQ316" s="26">
        <v>162608</v>
      </c>
      <c r="BR316" s="27">
        <v>804</v>
      </c>
      <c r="BS316" s="24">
        <v>66670</v>
      </c>
      <c r="BT316" s="26">
        <v>181693</v>
      </c>
      <c r="BU316" s="27">
        <v>848</v>
      </c>
      <c r="BV316" s="24">
        <v>61095</v>
      </c>
      <c r="BW316" s="26">
        <v>164685</v>
      </c>
      <c r="BX316" s="27">
        <v>752</v>
      </c>
      <c r="BY316" s="24">
        <v>67731</v>
      </c>
      <c r="BZ316" s="26">
        <v>150889</v>
      </c>
      <c r="CA316" s="27">
        <v>660</v>
      </c>
      <c r="CB316" s="24">
        <v>58204</v>
      </c>
      <c r="CC316" s="26">
        <v>185969</v>
      </c>
      <c r="CD316" s="27">
        <v>857</v>
      </c>
      <c r="CE316" s="24">
        <v>51116</v>
      </c>
      <c r="CF316" s="26">
        <v>142135</v>
      </c>
      <c r="CG316" s="27">
        <v>642</v>
      </c>
      <c r="CH316" s="24">
        <v>63189</v>
      </c>
      <c r="CI316" s="26">
        <v>136635</v>
      </c>
      <c r="CJ316" s="27">
        <v>603</v>
      </c>
      <c r="CK316" s="24">
        <v>56475</v>
      </c>
      <c r="CL316" s="26">
        <v>175029</v>
      </c>
      <c r="CM316" s="27">
        <v>822</v>
      </c>
      <c r="CN316" s="24">
        <v>53056</v>
      </c>
      <c r="CO316" s="26">
        <v>159887</v>
      </c>
      <c r="CP316" s="27">
        <v>692</v>
      </c>
      <c r="CQ316" s="24">
        <v>51637</v>
      </c>
      <c r="CR316" s="26">
        <v>147734</v>
      </c>
      <c r="CS316" s="27">
        <v>614</v>
      </c>
      <c r="CT316" s="24">
        <v>47586</v>
      </c>
      <c r="CU316" s="26">
        <v>183983</v>
      </c>
      <c r="CV316" s="27">
        <v>737</v>
      </c>
      <c r="CW316" s="24">
        <v>49858</v>
      </c>
      <c r="CX316" s="26">
        <v>161226</v>
      </c>
      <c r="CY316" s="27">
        <v>714</v>
      </c>
      <c r="CZ316" s="24">
        <v>51963</v>
      </c>
      <c r="DA316" s="26">
        <v>165503</v>
      </c>
      <c r="DB316" s="27">
        <v>685</v>
      </c>
      <c r="DC316" s="24">
        <v>57661</v>
      </c>
      <c r="DD316" s="26">
        <v>190923</v>
      </c>
      <c r="DE316" s="27">
        <v>754</v>
      </c>
      <c r="DF316" s="24">
        <v>49192</v>
      </c>
      <c r="DG316" s="26">
        <v>138330</v>
      </c>
      <c r="DH316" s="27">
        <v>526</v>
      </c>
      <c r="DI316" s="24">
        <v>51312</v>
      </c>
      <c r="DJ316" s="26">
        <v>146364</v>
      </c>
      <c r="DK316" s="27">
        <v>585</v>
      </c>
      <c r="DL316" s="24">
        <v>46041</v>
      </c>
      <c r="DM316" s="26">
        <v>177043</v>
      </c>
      <c r="DN316" s="27">
        <v>662</v>
      </c>
      <c r="DO316" s="24">
        <v>43781</v>
      </c>
      <c r="DP316" s="26">
        <v>154787</v>
      </c>
      <c r="DQ316" s="27">
        <v>574</v>
      </c>
      <c r="DR316" s="24">
        <v>46866</v>
      </c>
      <c r="DS316" s="26">
        <v>143065</v>
      </c>
      <c r="DT316" s="27">
        <v>529</v>
      </c>
      <c r="DU316" s="24">
        <v>45162</v>
      </c>
      <c r="DV316" s="26">
        <v>179502</v>
      </c>
      <c r="DW316" s="27">
        <v>678</v>
      </c>
      <c r="DX316" s="24">
        <v>45942</v>
      </c>
      <c r="DY316" s="26">
        <v>124878</v>
      </c>
      <c r="DZ316" s="27">
        <v>465</v>
      </c>
      <c r="EA316" s="24">
        <v>42550</v>
      </c>
      <c r="EB316" s="26">
        <v>120588</v>
      </c>
      <c r="EC316" s="27">
        <v>430</v>
      </c>
      <c r="ED316" s="24">
        <v>38592</v>
      </c>
      <c r="EE316" s="26">
        <v>160281</v>
      </c>
      <c r="EF316" s="27">
        <v>569</v>
      </c>
      <c r="EG316" s="24">
        <v>40063</v>
      </c>
      <c r="EH316" s="26">
        <v>118868</v>
      </c>
      <c r="EI316" s="27">
        <v>398</v>
      </c>
      <c r="EJ316" s="24">
        <v>38811</v>
      </c>
      <c r="EK316" s="26">
        <v>133375</v>
      </c>
      <c r="EL316" s="27">
        <v>422</v>
      </c>
      <c r="EM316" s="24">
        <v>41134</v>
      </c>
      <c r="EN316" s="26">
        <v>170466</v>
      </c>
      <c r="EO316" s="27">
        <v>524</v>
      </c>
      <c r="EP316" s="24">
        <v>40726</v>
      </c>
      <c r="EQ316" s="26">
        <v>162604</v>
      </c>
      <c r="ER316" s="27">
        <v>508</v>
      </c>
      <c r="ES316" s="24">
        <v>41253</v>
      </c>
      <c r="ET316" s="26">
        <v>119549</v>
      </c>
      <c r="EU316" s="27">
        <v>374</v>
      </c>
      <c r="EV316" s="24">
        <v>36285</v>
      </c>
      <c r="EW316" s="26">
        <v>179835</v>
      </c>
      <c r="EX316" s="27">
        <v>571</v>
      </c>
      <c r="EY316" s="24">
        <v>39630</v>
      </c>
      <c r="EZ316" s="26">
        <v>135723</v>
      </c>
      <c r="FA316" s="27">
        <v>422</v>
      </c>
      <c r="FB316" s="24">
        <v>38592</v>
      </c>
      <c r="FC316" s="28">
        <v>98548</v>
      </c>
      <c r="FD316" s="27">
        <v>321</v>
      </c>
      <c r="FE316" s="24">
        <v>30639</v>
      </c>
      <c r="FF316" s="26">
        <v>136045</v>
      </c>
      <c r="FG316" s="27">
        <v>420</v>
      </c>
      <c r="FH316" s="24">
        <v>36953</v>
      </c>
      <c r="FI316" s="28">
        <v>85511</v>
      </c>
      <c r="FJ316" s="27">
        <v>272</v>
      </c>
      <c r="FK316" s="24">
        <v>27729</v>
      </c>
      <c r="FL316" s="28">
        <v>80962</v>
      </c>
      <c r="FM316" s="27">
        <v>256</v>
      </c>
      <c r="FN316" s="24">
        <v>25083</v>
      </c>
      <c r="FO316" s="26">
        <v>147690</v>
      </c>
      <c r="FP316" s="27">
        <v>455</v>
      </c>
      <c r="FQ316" s="24">
        <v>30110</v>
      </c>
      <c r="FR316" s="26">
        <v>114324</v>
      </c>
      <c r="FS316" s="27">
        <v>366</v>
      </c>
      <c r="FT316" s="24">
        <v>26419</v>
      </c>
      <c r="FU316" s="26">
        <v>100727</v>
      </c>
      <c r="FV316" s="27">
        <v>310</v>
      </c>
      <c r="FW316" s="24">
        <v>28569</v>
      </c>
      <c r="FX316" s="26">
        <v>125837</v>
      </c>
      <c r="FY316" s="27">
        <v>394</v>
      </c>
      <c r="FZ316" s="24">
        <v>29351</v>
      </c>
      <c r="GA316" s="28">
        <v>87869</v>
      </c>
      <c r="GB316" s="27">
        <v>309</v>
      </c>
      <c r="GC316" s="24">
        <v>26994</v>
      </c>
      <c r="GD316" s="28">
        <v>80840</v>
      </c>
      <c r="GE316" s="27">
        <v>250</v>
      </c>
      <c r="GF316" s="24">
        <v>25620</v>
      </c>
      <c r="GG316" s="26">
        <v>109143</v>
      </c>
      <c r="GH316" s="27">
        <v>344</v>
      </c>
      <c r="GI316" s="24">
        <v>27058</v>
      </c>
      <c r="GJ316" s="26">
        <v>101139</v>
      </c>
      <c r="GK316" s="27">
        <v>320</v>
      </c>
      <c r="GL316" s="24">
        <v>27781</v>
      </c>
      <c r="GM316" s="28">
        <v>87921</v>
      </c>
      <c r="GN316" s="27">
        <v>272</v>
      </c>
      <c r="GO316" s="24">
        <v>23767</v>
      </c>
      <c r="GP316" s="26">
        <v>106578</v>
      </c>
      <c r="GQ316" s="27">
        <v>331</v>
      </c>
      <c r="GR316" s="24">
        <v>29116</v>
      </c>
      <c r="GS316" s="28">
        <v>80980</v>
      </c>
      <c r="GT316" s="27">
        <v>256</v>
      </c>
      <c r="GU316" s="24">
        <v>24882</v>
      </c>
      <c r="GV316" s="28">
        <v>97312</v>
      </c>
      <c r="GW316" s="27">
        <v>302</v>
      </c>
      <c r="GX316" s="24">
        <v>22788</v>
      </c>
      <c r="GY316" s="26">
        <v>107901</v>
      </c>
      <c r="GZ316" s="27">
        <v>338</v>
      </c>
      <c r="HA316" s="24">
        <v>29198</v>
      </c>
      <c r="HB316" s="28">
        <v>90294</v>
      </c>
      <c r="HC316" s="27">
        <v>285</v>
      </c>
      <c r="HD316" s="24">
        <v>21336</v>
      </c>
      <c r="HE316" s="28">
        <v>93902</v>
      </c>
      <c r="HF316" s="27">
        <v>289</v>
      </c>
      <c r="HG316" s="24">
        <v>25677</v>
      </c>
      <c r="HH316" s="26">
        <v>114914</v>
      </c>
      <c r="HI316" s="27">
        <v>358</v>
      </c>
      <c r="HJ316" s="24">
        <v>25284</v>
      </c>
    </row>
    <row r="317" spans="2:218" x14ac:dyDescent="0.2">
      <c r="B317" s="20" t="s">
        <v>928</v>
      </c>
      <c r="C317" s="30">
        <v>4227</v>
      </c>
      <c r="D317" s="27">
        <v>206</v>
      </c>
      <c r="E317" s="23">
        <v>1534</v>
      </c>
      <c r="F317" s="28">
        <v>14040</v>
      </c>
      <c r="G317" s="27">
        <v>806</v>
      </c>
      <c r="H317" s="24">
        <v>16904</v>
      </c>
      <c r="I317" s="28">
        <v>18800</v>
      </c>
      <c r="J317" s="23">
        <v>1031</v>
      </c>
      <c r="K317" s="24">
        <v>20557</v>
      </c>
      <c r="L317" s="30">
        <v>8069</v>
      </c>
      <c r="M317" s="27">
        <v>514</v>
      </c>
      <c r="N317" s="23">
        <v>7076</v>
      </c>
      <c r="O317" s="30">
        <v>7547</v>
      </c>
      <c r="P317" s="27">
        <v>381</v>
      </c>
      <c r="Q317" s="23">
        <v>7785</v>
      </c>
      <c r="R317" s="28">
        <v>12163</v>
      </c>
      <c r="S317" s="27">
        <v>648</v>
      </c>
      <c r="T317" s="24">
        <v>25761</v>
      </c>
      <c r="U317" s="28">
        <v>14113</v>
      </c>
      <c r="V317" s="27">
        <v>782</v>
      </c>
      <c r="W317" s="24">
        <v>46414</v>
      </c>
      <c r="X317" s="28">
        <v>25468</v>
      </c>
      <c r="Y317" s="23">
        <v>1343</v>
      </c>
      <c r="Z317" s="24">
        <v>84931</v>
      </c>
      <c r="AA317" s="30">
        <v>3694</v>
      </c>
      <c r="AB317" s="27">
        <v>159</v>
      </c>
      <c r="AC317" s="24">
        <v>41979</v>
      </c>
      <c r="AD317" s="32">
        <v>493</v>
      </c>
      <c r="AE317" s="29">
        <v>22</v>
      </c>
      <c r="AF317" s="24">
        <v>15815</v>
      </c>
      <c r="AG317" s="33">
        <v>76</v>
      </c>
      <c r="AH317" s="31">
        <v>5</v>
      </c>
      <c r="AI317" s="23">
        <v>7688</v>
      </c>
      <c r="AJ317" s="32">
        <v>245</v>
      </c>
      <c r="AK317" s="29">
        <v>10</v>
      </c>
      <c r="AL317" s="23">
        <v>4198</v>
      </c>
      <c r="AM317" s="33">
        <v>55</v>
      </c>
      <c r="AN317" s="31">
        <v>2</v>
      </c>
      <c r="AO317" s="23">
        <v>5207</v>
      </c>
      <c r="AP317" s="33">
        <v>89</v>
      </c>
      <c r="AQ317" s="31">
        <v>4</v>
      </c>
      <c r="AR317" s="23">
        <v>4692</v>
      </c>
      <c r="AS317" s="33">
        <v>17</v>
      </c>
      <c r="AT317" s="31">
        <v>1</v>
      </c>
      <c r="AU317" s="23">
        <v>3165</v>
      </c>
      <c r="AV317" s="33">
        <v>60</v>
      </c>
      <c r="AW317" s="31">
        <v>3</v>
      </c>
      <c r="AX317" s="23">
        <v>3323</v>
      </c>
      <c r="AY317" s="33">
        <v>34</v>
      </c>
      <c r="AZ317" s="31">
        <v>2</v>
      </c>
      <c r="BA317" s="23">
        <v>2866</v>
      </c>
      <c r="BB317" s="21"/>
      <c r="BC317" s="21"/>
      <c r="BD317" s="23">
        <v>2364</v>
      </c>
      <c r="BE317" s="21"/>
      <c r="BF317" s="21"/>
      <c r="BG317" s="23">
        <v>1626</v>
      </c>
      <c r="BH317" s="21"/>
      <c r="BI317" s="21"/>
      <c r="BJ317" s="23">
        <v>2698</v>
      </c>
      <c r="BK317" s="30">
        <v>3364</v>
      </c>
      <c r="BL317" s="27">
        <v>130</v>
      </c>
      <c r="BM317" s="23">
        <v>3132</v>
      </c>
      <c r="BN317" s="28">
        <v>22364</v>
      </c>
      <c r="BO317" s="27">
        <v>981</v>
      </c>
      <c r="BP317" s="23">
        <v>1950</v>
      </c>
      <c r="BQ317" s="28">
        <v>34957</v>
      </c>
      <c r="BR317" s="23">
        <v>1513</v>
      </c>
      <c r="BS317" s="23">
        <v>5055</v>
      </c>
      <c r="BT317" s="28">
        <v>40853</v>
      </c>
      <c r="BU317" s="23">
        <v>1813</v>
      </c>
      <c r="BV317" s="23">
        <v>2759</v>
      </c>
      <c r="BW317" s="28">
        <v>37375</v>
      </c>
      <c r="BX317" s="23">
        <v>1658</v>
      </c>
      <c r="BY317" s="23">
        <v>1910</v>
      </c>
      <c r="BZ317" s="28">
        <v>32943</v>
      </c>
      <c r="CA317" s="23">
        <v>1422</v>
      </c>
      <c r="CB317" s="23">
        <v>3196</v>
      </c>
      <c r="CC317" s="28">
        <v>44370</v>
      </c>
      <c r="CD317" s="23">
        <v>1972</v>
      </c>
      <c r="CE317" s="23">
        <v>1779</v>
      </c>
      <c r="CF317" s="28">
        <v>42601</v>
      </c>
      <c r="CG317" s="23">
        <v>1818</v>
      </c>
      <c r="CH317" s="23">
        <v>2984</v>
      </c>
      <c r="CI317" s="28">
        <v>43927</v>
      </c>
      <c r="CJ317" s="23">
        <v>1880</v>
      </c>
      <c r="CK317" s="23">
        <v>2293</v>
      </c>
      <c r="CL317" s="28">
        <v>54884</v>
      </c>
      <c r="CM317" s="23">
        <v>2390</v>
      </c>
      <c r="CN317" s="23">
        <v>2825</v>
      </c>
      <c r="CO317" s="28">
        <v>42673</v>
      </c>
      <c r="CP317" s="23">
        <v>1841</v>
      </c>
      <c r="CQ317" s="23">
        <v>2874</v>
      </c>
      <c r="CR317" s="28">
        <v>42414</v>
      </c>
      <c r="CS317" s="23">
        <v>1848</v>
      </c>
      <c r="CT317" s="23">
        <v>2515</v>
      </c>
      <c r="CU317" s="28">
        <v>55486</v>
      </c>
      <c r="CV317" s="23">
        <v>2503</v>
      </c>
      <c r="CW317" s="23">
        <v>3319</v>
      </c>
      <c r="CX317" s="28">
        <v>45890</v>
      </c>
      <c r="CY317" s="23">
        <v>2082</v>
      </c>
      <c r="CZ317" s="23">
        <v>3429</v>
      </c>
      <c r="DA317" s="28">
        <v>48897</v>
      </c>
      <c r="DB317" s="23">
        <v>2117</v>
      </c>
      <c r="DC317" s="23">
        <v>3742</v>
      </c>
      <c r="DD317" s="28">
        <v>55370</v>
      </c>
      <c r="DE317" s="23">
        <v>2400</v>
      </c>
      <c r="DF317" s="23">
        <v>2321</v>
      </c>
      <c r="DG317" s="28">
        <v>48127</v>
      </c>
      <c r="DH317" s="23">
        <v>2072</v>
      </c>
      <c r="DI317" s="23">
        <v>3213</v>
      </c>
      <c r="DJ317" s="28">
        <v>47463</v>
      </c>
      <c r="DK317" s="23">
        <v>2022</v>
      </c>
      <c r="DL317" s="23">
        <v>3044</v>
      </c>
      <c r="DM317" s="28">
        <v>61894</v>
      </c>
      <c r="DN317" s="23">
        <v>2657</v>
      </c>
      <c r="DO317" s="23">
        <v>3333</v>
      </c>
      <c r="DP317" s="28">
        <v>46275</v>
      </c>
      <c r="DQ317" s="23">
        <v>1988</v>
      </c>
      <c r="DR317" s="23">
        <v>3615</v>
      </c>
      <c r="DS317" s="28">
        <v>47684</v>
      </c>
      <c r="DT317" s="23">
        <v>2143</v>
      </c>
      <c r="DU317" s="23">
        <v>3787</v>
      </c>
      <c r="DV317" s="28">
        <v>56652</v>
      </c>
      <c r="DW317" s="23">
        <v>2452</v>
      </c>
      <c r="DX317" s="23">
        <v>4455</v>
      </c>
      <c r="DY317" s="28">
        <v>47437</v>
      </c>
      <c r="DZ317" s="23">
        <v>2089</v>
      </c>
      <c r="EA317" s="23">
        <v>3356</v>
      </c>
      <c r="EB317" s="28">
        <v>39077</v>
      </c>
      <c r="EC317" s="23">
        <v>1768</v>
      </c>
      <c r="ED317" s="23">
        <v>5108</v>
      </c>
      <c r="EE317" s="28">
        <v>57420</v>
      </c>
      <c r="EF317" s="23">
        <v>2597</v>
      </c>
      <c r="EG317" s="23">
        <v>2071</v>
      </c>
      <c r="EH317" s="28">
        <v>55054</v>
      </c>
      <c r="EI317" s="23">
        <v>2510</v>
      </c>
      <c r="EJ317" s="23">
        <v>4882</v>
      </c>
      <c r="EK317" s="28">
        <v>59279</v>
      </c>
      <c r="EL317" s="23">
        <v>2647</v>
      </c>
      <c r="EM317" s="23">
        <v>3248</v>
      </c>
      <c r="EN317" s="28">
        <v>88119</v>
      </c>
      <c r="EO317" s="23">
        <v>3849</v>
      </c>
      <c r="EP317" s="23">
        <v>6636</v>
      </c>
      <c r="EQ317" s="28">
        <v>60627</v>
      </c>
      <c r="ER317" s="23">
        <v>2684</v>
      </c>
      <c r="ES317" s="23">
        <v>8017</v>
      </c>
      <c r="ET317" s="28">
        <v>66447</v>
      </c>
      <c r="EU317" s="23">
        <v>3010</v>
      </c>
      <c r="EV317" s="23">
        <v>4949</v>
      </c>
      <c r="EW317" s="28">
        <v>79679</v>
      </c>
      <c r="EX317" s="23">
        <v>3600</v>
      </c>
      <c r="EY317" s="23">
        <v>5408</v>
      </c>
      <c r="EZ317" s="28">
        <v>67719</v>
      </c>
      <c r="FA317" s="23">
        <v>3079</v>
      </c>
      <c r="FB317" s="23">
        <v>4117</v>
      </c>
      <c r="FC317" s="28">
        <v>68536</v>
      </c>
      <c r="FD317" s="23">
        <v>3119</v>
      </c>
      <c r="FE317" s="23">
        <v>5727</v>
      </c>
      <c r="FF317" s="28">
        <v>83859</v>
      </c>
      <c r="FG317" s="23">
        <v>3800</v>
      </c>
      <c r="FH317" s="23">
        <v>4434</v>
      </c>
      <c r="FI317" s="28">
        <v>82658</v>
      </c>
      <c r="FJ317" s="23">
        <v>3724</v>
      </c>
      <c r="FK317" s="23">
        <v>5927</v>
      </c>
      <c r="FL317" s="28">
        <v>77123</v>
      </c>
      <c r="FM317" s="23">
        <v>3473</v>
      </c>
      <c r="FN317" s="23">
        <v>6251</v>
      </c>
      <c r="FO317" s="28">
        <v>93172</v>
      </c>
      <c r="FP317" s="23">
        <v>4159</v>
      </c>
      <c r="FQ317" s="23">
        <v>6167</v>
      </c>
      <c r="FR317" s="28">
        <v>75994</v>
      </c>
      <c r="FS317" s="23">
        <v>3389</v>
      </c>
      <c r="FT317" s="23">
        <v>7417</v>
      </c>
      <c r="FU317" s="28">
        <v>78645</v>
      </c>
      <c r="FV317" s="23">
        <v>3406</v>
      </c>
      <c r="FW317" s="23">
        <v>5658</v>
      </c>
      <c r="FX317" s="28">
        <v>98367</v>
      </c>
      <c r="FY317" s="23">
        <v>4206</v>
      </c>
      <c r="FZ317" s="23">
        <v>3952</v>
      </c>
      <c r="GA317" s="28">
        <v>77256</v>
      </c>
      <c r="GB317" s="23">
        <v>3302</v>
      </c>
      <c r="GC317" s="23">
        <v>2942</v>
      </c>
      <c r="GD317" s="28">
        <v>62590</v>
      </c>
      <c r="GE317" s="23">
        <v>2722</v>
      </c>
      <c r="GF317" s="23">
        <v>3285</v>
      </c>
      <c r="GG317" s="26">
        <v>109306</v>
      </c>
      <c r="GH317" s="23">
        <v>4597</v>
      </c>
      <c r="GI317" s="23">
        <v>7728</v>
      </c>
      <c r="GJ317" s="28">
        <v>92467</v>
      </c>
      <c r="GK317" s="23">
        <v>3913</v>
      </c>
      <c r="GL317" s="24">
        <v>13501</v>
      </c>
      <c r="GM317" s="28">
        <v>93696</v>
      </c>
      <c r="GN317" s="23">
        <v>3975</v>
      </c>
      <c r="GO317" s="24">
        <v>14551</v>
      </c>
      <c r="GP317" s="26">
        <v>122007</v>
      </c>
      <c r="GQ317" s="23">
        <v>5193</v>
      </c>
      <c r="GR317" s="24">
        <v>14416</v>
      </c>
      <c r="GS317" s="26">
        <v>102693</v>
      </c>
      <c r="GT317" s="23">
        <v>4382</v>
      </c>
      <c r="GU317" s="24">
        <v>11332</v>
      </c>
      <c r="GV317" s="26">
        <v>112267</v>
      </c>
      <c r="GW317" s="23">
        <v>4817</v>
      </c>
      <c r="GX317" s="24">
        <v>11736</v>
      </c>
      <c r="GY317" s="26">
        <v>137640</v>
      </c>
      <c r="GZ317" s="23">
        <v>5878</v>
      </c>
      <c r="HA317" s="24">
        <v>13371</v>
      </c>
      <c r="HB317" s="26">
        <v>101288</v>
      </c>
      <c r="HC317" s="23">
        <v>4432</v>
      </c>
      <c r="HD317" s="23">
        <v>6513</v>
      </c>
      <c r="HE317" s="28">
        <v>93816</v>
      </c>
      <c r="HF317" s="23">
        <v>4151</v>
      </c>
      <c r="HG317" s="24">
        <v>12692</v>
      </c>
      <c r="HH317" s="26">
        <v>113739</v>
      </c>
      <c r="HI317" s="23">
        <v>5052</v>
      </c>
      <c r="HJ317" s="24">
        <v>12188</v>
      </c>
    </row>
    <row r="318" spans="2:218" x14ac:dyDescent="0.2">
      <c r="B318" s="20" t="s">
        <v>826</v>
      </c>
      <c r="C318" s="26">
        <v>142450</v>
      </c>
      <c r="D318" s="27">
        <v>600</v>
      </c>
      <c r="E318" s="23">
        <v>3591</v>
      </c>
      <c r="F318" s="26">
        <v>154743</v>
      </c>
      <c r="G318" s="27">
        <v>653</v>
      </c>
      <c r="H318" s="23">
        <v>2452</v>
      </c>
      <c r="I318" s="26">
        <v>179899</v>
      </c>
      <c r="J318" s="27">
        <v>762</v>
      </c>
      <c r="K318" s="23">
        <v>2620</v>
      </c>
      <c r="L318" s="26">
        <v>165067</v>
      </c>
      <c r="M318" s="27">
        <v>695</v>
      </c>
      <c r="N318" s="23">
        <v>3176</v>
      </c>
      <c r="O318" s="26">
        <v>159773</v>
      </c>
      <c r="P318" s="27">
        <v>681</v>
      </c>
      <c r="Q318" s="23">
        <v>2065</v>
      </c>
      <c r="R318" s="26">
        <v>192495</v>
      </c>
      <c r="S318" s="27">
        <v>820</v>
      </c>
      <c r="T318" s="23">
        <v>1779</v>
      </c>
      <c r="U318" s="26">
        <v>164865</v>
      </c>
      <c r="V318" s="27">
        <v>694</v>
      </c>
      <c r="W318" s="23">
        <v>2361</v>
      </c>
      <c r="X318" s="26">
        <v>167818</v>
      </c>
      <c r="Y318" s="27">
        <v>718</v>
      </c>
      <c r="Z318" s="23">
        <v>1643</v>
      </c>
      <c r="AA318" s="26">
        <v>212874</v>
      </c>
      <c r="AB318" s="27">
        <v>905</v>
      </c>
      <c r="AC318" s="23">
        <v>2567</v>
      </c>
      <c r="AD318" s="26">
        <v>160330</v>
      </c>
      <c r="AE318" s="27">
        <v>684</v>
      </c>
      <c r="AF318" s="23">
        <v>2776</v>
      </c>
      <c r="AG318" s="26">
        <v>169960</v>
      </c>
      <c r="AH318" s="27">
        <v>726</v>
      </c>
      <c r="AI318" s="23">
        <v>2774</v>
      </c>
      <c r="AJ318" s="26">
        <v>203995</v>
      </c>
      <c r="AK318" s="27">
        <v>882</v>
      </c>
      <c r="AL318" s="23">
        <v>3421</v>
      </c>
      <c r="AM318" s="26">
        <v>152920</v>
      </c>
      <c r="AN318" s="27">
        <v>652</v>
      </c>
      <c r="AO318" s="23">
        <v>3118</v>
      </c>
      <c r="AP318" s="26">
        <v>142280</v>
      </c>
      <c r="AQ318" s="27">
        <v>613</v>
      </c>
      <c r="AR318" s="23">
        <v>2768</v>
      </c>
      <c r="AS318" s="26">
        <v>191093</v>
      </c>
      <c r="AT318" s="27">
        <v>839</v>
      </c>
      <c r="AU318" s="23">
        <v>2568</v>
      </c>
      <c r="AV318" s="26">
        <v>153806</v>
      </c>
      <c r="AW318" s="27">
        <v>668</v>
      </c>
      <c r="AX318" s="23">
        <v>2357</v>
      </c>
      <c r="AY318" s="26">
        <v>151994</v>
      </c>
      <c r="AZ318" s="27">
        <v>655</v>
      </c>
      <c r="BA318" s="23">
        <v>2556</v>
      </c>
      <c r="BB318" s="26">
        <v>200341</v>
      </c>
      <c r="BC318" s="27">
        <v>874</v>
      </c>
      <c r="BD318" s="23">
        <v>2472</v>
      </c>
      <c r="BE318" s="26">
        <v>151726</v>
      </c>
      <c r="BF318" s="27">
        <v>657</v>
      </c>
      <c r="BG318" s="25">
        <v>531333</v>
      </c>
      <c r="BH318" s="26">
        <v>161831</v>
      </c>
      <c r="BI318" s="27">
        <v>700</v>
      </c>
      <c r="BJ318" s="25">
        <v>496756</v>
      </c>
      <c r="BK318" s="26">
        <v>177841</v>
      </c>
      <c r="BL318" s="23">
        <v>1307</v>
      </c>
      <c r="BM318" s="25">
        <v>520507</v>
      </c>
      <c r="BN318" s="26">
        <v>146755</v>
      </c>
      <c r="BO318" s="23">
        <v>2448</v>
      </c>
      <c r="BP318" s="25">
        <v>511738</v>
      </c>
      <c r="BQ318" s="26">
        <v>153727</v>
      </c>
      <c r="BR318" s="23">
        <v>2034</v>
      </c>
      <c r="BS318" s="25">
        <v>506274</v>
      </c>
      <c r="BT318" s="26">
        <v>176446</v>
      </c>
      <c r="BU318" s="23">
        <v>2288</v>
      </c>
      <c r="BV318" s="25">
        <v>418621</v>
      </c>
      <c r="BW318" s="26">
        <v>137914</v>
      </c>
      <c r="BX318" s="23">
        <v>1832</v>
      </c>
      <c r="BY318" s="25">
        <v>281482</v>
      </c>
      <c r="BZ318" s="26">
        <v>143488</v>
      </c>
      <c r="CA318" s="27">
        <v>841</v>
      </c>
      <c r="CB318" s="25">
        <v>148374</v>
      </c>
      <c r="CC318" s="26">
        <v>160939</v>
      </c>
      <c r="CD318" s="27">
        <v>718</v>
      </c>
      <c r="CE318" s="24">
        <v>68466</v>
      </c>
      <c r="CF318" s="26">
        <v>114160</v>
      </c>
      <c r="CG318" s="27">
        <v>507</v>
      </c>
      <c r="CH318" s="24">
        <v>47671</v>
      </c>
      <c r="CI318" s="26">
        <v>121847</v>
      </c>
      <c r="CJ318" s="27">
        <v>548</v>
      </c>
      <c r="CK318" s="24">
        <v>30543</v>
      </c>
      <c r="CL318" s="26">
        <v>145951</v>
      </c>
      <c r="CM318" s="27">
        <v>660</v>
      </c>
      <c r="CN318" s="24">
        <v>19272</v>
      </c>
      <c r="CO318" s="26">
        <v>125734</v>
      </c>
      <c r="CP318" s="27">
        <v>535</v>
      </c>
      <c r="CQ318" s="24">
        <v>15077</v>
      </c>
      <c r="CR318" s="26">
        <v>110631</v>
      </c>
      <c r="CS318" s="27">
        <v>467</v>
      </c>
      <c r="CT318" s="24">
        <v>11121</v>
      </c>
      <c r="CU318" s="26">
        <v>146708</v>
      </c>
      <c r="CV318" s="27">
        <v>623</v>
      </c>
      <c r="CW318" s="23">
        <v>8711</v>
      </c>
      <c r="CX318" s="26">
        <v>110617</v>
      </c>
      <c r="CY318" s="27">
        <v>465</v>
      </c>
      <c r="CZ318" s="23">
        <v>7419</v>
      </c>
      <c r="DA318" s="26">
        <v>108476</v>
      </c>
      <c r="DB318" s="27">
        <v>453</v>
      </c>
      <c r="DC318" s="23">
        <v>5770</v>
      </c>
      <c r="DD318" s="26">
        <v>141462</v>
      </c>
      <c r="DE318" s="27">
        <v>587</v>
      </c>
      <c r="DF318" s="23">
        <v>6378</v>
      </c>
      <c r="DG318" s="26">
        <v>110534</v>
      </c>
      <c r="DH318" s="27">
        <v>458</v>
      </c>
      <c r="DI318" s="23">
        <v>7857</v>
      </c>
      <c r="DJ318" s="26">
        <v>109993</v>
      </c>
      <c r="DK318" s="27">
        <v>458</v>
      </c>
      <c r="DL318" s="23">
        <v>7461</v>
      </c>
      <c r="DM318" s="26">
        <v>136894</v>
      </c>
      <c r="DN318" s="27">
        <v>559</v>
      </c>
      <c r="DO318" s="23">
        <v>5844</v>
      </c>
      <c r="DP318" s="26">
        <v>121368</v>
      </c>
      <c r="DQ318" s="27">
        <v>495</v>
      </c>
      <c r="DR318" s="23">
        <v>7438</v>
      </c>
      <c r="DS318" s="26">
        <v>135584</v>
      </c>
      <c r="DT318" s="27">
        <v>566</v>
      </c>
      <c r="DU318" s="23">
        <v>8487</v>
      </c>
      <c r="DV318" s="26">
        <v>145637</v>
      </c>
      <c r="DW318" s="27">
        <v>604</v>
      </c>
      <c r="DX318" s="23">
        <v>6008</v>
      </c>
      <c r="DY318" s="26">
        <v>127304</v>
      </c>
      <c r="DZ318" s="27">
        <v>649</v>
      </c>
      <c r="EA318" s="23">
        <v>7691</v>
      </c>
      <c r="EB318" s="26">
        <v>141076</v>
      </c>
      <c r="EC318" s="27">
        <v>577</v>
      </c>
      <c r="ED318" s="24">
        <v>12823</v>
      </c>
      <c r="EE318" s="26">
        <v>126301</v>
      </c>
      <c r="EF318" s="27">
        <v>527</v>
      </c>
      <c r="EG318" s="23">
        <v>6653</v>
      </c>
      <c r="EH318" s="26">
        <v>108798</v>
      </c>
      <c r="EI318" s="27">
        <v>453</v>
      </c>
      <c r="EJ318" s="23">
        <v>5243</v>
      </c>
      <c r="EK318" s="26">
        <v>104693</v>
      </c>
      <c r="EL318" s="27">
        <v>433</v>
      </c>
      <c r="EM318" s="23">
        <v>5225</v>
      </c>
      <c r="EN318" s="26">
        <v>129035</v>
      </c>
      <c r="EO318" s="27">
        <v>540</v>
      </c>
      <c r="EP318" s="23">
        <v>4585</v>
      </c>
      <c r="EQ318" s="26">
        <v>105185</v>
      </c>
      <c r="ER318" s="27">
        <v>560</v>
      </c>
      <c r="ES318" s="23">
        <v>4328</v>
      </c>
      <c r="ET318" s="26">
        <v>128445</v>
      </c>
      <c r="EU318" s="27">
        <v>543</v>
      </c>
      <c r="EV318" s="23">
        <v>4453</v>
      </c>
      <c r="EW318" s="26">
        <v>150150</v>
      </c>
      <c r="EX318" s="27">
        <v>635</v>
      </c>
      <c r="EY318" s="23">
        <v>2915</v>
      </c>
      <c r="EZ318" s="26">
        <v>137360</v>
      </c>
      <c r="FA318" s="27">
        <v>581</v>
      </c>
      <c r="FB318" s="23">
        <v>4100</v>
      </c>
      <c r="FC318" s="26">
        <v>154622</v>
      </c>
      <c r="FD318" s="27">
        <v>653</v>
      </c>
      <c r="FE318" s="23">
        <v>4977</v>
      </c>
      <c r="FF318" s="26">
        <v>248356</v>
      </c>
      <c r="FG318" s="23">
        <v>1037</v>
      </c>
      <c r="FH318" s="23">
        <v>8249</v>
      </c>
      <c r="FI318" s="26">
        <v>394071</v>
      </c>
      <c r="FJ318" s="23">
        <v>1610</v>
      </c>
      <c r="FK318" s="24">
        <v>23788</v>
      </c>
      <c r="FL318" s="26">
        <v>292501</v>
      </c>
      <c r="FM318" s="23">
        <v>1202</v>
      </c>
      <c r="FN318" s="24">
        <v>31669</v>
      </c>
      <c r="FO318" s="26">
        <v>216489</v>
      </c>
      <c r="FP318" s="23">
        <v>1055</v>
      </c>
      <c r="FQ318" s="24">
        <v>29190</v>
      </c>
      <c r="FR318" s="28">
        <v>71168</v>
      </c>
      <c r="FS318" s="27">
        <v>307</v>
      </c>
      <c r="FT318" s="24">
        <v>16258</v>
      </c>
      <c r="FU318" s="28">
        <v>58796</v>
      </c>
      <c r="FV318" s="27">
        <v>432</v>
      </c>
      <c r="FW318" s="24">
        <v>11058</v>
      </c>
      <c r="FX318" s="28">
        <v>96476</v>
      </c>
      <c r="FY318" s="27">
        <v>414</v>
      </c>
      <c r="FZ318" s="23">
        <v>8609</v>
      </c>
      <c r="GA318" s="26">
        <v>121382</v>
      </c>
      <c r="GB318" s="27">
        <v>501</v>
      </c>
      <c r="GC318" s="23">
        <v>8100</v>
      </c>
      <c r="GD318" s="26">
        <v>107132</v>
      </c>
      <c r="GE318" s="27">
        <v>579</v>
      </c>
      <c r="GF318" s="23">
        <v>6647</v>
      </c>
      <c r="GG318" s="26">
        <v>140125</v>
      </c>
      <c r="GH318" s="27">
        <v>711</v>
      </c>
      <c r="GI318" s="23">
        <v>5617</v>
      </c>
      <c r="GJ318" s="28">
        <v>96797</v>
      </c>
      <c r="GK318" s="27">
        <v>392</v>
      </c>
      <c r="GL318" s="23">
        <v>6798</v>
      </c>
      <c r="GM318" s="28">
        <v>91753</v>
      </c>
      <c r="GN318" s="27">
        <v>383</v>
      </c>
      <c r="GO318" s="23">
        <v>4806</v>
      </c>
      <c r="GP318" s="26">
        <v>106961</v>
      </c>
      <c r="GQ318" s="27">
        <v>436</v>
      </c>
      <c r="GR318" s="23">
        <v>4862</v>
      </c>
      <c r="GS318" s="28">
        <v>86442</v>
      </c>
      <c r="GT318" s="27">
        <v>489</v>
      </c>
      <c r="GU318" s="23">
        <v>4356</v>
      </c>
      <c r="GV318" s="28">
        <v>95412</v>
      </c>
      <c r="GW318" s="27">
        <v>400</v>
      </c>
      <c r="GX318" s="23">
        <v>3372</v>
      </c>
      <c r="GY318" s="26">
        <v>115794</v>
      </c>
      <c r="GZ318" s="27">
        <v>485</v>
      </c>
      <c r="HA318" s="23">
        <v>3455</v>
      </c>
      <c r="HB318" s="28">
        <v>89989</v>
      </c>
      <c r="HC318" s="27">
        <v>375</v>
      </c>
      <c r="HD318" s="23">
        <v>2158</v>
      </c>
      <c r="HE318" s="28">
        <v>91490</v>
      </c>
      <c r="HF318" s="27">
        <v>381</v>
      </c>
      <c r="HG318" s="23">
        <v>3061</v>
      </c>
      <c r="HH318" s="26">
        <v>112014</v>
      </c>
      <c r="HI318" s="27">
        <v>470</v>
      </c>
      <c r="HJ318" s="23">
        <v>2676</v>
      </c>
    </row>
    <row r="319" spans="2:218" x14ac:dyDescent="0.2">
      <c r="B319" s="20" t="s">
        <v>887</v>
      </c>
      <c r="C319" s="26">
        <v>128655</v>
      </c>
      <c r="D319" s="23">
        <v>2987</v>
      </c>
      <c r="E319" s="25">
        <v>273760</v>
      </c>
      <c r="F319" s="26">
        <v>138180</v>
      </c>
      <c r="G319" s="23">
        <v>2935</v>
      </c>
      <c r="H319" s="25">
        <v>278309</v>
      </c>
      <c r="I319" s="26">
        <v>169521</v>
      </c>
      <c r="J319" s="23">
        <v>3488</v>
      </c>
      <c r="K319" s="25">
        <v>270659</v>
      </c>
      <c r="L319" s="26">
        <v>139185</v>
      </c>
      <c r="M319" s="23">
        <v>2815</v>
      </c>
      <c r="N319" s="25">
        <v>267920</v>
      </c>
      <c r="O319" s="26">
        <v>138857</v>
      </c>
      <c r="P319" s="23">
        <v>2747</v>
      </c>
      <c r="Q319" s="25">
        <v>262705</v>
      </c>
      <c r="R319" s="26">
        <v>176992</v>
      </c>
      <c r="S319" s="23">
        <v>3532</v>
      </c>
      <c r="T319" s="25">
        <v>277021</v>
      </c>
      <c r="U319" s="26">
        <v>144704</v>
      </c>
      <c r="V319" s="23">
        <v>2805</v>
      </c>
      <c r="W319" s="25">
        <v>260508</v>
      </c>
      <c r="X319" s="26">
        <v>146151</v>
      </c>
      <c r="Y319" s="23">
        <v>2848</v>
      </c>
      <c r="Z319" s="25">
        <v>239133</v>
      </c>
      <c r="AA319" s="26">
        <v>181267</v>
      </c>
      <c r="AB319" s="23">
        <v>3377</v>
      </c>
      <c r="AC319" s="25">
        <v>265211</v>
      </c>
      <c r="AD319" s="26">
        <v>183636</v>
      </c>
      <c r="AE319" s="23">
        <v>2583</v>
      </c>
      <c r="AF319" s="25">
        <v>237615</v>
      </c>
      <c r="AG319" s="26">
        <v>183232</v>
      </c>
      <c r="AH319" s="23">
        <v>2589</v>
      </c>
      <c r="AI319" s="25">
        <v>241640</v>
      </c>
      <c r="AJ319" s="26">
        <v>242033</v>
      </c>
      <c r="AK319" s="23">
        <v>3216</v>
      </c>
      <c r="AL319" s="25">
        <v>235886</v>
      </c>
      <c r="AM319" s="26">
        <v>189439</v>
      </c>
      <c r="AN319" s="23">
        <v>2543</v>
      </c>
      <c r="AO319" s="25">
        <v>229778</v>
      </c>
      <c r="AP319" s="26">
        <v>191007</v>
      </c>
      <c r="AQ319" s="23">
        <v>2582</v>
      </c>
      <c r="AR319" s="25">
        <v>238819</v>
      </c>
      <c r="AS319" s="26">
        <v>223000</v>
      </c>
      <c r="AT319" s="23">
        <v>3029</v>
      </c>
      <c r="AU319" s="25">
        <v>223556</v>
      </c>
      <c r="AV319" s="26">
        <v>180549</v>
      </c>
      <c r="AW319" s="23">
        <v>2425</v>
      </c>
      <c r="AX319" s="25">
        <v>225541</v>
      </c>
      <c r="AY319" s="26">
        <v>183833</v>
      </c>
      <c r="AZ319" s="23">
        <v>2383</v>
      </c>
      <c r="BA319" s="25">
        <v>229634</v>
      </c>
      <c r="BB319" s="26">
        <v>237396</v>
      </c>
      <c r="BC319" s="23">
        <v>2907</v>
      </c>
      <c r="BD319" s="25">
        <v>227082</v>
      </c>
      <c r="BE319" s="26">
        <v>187922</v>
      </c>
      <c r="BF319" s="23">
        <v>2296</v>
      </c>
      <c r="BG319" s="25">
        <v>216991</v>
      </c>
      <c r="BH319" s="26">
        <v>211749</v>
      </c>
      <c r="BI319" s="23">
        <v>2537</v>
      </c>
      <c r="BJ319" s="25">
        <v>218283</v>
      </c>
      <c r="BK319" s="26">
        <v>230309</v>
      </c>
      <c r="BL319" s="23">
        <v>2835</v>
      </c>
      <c r="BM319" s="25">
        <v>216572</v>
      </c>
      <c r="BN319" s="26">
        <v>188186</v>
      </c>
      <c r="BO319" s="23">
        <v>2321</v>
      </c>
      <c r="BP319" s="25">
        <v>216338</v>
      </c>
      <c r="BQ319" s="26">
        <v>193326</v>
      </c>
      <c r="BR319" s="23">
        <v>2311</v>
      </c>
      <c r="BS319" s="25">
        <v>209496</v>
      </c>
      <c r="BT319" s="26">
        <v>241086</v>
      </c>
      <c r="BU319" s="23">
        <v>2732</v>
      </c>
      <c r="BV319" s="25">
        <v>208837</v>
      </c>
      <c r="BW319" s="26">
        <v>197732</v>
      </c>
      <c r="BX319" s="23">
        <v>2284</v>
      </c>
      <c r="BY319" s="25">
        <v>224206</v>
      </c>
      <c r="BZ319" s="26">
        <v>189727</v>
      </c>
      <c r="CA319" s="23">
        <v>2142</v>
      </c>
      <c r="CB319" s="25">
        <v>216863</v>
      </c>
      <c r="CC319" s="26">
        <v>229233</v>
      </c>
      <c r="CD319" s="23">
        <v>2589</v>
      </c>
      <c r="CE319" s="25">
        <v>198901</v>
      </c>
      <c r="CF319" s="26">
        <v>185970</v>
      </c>
      <c r="CG319" s="23">
        <v>2117</v>
      </c>
      <c r="CH319" s="25">
        <v>213174</v>
      </c>
      <c r="CI319" s="26">
        <v>184299</v>
      </c>
      <c r="CJ319" s="23">
        <v>2098</v>
      </c>
      <c r="CK319" s="25">
        <v>197034</v>
      </c>
      <c r="CL319" s="26">
        <v>217782</v>
      </c>
      <c r="CM319" s="23">
        <v>2477</v>
      </c>
      <c r="CN319" s="25">
        <v>207037</v>
      </c>
      <c r="CO319" s="26">
        <v>197826</v>
      </c>
      <c r="CP319" s="23">
        <v>2089</v>
      </c>
      <c r="CQ319" s="25">
        <v>209096</v>
      </c>
      <c r="CR319" s="26">
        <v>184144</v>
      </c>
      <c r="CS319" s="23">
        <v>1974</v>
      </c>
      <c r="CT319" s="25">
        <v>174731</v>
      </c>
      <c r="CU319" s="26">
        <v>229154</v>
      </c>
      <c r="CV319" s="23">
        <v>2432</v>
      </c>
      <c r="CW319" s="25">
        <v>190703</v>
      </c>
      <c r="CX319" s="26">
        <v>190245</v>
      </c>
      <c r="CY319" s="23">
        <v>2014</v>
      </c>
      <c r="CZ319" s="25">
        <v>195559</v>
      </c>
      <c r="DA319" s="26">
        <v>181709</v>
      </c>
      <c r="DB319" s="23">
        <v>1945</v>
      </c>
      <c r="DC319" s="25">
        <v>193207</v>
      </c>
      <c r="DD319" s="26">
        <v>229821</v>
      </c>
      <c r="DE319" s="23">
        <v>2429</v>
      </c>
      <c r="DF319" s="25">
        <v>184924</v>
      </c>
      <c r="DG319" s="26">
        <v>183734</v>
      </c>
      <c r="DH319" s="23">
        <v>1858</v>
      </c>
      <c r="DI319" s="25">
        <v>172266</v>
      </c>
      <c r="DJ319" s="26">
        <v>175315</v>
      </c>
      <c r="DK319" s="23">
        <v>1761</v>
      </c>
      <c r="DL319" s="25">
        <v>160527</v>
      </c>
      <c r="DM319" s="26">
        <v>237719</v>
      </c>
      <c r="DN319" s="23">
        <v>2375</v>
      </c>
      <c r="DO319" s="25">
        <v>158204</v>
      </c>
      <c r="DP319" s="26">
        <v>180292</v>
      </c>
      <c r="DQ319" s="23">
        <v>1803</v>
      </c>
      <c r="DR319" s="25">
        <v>162496</v>
      </c>
      <c r="DS319" s="26">
        <v>174705</v>
      </c>
      <c r="DT319" s="23">
        <v>1756</v>
      </c>
      <c r="DU319" s="25">
        <v>148176</v>
      </c>
      <c r="DV319" s="26">
        <v>214320</v>
      </c>
      <c r="DW319" s="23">
        <v>2155</v>
      </c>
      <c r="DX319" s="25">
        <v>156651</v>
      </c>
      <c r="DY319" s="26">
        <v>164934</v>
      </c>
      <c r="DZ319" s="23">
        <v>1650</v>
      </c>
      <c r="EA319" s="25">
        <v>153750</v>
      </c>
      <c r="EB319" s="26">
        <v>137521</v>
      </c>
      <c r="EC319" s="23">
        <v>1389</v>
      </c>
      <c r="ED319" s="25">
        <v>137644</v>
      </c>
      <c r="EE319" s="26">
        <v>203287</v>
      </c>
      <c r="EF319" s="23">
        <v>2040</v>
      </c>
      <c r="EG319" s="25">
        <v>150436</v>
      </c>
      <c r="EH319" s="26">
        <v>155551</v>
      </c>
      <c r="EI319" s="23">
        <v>1550</v>
      </c>
      <c r="EJ319" s="25">
        <v>147807</v>
      </c>
      <c r="EK319" s="26">
        <v>159989</v>
      </c>
      <c r="EL319" s="23">
        <v>1606</v>
      </c>
      <c r="EM319" s="25">
        <v>150317</v>
      </c>
      <c r="EN319" s="26">
        <v>200277</v>
      </c>
      <c r="EO319" s="23">
        <v>1979</v>
      </c>
      <c r="EP319" s="25">
        <v>139564</v>
      </c>
      <c r="EQ319" s="26">
        <v>162520</v>
      </c>
      <c r="ER319" s="23">
        <v>1622</v>
      </c>
      <c r="ES319" s="25">
        <v>153130</v>
      </c>
      <c r="ET319" s="26">
        <v>151647</v>
      </c>
      <c r="EU319" s="23">
        <v>1508</v>
      </c>
      <c r="EV319" s="25">
        <v>139297</v>
      </c>
      <c r="EW319" s="26">
        <v>202413</v>
      </c>
      <c r="EX319" s="23">
        <v>2020</v>
      </c>
      <c r="EY319" s="25">
        <v>138535</v>
      </c>
      <c r="EZ319" s="26">
        <v>164160</v>
      </c>
      <c r="FA319" s="23">
        <v>1655</v>
      </c>
      <c r="FB319" s="25">
        <v>155403</v>
      </c>
      <c r="FC319" s="26">
        <v>162095</v>
      </c>
      <c r="FD319" s="23">
        <v>1641</v>
      </c>
      <c r="FE319" s="25">
        <v>132355</v>
      </c>
      <c r="FF319" s="26">
        <v>201474</v>
      </c>
      <c r="FG319" s="23">
        <v>2033</v>
      </c>
      <c r="FH319" s="25">
        <v>154329</v>
      </c>
      <c r="FI319" s="26">
        <v>167386</v>
      </c>
      <c r="FJ319" s="23">
        <v>1686</v>
      </c>
      <c r="FK319" s="25">
        <v>138302</v>
      </c>
      <c r="FL319" s="26">
        <v>158594</v>
      </c>
      <c r="FM319" s="23">
        <v>1608</v>
      </c>
      <c r="FN319" s="25">
        <v>126167</v>
      </c>
      <c r="FO319" s="26">
        <v>201951</v>
      </c>
      <c r="FP319" s="23">
        <v>2043</v>
      </c>
      <c r="FQ319" s="25">
        <v>142219</v>
      </c>
      <c r="FR319" s="26">
        <v>158557</v>
      </c>
      <c r="FS319" s="23">
        <v>1611</v>
      </c>
      <c r="FT319" s="25">
        <v>148183</v>
      </c>
      <c r="FU319" s="26">
        <v>150551</v>
      </c>
      <c r="FV319" s="23">
        <v>1520</v>
      </c>
      <c r="FW319" s="25">
        <v>130783</v>
      </c>
      <c r="FX319" s="26">
        <v>205377</v>
      </c>
      <c r="FY319" s="23">
        <v>2067</v>
      </c>
      <c r="FZ319" s="25">
        <v>138022</v>
      </c>
      <c r="GA319" s="26">
        <v>173004</v>
      </c>
      <c r="GB319" s="23">
        <v>1760</v>
      </c>
      <c r="GC319" s="25">
        <v>140400</v>
      </c>
      <c r="GD319" s="26">
        <v>125849</v>
      </c>
      <c r="GE319" s="23">
        <v>1279</v>
      </c>
      <c r="GF319" s="25">
        <v>137409</v>
      </c>
      <c r="GG319" s="26">
        <v>170826</v>
      </c>
      <c r="GH319" s="23">
        <v>1715</v>
      </c>
      <c r="GI319" s="25">
        <v>136796</v>
      </c>
      <c r="GJ319" s="26">
        <v>111622</v>
      </c>
      <c r="GK319" s="23">
        <v>1112</v>
      </c>
      <c r="GL319" s="25">
        <v>136793</v>
      </c>
      <c r="GM319" s="28">
        <v>68199</v>
      </c>
      <c r="GN319" s="27">
        <v>646</v>
      </c>
      <c r="GO319" s="25">
        <v>109409</v>
      </c>
      <c r="GP319" s="28">
        <v>68753</v>
      </c>
      <c r="GQ319" s="27">
        <v>646</v>
      </c>
      <c r="GR319" s="25">
        <v>110203</v>
      </c>
      <c r="GS319" s="28">
        <v>60457</v>
      </c>
      <c r="GT319" s="27">
        <v>552</v>
      </c>
      <c r="GU319" s="24">
        <v>88327</v>
      </c>
      <c r="GV319" s="26">
        <v>150640</v>
      </c>
      <c r="GW319" s="23">
        <v>1527</v>
      </c>
      <c r="GX319" s="24">
        <v>96483</v>
      </c>
      <c r="GY319" s="26">
        <v>142057</v>
      </c>
      <c r="GZ319" s="23">
        <v>1433</v>
      </c>
      <c r="HA319" s="24">
        <v>97501</v>
      </c>
      <c r="HB319" s="26">
        <v>101446</v>
      </c>
      <c r="HC319" s="23">
        <v>1015</v>
      </c>
      <c r="HD319" s="24">
        <v>84683</v>
      </c>
      <c r="HE319" s="26">
        <v>111179</v>
      </c>
      <c r="HF319" s="23">
        <v>1126</v>
      </c>
      <c r="HG319" s="24">
        <v>98225</v>
      </c>
      <c r="HH319" s="26">
        <v>111614</v>
      </c>
      <c r="HI319" s="23">
        <v>1136</v>
      </c>
      <c r="HJ319" s="24">
        <v>95024</v>
      </c>
    </row>
    <row r="320" spans="2:218" x14ac:dyDescent="0.2">
      <c r="B320" s="20" t="s">
        <v>795</v>
      </c>
      <c r="C320" s="26">
        <v>245382</v>
      </c>
      <c r="D320" s="23">
        <v>1823</v>
      </c>
      <c r="E320" s="23">
        <v>8437</v>
      </c>
      <c r="F320" s="26">
        <v>239973</v>
      </c>
      <c r="G320" s="23">
        <v>1907</v>
      </c>
      <c r="H320" s="23">
        <v>8923</v>
      </c>
      <c r="I320" s="26">
        <v>295741</v>
      </c>
      <c r="J320" s="23">
        <v>2294</v>
      </c>
      <c r="K320" s="24">
        <v>11735</v>
      </c>
      <c r="L320" s="26">
        <v>223536</v>
      </c>
      <c r="M320" s="23">
        <v>1739</v>
      </c>
      <c r="N320" s="24">
        <v>12698</v>
      </c>
      <c r="O320" s="26">
        <v>164685</v>
      </c>
      <c r="P320" s="23">
        <v>1236</v>
      </c>
      <c r="Q320" s="23">
        <v>7637</v>
      </c>
      <c r="R320" s="26">
        <v>232834</v>
      </c>
      <c r="S320" s="23">
        <v>1785</v>
      </c>
      <c r="T320" s="23">
        <v>6232</v>
      </c>
      <c r="U320" s="26">
        <v>188734</v>
      </c>
      <c r="V320" s="23">
        <v>1465</v>
      </c>
      <c r="W320" s="23">
        <v>9235</v>
      </c>
      <c r="X320" s="26">
        <v>189011</v>
      </c>
      <c r="Y320" s="23">
        <v>1467</v>
      </c>
      <c r="Z320" s="24">
        <v>10066</v>
      </c>
      <c r="AA320" s="26">
        <v>229852</v>
      </c>
      <c r="AB320" s="23">
        <v>1794</v>
      </c>
      <c r="AC320" s="23">
        <v>8270</v>
      </c>
      <c r="AD320" s="26">
        <v>183439</v>
      </c>
      <c r="AE320" s="23">
        <v>1422</v>
      </c>
      <c r="AF320" s="23">
        <v>6722</v>
      </c>
      <c r="AG320" s="26">
        <v>154096</v>
      </c>
      <c r="AH320" s="23">
        <v>1183</v>
      </c>
      <c r="AI320" s="23">
        <v>9354</v>
      </c>
      <c r="AJ320" s="26">
        <v>213199</v>
      </c>
      <c r="AK320" s="23">
        <v>1646</v>
      </c>
      <c r="AL320" s="23">
        <v>9477</v>
      </c>
      <c r="AM320" s="26">
        <v>159102</v>
      </c>
      <c r="AN320" s="23">
        <v>1250</v>
      </c>
      <c r="AO320" s="23">
        <v>9198</v>
      </c>
      <c r="AP320" s="26">
        <v>150692</v>
      </c>
      <c r="AQ320" s="23">
        <v>1160</v>
      </c>
      <c r="AR320" s="23">
        <v>8016</v>
      </c>
      <c r="AS320" s="26">
        <v>190444</v>
      </c>
      <c r="AT320" s="23">
        <v>1487</v>
      </c>
      <c r="AU320" s="23">
        <v>7653</v>
      </c>
      <c r="AV320" s="26">
        <v>150649</v>
      </c>
      <c r="AW320" s="23">
        <v>1196</v>
      </c>
      <c r="AX320" s="23">
        <v>7441</v>
      </c>
      <c r="AY320" s="26">
        <v>163508</v>
      </c>
      <c r="AZ320" s="23">
        <v>1271</v>
      </c>
      <c r="BA320" s="23">
        <v>7313</v>
      </c>
      <c r="BB320" s="26">
        <v>221378</v>
      </c>
      <c r="BC320" s="23">
        <v>1726</v>
      </c>
      <c r="BD320" s="23">
        <v>8481</v>
      </c>
      <c r="BE320" s="26">
        <v>186868</v>
      </c>
      <c r="BF320" s="23">
        <v>1425</v>
      </c>
      <c r="BG320" s="23">
        <v>8033</v>
      </c>
      <c r="BH320" s="26">
        <v>176568</v>
      </c>
      <c r="BI320" s="23">
        <v>1353</v>
      </c>
      <c r="BJ320" s="23">
        <v>7477</v>
      </c>
      <c r="BK320" s="26">
        <v>209350</v>
      </c>
      <c r="BL320" s="23">
        <v>1607</v>
      </c>
      <c r="BM320" s="23">
        <v>7568</v>
      </c>
      <c r="BN320" s="26">
        <v>157454</v>
      </c>
      <c r="BO320" s="23">
        <v>1243</v>
      </c>
      <c r="BP320" s="23">
        <v>7612</v>
      </c>
      <c r="BQ320" s="26">
        <v>151068</v>
      </c>
      <c r="BR320" s="23">
        <v>1189</v>
      </c>
      <c r="BS320" s="23">
        <v>6963</v>
      </c>
      <c r="BT320" s="26">
        <v>197000</v>
      </c>
      <c r="BU320" s="23">
        <v>1550</v>
      </c>
      <c r="BV320" s="23">
        <v>6546</v>
      </c>
      <c r="BW320" s="26">
        <v>157626</v>
      </c>
      <c r="BX320" s="23">
        <v>1242</v>
      </c>
      <c r="BY320" s="23">
        <v>7645</v>
      </c>
      <c r="BZ320" s="26">
        <v>147783</v>
      </c>
      <c r="CA320" s="23">
        <v>1141</v>
      </c>
      <c r="CB320" s="23">
        <v>7065</v>
      </c>
      <c r="CC320" s="26">
        <v>187445</v>
      </c>
      <c r="CD320" s="23">
        <v>1478</v>
      </c>
      <c r="CE320" s="23">
        <v>6381</v>
      </c>
      <c r="CF320" s="26">
        <v>161504</v>
      </c>
      <c r="CG320" s="23">
        <v>1304</v>
      </c>
      <c r="CH320" s="23">
        <v>5669</v>
      </c>
      <c r="CI320" s="26">
        <v>135977</v>
      </c>
      <c r="CJ320" s="23">
        <v>1082</v>
      </c>
      <c r="CK320" s="23">
        <v>4784</v>
      </c>
      <c r="CL320" s="26">
        <v>164212</v>
      </c>
      <c r="CM320" s="23">
        <v>1311</v>
      </c>
      <c r="CN320" s="23">
        <v>5722</v>
      </c>
      <c r="CO320" s="26">
        <v>158339</v>
      </c>
      <c r="CP320" s="23">
        <v>1265</v>
      </c>
      <c r="CQ320" s="23">
        <v>4744</v>
      </c>
      <c r="CR320" s="26">
        <v>144790</v>
      </c>
      <c r="CS320" s="23">
        <v>1162</v>
      </c>
      <c r="CT320" s="23">
        <v>6147</v>
      </c>
      <c r="CU320" s="26">
        <v>161786</v>
      </c>
      <c r="CV320" s="23">
        <v>1318</v>
      </c>
      <c r="CW320" s="23">
        <v>6736</v>
      </c>
      <c r="CX320" s="26">
        <v>142500</v>
      </c>
      <c r="CY320" s="23">
        <v>1120</v>
      </c>
      <c r="CZ320" s="23">
        <v>6007</v>
      </c>
      <c r="DA320" s="26">
        <v>123157</v>
      </c>
      <c r="DB320" s="27">
        <v>955</v>
      </c>
      <c r="DC320" s="23">
        <v>5436</v>
      </c>
      <c r="DD320" s="26">
        <v>138375</v>
      </c>
      <c r="DE320" s="23">
        <v>1097</v>
      </c>
      <c r="DF320" s="23">
        <v>5246</v>
      </c>
      <c r="DG320" s="26">
        <v>136080</v>
      </c>
      <c r="DH320" s="23">
        <v>1033</v>
      </c>
      <c r="DI320" s="23">
        <v>6457</v>
      </c>
      <c r="DJ320" s="26">
        <v>119203</v>
      </c>
      <c r="DK320" s="27">
        <v>903</v>
      </c>
      <c r="DL320" s="23">
        <v>5584</v>
      </c>
      <c r="DM320" s="26">
        <v>142889</v>
      </c>
      <c r="DN320" s="23">
        <v>1104</v>
      </c>
      <c r="DO320" s="23">
        <v>4915</v>
      </c>
      <c r="DP320" s="26">
        <v>112047</v>
      </c>
      <c r="DQ320" s="27">
        <v>862</v>
      </c>
      <c r="DR320" s="23">
        <v>4397</v>
      </c>
      <c r="DS320" s="26">
        <v>113141</v>
      </c>
      <c r="DT320" s="27">
        <v>918</v>
      </c>
      <c r="DU320" s="23">
        <v>3346</v>
      </c>
      <c r="DV320" s="26">
        <v>142936</v>
      </c>
      <c r="DW320" s="23">
        <v>1147</v>
      </c>
      <c r="DX320" s="23">
        <v>3844</v>
      </c>
      <c r="DY320" s="26">
        <v>137681</v>
      </c>
      <c r="DZ320" s="23">
        <v>1116</v>
      </c>
      <c r="EA320" s="23">
        <v>3658</v>
      </c>
      <c r="EB320" s="26">
        <v>127697</v>
      </c>
      <c r="EC320" s="27">
        <v>998</v>
      </c>
      <c r="ED320" s="23">
        <v>3477</v>
      </c>
      <c r="EE320" s="26">
        <v>148042</v>
      </c>
      <c r="EF320" s="23">
        <v>1201</v>
      </c>
      <c r="EG320" s="23">
        <v>2857</v>
      </c>
      <c r="EH320" s="26">
        <v>115161</v>
      </c>
      <c r="EI320" s="27">
        <v>910</v>
      </c>
      <c r="EJ320" s="23">
        <v>3907</v>
      </c>
      <c r="EK320" s="26">
        <v>111145</v>
      </c>
      <c r="EL320" s="27">
        <v>907</v>
      </c>
      <c r="EM320" s="23">
        <v>4025</v>
      </c>
      <c r="EN320" s="26">
        <v>148568</v>
      </c>
      <c r="EO320" s="23">
        <v>1206</v>
      </c>
      <c r="EP320" s="23">
        <v>3680</v>
      </c>
      <c r="EQ320" s="26">
        <v>113094</v>
      </c>
      <c r="ER320" s="23">
        <v>1079</v>
      </c>
      <c r="ES320" s="23">
        <v>4783</v>
      </c>
      <c r="ET320" s="26">
        <v>103426</v>
      </c>
      <c r="EU320" s="23">
        <v>1011</v>
      </c>
      <c r="EV320" s="23">
        <v>3769</v>
      </c>
      <c r="EW320" s="26">
        <v>128417</v>
      </c>
      <c r="EX320" s="23">
        <v>1272</v>
      </c>
      <c r="EY320" s="23">
        <v>3048</v>
      </c>
      <c r="EZ320" s="26">
        <v>100643</v>
      </c>
      <c r="FA320" s="23">
        <v>1078</v>
      </c>
      <c r="FB320" s="23">
        <v>4697</v>
      </c>
      <c r="FC320" s="28">
        <v>99369</v>
      </c>
      <c r="FD320" s="23">
        <v>1104</v>
      </c>
      <c r="FE320" s="23">
        <v>3369</v>
      </c>
      <c r="FF320" s="26">
        <v>133916</v>
      </c>
      <c r="FG320" s="23">
        <v>1399</v>
      </c>
      <c r="FH320" s="23">
        <v>5355</v>
      </c>
      <c r="FI320" s="26">
        <v>104697</v>
      </c>
      <c r="FJ320" s="23">
        <v>1171</v>
      </c>
      <c r="FK320" s="23">
        <v>4053</v>
      </c>
      <c r="FL320" s="26">
        <v>100100</v>
      </c>
      <c r="FM320" s="23">
        <v>1136</v>
      </c>
      <c r="FN320" s="23">
        <v>3582</v>
      </c>
      <c r="FO320" s="26">
        <v>118022</v>
      </c>
      <c r="FP320" s="23">
        <v>1292</v>
      </c>
      <c r="FQ320" s="23">
        <v>4414</v>
      </c>
      <c r="FR320" s="28">
        <v>55333</v>
      </c>
      <c r="FS320" s="27">
        <v>464</v>
      </c>
      <c r="FT320" s="23">
        <v>3134</v>
      </c>
      <c r="FU320" s="28">
        <v>26512</v>
      </c>
      <c r="FV320" s="27">
        <v>214</v>
      </c>
      <c r="FW320" s="23">
        <v>1544</v>
      </c>
      <c r="FX320" s="28">
        <v>18356</v>
      </c>
      <c r="FY320" s="27">
        <v>167</v>
      </c>
      <c r="FZ320" s="23">
        <v>1227</v>
      </c>
      <c r="GA320" s="30">
        <v>4788</v>
      </c>
      <c r="GB320" s="29">
        <v>68</v>
      </c>
      <c r="GC320" s="23">
        <v>1430</v>
      </c>
      <c r="GD320" s="30">
        <v>3018</v>
      </c>
      <c r="GE320" s="29">
        <v>58</v>
      </c>
      <c r="GF320" s="23">
        <v>1682</v>
      </c>
      <c r="GG320" s="28">
        <v>34241</v>
      </c>
      <c r="GH320" s="27">
        <v>359</v>
      </c>
      <c r="GI320" s="23">
        <v>1889</v>
      </c>
      <c r="GJ320" s="28">
        <v>50920</v>
      </c>
      <c r="GK320" s="27">
        <v>710</v>
      </c>
      <c r="GL320" s="23">
        <v>2433</v>
      </c>
      <c r="GM320" s="28">
        <v>81123</v>
      </c>
      <c r="GN320" s="23">
        <v>1069</v>
      </c>
      <c r="GO320" s="23">
        <v>2746</v>
      </c>
      <c r="GP320" s="26">
        <v>113035</v>
      </c>
      <c r="GQ320" s="23">
        <v>1599</v>
      </c>
      <c r="GR320" s="23">
        <v>7758</v>
      </c>
      <c r="GS320" s="28">
        <v>81970</v>
      </c>
      <c r="GT320" s="23">
        <v>1254</v>
      </c>
      <c r="GU320" s="23">
        <v>4161</v>
      </c>
      <c r="GV320" s="26">
        <v>112523</v>
      </c>
      <c r="GW320" s="23">
        <v>1595</v>
      </c>
      <c r="GX320" s="23">
        <v>3992</v>
      </c>
      <c r="GY320" s="26">
        <v>120609</v>
      </c>
      <c r="GZ320" s="23">
        <v>1555</v>
      </c>
      <c r="HA320" s="23">
        <v>5644</v>
      </c>
      <c r="HB320" s="28">
        <v>81959</v>
      </c>
      <c r="HC320" s="23">
        <v>1098</v>
      </c>
      <c r="HD320" s="23">
        <v>3468</v>
      </c>
      <c r="HE320" s="28">
        <v>79933</v>
      </c>
      <c r="HF320" s="23">
        <v>1098</v>
      </c>
      <c r="HG320" s="23">
        <v>3933</v>
      </c>
      <c r="HH320" s="26">
        <v>111543</v>
      </c>
      <c r="HI320" s="23">
        <v>1460</v>
      </c>
      <c r="HJ320" s="23">
        <v>3788</v>
      </c>
    </row>
    <row r="321" spans="2:218" x14ac:dyDescent="0.2">
      <c r="B321" s="20" t="s">
        <v>640</v>
      </c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  <c r="BK321" s="21"/>
      <c r="BL321" s="21"/>
      <c r="BM321" s="21"/>
      <c r="BN321" s="21"/>
      <c r="BO321" s="21"/>
      <c r="BP321" s="21"/>
      <c r="BQ321" s="21"/>
      <c r="BR321" s="21"/>
      <c r="BS321" s="21"/>
      <c r="BT321" s="21"/>
      <c r="BU321" s="21"/>
      <c r="BV321" s="21"/>
      <c r="BW321" s="21"/>
      <c r="BX321" s="21"/>
      <c r="BY321" s="21"/>
      <c r="BZ321" s="21"/>
      <c r="CA321" s="21"/>
      <c r="CB321" s="21"/>
      <c r="CC321" s="21"/>
      <c r="CD321" s="21"/>
      <c r="CE321" s="21"/>
      <c r="CF321" s="21"/>
      <c r="CG321" s="21"/>
      <c r="CH321" s="21"/>
      <c r="CI321" s="21"/>
      <c r="CJ321" s="21"/>
      <c r="CK321" s="21"/>
      <c r="CL321" s="21"/>
      <c r="CM321" s="21"/>
      <c r="CN321" s="21"/>
      <c r="CO321" s="21"/>
      <c r="CP321" s="21"/>
      <c r="CQ321" s="21"/>
      <c r="CR321" s="21"/>
      <c r="CS321" s="21"/>
      <c r="CT321" s="21"/>
      <c r="CU321" s="21"/>
      <c r="CV321" s="21"/>
      <c r="CW321" s="21"/>
      <c r="CX321" s="21"/>
      <c r="CY321" s="21"/>
      <c r="CZ321" s="21"/>
      <c r="DA321" s="21"/>
      <c r="DB321" s="21"/>
      <c r="DC321" s="21"/>
      <c r="DD321" s="33">
        <v>69</v>
      </c>
      <c r="DE321" s="31">
        <v>2</v>
      </c>
      <c r="DF321" s="21"/>
      <c r="DG321" s="21"/>
      <c r="DH321" s="21"/>
      <c r="DI321" s="21"/>
      <c r="DJ321" s="21"/>
      <c r="DK321" s="21"/>
      <c r="DL321" s="21"/>
      <c r="DM321" s="21"/>
      <c r="DN321" s="21"/>
      <c r="DO321" s="21"/>
      <c r="DP321" s="32">
        <v>260</v>
      </c>
      <c r="DQ321" s="29">
        <v>13</v>
      </c>
      <c r="DR321" s="21"/>
      <c r="DS321" s="32">
        <v>239</v>
      </c>
      <c r="DT321" s="29">
        <v>11</v>
      </c>
      <c r="DU321" s="21"/>
      <c r="DV321" s="32">
        <v>313</v>
      </c>
      <c r="DW321" s="29">
        <v>16</v>
      </c>
      <c r="DX321" s="21"/>
      <c r="DY321" s="32">
        <v>159</v>
      </c>
      <c r="DZ321" s="31">
        <v>8</v>
      </c>
      <c r="EA321" s="21"/>
      <c r="EB321" s="21"/>
      <c r="EC321" s="21"/>
      <c r="ED321" s="21"/>
      <c r="EE321" s="21"/>
      <c r="EF321" s="21"/>
      <c r="EG321" s="21"/>
      <c r="EH321" s="26">
        <v>206175</v>
      </c>
      <c r="EI321" s="23">
        <v>9887</v>
      </c>
      <c r="EJ321" s="23">
        <v>2820</v>
      </c>
      <c r="EK321" s="26">
        <v>190985</v>
      </c>
      <c r="EL321" s="23">
        <v>9562</v>
      </c>
      <c r="EM321" s="24">
        <v>14609</v>
      </c>
      <c r="EN321" s="28">
        <v>15916</v>
      </c>
      <c r="EO321" s="27">
        <v>803</v>
      </c>
      <c r="EP321" s="24">
        <v>14066</v>
      </c>
      <c r="EQ321" s="30">
        <v>1082</v>
      </c>
      <c r="ER321" s="29">
        <v>56</v>
      </c>
      <c r="ES321" s="23">
        <v>8514</v>
      </c>
      <c r="ET321" s="32">
        <v>322</v>
      </c>
      <c r="EU321" s="29">
        <v>13</v>
      </c>
      <c r="EV321" s="23">
        <v>5580</v>
      </c>
      <c r="EW321" s="32">
        <v>126</v>
      </c>
      <c r="EX321" s="31">
        <v>5</v>
      </c>
      <c r="EY321" s="23">
        <v>3892</v>
      </c>
      <c r="EZ321" s="32">
        <v>377</v>
      </c>
      <c r="FA321" s="29">
        <v>17</v>
      </c>
      <c r="FB321" s="23">
        <v>2840</v>
      </c>
      <c r="FC321" s="32">
        <v>127</v>
      </c>
      <c r="FD321" s="31">
        <v>5</v>
      </c>
      <c r="FE321" s="23">
        <v>2948</v>
      </c>
      <c r="FF321" s="28">
        <v>19609</v>
      </c>
      <c r="FG321" s="27">
        <v>973</v>
      </c>
      <c r="FH321" s="23">
        <v>3447</v>
      </c>
      <c r="FI321" s="28">
        <v>64739</v>
      </c>
      <c r="FJ321" s="23">
        <v>3167</v>
      </c>
      <c r="FK321" s="23">
        <v>5691</v>
      </c>
      <c r="FL321" s="28">
        <v>57446</v>
      </c>
      <c r="FM321" s="23">
        <v>2926</v>
      </c>
      <c r="FN321" s="23">
        <v>6607</v>
      </c>
      <c r="FO321" s="28">
        <v>70612</v>
      </c>
      <c r="FP321" s="23">
        <v>3778</v>
      </c>
      <c r="FQ321" s="23">
        <v>8216</v>
      </c>
      <c r="FR321" s="28">
        <v>10445</v>
      </c>
      <c r="FS321" s="27">
        <v>585</v>
      </c>
      <c r="FT321" s="23">
        <v>7855</v>
      </c>
      <c r="FU321" s="32">
        <v>418</v>
      </c>
      <c r="FV321" s="29">
        <v>22</v>
      </c>
      <c r="FW321" s="23">
        <v>6790</v>
      </c>
      <c r="FX321" s="26">
        <v>111027</v>
      </c>
      <c r="FY321" s="23">
        <v>5845</v>
      </c>
      <c r="FZ321" s="23">
        <v>7171</v>
      </c>
      <c r="GA321" s="26">
        <v>165546</v>
      </c>
      <c r="GB321" s="23">
        <v>8315</v>
      </c>
      <c r="GC321" s="24">
        <v>11251</v>
      </c>
      <c r="GD321" s="26">
        <v>179677</v>
      </c>
      <c r="GE321" s="23">
        <v>9382</v>
      </c>
      <c r="GF321" s="24">
        <v>16931</v>
      </c>
      <c r="GG321" s="28">
        <v>95218</v>
      </c>
      <c r="GH321" s="23">
        <v>5722</v>
      </c>
      <c r="GI321" s="24">
        <v>16120</v>
      </c>
      <c r="GJ321" s="28">
        <v>69539</v>
      </c>
      <c r="GK321" s="23">
        <v>3880</v>
      </c>
      <c r="GL321" s="24">
        <v>17343</v>
      </c>
      <c r="GM321" s="28">
        <v>49247</v>
      </c>
      <c r="GN321" s="23">
        <v>2733</v>
      </c>
      <c r="GO321" s="24">
        <v>16422</v>
      </c>
      <c r="GP321" s="28">
        <v>70647</v>
      </c>
      <c r="GQ321" s="23">
        <v>4007</v>
      </c>
      <c r="GR321" s="24">
        <v>15311</v>
      </c>
      <c r="GS321" s="28">
        <v>90697</v>
      </c>
      <c r="GT321" s="23">
        <v>5087</v>
      </c>
      <c r="GU321" s="24">
        <v>15335</v>
      </c>
      <c r="GV321" s="28">
        <v>67843</v>
      </c>
      <c r="GW321" s="23">
        <v>3816</v>
      </c>
      <c r="GX321" s="24">
        <v>16455</v>
      </c>
      <c r="GY321" s="26">
        <v>111349</v>
      </c>
      <c r="GZ321" s="23">
        <v>6309</v>
      </c>
      <c r="HA321" s="24">
        <v>17808</v>
      </c>
      <c r="HB321" s="28">
        <v>87291</v>
      </c>
      <c r="HC321" s="23">
        <v>4977</v>
      </c>
      <c r="HD321" s="24">
        <v>17873</v>
      </c>
      <c r="HE321" s="28">
        <v>73553</v>
      </c>
      <c r="HF321" s="23">
        <v>4198</v>
      </c>
      <c r="HG321" s="24">
        <v>18828</v>
      </c>
      <c r="HH321" s="26">
        <v>110615</v>
      </c>
      <c r="HI321" s="23">
        <v>6306</v>
      </c>
      <c r="HJ321" s="24">
        <v>17522</v>
      </c>
    </row>
    <row r="322" spans="2:218" x14ac:dyDescent="0.2">
      <c r="B322" s="20" t="s">
        <v>773</v>
      </c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6">
        <v>292295</v>
      </c>
      <c r="AZ322" s="23">
        <v>3579</v>
      </c>
      <c r="BA322" s="24">
        <v>58307</v>
      </c>
      <c r="BB322" s="22">
        <v>4223963</v>
      </c>
      <c r="BC322" s="24">
        <v>43767</v>
      </c>
      <c r="BD322" s="25">
        <v>929980</v>
      </c>
      <c r="BE322" s="22">
        <v>2141016</v>
      </c>
      <c r="BF322" s="24">
        <v>20670</v>
      </c>
      <c r="BG322" s="34">
        <v>1637634</v>
      </c>
      <c r="BH322" s="22">
        <v>2443640</v>
      </c>
      <c r="BI322" s="24">
        <v>23067</v>
      </c>
      <c r="BJ322" s="34">
        <v>1436527</v>
      </c>
      <c r="BK322" s="22">
        <v>2784310</v>
      </c>
      <c r="BL322" s="24">
        <v>30866</v>
      </c>
      <c r="BM322" s="34">
        <v>1489288</v>
      </c>
      <c r="BN322" s="22">
        <v>2997984</v>
      </c>
      <c r="BO322" s="24">
        <v>34200</v>
      </c>
      <c r="BP322" s="34">
        <v>1856504</v>
      </c>
      <c r="BQ322" s="22">
        <v>4270762</v>
      </c>
      <c r="BR322" s="24">
        <v>43867</v>
      </c>
      <c r="BS322" s="34">
        <v>2834330</v>
      </c>
      <c r="BT322" s="22">
        <v>4134450</v>
      </c>
      <c r="BU322" s="24">
        <v>66135</v>
      </c>
      <c r="BV322" s="34">
        <v>3421462</v>
      </c>
      <c r="BW322" s="22">
        <v>1722508</v>
      </c>
      <c r="BX322" s="24">
        <v>42579</v>
      </c>
      <c r="BY322" s="34">
        <v>3510583</v>
      </c>
      <c r="BZ322" s="22">
        <v>1777066</v>
      </c>
      <c r="CA322" s="24">
        <v>61600</v>
      </c>
      <c r="CB322" s="34">
        <v>4279671</v>
      </c>
      <c r="CC322" s="22">
        <v>1936211</v>
      </c>
      <c r="CD322" s="24">
        <v>72099</v>
      </c>
      <c r="CE322" s="34">
        <v>4572362</v>
      </c>
      <c r="CF322" s="22">
        <v>1339346</v>
      </c>
      <c r="CG322" s="24">
        <v>53524</v>
      </c>
      <c r="CH322" s="34">
        <v>4948242</v>
      </c>
      <c r="CI322" s="22">
        <v>1324028</v>
      </c>
      <c r="CJ322" s="24">
        <v>52084</v>
      </c>
      <c r="CK322" s="34">
        <v>4707668</v>
      </c>
      <c r="CL322" s="22">
        <v>1600636</v>
      </c>
      <c r="CM322" s="24">
        <v>58451</v>
      </c>
      <c r="CN322" s="34">
        <v>4538318</v>
      </c>
      <c r="CO322" s="26">
        <v>904395</v>
      </c>
      <c r="CP322" s="24">
        <v>36743</v>
      </c>
      <c r="CQ322" s="34">
        <v>3909207</v>
      </c>
      <c r="CR322" s="26">
        <v>430413</v>
      </c>
      <c r="CS322" s="23">
        <v>8536</v>
      </c>
      <c r="CT322" s="34">
        <v>2469824</v>
      </c>
      <c r="CU322" s="26">
        <v>949987</v>
      </c>
      <c r="CV322" s="24">
        <v>27270</v>
      </c>
      <c r="CW322" s="34">
        <v>2035484</v>
      </c>
      <c r="CX322" s="22">
        <v>1020837</v>
      </c>
      <c r="CY322" s="24">
        <v>32997</v>
      </c>
      <c r="CZ322" s="34">
        <v>2878121</v>
      </c>
      <c r="DA322" s="26">
        <v>553299</v>
      </c>
      <c r="DB322" s="24">
        <v>25004</v>
      </c>
      <c r="DC322" s="34">
        <v>2836908</v>
      </c>
      <c r="DD322" s="26">
        <v>629944</v>
      </c>
      <c r="DE322" s="24">
        <v>30314</v>
      </c>
      <c r="DF322" s="34">
        <v>2609951</v>
      </c>
      <c r="DG322" s="26">
        <v>563081</v>
      </c>
      <c r="DH322" s="24">
        <v>25566</v>
      </c>
      <c r="DI322" s="34">
        <v>2843707</v>
      </c>
      <c r="DJ322" s="26">
        <v>719923</v>
      </c>
      <c r="DK322" s="24">
        <v>27375</v>
      </c>
      <c r="DL322" s="34">
        <v>2899376</v>
      </c>
      <c r="DM322" s="26">
        <v>982570</v>
      </c>
      <c r="DN322" s="24">
        <v>39249</v>
      </c>
      <c r="DO322" s="34">
        <v>2783603</v>
      </c>
      <c r="DP322" s="22">
        <v>1395863</v>
      </c>
      <c r="DQ322" s="24">
        <v>40846</v>
      </c>
      <c r="DR322" s="34">
        <v>3377021</v>
      </c>
      <c r="DS322" s="22">
        <v>1977739</v>
      </c>
      <c r="DT322" s="24">
        <v>64690</v>
      </c>
      <c r="DU322" s="34">
        <v>5968068</v>
      </c>
      <c r="DV322" s="22">
        <v>3584923</v>
      </c>
      <c r="DW322" s="25">
        <v>129214</v>
      </c>
      <c r="DX322" s="37">
        <v>10457491</v>
      </c>
      <c r="DY322" s="22">
        <v>2861443</v>
      </c>
      <c r="DZ322" s="24">
        <v>86205</v>
      </c>
      <c r="EA322" s="37">
        <v>11034580</v>
      </c>
      <c r="EB322" s="22">
        <v>3083972</v>
      </c>
      <c r="EC322" s="25">
        <v>100278</v>
      </c>
      <c r="ED322" s="37">
        <v>10519050</v>
      </c>
      <c r="EE322" s="22">
        <v>2794299</v>
      </c>
      <c r="EF322" s="24">
        <v>85750</v>
      </c>
      <c r="EG322" s="37">
        <v>10170080</v>
      </c>
      <c r="EH322" s="26">
        <v>724159</v>
      </c>
      <c r="EI322" s="24">
        <v>13240</v>
      </c>
      <c r="EJ322" s="34">
        <v>6263740</v>
      </c>
      <c r="EK322" s="26">
        <v>544196</v>
      </c>
      <c r="EL322" s="24">
        <v>10604</v>
      </c>
      <c r="EM322" s="34">
        <v>2444911</v>
      </c>
      <c r="EN322" s="26">
        <v>433330</v>
      </c>
      <c r="EO322" s="23">
        <v>6877</v>
      </c>
      <c r="EP322" s="34">
        <v>1376247</v>
      </c>
      <c r="EQ322" s="26">
        <v>136882</v>
      </c>
      <c r="ER322" s="23">
        <v>2287</v>
      </c>
      <c r="ES322" s="25">
        <v>809784</v>
      </c>
      <c r="ET322" s="28">
        <v>88413</v>
      </c>
      <c r="EU322" s="23">
        <v>1443</v>
      </c>
      <c r="EV322" s="25">
        <v>455407</v>
      </c>
      <c r="EW322" s="28">
        <v>71394</v>
      </c>
      <c r="EX322" s="23">
        <v>1159</v>
      </c>
      <c r="EY322" s="25">
        <v>318802</v>
      </c>
      <c r="EZ322" s="28">
        <v>64237</v>
      </c>
      <c r="FA322" s="23">
        <v>1108</v>
      </c>
      <c r="FB322" s="25">
        <v>252714</v>
      </c>
      <c r="FC322" s="26">
        <v>142169</v>
      </c>
      <c r="FD322" s="23">
        <v>1489</v>
      </c>
      <c r="FE322" s="25">
        <v>252138</v>
      </c>
      <c r="FF322" s="22">
        <v>1106572</v>
      </c>
      <c r="FG322" s="24">
        <v>16366</v>
      </c>
      <c r="FH322" s="25">
        <v>425220</v>
      </c>
      <c r="FI322" s="22">
        <v>1854583</v>
      </c>
      <c r="FJ322" s="24">
        <v>39849</v>
      </c>
      <c r="FK322" s="34">
        <v>1760041</v>
      </c>
      <c r="FL322" s="22">
        <v>1797835</v>
      </c>
      <c r="FM322" s="24">
        <v>37499</v>
      </c>
      <c r="FN322" s="34">
        <v>2812073</v>
      </c>
      <c r="FO322" s="22">
        <v>1790534</v>
      </c>
      <c r="FP322" s="24">
        <v>37998</v>
      </c>
      <c r="FQ322" s="34">
        <v>3085870</v>
      </c>
      <c r="FR322" s="22">
        <v>1493487</v>
      </c>
      <c r="FS322" s="24">
        <v>32812</v>
      </c>
      <c r="FT322" s="34">
        <v>3068836</v>
      </c>
      <c r="FU322" s="22">
        <v>1661526</v>
      </c>
      <c r="FV322" s="24">
        <v>35428</v>
      </c>
      <c r="FW322" s="34">
        <v>3349978</v>
      </c>
      <c r="FX322" s="22">
        <v>2119435</v>
      </c>
      <c r="FY322" s="24">
        <v>48562</v>
      </c>
      <c r="FZ322" s="34">
        <v>3578668</v>
      </c>
      <c r="GA322" s="22">
        <v>1738124</v>
      </c>
      <c r="GB322" s="24">
        <v>40214</v>
      </c>
      <c r="GC322" s="34">
        <v>3924045</v>
      </c>
      <c r="GD322" s="22">
        <v>1362982</v>
      </c>
      <c r="GE322" s="24">
        <v>25319</v>
      </c>
      <c r="GF322" s="34">
        <v>3541044</v>
      </c>
      <c r="GG322" s="26">
        <v>889754</v>
      </c>
      <c r="GH322" s="24">
        <v>10068</v>
      </c>
      <c r="GI322" s="34">
        <v>2370420</v>
      </c>
      <c r="GJ322" s="26">
        <v>286398</v>
      </c>
      <c r="GK322" s="23">
        <v>3693</v>
      </c>
      <c r="GL322" s="34">
        <v>1134343</v>
      </c>
      <c r="GM322" s="26">
        <v>468412</v>
      </c>
      <c r="GN322" s="23">
        <v>6524</v>
      </c>
      <c r="GO322" s="25">
        <v>666546</v>
      </c>
      <c r="GP322" s="26">
        <v>519111</v>
      </c>
      <c r="GQ322" s="23">
        <v>8029</v>
      </c>
      <c r="GR322" s="25">
        <v>611035</v>
      </c>
      <c r="GS322" s="26">
        <v>364868</v>
      </c>
      <c r="GT322" s="23">
        <v>4545</v>
      </c>
      <c r="GU322" s="25">
        <v>492921</v>
      </c>
      <c r="GV322" s="26">
        <v>294535</v>
      </c>
      <c r="GW322" s="23">
        <v>3325</v>
      </c>
      <c r="GX322" s="25">
        <v>392100</v>
      </c>
      <c r="GY322" s="26">
        <v>312938</v>
      </c>
      <c r="GZ322" s="23">
        <v>3545</v>
      </c>
      <c r="HA322" s="25">
        <v>351770</v>
      </c>
      <c r="HB322" s="26">
        <v>165762</v>
      </c>
      <c r="HC322" s="23">
        <v>1635</v>
      </c>
      <c r="HD322" s="25">
        <v>261077</v>
      </c>
      <c r="HE322" s="26">
        <v>138883</v>
      </c>
      <c r="HF322" s="23">
        <v>1453</v>
      </c>
      <c r="HG322" s="25">
        <v>216025</v>
      </c>
      <c r="HH322" s="26">
        <v>108653</v>
      </c>
      <c r="HI322" s="23">
        <v>1175</v>
      </c>
      <c r="HJ322" s="25">
        <v>181133</v>
      </c>
    </row>
    <row r="323" spans="2:218" x14ac:dyDescent="0.2">
      <c r="B323" s="20" t="s">
        <v>517</v>
      </c>
      <c r="C323" s="30">
        <v>6735</v>
      </c>
      <c r="D323" s="27">
        <v>754</v>
      </c>
      <c r="E323" s="23">
        <v>7718</v>
      </c>
      <c r="F323" s="30">
        <v>8079</v>
      </c>
      <c r="G323" s="27">
        <v>871</v>
      </c>
      <c r="H323" s="23">
        <v>6683</v>
      </c>
      <c r="I323" s="30">
        <v>8248</v>
      </c>
      <c r="J323" s="27">
        <v>915</v>
      </c>
      <c r="K323" s="23">
        <v>5732</v>
      </c>
      <c r="L323" s="30">
        <v>7910</v>
      </c>
      <c r="M323" s="27">
        <v>869</v>
      </c>
      <c r="N323" s="23">
        <v>9281</v>
      </c>
      <c r="O323" s="28">
        <v>15600</v>
      </c>
      <c r="P323" s="23">
        <v>1625</v>
      </c>
      <c r="Q323" s="24">
        <v>19429</v>
      </c>
      <c r="R323" s="30">
        <v>9450</v>
      </c>
      <c r="S323" s="23">
        <v>1033</v>
      </c>
      <c r="T323" s="24">
        <v>12473</v>
      </c>
      <c r="U323" s="30">
        <v>9834</v>
      </c>
      <c r="V323" s="23">
        <v>1058</v>
      </c>
      <c r="W323" s="24">
        <v>12525</v>
      </c>
      <c r="X323" s="28">
        <v>21208</v>
      </c>
      <c r="Y323" s="23">
        <v>2260</v>
      </c>
      <c r="Z323" s="24">
        <v>26822</v>
      </c>
      <c r="AA323" s="30">
        <v>8422</v>
      </c>
      <c r="AB323" s="27">
        <v>931</v>
      </c>
      <c r="AC323" s="24">
        <v>15774</v>
      </c>
      <c r="AD323" s="30">
        <v>6828</v>
      </c>
      <c r="AE323" s="27">
        <v>756</v>
      </c>
      <c r="AF323" s="24">
        <v>11912</v>
      </c>
      <c r="AG323" s="30">
        <v>8412</v>
      </c>
      <c r="AH323" s="27">
        <v>937</v>
      </c>
      <c r="AI323" s="23">
        <v>9230</v>
      </c>
      <c r="AJ323" s="28">
        <v>10590</v>
      </c>
      <c r="AK323" s="23">
        <v>1167</v>
      </c>
      <c r="AL323" s="23">
        <v>9119</v>
      </c>
      <c r="AM323" s="28">
        <v>11000</v>
      </c>
      <c r="AN323" s="23">
        <v>1180</v>
      </c>
      <c r="AO323" s="23">
        <v>9192</v>
      </c>
      <c r="AP323" s="28">
        <v>12300</v>
      </c>
      <c r="AQ323" s="23">
        <v>1323</v>
      </c>
      <c r="AR323" s="24">
        <v>10687</v>
      </c>
      <c r="AS323" s="28">
        <v>13998</v>
      </c>
      <c r="AT323" s="23">
        <v>1495</v>
      </c>
      <c r="AU323" s="24">
        <v>12326</v>
      </c>
      <c r="AV323" s="28">
        <v>12911</v>
      </c>
      <c r="AW323" s="23">
        <v>1351</v>
      </c>
      <c r="AX323" s="24">
        <v>15111</v>
      </c>
      <c r="AY323" s="28">
        <v>10023</v>
      </c>
      <c r="AZ323" s="23">
        <v>1027</v>
      </c>
      <c r="BA323" s="24">
        <v>14754</v>
      </c>
      <c r="BB323" s="28">
        <v>15509</v>
      </c>
      <c r="BC323" s="23">
        <v>1608</v>
      </c>
      <c r="BD323" s="24">
        <v>18704</v>
      </c>
      <c r="BE323" s="28">
        <v>21619</v>
      </c>
      <c r="BF323" s="23">
        <v>2222</v>
      </c>
      <c r="BG323" s="24">
        <v>33172</v>
      </c>
      <c r="BH323" s="28">
        <v>12166</v>
      </c>
      <c r="BI323" s="23">
        <v>1284</v>
      </c>
      <c r="BJ323" s="24">
        <v>25829</v>
      </c>
      <c r="BK323" s="28">
        <v>26658</v>
      </c>
      <c r="BL323" s="23">
        <v>2642</v>
      </c>
      <c r="BM323" s="24">
        <v>39410</v>
      </c>
      <c r="BN323" s="28">
        <v>23594</v>
      </c>
      <c r="BO323" s="23">
        <v>2331</v>
      </c>
      <c r="BP323" s="24">
        <v>57697</v>
      </c>
      <c r="BQ323" s="28">
        <v>12554</v>
      </c>
      <c r="BR323" s="23">
        <v>1273</v>
      </c>
      <c r="BS323" s="24">
        <v>40690</v>
      </c>
      <c r="BT323" s="28">
        <v>19061</v>
      </c>
      <c r="BU323" s="23">
        <v>1894</v>
      </c>
      <c r="BV323" s="24">
        <v>34213</v>
      </c>
      <c r="BW323" s="28">
        <v>17680</v>
      </c>
      <c r="BX323" s="23">
        <v>1710</v>
      </c>
      <c r="BY323" s="24">
        <v>37148</v>
      </c>
      <c r="BZ323" s="28">
        <v>16471</v>
      </c>
      <c r="CA323" s="23">
        <v>1647</v>
      </c>
      <c r="CB323" s="24">
        <v>39877</v>
      </c>
      <c r="CC323" s="28">
        <v>21640</v>
      </c>
      <c r="CD323" s="23">
        <v>2041</v>
      </c>
      <c r="CE323" s="24">
        <v>41018</v>
      </c>
      <c r="CF323" s="28">
        <v>20280</v>
      </c>
      <c r="CG323" s="23">
        <v>1913</v>
      </c>
      <c r="CH323" s="24">
        <v>49451</v>
      </c>
      <c r="CI323" s="28">
        <v>18423</v>
      </c>
      <c r="CJ323" s="23">
        <v>1765</v>
      </c>
      <c r="CK323" s="24">
        <v>49355</v>
      </c>
      <c r="CL323" s="28">
        <v>28241</v>
      </c>
      <c r="CM323" s="23">
        <v>2650</v>
      </c>
      <c r="CN323" s="24">
        <v>48106</v>
      </c>
      <c r="CO323" s="28">
        <v>28211</v>
      </c>
      <c r="CP323" s="23">
        <v>2613</v>
      </c>
      <c r="CQ323" s="24">
        <v>55859</v>
      </c>
      <c r="CR323" s="28">
        <v>28511</v>
      </c>
      <c r="CS323" s="23">
        <v>2679</v>
      </c>
      <c r="CT323" s="24">
        <v>57513</v>
      </c>
      <c r="CU323" s="28">
        <v>35125</v>
      </c>
      <c r="CV323" s="23">
        <v>3309</v>
      </c>
      <c r="CW323" s="24">
        <v>62889</v>
      </c>
      <c r="CX323" s="28">
        <v>24248</v>
      </c>
      <c r="CY323" s="23">
        <v>2154</v>
      </c>
      <c r="CZ323" s="24">
        <v>65240</v>
      </c>
      <c r="DA323" s="28">
        <v>27949</v>
      </c>
      <c r="DB323" s="23">
        <v>1692</v>
      </c>
      <c r="DC323" s="24">
        <v>65120</v>
      </c>
      <c r="DD323" s="28">
        <v>36566</v>
      </c>
      <c r="DE323" s="23">
        <v>2113</v>
      </c>
      <c r="DF323" s="24">
        <v>54882</v>
      </c>
      <c r="DG323" s="28">
        <v>31832</v>
      </c>
      <c r="DH323" s="23">
        <v>1868</v>
      </c>
      <c r="DI323" s="24">
        <v>60308</v>
      </c>
      <c r="DJ323" s="28">
        <v>36755</v>
      </c>
      <c r="DK323" s="23">
        <v>2149</v>
      </c>
      <c r="DL323" s="24">
        <v>57263</v>
      </c>
      <c r="DM323" s="28">
        <v>43272</v>
      </c>
      <c r="DN323" s="23">
        <v>2494</v>
      </c>
      <c r="DO323" s="24">
        <v>48364</v>
      </c>
      <c r="DP323" s="28">
        <v>32666</v>
      </c>
      <c r="DQ323" s="23">
        <v>1838</v>
      </c>
      <c r="DR323" s="24">
        <v>54317</v>
      </c>
      <c r="DS323" s="28">
        <v>32019</v>
      </c>
      <c r="DT323" s="23">
        <v>1861</v>
      </c>
      <c r="DU323" s="24">
        <v>46475</v>
      </c>
      <c r="DV323" s="28">
        <v>37079</v>
      </c>
      <c r="DW323" s="23">
        <v>2173</v>
      </c>
      <c r="DX323" s="24">
        <v>51613</v>
      </c>
      <c r="DY323" s="28">
        <v>31213</v>
      </c>
      <c r="DZ323" s="23">
        <v>1855</v>
      </c>
      <c r="EA323" s="24">
        <v>49649</v>
      </c>
      <c r="EB323" s="28">
        <v>32926</v>
      </c>
      <c r="EC323" s="23">
        <v>1933</v>
      </c>
      <c r="ED323" s="24">
        <v>47951</v>
      </c>
      <c r="EE323" s="28">
        <v>42623</v>
      </c>
      <c r="EF323" s="23">
        <v>2467</v>
      </c>
      <c r="EG323" s="24">
        <v>50401</v>
      </c>
      <c r="EH323" s="28">
        <v>47709</v>
      </c>
      <c r="EI323" s="23">
        <v>2752</v>
      </c>
      <c r="EJ323" s="24">
        <v>50608</v>
      </c>
      <c r="EK323" s="28">
        <v>71099</v>
      </c>
      <c r="EL323" s="23">
        <v>3706</v>
      </c>
      <c r="EM323" s="24">
        <v>62393</v>
      </c>
      <c r="EN323" s="28">
        <v>62538</v>
      </c>
      <c r="EO323" s="23">
        <v>2817</v>
      </c>
      <c r="EP323" s="24">
        <v>59613</v>
      </c>
      <c r="EQ323" s="28">
        <v>49687</v>
      </c>
      <c r="ER323" s="23">
        <v>1656</v>
      </c>
      <c r="ES323" s="24">
        <v>59112</v>
      </c>
      <c r="ET323" s="28">
        <v>41825</v>
      </c>
      <c r="EU323" s="23">
        <v>1235</v>
      </c>
      <c r="EV323" s="24">
        <v>55985</v>
      </c>
      <c r="EW323" s="28">
        <v>55534</v>
      </c>
      <c r="EX323" s="23">
        <v>1625</v>
      </c>
      <c r="EY323" s="24">
        <v>51198</v>
      </c>
      <c r="EZ323" s="28">
        <v>42095</v>
      </c>
      <c r="FA323" s="23">
        <v>1263</v>
      </c>
      <c r="FB323" s="24">
        <v>47898</v>
      </c>
      <c r="FC323" s="28">
        <v>37581</v>
      </c>
      <c r="FD323" s="23">
        <v>1101</v>
      </c>
      <c r="FE323" s="24">
        <v>38573</v>
      </c>
      <c r="FF323" s="28">
        <v>50222</v>
      </c>
      <c r="FG323" s="23">
        <v>1454</v>
      </c>
      <c r="FH323" s="24">
        <v>44200</v>
      </c>
      <c r="FI323" s="28">
        <v>44453</v>
      </c>
      <c r="FJ323" s="23">
        <v>1285</v>
      </c>
      <c r="FK323" s="24">
        <v>41371</v>
      </c>
      <c r="FL323" s="28">
        <v>45057</v>
      </c>
      <c r="FM323" s="23">
        <v>1384</v>
      </c>
      <c r="FN323" s="24">
        <v>34177</v>
      </c>
      <c r="FO323" s="28">
        <v>61041</v>
      </c>
      <c r="FP323" s="23">
        <v>1739</v>
      </c>
      <c r="FQ323" s="24">
        <v>36324</v>
      </c>
      <c r="FR323" s="28">
        <v>58199</v>
      </c>
      <c r="FS323" s="23">
        <v>1418</v>
      </c>
      <c r="FT323" s="24">
        <v>33789</v>
      </c>
      <c r="FU323" s="28">
        <v>57287</v>
      </c>
      <c r="FV323" s="23">
        <v>1301</v>
      </c>
      <c r="FW323" s="24">
        <v>33111</v>
      </c>
      <c r="FX323" s="28">
        <v>55385</v>
      </c>
      <c r="FY323" s="23">
        <v>1306</v>
      </c>
      <c r="FZ323" s="24">
        <v>34273</v>
      </c>
      <c r="GA323" s="28">
        <v>43623</v>
      </c>
      <c r="GB323" s="23">
        <v>1057</v>
      </c>
      <c r="GC323" s="24">
        <v>28748</v>
      </c>
      <c r="GD323" s="28">
        <v>49283</v>
      </c>
      <c r="GE323" s="23">
        <v>1197</v>
      </c>
      <c r="GF323" s="24">
        <v>28411</v>
      </c>
      <c r="GG323" s="28">
        <v>61348</v>
      </c>
      <c r="GH323" s="23">
        <v>1493</v>
      </c>
      <c r="GI323" s="24">
        <v>27048</v>
      </c>
      <c r="GJ323" s="28">
        <v>44364</v>
      </c>
      <c r="GK323" s="23">
        <v>1068</v>
      </c>
      <c r="GL323" s="24">
        <v>26646</v>
      </c>
      <c r="GM323" s="28">
        <v>41025</v>
      </c>
      <c r="GN323" s="23">
        <v>1005</v>
      </c>
      <c r="GO323" s="24">
        <v>24758</v>
      </c>
      <c r="GP323" s="28">
        <v>52040</v>
      </c>
      <c r="GQ323" s="23">
        <v>1269</v>
      </c>
      <c r="GR323" s="24">
        <v>22592</v>
      </c>
      <c r="GS323" s="28">
        <v>51497</v>
      </c>
      <c r="GT323" s="23">
        <v>1213</v>
      </c>
      <c r="GU323" s="24">
        <v>21365</v>
      </c>
      <c r="GV323" s="28">
        <v>47484</v>
      </c>
      <c r="GW323" s="23">
        <v>1073</v>
      </c>
      <c r="GX323" s="24">
        <v>21379</v>
      </c>
      <c r="GY323" s="28">
        <v>64314</v>
      </c>
      <c r="GZ323" s="23">
        <v>1490</v>
      </c>
      <c r="HA323" s="24">
        <v>24874</v>
      </c>
      <c r="HB323" s="28">
        <v>56000</v>
      </c>
      <c r="HC323" s="23">
        <v>1257</v>
      </c>
      <c r="HD323" s="24">
        <v>21649</v>
      </c>
      <c r="HE323" s="28">
        <v>71410</v>
      </c>
      <c r="HF323" s="23">
        <v>1509</v>
      </c>
      <c r="HG323" s="24">
        <v>21653</v>
      </c>
      <c r="HH323" s="26">
        <v>107872</v>
      </c>
      <c r="HI323" s="23">
        <v>2045</v>
      </c>
      <c r="HJ323" s="24">
        <v>23308</v>
      </c>
    </row>
    <row r="324" spans="2:218" x14ac:dyDescent="0.2">
      <c r="B324" s="20" t="s">
        <v>868</v>
      </c>
      <c r="C324" s="30">
        <v>3920</v>
      </c>
      <c r="D324" s="27">
        <v>213</v>
      </c>
      <c r="E324" s="23">
        <v>8148</v>
      </c>
      <c r="F324" s="30">
        <v>4613</v>
      </c>
      <c r="G324" s="27">
        <v>219</v>
      </c>
      <c r="H324" s="23">
        <v>8937</v>
      </c>
      <c r="I324" s="28">
        <v>11730</v>
      </c>
      <c r="J324" s="27">
        <v>471</v>
      </c>
      <c r="K324" s="23">
        <v>9292</v>
      </c>
      <c r="L324" s="28">
        <v>24296</v>
      </c>
      <c r="M324" s="27">
        <v>931</v>
      </c>
      <c r="N324" s="23">
        <v>9931</v>
      </c>
      <c r="O324" s="28">
        <v>11394</v>
      </c>
      <c r="P324" s="27">
        <v>764</v>
      </c>
      <c r="Q324" s="24">
        <v>11390</v>
      </c>
      <c r="R324" s="28">
        <v>10871</v>
      </c>
      <c r="S324" s="27">
        <v>776</v>
      </c>
      <c r="T324" s="24">
        <v>10893</v>
      </c>
      <c r="U324" s="28">
        <v>20820</v>
      </c>
      <c r="V324" s="23">
        <v>1011</v>
      </c>
      <c r="W324" s="23">
        <v>9540</v>
      </c>
      <c r="X324" s="28">
        <v>11797</v>
      </c>
      <c r="Y324" s="27">
        <v>707</v>
      </c>
      <c r="Z324" s="24">
        <v>10501</v>
      </c>
      <c r="AA324" s="28">
        <v>13063</v>
      </c>
      <c r="AB324" s="27">
        <v>860</v>
      </c>
      <c r="AC324" s="24">
        <v>11556</v>
      </c>
      <c r="AD324" s="28">
        <v>24410</v>
      </c>
      <c r="AE324" s="23">
        <v>1285</v>
      </c>
      <c r="AF324" s="23">
        <v>9142</v>
      </c>
      <c r="AG324" s="28">
        <v>20191</v>
      </c>
      <c r="AH324" s="27">
        <v>935</v>
      </c>
      <c r="AI324" s="23">
        <v>9162</v>
      </c>
      <c r="AJ324" s="28">
        <v>10237</v>
      </c>
      <c r="AK324" s="27">
        <v>520</v>
      </c>
      <c r="AL324" s="23">
        <v>9073</v>
      </c>
      <c r="AM324" s="30">
        <v>5950</v>
      </c>
      <c r="AN324" s="27">
        <v>391</v>
      </c>
      <c r="AO324" s="23">
        <v>6577</v>
      </c>
      <c r="AP324" s="30">
        <v>8234</v>
      </c>
      <c r="AQ324" s="27">
        <v>572</v>
      </c>
      <c r="AR324" s="23">
        <v>5510</v>
      </c>
      <c r="AS324" s="28">
        <v>11553</v>
      </c>
      <c r="AT324" s="27">
        <v>781</v>
      </c>
      <c r="AU324" s="23">
        <v>6412</v>
      </c>
      <c r="AV324" s="28">
        <v>10900</v>
      </c>
      <c r="AW324" s="27">
        <v>748</v>
      </c>
      <c r="AX324" s="23">
        <v>6401</v>
      </c>
      <c r="AY324" s="28">
        <v>15117</v>
      </c>
      <c r="AZ324" s="23">
        <v>1143</v>
      </c>
      <c r="BA324" s="23">
        <v>7182</v>
      </c>
      <c r="BB324" s="28">
        <v>15396</v>
      </c>
      <c r="BC324" s="23">
        <v>1071</v>
      </c>
      <c r="BD324" s="23">
        <v>6056</v>
      </c>
      <c r="BE324" s="30">
        <v>4591</v>
      </c>
      <c r="BF324" s="27">
        <v>231</v>
      </c>
      <c r="BG324" s="23">
        <v>5132</v>
      </c>
      <c r="BH324" s="30">
        <v>4212</v>
      </c>
      <c r="BI324" s="27">
        <v>214</v>
      </c>
      <c r="BJ324" s="23">
        <v>4490</v>
      </c>
      <c r="BK324" s="30">
        <v>5216</v>
      </c>
      <c r="BL324" s="27">
        <v>282</v>
      </c>
      <c r="BM324" s="23">
        <v>5065</v>
      </c>
      <c r="BN324" s="30">
        <v>4526</v>
      </c>
      <c r="BO324" s="27">
        <v>244</v>
      </c>
      <c r="BP324" s="23">
        <v>5494</v>
      </c>
      <c r="BQ324" s="30">
        <v>4483</v>
      </c>
      <c r="BR324" s="27">
        <v>249</v>
      </c>
      <c r="BS324" s="23">
        <v>4261</v>
      </c>
      <c r="BT324" s="30">
        <v>4608</v>
      </c>
      <c r="BU324" s="27">
        <v>249</v>
      </c>
      <c r="BV324" s="23">
        <v>6046</v>
      </c>
      <c r="BW324" s="30">
        <v>3534</v>
      </c>
      <c r="BX324" s="27">
        <v>186</v>
      </c>
      <c r="BY324" s="23">
        <v>5467</v>
      </c>
      <c r="BZ324" s="30">
        <v>3738</v>
      </c>
      <c r="CA324" s="27">
        <v>196</v>
      </c>
      <c r="CB324" s="23">
        <v>7374</v>
      </c>
      <c r="CC324" s="30">
        <v>7147</v>
      </c>
      <c r="CD324" s="27">
        <v>340</v>
      </c>
      <c r="CE324" s="23">
        <v>7495</v>
      </c>
      <c r="CF324" s="30">
        <v>5956</v>
      </c>
      <c r="CG324" s="27">
        <v>272</v>
      </c>
      <c r="CH324" s="23">
        <v>7136</v>
      </c>
      <c r="CI324" s="30">
        <v>4877</v>
      </c>
      <c r="CJ324" s="27">
        <v>259</v>
      </c>
      <c r="CK324" s="23">
        <v>7714</v>
      </c>
      <c r="CL324" s="30">
        <v>5234</v>
      </c>
      <c r="CM324" s="27">
        <v>268</v>
      </c>
      <c r="CN324" s="23">
        <v>5388</v>
      </c>
      <c r="CO324" s="30">
        <v>3633</v>
      </c>
      <c r="CP324" s="27">
        <v>202</v>
      </c>
      <c r="CQ324" s="23">
        <v>5834</v>
      </c>
      <c r="CR324" s="30">
        <v>3072</v>
      </c>
      <c r="CS324" s="27">
        <v>176</v>
      </c>
      <c r="CT324" s="23">
        <v>5331</v>
      </c>
      <c r="CU324" s="30">
        <v>5258</v>
      </c>
      <c r="CV324" s="27">
        <v>319</v>
      </c>
      <c r="CW324" s="23">
        <v>6518</v>
      </c>
      <c r="CX324" s="30">
        <v>4383</v>
      </c>
      <c r="CY324" s="27">
        <v>250</v>
      </c>
      <c r="CZ324" s="23">
        <v>6332</v>
      </c>
      <c r="DA324" s="30">
        <v>4396</v>
      </c>
      <c r="DB324" s="27">
        <v>250</v>
      </c>
      <c r="DC324" s="23">
        <v>8603</v>
      </c>
      <c r="DD324" s="30">
        <v>6662</v>
      </c>
      <c r="DE324" s="27">
        <v>377</v>
      </c>
      <c r="DF324" s="23">
        <v>6551</v>
      </c>
      <c r="DG324" s="28">
        <v>12930</v>
      </c>
      <c r="DH324" s="27">
        <v>770</v>
      </c>
      <c r="DI324" s="24">
        <v>37962</v>
      </c>
      <c r="DJ324" s="30">
        <v>7948</v>
      </c>
      <c r="DK324" s="27">
        <v>417</v>
      </c>
      <c r="DL324" s="24">
        <v>34066</v>
      </c>
      <c r="DM324" s="28">
        <v>11101</v>
      </c>
      <c r="DN324" s="27">
        <v>542</v>
      </c>
      <c r="DO324" s="24">
        <v>30709</v>
      </c>
      <c r="DP324" s="30">
        <v>7333</v>
      </c>
      <c r="DQ324" s="27">
        <v>375</v>
      </c>
      <c r="DR324" s="24">
        <v>26336</v>
      </c>
      <c r="DS324" s="30">
        <v>7953</v>
      </c>
      <c r="DT324" s="27">
        <v>415</v>
      </c>
      <c r="DU324" s="24">
        <v>25629</v>
      </c>
      <c r="DV324" s="28">
        <v>10238</v>
      </c>
      <c r="DW324" s="27">
        <v>504</v>
      </c>
      <c r="DX324" s="24">
        <v>27831</v>
      </c>
      <c r="DY324" s="30">
        <v>8720</v>
      </c>
      <c r="DZ324" s="27">
        <v>412</v>
      </c>
      <c r="EA324" s="24">
        <v>25577</v>
      </c>
      <c r="EB324" s="30">
        <v>7515</v>
      </c>
      <c r="EC324" s="27">
        <v>381</v>
      </c>
      <c r="ED324" s="24">
        <v>25796</v>
      </c>
      <c r="EE324" s="28">
        <v>11059</v>
      </c>
      <c r="EF324" s="27">
        <v>544</v>
      </c>
      <c r="EG324" s="24">
        <v>27515</v>
      </c>
      <c r="EH324" s="30">
        <v>7875</v>
      </c>
      <c r="EI324" s="27">
        <v>415</v>
      </c>
      <c r="EJ324" s="24">
        <v>29173</v>
      </c>
      <c r="EK324" s="28">
        <v>13824</v>
      </c>
      <c r="EL324" s="27">
        <v>702</v>
      </c>
      <c r="EM324" s="24">
        <v>34186</v>
      </c>
      <c r="EN324" s="28">
        <v>17951</v>
      </c>
      <c r="EO324" s="27">
        <v>768</v>
      </c>
      <c r="EP324" s="24">
        <v>43743</v>
      </c>
      <c r="EQ324" s="28">
        <v>17744</v>
      </c>
      <c r="ER324" s="27">
        <v>413</v>
      </c>
      <c r="ES324" s="24">
        <v>41541</v>
      </c>
      <c r="ET324" s="28">
        <v>15834</v>
      </c>
      <c r="EU324" s="27">
        <v>380</v>
      </c>
      <c r="EV324" s="24">
        <v>31621</v>
      </c>
      <c r="EW324" s="28">
        <v>20387</v>
      </c>
      <c r="EX324" s="27">
        <v>473</v>
      </c>
      <c r="EY324" s="24">
        <v>29477</v>
      </c>
      <c r="EZ324" s="28">
        <v>17079</v>
      </c>
      <c r="FA324" s="27">
        <v>388</v>
      </c>
      <c r="FB324" s="24">
        <v>26444</v>
      </c>
      <c r="FC324" s="28">
        <v>15877</v>
      </c>
      <c r="FD324" s="27">
        <v>361</v>
      </c>
      <c r="FE324" s="24">
        <v>21081</v>
      </c>
      <c r="FF324" s="28">
        <v>18963</v>
      </c>
      <c r="FG324" s="27">
        <v>456</v>
      </c>
      <c r="FH324" s="24">
        <v>21010</v>
      </c>
      <c r="FI324" s="28">
        <v>14874</v>
      </c>
      <c r="FJ324" s="27">
        <v>362</v>
      </c>
      <c r="FK324" s="24">
        <v>16978</v>
      </c>
      <c r="FL324" s="28">
        <v>15847</v>
      </c>
      <c r="FM324" s="27">
        <v>381</v>
      </c>
      <c r="FN324" s="24">
        <v>13482</v>
      </c>
      <c r="FO324" s="28">
        <v>22347</v>
      </c>
      <c r="FP324" s="27">
        <v>476</v>
      </c>
      <c r="FQ324" s="24">
        <v>18148</v>
      </c>
      <c r="FR324" s="28">
        <v>19268</v>
      </c>
      <c r="FS324" s="27">
        <v>370</v>
      </c>
      <c r="FT324" s="24">
        <v>15314</v>
      </c>
      <c r="FU324" s="28">
        <v>21022</v>
      </c>
      <c r="FV324" s="27">
        <v>302</v>
      </c>
      <c r="FW324" s="24">
        <v>13741</v>
      </c>
      <c r="FX324" s="28">
        <v>25859</v>
      </c>
      <c r="FY324" s="27">
        <v>374</v>
      </c>
      <c r="FZ324" s="24">
        <v>13249</v>
      </c>
      <c r="GA324" s="28">
        <v>23491</v>
      </c>
      <c r="GB324" s="27">
        <v>338</v>
      </c>
      <c r="GC324" s="24">
        <v>12753</v>
      </c>
      <c r="GD324" s="28">
        <v>25008</v>
      </c>
      <c r="GE324" s="27">
        <v>374</v>
      </c>
      <c r="GF324" s="24">
        <v>10900</v>
      </c>
      <c r="GG324" s="28">
        <v>34938</v>
      </c>
      <c r="GH324" s="27">
        <v>502</v>
      </c>
      <c r="GI324" s="24">
        <v>11245</v>
      </c>
      <c r="GJ324" s="28">
        <v>27700</v>
      </c>
      <c r="GK324" s="27">
        <v>398</v>
      </c>
      <c r="GL324" s="24">
        <v>13205</v>
      </c>
      <c r="GM324" s="28">
        <v>26280</v>
      </c>
      <c r="GN324" s="27">
        <v>379</v>
      </c>
      <c r="GO324" s="24">
        <v>11396</v>
      </c>
      <c r="GP324" s="28">
        <v>35610</v>
      </c>
      <c r="GQ324" s="27">
        <v>489</v>
      </c>
      <c r="GR324" s="24">
        <v>11134</v>
      </c>
      <c r="GS324" s="28">
        <v>30597</v>
      </c>
      <c r="GT324" s="27">
        <v>422</v>
      </c>
      <c r="GU324" s="24">
        <v>10925</v>
      </c>
      <c r="GV324" s="28">
        <v>29666</v>
      </c>
      <c r="GW324" s="27">
        <v>416</v>
      </c>
      <c r="GX324" s="24">
        <v>12253</v>
      </c>
      <c r="GY324" s="28">
        <v>41191</v>
      </c>
      <c r="GZ324" s="27">
        <v>577</v>
      </c>
      <c r="HA324" s="24">
        <v>11697</v>
      </c>
      <c r="HB324" s="28">
        <v>31903</v>
      </c>
      <c r="HC324" s="27">
        <v>454</v>
      </c>
      <c r="HD324" s="24">
        <v>12567</v>
      </c>
      <c r="HE324" s="28">
        <v>46022</v>
      </c>
      <c r="HF324" s="27">
        <v>564</v>
      </c>
      <c r="HG324" s="24">
        <v>12942</v>
      </c>
      <c r="HH324" s="26">
        <v>107087</v>
      </c>
      <c r="HI324" s="27">
        <v>700</v>
      </c>
      <c r="HJ324" s="24">
        <v>10540</v>
      </c>
    </row>
    <row r="325" spans="2:218" x14ac:dyDescent="0.2">
      <c r="B325" s="20" t="s">
        <v>539</v>
      </c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  <c r="BK325" s="21"/>
      <c r="BL325" s="21"/>
      <c r="BM325" s="21"/>
      <c r="BN325" s="21"/>
      <c r="BO325" s="21"/>
      <c r="BP325" s="21"/>
      <c r="BQ325" s="21"/>
      <c r="BR325" s="21"/>
      <c r="BS325" s="21"/>
      <c r="BT325" s="21"/>
      <c r="BU325" s="21"/>
      <c r="BV325" s="21"/>
      <c r="BW325" s="21"/>
      <c r="BX325" s="21"/>
      <c r="BY325" s="21"/>
      <c r="BZ325" s="21"/>
      <c r="CA325" s="21"/>
      <c r="CB325" s="21"/>
      <c r="CC325" s="21"/>
      <c r="CD325" s="21"/>
      <c r="CE325" s="21"/>
      <c r="CF325" s="21"/>
      <c r="CG325" s="21"/>
      <c r="CH325" s="21"/>
      <c r="CI325" s="21"/>
      <c r="CJ325" s="21"/>
      <c r="CK325" s="21"/>
      <c r="CL325" s="21"/>
      <c r="CM325" s="21"/>
      <c r="CN325" s="21"/>
      <c r="CO325" s="21"/>
      <c r="CP325" s="21"/>
      <c r="CQ325" s="21"/>
      <c r="CR325" s="21"/>
      <c r="CS325" s="21"/>
      <c r="CT325" s="21"/>
      <c r="CU325" s="21"/>
      <c r="CV325" s="21"/>
      <c r="CW325" s="21"/>
      <c r="CX325" s="21"/>
      <c r="CY325" s="21"/>
      <c r="CZ325" s="21"/>
      <c r="DA325" s="21"/>
      <c r="DB325" s="21"/>
      <c r="DC325" s="21"/>
      <c r="DD325" s="21"/>
      <c r="DE325" s="21"/>
      <c r="DF325" s="21"/>
      <c r="DG325" s="21"/>
      <c r="DH325" s="21"/>
      <c r="DI325" s="21"/>
      <c r="DJ325" s="21"/>
      <c r="DK325" s="21"/>
      <c r="DL325" s="21"/>
      <c r="DM325" s="21"/>
      <c r="DN325" s="21"/>
      <c r="DO325" s="21"/>
      <c r="DP325" s="21"/>
      <c r="DQ325" s="21"/>
      <c r="DR325" s="21"/>
      <c r="DS325" s="21"/>
      <c r="DT325" s="21"/>
      <c r="DU325" s="21"/>
      <c r="DV325" s="28">
        <v>65522</v>
      </c>
      <c r="DW325" s="27">
        <v>663</v>
      </c>
      <c r="DX325" s="27">
        <v>387</v>
      </c>
      <c r="DY325" s="26">
        <v>176895</v>
      </c>
      <c r="DZ325" s="23">
        <v>2000</v>
      </c>
      <c r="EA325" s="24">
        <v>13061</v>
      </c>
      <c r="EB325" s="26">
        <v>129062</v>
      </c>
      <c r="EC325" s="23">
        <v>1525</v>
      </c>
      <c r="ED325" s="24">
        <v>14662</v>
      </c>
      <c r="EE325" s="28">
        <v>47807</v>
      </c>
      <c r="EF325" s="27">
        <v>549</v>
      </c>
      <c r="EG325" s="24">
        <v>10713</v>
      </c>
      <c r="EH325" s="28">
        <v>75680</v>
      </c>
      <c r="EI325" s="27">
        <v>893</v>
      </c>
      <c r="EJ325" s="24">
        <v>10456</v>
      </c>
      <c r="EK325" s="28">
        <v>66924</v>
      </c>
      <c r="EL325" s="27">
        <v>819</v>
      </c>
      <c r="EM325" s="23">
        <v>9372</v>
      </c>
      <c r="EN325" s="26">
        <v>104299</v>
      </c>
      <c r="EO325" s="23">
        <v>1255</v>
      </c>
      <c r="EP325" s="24">
        <v>13239</v>
      </c>
      <c r="EQ325" s="28">
        <v>87134</v>
      </c>
      <c r="ER325" s="23">
        <v>1007</v>
      </c>
      <c r="ES325" s="24">
        <v>10388</v>
      </c>
      <c r="ET325" s="28">
        <v>71758</v>
      </c>
      <c r="EU325" s="27">
        <v>858</v>
      </c>
      <c r="EV325" s="23">
        <v>8658</v>
      </c>
      <c r="EW325" s="28">
        <v>95353</v>
      </c>
      <c r="EX325" s="23">
        <v>1137</v>
      </c>
      <c r="EY325" s="23">
        <v>9056</v>
      </c>
      <c r="EZ325" s="28">
        <v>74672</v>
      </c>
      <c r="FA325" s="27">
        <v>878</v>
      </c>
      <c r="FB325" s="23">
        <v>7941</v>
      </c>
      <c r="FC325" s="28">
        <v>70382</v>
      </c>
      <c r="FD325" s="27">
        <v>817</v>
      </c>
      <c r="FE325" s="23">
        <v>5469</v>
      </c>
      <c r="FF325" s="28">
        <v>91644</v>
      </c>
      <c r="FG325" s="23">
        <v>1095</v>
      </c>
      <c r="FH325" s="23">
        <v>5043</v>
      </c>
      <c r="FI325" s="28">
        <v>80054</v>
      </c>
      <c r="FJ325" s="27">
        <v>923</v>
      </c>
      <c r="FK325" s="23">
        <v>4736</v>
      </c>
      <c r="FL325" s="28">
        <v>85447</v>
      </c>
      <c r="FM325" s="27">
        <v>985</v>
      </c>
      <c r="FN325" s="23">
        <v>5817</v>
      </c>
      <c r="FO325" s="26">
        <v>102097</v>
      </c>
      <c r="FP325" s="23">
        <v>1194</v>
      </c>
      <c r="FQ325" s="23">
        <v>5506</v>
      </c>
      <c r="FR325" s="28">
        <v>73635</v>
      </c>
      <c r="FS325" s="27">
        <v>864</v>
      </c>
      <c r="FT325" s="23">
        <v>6908</v>
      </c>
      <c r="FU325" s="28">
        <v>69217</v>
      </c>
      <c r="FV325" s="27">
        <v>798</v>
      </c>
      <c r="FW325" s="23">
        <v>6003</v>
      </c>
      <c r="FX325" s="26">
        <v>111678</v>
      </c>
      <c r="FY325" s="23">
        <v>1275</v>
      </c>
      <c r="FZ325" s="23">
        <v>8454</v>
      </c>
      <c r="GA325" s="28">
        <v>70087</v>
      </c>
      <c r="GB325" s="27">
        <v>808</v>
      </c>
      <c r="GC325" s="23">
        <v>8232</v>
      </c>
      <c r="GD325" s="28">
        <v>85315</v>
      </c>
      <c r="GE325" s="27">
        <v>997</v>
      </c>
      <c r="GF325" s="23">
        <v>7478</v>
      </c>
      <c r="GG325" s="28">
        <v>97438</v>
      </c>
      <c r="GH325" s="23">
        <v>1128</v>
      </c>
      <c r="GI325" s="23">
        <v>7064</v>
      </c>
      <c r="GJ325" s="28">
        <v>71357</v>
      </c>
      <c r="GK325" s="27">
        <v>842</v>
      </c>
      <c r="GL325" s="23">
        <v>5197</v>
      </c>
      <c r="GM325" s="28">
        <v>67597</v>
      </c>
      <c r="GN325" s="27">
        <v>800</v>
      </c>
      <c r="GO325" s="23">
        <v>4331</v>
      </c>
      <c r="GP325" s="28">
        <v>76686</v>
      </c>
      <c r="GQ325" s="27">
        <v>906</v>
      </c>
      <c r="GR325" s="23">
        <v>5325</v>
      </c>
      <c r="GS325" s="28">
        <v>62107</v>
      </c>
      <c r="GT325" s="27">
        <v>752</v>
      </c>
      <c r="GU325" s="23">
        <v>4575</v>
      </c>
      <c r="GV325" s="28">
        <v>63532</v>
      </c>
      <c r="GW325" s="27">
        <v>765</v>
      </c>
      <c r="GX325" s="23">
        <v>3980</v>
      </c>
      <c r="GY325" s="28">
        <v>77910</v>
      </c>
      <c r="GZ325" s="27">
        <v>941</v>
      </c>
      <c r="HA325" s="23">
        <v>3007</v>
      </c>
      <c r="HB325" s="28">
        <v>69499</v>
      </c>
      <c r="HC325" s="27">
        <v>835</v>
      </c>
      <c r="HD325" s="23">
        <v>2608</v>
      </c>
      <c r="HE325" s="28">
        <v>67857</v>
      </c>
      <c r="HF325" s="27">
        <v>745</v>
      </c>
      <c r="HG325" s="23">
        <v>2959</v>
      </c>
      <c r="HH325" s="26">
        <v>102745</v>
      </c>
      <c r="HI325" s="27">
        <v>810</v>
      </c>
      <c r="HJ325" s="23">
        <v>2324</v>
      </c>
    </row>
    <row r="326" spans="2:218" x14ac:dyDescent="0.2">
      <c r="B326" s="20" t="s">
        <v>593</v>
      </c>
      <c r="C326" s="28">
        <v>61953</v>
      </c>
      <c r="D326" s="23">
        <v>1260</v>
      </c>
      <c r="E326" s="21"/>
      <c r="F326" s="28">
        <v>61539</v>
      </c>
      <c r="G326" s="23">
        <v>1278</v>
      </c>
      <c r="H326" s="21"/>
      <c r="I326" s="28">
        <v>70645</v>
      </c>
      <c r="J326" s="23">
        <v>1530</v>
      </c>
      <c r="K326" s="21"/>
      <c r="L326" s="28">
        <v>77517</v>
      </c>
      <c r="M326" s="23">
        <v>1319</v>
      </c>
      <c r="N326" s="21"/>
      <c r="O326" s="26">
        <v>105764</v>
      </c>
      <c r="P326" s="23">
        <v>1582</v>
      </c>
      <c r="Q326" s="21"/>
      <c r="R326" s="26">
        <v>202798</v>
      </c>
      <c r="S326" s="23">
        <v>2433</v>
      </c>
      <c r="T326" s="21"/>
      <c r="U326" s="26">
        <v>170575</v>
      </c>
      <c r="V326" s="23">
        <v>2437</v>
      </c>
      <c r="W326" s="21"/>
      <c r="X326" s="26">
        <v>119968</v>
      </c>
      <c r="Y326" s="23">
        <v>1451</v>
      </c>
      <c r="Z326" s="21"/>
      <c r="AA326" s="26">
        <v>155768</v>
      </c>
      <c r="AB326" s="23">
        <v>2734</v>
      </c>
      <c r="AC326" s="21"/>
      <c r="AD326" s="28">
        <v>94200</v>
      </c>
      <c r="AE326" s="23">
        <v>1521</v>
      </c>
      <c r="AF326" s="21"/>
      <c r="AG326" s="26">
        <v>102943</v>
      </c>
      <c r="AH326" s="23">
        <v>1505</v>
      </c>
      <c r="AI326" s="21"/>
      <c r="AJ326" s="26">
        <v>104920</v>
      </c>
      <c r="AK326" s="23">
        <v>1671</v>
      </c>
      <c r="AL326" s="21"/>
      <c r="AM326" s="28">
        <v>86542</v>
      </c>
      <c r="AN326" s="23">
        <v>1214</v>
      </c>
      <c r="AO326" s="21"/>
      <c r="AP326" s="28">
        <v>75201</v>
      </c>
      <c r="AQ326" s="23">
        <v>1166</v>
      </c>
      <c r="AR326" s="21"/>
      <c r="AS326" s="28">
        <v>83354</v>
      </c>
      <c r="AT326" s="23">
        <v>1350</v>
      </c>
      <c r="AU326" s="21"/>
      <c r="AV326" s="28">
        <v>64045</v>
      </c>
      <c r="AW326" s="23">
        <v>1055</v>
      </c>
      <c r="AX326" s="21"/>
      <c r="AY326" s="28">
        <v>53786</v>
      </c>
      <c r="AZ326" s="23">
        <v>1015</v>
      </c>
      <c r="BA326" s="21"/>
      <c r="BB326" s="28">
        <v>91494</v>
      </c>
      <c r="BC326" s="23">
        <v>1516</v>
      </c>
      <c r="BD326" s="21"/>
      <c r="BE326" s="28">
        <v>51617</v>
      </c>
      <c r="BF326" s="27">
        <v>897</v>
      </c>
      <c r="BG326" s="21"/>
      <c r="BH326" s="28">
        <v>84064</v>
      </c>
      <c r="BI326" s="23">
        <v>1198</v>
      </c>
      <c r="BJ326" s="21"/>
      <c r="BK326" s="28">
        <v>36443</v>
      </c>
      <c r="BL326" s="23">
        <v>1862</v>
      </c>
      <c r="BM326" s="21"/>
      <c r="BN326" s="28">
        <v>24706</v>
      </c>
      <c r="BO326" s="23">
        <v>1138</v>
      </c>
      <c r="BP326" s="21"/>
      <c r="BQ326" s="28">
        <v>26262</v>
      </c>
      <c r="BR326" s="23">
        <v>1122</v>
      </c>
      <c r="BS326" s="21"/>
      <c r="BT326" s="28">
        <v>36587</v>
      </c>
      <c r="BU326" s="23">
        <v>1607</v>
      </c>
      <c r="BV326" s="21"/>
      <c r="BW326" s="28">
        <v>20724</v>
      </c>
      <c r="BX326" s="27">
        <v>957</v>
      </c>
      <c r="BY326" s="21"/>
      <c r="BZ326" s="28">
        <v>44178</v>
      </c>
      <c r="CA326" s="23">
        <v>2002</v>
      </c>
      <c r="CB326" s="21"/>
      <c r="CC326" s="28">
        <v>28276</v>
      </c>
      <c r="CD326" s="23">
        <v>1301</v>
      </c>
      <c r="CE326" s="21"/>
      <c r="CF326" s="28">
        <v>28560</v>
      </c>
      <c r="CG326" s="23">
        <v>1331</v>
      </c>
      <c r="CH326" s="21"/>
      <c r="CI326" s="28">
        <v>46020</v>
      </c>
      <c r="CJ326" s="23">
        <v>1255</v>
      </c>
      <c r="CK326" s="21"/>
      <c r="CL326" s="28">
        <v>70970</v>
      </c>
      <c r="CM326" s="23">
        <v>2184</v>
      </c>
      <c r="CN326" s="21"/>
      <c r="CO326" s="28">
        <v>49200</v>
      </c>
      <c r="CP326" s="23">
        <v>1304</v>
      </c>
      <c r="CQ326" s="27">
        <v>112</v>
      </c>
      <c r="CR326" s="28">
        <v>38288</v>
      </c>
      <c r="CS326" s="23">
        <v>1022</v>
      </c>
      <c r="CT326" s="21"/>
      <c r="CU326" s="28">
        <v>50220</v>
      </c>
      <c r="CV326" s="23">
        <v>1414</v>
      </c>
      <c r="CW326" s="27">
        <v>112</v>
      </c>
      <c r="CX326" s="28">
        <v>38262</v>
      </c>
      <c r="CY326" s="23">
        <v>1032</v>
      </c>
      <c r="CZ326" s="21"/>
      <c r="DA326" s="28">
        <v>42216</v>
      </c>
      <c r="DB326" s="23">
        <v>1125</v>
      </c>
      <c r="DC326" s="21"/>
      <c r="DD326" s="28">
        <v>47770</v>
      </c>
      <c r="DE326" s="23">
        <v>1262</v>
      </c>
      <c r="DF326" s="21"/>
      <c r="DG326" s="28">
        <v>43845</v>
      </c>
      <c r="DH326" s="23">
        <v>1105</v>
      </c>
      <c r="DI326" s="27">
        <v>324</v>
      </c>
      <c r="DJ326" s="28">
        <v>38973</v>
      </c>
      <c r="DK326" s="23">
        <v>1001</v>
      </c>
      <c r="DL326" s="27">
        <v>199</v>
      </c>
      <c r="DM326" s="28">
        <v>45030</v>
      </c>
      <c r="DN326" s="23">
        <v>1281</v>
      </c>
      <c r="DO326" s="27">
        <v>449</v>
      </c>
      <c r="DP326" s="28">
        <v>38918</v>
      </c>
      <c r="DQ326" s="23">
        <v>1132</v>
      </c>
      <c r="DR326" s="27">
        <v>435</v>
      </c>
      <c r="DS326" s="28">
        <v>38774</v>
      </c>
      <c r="DT326" s="23">
        <v>1122</v>
      </c>
      <c r="DU326" s="27">
        <v>450</v>
      </c>
      <c r="DV326" s="28">
        <v>49743</v>
      </c>
      <c r="DW326" s="23">
        <v>1447</v>
      </c>
      <c r="DX326" s="27">
        <v>357</v>
      </c>
      <c r="DY326" s="28">
        <v>43916</v>
      </c>
      <c r="DZ326" s="23">
        <v>1266</v>
      </c>
      <c r="EA326" s="27">
        <v>692</v>
      </c>
      <c r="EB326" s="28">
        <v>37778</v>
      </c>
      <c r="EC326" s="23">
        <v>1068</v>
      </c>
      <c r="ED326" s="24">
        <v>14917</v>
      </c>
      <c r="EE326" s="28">
        <v>57375</v>
      </c>
      <c r="EF326" s="23">
        <v>1606</v>
      </c>
      <c r="EG326" s="24">
        <v>30394</v>
      </c>
      <c r="EH326" s="28">
        <v>24074</v>
      </c>
      <c r="EI326" s="27">
        <v>687</v>
      </c>
      <c r="EJ326" s="24">
        <v>32595</v>
      </c>
      <c r="EK326" s="28">
        <v>24672</v>
      </c>
      <c r="EL326" s="27">
        <v>683</v>
      </c>
      <c r="EM326" s="24">
        <v>33261</v>
      </c>
      <c r="EN326" s="28">
        <v>33999</v>
      </c>
      <c r="EO326" s="27">
        <v>942</v>
      </c>
      <c r="EP326" s="24">
        <v>34538</v>
      </c>
      <c r="EQ326" s="28">
        <v>25655</v>
      </c>
      <c r="ER326" s="27">
        <v>710</v>
      </c>
      <c r="ES326" s="24">
        <v>29497</v>
      </c>
      <c r="ET326" s="28">
        <v>29793</v>
      </c>
      <c r="EU326" s="27">
        <v>830</v>
      </c>
      <c r="EV326" s="24">
        <v>32976</v>
      </c>
      <c r="EW326" s="28">
        <v>40634</v>
      </c>
      <c r="EX326" s="23">
        <v>1178</v>
      </c>
      <c r="EY326" s="24">
        <v>33501</v>
      </c>
      <c r="EZ326" s="28">
        <v>36134</v>
      </c>
      <c r="FA326" s="23">
        <v>1042</v>
      </c>
      <c r="FB326" s="24">
        <v>34255</v>
      </c>
      <c r="FC326" s="28">
        <v>37877</v>
      </c>
      <c r="FD326" s="23">
        <v>1060</v>
      </c>
      <c r="FE326" s="24">
        <v>30255</v>
      </c>
      <c r="FF326" s="28">
        <v>40186</v>
      </c>
      <c r="FG326" s="23">
        <v>1127</v>
      </c>
      <c r="FH326" s="24">
        <v>34764</v>
      </c>
      <c r="FI326" s="28">
        <v>35843</v>
      </c>
      <c r="FJ326" s="27">
        <v>989</v>
      </c>
      <c r="FK326" s="24">
        <v>32833</v>
      </c>
      <c r="FL326" s="28">
        <v>53249</v>
      </c>
      <c r="FM326" s="23">
        <v>1589</v>
      </c>
      <c r="FN326" s="24">
        <v>32748</v>
      </c>
      <c r="FO326" s="28">
        <v>53398</v>
      </c>
      <c r="FP326" s="23">
        <v>1500</v>
      </c>
      <c r="FQ326" s="24">
        <v>37601</v>
      </c>
      <c r="FR326" s="28">
        <v>43557</v>
      </c>
      <c r="FS326" s="23">
        <v>1233</v>
      </c>
      <c r="FT326" s="24">
        <v>38248</v>
      </c>
      <c r="FU326" s="28">
        <v>42022</v>
      </c>
      <c r="FV326" s="23">
        <v>1169</v>
      </c>
      <c r="FW326" s="24">
        <v>44391</v>
      </c>
      <c r="FX326" s="28">
        <v>46306</v>
      </c>
      <c r="FY326" s="23">
        <v>1287</v>
      </c>
      <c r="FZ326" s="24">
        <v>47862</v>
      </c>
      <c r="GA326" s="28">
        <v>25156</v>
      </c>
      <c r="GB326" s="27">
        <v>705</v>
      </c>
      <c r="GC326" s="24">
        <v>47199</v>
      </c>
      <c r="GD326" s="28">
        <v>32070</v>
      </c>
      <c r="GE326" s="27">
        <v>903</v>
      </c>
      <c r="GF326" s="24">
        <v>48541</v>
      </c>
      <c r="GG326" s="28">
        <v>72419</v>
      </c>
      <c r="GH326" s="23">
        <v>1973</v>
      </c>
      <c r="GI326" s="24">
        <v>65741</v>
      </c>
      <c r="GJ326" s="28">
        <v>46403</v>
      </c>
      <c r="GK326" s="23">
        <v>1279</v>
      </c>
      <c r="GL326" s="24">
        <v>68779</v>
      </c>
      <c r="GM326" s="28">
        <v>19749</v>
      </c>
      <c r="GN326" s="27">
        <v>561</v>
      </c>
      <c r="GO326" s="24">
        <v>61316</v>
      </c>
      <c r="GP326" s="28">
        <v>65871</v>
      </c>
      <c r="GQ326" s="23">
        <v>1809</v>
      </c>
      <c r="GR326" s="24">
        <v>69909</v>
      </c>
      <c r="GS326" s="28">
        <v>60163</v>
      </c>
      <c r="GT326" s="23">
        <v>1665</v>
      </c>
      <c r="GU326" s="24">
        <v>74827</v>
      </c>
      <c r="GV326" s="28">
        <v>60767</v>
      </c>
      <c r="GW326" s="23">
        <v>1683</v>
      </c>
      <c r="GX326" s="24">
        <v>79123</v>
      </c>
      <c r="GY326" s="28">
        <v>84384</v>
      </c>
      <c r="GZ326" s="23">
        <v>2385</v>
      </c>
      <c r="HA326" s="24">
        <v>94158</v>
      </c>
      <c r="HB326" s="28">
        <v>85680</v>
      </c>
      <c r="HC326" s="23">
        <v>2430</v>
      </c>
      <c r="HD326" s="24">
        <v>79828</v>
      </c>
      <c r="HE326" s="28">
        <v>77365</v>
      </c>
      <c r="HF326" s="23">
        <v>2234</v>
      </c>
      <c r="HG326" s="24">
        <v>67033</v>
      </c>
      <c r="HH326" s="26">
        <v>101103</v>
      </c>
      <c r="HI326" s="23">
        <v>2861</v>
      </c>
      <c r="HJ326" s="24">
        <v>72036</v>
      </c>
    </row>
    <row r="327" spans="2:218" x14ac:dyDescent="0.2">
      <c r="B327" s="20" t="s">
        <v>561</v>
      </c>
      <c r="C327" s="26">
        <v>169125</v>
      </c>
      <c r="D327" s="27">
        <v>950</v>
      </c>
      <c r="E327" s="24">
        <v>34937</v>
      </c>
      <c r="F327" s="26">
        <v>176004</v>
      </c>
      <c r="G327" s="27">
        <v>964</v>
      </c>
      <c r="H327" s="24">
        <v>37004</v>
      </c>
      <c r="I327" s="26">
        <v>212634</v>
      </c>
      <c r="J327" s="23">
        <v>1154</v>
      </c>
      <c r="K327" s="24">
        <v>34342</v>
      </c>
      <c r="L327" s="26">
        <v>170544</v>
      </c>
      <c r="M327" s="27">
        <v>931</v>
      </c>
      <c r="N327" s="24">
        <v>31366</v>
      </c>
      <c r="O327" s="26">
        <v>156687</v>
      </c>
      <c r="P327" s="27">
        <v>849</v>
      </c>
      <c r="Q327" s="24">
        <v>36627</v>
      </c>
      <c r="R327" s="26">
        <v>229323</v>
      </c>
      <c r="S327" s="23">
        <v>1240</v>
      </c>
      <c r="T327" s="24">
        <v>40951</v>
      </c>
      <c r="U327" s="26">
        <v>192665</v>
      </c>
      <c r="V327" s="27">
        <v>997</v>
      </c>
      <c r="W327" s="24">
        <v>37517</v>
      </c>
      <c r="X327" s="26">
        <v>181884</v>
      </c>
      <c r="Y327" s="27">
        <v>974</v>
      </c>
      <c r="Z327" s="24">
        <v>33478</v>
      </c>
      <c r="AA327" s="26">
        <v>209483</v>
      </c>
      <c r="AB327" s="23">
        <v>1110</v>
      </c>
      <c r="AC327" s="24">
        <v>40276</v>
      </c>
      <c r="AD327" s="26">
        <v>140578</v>
      </c>
      <c r="AE327" s="27">
        <v>723</v>
      </c>
      <c r="AF327" s="24">
        <v>27302</v>
      </c>
      <c r="AG327" s="26">
        <v>103687</v>
      </c>
      <c r="AH327" s="27">
        <v>556</v>
      </c>
      <c r="AI327" s="24">
        <v>27454</v>
      </c>
      <c r="AJ327" s="28">
        <v>86370</v>
      </c>
      <c r="AK327" s="27">
        <v>419</v>
      </c>
      <c r="AL327" s="24">
        <v>24401</v>
      </c>
      <c r="AM327" s="28">
        <v>31500</v>
      </c>
      <c r="AN327" s="27">
        <v>135</v>
      </c>
      <c r="AO327" s="24">
        <v>14291</v>
      </c>
      <c r="AP327" s="26">
        <v>175991</v>
      </c>
      <c r="AQ327" s="27">
        <v>977</v>
      </c>
      <c r="AR327" s="24">
        <v>18914</v>
      </c>
      <c r="AS327" s="26">
        <v>207780</v>
      </c>
      <c r="AT327" s="23">
        <v>1101</v>
      </c>
      <c r="AU327" s="24">
        <v>21623</v>
      </c>
      <c r="AV327" s="26">
        <v>172576</v>
      </c>
      <c r="AW327" s="27">
        <v>879</v>
      </c>
      <c r="AX327" s="24">
        <v>23189</v>
      </c>
      <c r="AY327" s="26">
        <v>177616</v>
      </c>
      <c r="AZ327" s="27">
        <v>903</v>
      </c>
      <c r="BA327" s="24">
        <v>24129</v>
      </c>
      <c r="BB327" s="26">
        <v>223826</v>
      </c>
      <c r="BC327" s="23">
        <v>1112</v>
      </c>
      <c r="BD327" s="24">
        <v>26683</v>
      </c>
      <c r="BE327" s="26">
        <v>139642</v>
      </c>
      <c r="BF327" s="27">
        <v>671</v>
      </c>
      <c r="BG327" s="24">
        <v>23322</v>
      </c>
      <c r="BH327" s="26">
        <v>142618</v>
      </c>
      <c r="BI327" s="27">
        <v>657</v>
      </c>
      <c r="BJ327" s="24">
        <v>24018</v>
      </c>
      <c r="BK327" s="26">
        <v>138724</v>
      </c>
      <c r="BL327" s="27">
        <v>612</v>
      </c>
      <c r="BM327" s="24">
        <v>19179</v>
      </c>
      <c r="BN327" s="28">
        <v>92585</v>
      </c>
      <c r="BO327" s="27">
        <v>386</v>
      </c>
      <c r="BP327" s="24">
        <v>17646</v>
      </c>
      <c r="BQ327" s="28">
        <v>70294</v>
      </c>
      <c r="BR327" s="27">
        <v>268</v>
      </c>
      <c r="BS327" s="24">
        <v>16894</v>
      </c>
      <c r="BT327" s="28">
        <v>20745</v>
      </c>
      <c r="BU327" s="29">
        <v>83</v>
      </c>
      <c r="BV327" s="24">
        <v>11728</v>
      </c>
      <c r="BW327" s="26">
        <v>203100</v>
      </c>
      <c r="BX327" s="27">
        <v>861</v>
      </c>
      <c r="BY327" s="24">
        <v>15244</v>
      </c>
      <c r="BZ327" s="26">
        <v>159036</v>
      </c>
      <c r="CA327" s="27">
        <v>662</v>
      </c>
      <c r="CB327" s="24">
        <v>17621</v>
      </c>
      <c r="CC327" s="26">
        <v>189277</v>
      </c>
      <c r="CD327" s="27">
        <v>720</v>
      </c>
      <c r="CE327" s="24">
        <v>18348</v>
      </c>
      <c r="CF327" s="26">
        <v>161446</v>
      </c>
      <c r="CG327" s="27">
        <v>617</v>
      </c>
      <c r="CH327" s="24">
        <v>19050</v>
      </c>
      <c r="CI327" s="26">
        <v>142625</v>
      </c>
      <c r="CJ327" s="27">
        <v>538</v>
      </c>
      <c r="CK327" s="24">
        <v>20714</v>
      </c>
      <c r="CL327" s="26">
        <v>182940</v>
      </c>
      <c r="CM327" s="27">
        <v>706</v>
      </c>
      <c r="CN327" s="24">
        <v>19298</v>
      </c>
      <c r="CO327" s="26">
        <v>148363</v>
      </c>
      <c r="CP327" s="27">
        <v>511</v>
      </c>
      <c r="CQ327" s="24">
        <v>20584</v>
      </c>
      <c r="CR327" s="26">
        <v>141227</v>
      </c>
      <c r="CS327" s="27">
        <v>464</v>
      </c>
      <c r="CT327" s="24">
        <v>14189</v>
      </c>
      <c r="CU327" s="26">
        <v>154344</v>
      </c>
      <c r="CV327" s="27">
        <v>464</v>
      </c>
      <c r="CW327" s="24">
        <v>17403</v>
      </c>
      <c r="CX327" s="26">
        <v>149746</v>
      </c>
      <c r="CY327" s="27">
        <v>548</v>
      </c>
      <c r="CZ327" s="24">
        <v>19618</v>
      </c>
      <c r="DA327" s="26">
        <v>139339</v>
      </c>
      <c r="DB327" s="27">
        <v>532</v>
      </c>
      <c r="DC327" s="24">
        <v>18431</v>
      </c>
      <c r="DD327" s="26">
        <v>138169</v>
      </c>
      <c r="DE327" s="27">
        <v>566</v>
      </c>
      <c r="DF327" s="24">
        <v>18285</v>
      </c>
      <c r="DG327" s="26">
        <v>114027</v>
      </c>
      <c r="DH327" s="27">
        <v>548</v>
      </c>
      <c r="DI327" s="24">
        <v>20389</v>
      </c>
      <c r="DJ327" s="26">
        <v>114965</v>
      </c>
      <c r="DK327" s="27">
        <v>599</v>
      </c>
      <c r="DL327" s="24">
        <v>20663</v>
      </c>
      <c r="DM327" s="26">
        <v>144789</v>
      </c>
      <c r="DN327" s="27">
        <v>771</v>
      </c>
      <c r="DO327" s="24">
        <v>19447</v>
      </c>
      <c r="DP327" s="26">
        <v>107749</v>
      </c>
      <c r="DQ327" s="27">
        <v>569</v>
      </c>
      <c r="DR327" s="24">
        <v>19342</v>
      </c>
      <c r="DS327" s="28">
        <v>65820</v>
      </c>
      <c r="DT327" s="27">
        <v>354</v>
      </c>
      <c r="DU327" s="24">
        <v>16440</v>
      </c>
      <c r="DV327" s="28">
        <v>40430</v>
      </c>
      <c r="DW327" s="27">
        <v>215</v>
      </c>
      <c r="DX327" s="24">
        <v>15757</v>
      </c>
      <c r="DY327" s="28">
        <v>18588</v>
      </c>
      <c r="DZ327" s="27">
        <v>100</v>
      </c>
      <c r="EA327" s="23">
        <v>8859</v>
      </c>
      <c r="EB327" s="26">
        <v>169891</v>
      </c>
      <c r="EC327" s="27">
        <v>691</v>
      </c>
      <c r="ED327" s="24">
        <v>11855</v>
      </c>
      <c r="EE327" s="26">
        <v>160057</v>
      </c>
      <c r="EF327" s="27">
        <v>658</v>
      </c>
      <c r="EG327" s="24">
        <v>14823</v>
      </c>
      <c r="EH327" s="28">
        <v>87577</v>
      </c>
      <c r="EI327" s="27">
        <v>357</v>
      </c>
      <c r="EJ327" s="24">
        <v>12430</v>
      </c>
      <c r="EK327" s="28">
        <v>90587</v>
      </c>
      <c r="EL327" s="27">
        <v>373</v>
      </c>
      <c r="EM327" s="24">
        <v>12140</v>
      </c>
      <c r="EN327" s="26">
        <v>104700</v>
      </c>
      <c r="EO327" s="27">
        <v>407</v>
      </c>
      <c r="EP327" s="24">
        <v>13424</v>
      </c>
      <c r="EQ327" s="28">
        <v>84054</v>
      </c>
      <c r="ER327" s="27">
        <v>369</v>
      </c>
      <c r="ES327" s="24">
        <v>11478</v>
      </c>
      <c r="ET327" s="28">
        <v>74110</v>
      </c>
      <c r="EU327" s="27">
        <v>298</v>
      </c>
      <c r="EV327" s="24">
        <v>11853</v>
      </c>
      <c r="EW327" s="26">
        <v>120674</v>
      </c>
      <c r="EX327" s="27">
        <v>483</v>
      </c>
      <c r="EY327" s="24">
        <v>14670</v>
      </c>
      <c r="EZ327" s="26">
        <v>108013</v>
      </c>
      <c r="FA327" s="27">
        <v>438</v>
      </c>
      <c r="FB327" s="24">
        <v>15137</v>
      </c>
      <c r="FC327" s="26">
        <v>103380</v>
      </c>
      <c r="FD327" s="27">
        <v>458</v>
      </c>
      <c r="FE327" s="24">
        <v>13986</v>
      </c>
      <c r="FF327" s="26">
        <v>131215</v>
      </c>
      <c r="FG327" s="27">
        <v>539</v>
      </c>
      <c r="FH327" s="24">
        <v>15396</v>
      </c>
      <c r="FI327" s="26">
        <v>104844</v>
      </c>
      <c r="FJ327" s="27">
        <v>407</v>
      </c>
      <c r="FK327" s="24">
        <v>13191</v>
      </c>
      <c r="FL327" s="28">
        <v>97476</v>
      </c>
      <c r="FM327" s="27">
        <v>392</v>
      </c>
      <c r="FN327" s="24">
        <v>11948</v>
      </c>
      <c r="FO327" s="26">
        <v>138385</v>
      </c>
      <c r="FP327" s="27">
        <v>558</v>
      </c>
      <c r="FQ327" s="24">
        <v>16499</v>
      </c>
      <c r="FR327" s="28">
        <v>94319</v>
      </c>
      <c r="FS327" s="27">
        <v>374</v>
      </c>
      <c r="FT327" s="24">
        <v>15959</v>
      </c>
      <c r="FU327" s="26">
        <v>101689</v>
      </c>
      <c r="FV327" s="27">
        <v>396</v>
      </c>
      <c r="FW327" s="24">
        <v>15202</v>
      </c>
      <c r="FX327" s="26">
        <v>106483</v>
      </c>
      <c r="FY327" s="27">
        <v>431</v>
      </c>
      <c r="FZ327" s="24">
        <v>11593</v>
      </c>
      <c r="GA327" s="28">
        <v>80876</v>
      </c>
      <c r="GB327" s="27">
        <v>328</v>
      </c>
      <c r="GC327" s="24">
        <v>14214</v>
      </c>
      <c r="GD327" s="28">
        <v>91667</v>
      </c>
      <c r="GE327" s="27">
        <v>381</v>
      </c>
      <c r="GF327" s="24">
        <v>13492</v>
      </c>
      <c r="GG327" s="26">
        <v>117273</v>
      </c>
      <c r="GH327" s="27">
        <v>490</v>
      </c>
      <c r="GI327" s="24">
        <v>13763</v>
      </c>
      <c r="GJ327" s="28">
        <v>86918</v>
      </c>
      <c r="GK327" s="27">
        <v>343</v>
      </c>
      <c r="GL327" s="24">
        <v>15792</v>
      </c>
      <c r="GM327" s="28">
        <v>80022</v>
      </c>
      <c r="GN327" s="27">
        <v>345</v>
      </c>
      <c r="GO327" s="24">
        <v>13824</v>
      </c>
      <c r="GP327" s="26">
        <v>110216</v>
      </c>
      <c r="GQ327" s="27">
        <v>460</v>
      </c>
      <c r="GR327" s="24">
        <v>15184</v>
      </c>
      <c r="GS327" s="28">
        <v>91893</v>
      </c>
      <c r="GT327" s="27">
        <v>379</v>
      </c>
      <c r="GU327" s="24">
        <v>13692</v>
      </c>
      <c r="GV327" s="28">
        <v>95576</v>
      </c>
      <c r="GW327" s="27">
        <v>397</v>
      </c>
      <c r="GX327" s="24">
        <v>14280</v>
      </c>
      <c r="GY327" s="26">
        <v>116462</v>
      </c>
      <c r="GZ327" s="27">
        <v>486</v>
      </c>
      <c r="HA327" s="24">
        <v>16308</v>
      </c>
      <c r="HB327" s="28">
        <v>96644</v>
      </c>
      <c r="HC327" s="27">
        <v>393</v>
      </c>
      <c r="HD327" s="24">
        <v>14772</v>
      </c>
      <c r="HE327" s="26">
        <v>108266</v>
      </c>
      <c r="HF327" s="27">
        <v>458</v>
      </c>
      <c r="HG327" s="24">
        <v>15993</v>
      </c>
      <c r="HH327" s="26">
        <v>100439</v>
      </c>
      <c r="HI327" s="27">
        <v>437</v>
      </c>
      <c r="HJ327" s="24">
        <v>12966</v>
      </c>
    </row>
    <row r="328" spans="2:218" x14ac:dyDescent="0.2">
      <c r="B328" s="20" t="s">
        <v>771</v>
      </c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  <c r="BK328" s="21"/>
      <c r="BL328" s="21"/>
      <c r="BM328" s="21"/>
      <c r="BN328" s="21"/>
      <c r="BO328" s="21"/>
      <c r="BP328" s="21"/>
      <c r="BQ328" s="21"/>
      <c r="BR328" s="21"/>
      <c r="BS328" s="21"/>
      <c r="BT328" s="21"/>
      <c r="BU328" s="21"/>
      <c r="BV328" s="21"/>
      <c r="BW328" s="21"/>
      <c r="BX328" s="21"/>
      <c r="BY328" s="21"/>
      <c r="BZ328" s="22">
        <v>7008658</v>
      </c>
      <c r="CA328" s="25">
        <v>417058</v>
      </c>
      <c r="CB328" s="37">
        <v>12616192</v>
      </c>
      <c r="CC328" s="36">
        <v>27929780</v>
      </c>
      <c r="CD328" s="25">
        <v>397941</v>
      </c>
      <c r="CE328" s="37">
        <v>16694171</v>
      </c>
      <c r="CF328" s="36">
        <v>20747979</v>
      </c>
      <c r="CG328" s="25">
        <v>376636</v>
      </c>
      <c r="CH328" s="37">
        <v>17299886</v>
      </c>
      <c r="CI328" s="36">
        <v>11122857</v>
      </c>
      <c r="CJ328" s="25">
        <v>394760</v>
      </c>
      <c r="CK328" s="37">
        <v>17087680</v>
      </c>
      <c r="CL328" s="36">
        <v>15299262</v>
      </c>
      <c r="CM328" s="25">
        <v>476559</v>
      </c>
      <c r="CN328" s="37">
        <v>17213288</v>
      </c>
      <c r="CO328" s="36">
        <v>15764904</v>
      </c>
      <c r="CP328" s="25">
        <v>297439</v>
      </c>
      <c r="CQ328" s="37">
        <v>16226805</v>
      </c>
      <c r="CR328" s="22">
        <v>7323722</v>
      </c>
      <c r="CS328" s="25">
        <v>337316</v>
      </c>
      <c r="CT328" s="37">
        <v>13841205</v>
      </c>
      <c r="CU328" s="22">
        <v>6782318</v>
      </c>
      <c r="CV328" s="25">
        <v>410781</v>
      </c>
      <c r="CW328" s="37">
        <v>14194982</v>
      </c>
      <c r="CX328" s="22">
        <v>9004836</v>
      </c>
      <c r="CY328" s="25">
        <v>403498</v>
      </c>
      <c r="CZ328" s="37">
        <v>15702505</v>
      </c>
      <c r="DA328" s="22">
        <v>4159917</v>
      </c>
      <c r="DB328" s="25">
        <v>421618</v>
      </c>
      <c r="DC328" s="37">
        <v>16708898</v>
      </c>
      <c r="DD328" s="22">
        <v>3244156</v>
      </c>
      <c r="DE328" s="25">
        <v>448675</v>
      </c>
      <c r="DF328" s="37">
        <v>14442875</v>
      </c>
      <c r="DG328" s="22">
        <v>2975763</v>
      </c>
      <c r="DH328" s="25">
        <v>335505</v>
      </c>
      <c r="DI328" s="37">
        <v>14591574</v>
      </c>
      <c r="DJ328" s="22">
        <v>1758138</v>
      </c>
      <c r="DK328" s="25">
        <v>347273</v>
      </c>
      <c r="DL328" s="37">
        <v>15395849</v>
      </c>
      <c r="DM328" s="22">
        <v>4662644</v>
      </c>
      <c r="DN328" s="25">
        <v>492092</v>
      </c>
      <c r="DO328" s="37">
        <v>15977412</v>
      </c>
      <c r="DP328" s="22">
        <v>4017438</v>
      </c>
      <c r="DQ328" s="25">
        <v>398233</v>
      </c>
      <c r="DR328" s="37">
        <v>16779948</v>
      </c>
      <c r="DS328" s="22">
        <v>3805706</v>
      </c>
      <c r="DT328" s="25">
        <v>385440</v>
      </c>
      <c r="DU328" s="37">
        <v>15268637</v>
      </c>
      <c r="DV328" s="22">
        <v>5623664</v>
      </c>
      <c r="DW328" s="25">
        <v>439737</v>
      </c>
      <c r="DX328" s="37">
        <v>15830548</v>
      </c>
      <c r="DY328" s="22">
        <v>4716290</v>
      </c>
      <c r="DZ328" s="25">
        <v>277703</v>
      </c>
      <c r="EA328" s="37">
        <v>14507139</v>
      </c>
      <c r="EB328" s="22">
        <v>1377823</v>
      </c>
      <c r="EC328" s="24">
        <v>83248</v>
      </c>
      <c r="ED328" s="34">
        <v>7505261</v>
      </c>
      <c r="EE328" s="26">
        <v>246466</v>
      </c>
      <c r="EF328" s="24">
        <v>10591</v>
      </c>
      <c r="EG328" s="34">
        <v>1353215</v>
      </c>
      <c r="EH328" s="26">
        <v>282785</v>
      </c>
      <c r="EI328" s="24">
        <v>10364</v>
      </c>
      <c r="EJ328" s="25">
        <v>497985</v>
      </c>
      <c r="EK328" s="26">
        <v>228964</v>
      </c>
      <c r="EL328" s="23">
        <v>7645</v>
      </c>
      <c r="EM328" s="25">
        <v>390060</v>
      </c>
      <c r="EN328" s="26">
        <v>282492</v>
      </c>
      <c r="EO328" s="23">
        <v>8855</v>
      </c>
      <c r="EP328" s="25">
        <v>276946</v>
      </c>
      <c r="EQ328" s="26">
        <v>345171</v>
      </c>
      <c r="ER328" s="23">
        <v>6438</v>
      </c>
      <c r="ES328" s="25">
        <v>253901</v>
      </c>
      <c r="ET328" s="26">
        <v>208091</v>
      </c>
      <c r="EU328" s="23">
        <v>4612</v>
      </c>
      <c r="EV328" s="25">
        <v>233788</v>
      </c>
      <c r="EW328" s="26">
        <v>285332</v>
      </c>
      <c r="EX328" s="23">
        <v>6979</v>
      </c>
      <c r="EY328" s="25">
        <v>243203</v>
      </c>
      <c r="EZ328" s="26">
        <v>211916</v>
      </c>
      <c r="FA328" s="23">
        <v>4397</v>
      </c>
      <c r="FB328" s="25">
        <v>260575</v>
      </c>
      <c r="FC328" s="26">
        <v>221872</v>
      </c>
      <c r="FD328" s="23">
        <v>4588</v>
      </c>
      <c r="FE328" s="25">
        <v>234011</v>
      </c>
      <c r="FF328" s="26">
        <v>268951</v>
      </c>
      <c r="FG328" s="23">
        <v>5511</v>
      </c>
      <c r="FH328" s="25">
        <v>237274</v>
      </c>
      <c r="FI328" s="26">
        <v>378370</v>
      </c>
      <c r="FJ328" s="24">
        <v>10781</v>
      </c>
      <c r="FK328" s="25">
        <v>223141</v>
      </c>
      <c r="FL328" s="26">
        <v>116995</v>
      </c>
      <c r="FM328" s="24">
        <v>27108</v>
      </c>
      <c r="FN328" s="25">
        <v>548409</v>
      </c>
      <c r="FO328" s="26">
        <v>147497</v>
      </c>
      <c r="FP328" s="24">
        <v>36527</v>
      </c>
      <c r="FQ328" s="25">
        <v>804181</v>
      </c>
      <c r="FR328" s="28">
        <v>89896</v>
      </c>
      <c r="FS328" s="24">
        <v>11197</v>
      </c>
      <c r="FT328" s="25">
        <v>678976</v>
      </c>
      <c r="FU328" s="26">
        <v>207550</v>
      </c>
      <c r="FV328" s="24">
        <v>30149</v>
      </c>
      <c r="FW328" s="25">
        <v>627617</v>
      </c>
      <c r="FX328" s="26">
        <v>194130</v>
      </c>
      <c r="FY328" s="24">
        <v>38636</v>
      </c>
      <c r="FZ328" s="25">
        <v>890570</v>
      </c>
      <c r="GA328" s="26">
        <v>159515</v>
      </c>
      <c r="GB328" s="24">
        <v>32539</v>
      </c>
      <c r="GC328" s="25">
        <v>878662</v>
      </c>
      <c r="GD328" s="26">
        <v>136660</v>
      </c>
      <c r="GE328" s="24">
        <v>31422</v>
      </c>
      <c r="GF328" s="25">
        <v>902121</v>
      </c>
      <c r="GG328" s="26">
        <v>187281</v>
      </c>
      <c r="GH328" s="24">
        <v>42781</v>
      </c>
      <c r="GI328" s="25">
        <v>979316</v>
      </c>
      <c r="GJ328" s="26">
        <v>152834</v>
      </c>
      <c r="GK328" s="24">
        <v>34782</v>
      </c>
      <c r="GL328" s="34">
        <v>1031541</v>
      </c>
      <c r="GM328" s="26">
        <v>154544</v>
      </c>
      <c r="GN328" s="24">
        <v>33793</v>
      </c>
      <c r="GO328" s="34">
        <v>1027840</v>
      </c>
      <c r="GP328" s="26">
        <v>204117</v>
      </c>
      <c r="GQ328" s="24">
        <v>42467</v>
      </c>
      <c r="GR328" s="34">
        <v>1100052</v>
      </c>
      <c r="GS328" s="26">
        <v>174486</v>
      </c>
      <c r="GT328" s="24">
        <v>33955</v>
      </c>
      <c r="GU328" s="34">
        <v>1018115</v>
      </c>
      <c r="GV328" s="26">
        <v>144557</v>
      </c>
      <c r="GW328" s="24">
        <v>32117</v>
      </c>
      <c r="GX328" s="25">
        <v>951855</v>
      </c>
      <c r="GY328" s="26">
        <v>125761</v>
      </c>
      <c r="GZ328" s="24">
        <v>17647</v>
      </c>
      <c r="HA328" s="25">
        <v>819216</v>
      </c>
      <c r="HB328" s="26">
        <v>116920</v>
      </c>
      <c r="HC328" s="24">
        <v>12977</v>
      </c>
      <c r="HD328" s="25">
        <v>502667</v>
      </c>
      <c r="HE328" s="28">
        <v>93034</v>
      </c>
      <c r="HF328" s="23">
        <v>7483</v>
      </c>
      <c r="HG328" s="25">
        <v>364175</v>
      </c>
      <c r="HH328" s="28">
        <v>98544</v>
      </c>
      <c r="HI328" s="23">
        <v>7900</v>
      </c>
      <c r="HJ328" s="25">
        <v>297736</v>
      </c>
    </row>
    <row r="329" spans="2:218" x14ac:dyDescent="0.2">
      <c r="B329" s="20" t="s">
        <v>415</v>
      </c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  <c r="BK329" s="21"/>
      <c r="BL329" s="21"/>
      <c r="BM329" s="21"/>
      <c r="BN329" s="21"/>
      <c r="BO329" s="21"/>
      <c r="BP329" s="21"/>
      <c r="BQ329" s="21"/>
      <c r="BR329" s="21"/>
      <c r="BS329" s="21"/>
      <c r="BT329" s="21"/>
      <c r="BU329" s="21"/>
      <c r="BV329" s="21"/>
      <c r="BW329" s="21"/>
      <c r="BX329" s="21"/>
      <c r="BY329" s="21"/>
      <c r="BZ329" s="21"/>
      <c r="CA329" s="21"/>
      <c r="CB329" s="21"/>
      <c r="CC329" s="21"/>
      <c r="CD329" s="21"/>
      <c r="CE329" s="21"/>
      <c r="CF329" s="21"/>
      <c r="CG329" s="21"/>
      <c r="CH329" s="21"/>
      <c r="CI329" s="21"/>
      <c r="CJ329" s="21"/>
      <c r="CK329" s="21"/>
      <c r="CL329" s="21"/>
      <c r="CM329" s="21"/>
      <c r="CN329" s="21"/>
      <c r="CO329" s="21"/>
      <c r="CP329" s="21"/>
      <c r="CQ329" s="21"/>
      <c r="CR329" s="21"/>
      <c r="CS329" s="21"/>
      <c r="CT329" s="21"/>
      <c r="CU329" s="21"/>
      <c r="CV329" s="21"/>
      <c r="CW329" s="21"/>
      <c r="CX329" s="21"/>
      <c r="CY329" s="21"/>
      <c r="CZ329" s="21"/>
      <c r="DA329" s="21"/>
      <c r="DB329" s="21"/>
      <c r="DC329" s="21"/>
      <c r="DD329" s="21"/>
      <c r="DE329" s="21"/>
      <c r="DF329" s="21"/>
      <c r="DG329" s="21"/>
      <c r="DH329" s="21"/>
      <c r="DI329" s="21"/>
      <c r="DJ329" s="21"/>
      <c r="DK329" s="21"/>
      <c r="DL329" s="21"/>
      <c r="DM329" s="21"/>
      <c r="DN329" s="21"/>
      <c r="DO329" s="21"/>
      <c r="DP329" s="21"/>
      <c r="DQ329" s="21"/>
      <c r="DR329" s="21"/>
      <c r="DS329" s="21"/>
      <c r="DT329" s="21"/>
      <c r="DU329" s="21"/>
      <c r="DV329" s="21"/>
      <c r="DW329" s="21"/>
      <c r="DX329" s="21"/>
      <c r="DY329" s="21"/>
      <c r="DZ329" s="21"/>
      <c r="EA329" s="21"/>
      <c r="EB329" s="21"/>
      <c r="EC329" s="21"/>
      <c r="ED329" s="21"/>
      <c r="EE329" s="21"/>
      <c r="EF329" s="21"/>
      <c r="EG329" s="21"/>
      <c r="EH329" s="21"/>
      <c r="EI329" s="21"/>
      <c r="EJ329" s="21"/>
      <c r="EK329" s="21"/>
      <c r="EL329" s="21"/>
      <c r="EM329" s="21"/>
      <c r="EN329" s="21"/>
      <c r="EO329" s="21"/>
      <c r="EP329" s="21"/>
      <c r="EQ329" s="21"/>
      <c r="ER329" s="21"/>
      <c r="ES329" s="21"/>
      <c r="ET329" s="21"/>
      <c r="EU329" s="21"/>
      <c r="EV329" s="21"/>
      <c r="EW329" s="21"/>
      <c r="EX329" s="21"/>
      <c r="EY329" s="21"/>
      <c r="EZ329" s="21"/>
      <c r="FA329" s="21"/>
      <c r="FB329" s="21"/>
      <c r="FC329" s="21"/>
      <c r="FD329" s="21"/>
      <c r="FE329" s="21"/>
      <c r="FF329" s="21"/>
      <c r="FG329" s="21"/>
      <c r="FH329" s="21"/>
      <c r="FI329" s="21"/>
      <c r="FJ329" s="21"/>
      <c r="FK329" s="21"/>
      <c r="FL329" s="21"/>
      <c r="FM329" s="21"/>
      <c r="FN329" s="21"/>
      <c r="FO329" s="28">
        <v>91464</v>
      </c>
      <c r="FP329" s="27">
        <v>412</v>
      </c>
      <c r="FQ329" s="27">
        <v>673</v>
      </c>
      <c r="FR329" s="26">
        <v>182917</v>
      </c>
      <c r="FS329" s="27">
        <v>864</v>
      </c>
      <c r="FT329" s="23">
        <v>2914</v>
      </c>
      <c r="FU329" s="26">
        <v>227579</v>
      </c>
      <c r="FV329" s="23">
        <v>1086</v>
      </c>
      <c r="FW329" s="23">
        <v>2231</v>
      </c>
      <c r="FX329" s="26">
        <v>285345</v>
      </c>
      <c r="FY329" s="23">
        <v>1333</v>
      </c>
      <c r="FZ329" s="23">
        <v>3675</v>
      </c>
      <c r="GA329" s="26">
        <v>215649</v>
      </c>
      <c r="GB329" s="27">
        <v>984</v>
      </c>
      <c r="GC329" s="23">
        <v>3263</v>
      </c>
      <c r="GD329" s="26">
        <v>119764</v>
      </c>
      <c r="GE329" s="27">
        <v>612</v>
      </c>
      <c r="GF329" s="23">
        <v>4348</v>
      </c>
      <c r="GG329" s="28">
        <v>87014</v>
      </c>
      <c r="GH329" s="27">
        <v>462</v>
      </c>
      <c r="GI329" s="23">
        <v>1818</v>
      </c>
      <c r="GJ329" s="26">
        <v>113944</v>
      </c>
      <c r="GK329" s="27">
        <v>516</v>
      </c>
      <c r="GL329" s="23">
        <v>2122</v>
      </c>
      <c r="GM329" s="26">
        <v>116119</v>
      </c>
      <c r="GN329" s="27">
        <v>506</v>
      </c>
      <c r="GO329" s="23">
        <v>1402</v>
      </c>
      <c r="GP329" s="26">
        <v>130523</v>
      </c>
      <c r="GQ329" s="27">
        <v>568</v>
      </c>
      <c r="GR329" s="23">
        <v>1914</v>
      </c>
      <c r="GS329" s="26">
        <v>110351</v>
      </c>
      <c r="GT329" s="27">
        <v>528</v>
      </c>
      <c r="GU329" s="23">
        <v>2733</v>
      </c>
      <c r="GV329" s="26">
        <v>129124</v>
      </c>
      <c r="GW329" s="27">
        <v>634</v>
      </c>
      <c r="GX329" s="23">
        <v>3046</v>
      </c>
      <c r="GY329" s="26">
        <v>139626</v>
      </c>
      <c r="GZ329" s="27">
        <v>666</v>
      </c>
      <c r="HA329" s="23">
        <v>2969</v>
      </c>
      <c r="HB329" s="28">
        <v>95927</v>
      </c>
      <c r="HC329" s="27">
        <v>463</v>
      </c>
      <c r="HD329" s="23">
        <v>2895</v>
      </c>
      <c r="HE329" s="28">
        <v>88237</v>
      </c>
      <c r="HF329" s="27">
        <v>440</v>
      </c>
      <c r="HG329" s="23">
        <v>2748</v>
      </c>
      <c r="HH329" s="28">
        <v>98317</v>
      </c>
      <c r="HI329" s="27">
        <v>498</v>
      </c>
      <c r="HJ329" s="23">
        <v>1504</v>
      </c>
    </row>
    <row r="330" spans="2:218" x14ac:dyDescent="0.2">
      <c r="B330" s="20" t="s">
        <v>573</v>
      </c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  <c r="BK330" s="21"/>
      <c r="BL330" s="21"/>
      <c r="BM330" s="21"/>
      <c r="BN330" s="21"/>
      <c r="BO330" s="21"/>
      <c r="BP330" s="21"/>
      <c r="BQ330" s="21"/>
      <c r="BR330" s="21"/>
      <c r="BS330" s="21"/>
      <c r="BT330" s="21"/>
      <c r="BU330" s="21"/>
      <c r="BV330" s="21"/>
      <c r="BW330" s="21"/>
      <c r="BX330" s="21"/>
      <c r="BY330" s="21"/>
      <c r="BZ330" s="21"/>
      <c r="CA330" s="21"/>
      <c r="CB330" s="21"/>
      <c r="CC330" s="21"/>
      <c r="CD330" s="21"/>
      <c r="CE330" s="21"/>
      <c r="CF330" s="21"/>
      <c r="CG330" s="21"/>
      <c r="CH330" s="21"/>
      <c r="CI330" s="21"/>
      <c r="CJ330" s="21"/>
      <c r="CK330" s="21"/>
      <c r="CL330" s="21"/>
      <c r="CM330" s="21"/>
      <c r="CN330" s="21"/>
      <c r="CO330" s="21"/>
      <c r="CP330" s="21"/>
      <c r="CQ330" s="21"/>
      <c r="CR330" s="21"/>
      <c r="CS330" s="21"/>
      <c r="CT330" s="21"/>
      <c r="CU330" s="21"/>
      <c r="CV330" s="21"/>
      <c r="CW330" s="21"/>
      <c r="CX330" s="21"/>
      <c r="CY330" s="21"/>
      <c r="CZ330" s="21"/>
      <c r="DA330" s="21"/>
      <c r="DB330" s="21"/>
      <c r="DC330" s="21"/>
      <c r="DD330" s="28">
        <v>11815</v>
      </c>
      <c r="DE330" s="29">
        <v>56</v>
      </c>
      <c r="DF330" s="29">
        <v>33</v>
      </c>
      <c r="DG330" s="28">
        <v>70173</v>
      </c>
      <c r="DH330" s="27">
        <v>397</v>
      </c>
      <c r="DI330" s="27">
        <v>871</v>
      </c>
      <c r="DJ330" s="28">
        <v>95028</v>
      </c>
      <c r="DK330" s="27">
        <v>547</v>
      </c>
      <c r="DL330" s="23">
        <v>2629</v>
      </c>
      <c r="DM330" s="26">
        <v>129711</v>
      </c>
      <c r="DN330" s="27">
        <v>719</v>
      </c>
      <c r="DO330" s="23">
        <v>3641</v>
      </c>
      <c r="DP330" s="28">
        <v>92323</v>
      </c>
      <c r="DQ330" s="27">
        <v>551</v>
      </c>
      <c r="DR330" s="23">
        <v>4203</v>
      </c>
      <c r="DS330" s="28">
        <v>98635</v>
      </c>
      <c r="DT330" s="27">
        <v>611</v>
      </c>
      <c r="DU330" s="23">
        <v>3109</v>
      </c>
      <c r="DV330" s="26">
        <v>113098</v>
      </c>
      <c r="DW330" s="27">
        <v>629</v>
      </c>
      <c r="DX330" s="23">
        <v>3782</v>
      </c>
      <c r="DY330" s="28">
        <v>92616</v>
      </c>
      <c r="DZ330" s="27">
        <v>481</v>
      </c>
      <c r="EA330" s="23">
        <v>3520</v>
      </c>
      <c r="EB330" s="26">
        <v>129472</v>
      </c>
      <c r="EC330" s="27">
        <v>719</v>
      </c>
      <c r="ED330" s="23">
        <v>4318</v>
      </c>
      <c r="EE330" s="26">
        <v>161922</v>
      </c>
      <c r="EF330" s="27">
        <v>875</v>
      </c>
      <c r="EG330" s="24">
        <v>10362</v>
      </c>
      <c r="EH330" s="26">
        <v>133959</v>
      </c>
      <c r="EI330" s="27">
        <v>781</v>
      </c>
      <c r="EJ330" s="23">
        <v>6339</v>
      </c>
      <c r="EK330" s="26">
        <v>130527</v>
      </c>
      <c r="EL330" s="27">
        <v>704</v>
      </c>
      <c r="EM330" s="23">
        <v>6713</v>
      </c>
      <c r="EN330" s="26">
        <v>156031</v>
      </c>
      <c r="EO330" s="27">
        <v>886</v>
      </c>
      <c r="EP330" s="23">
        <v>6914</v>
      </c>
      <c r="EQ330" s="26">
        <v>101663</v>
      </c>
      <c r="ER330" s="27">
        <v>628</v>
      </c>
      <c r="ES330" s="23">
        <v>6997</v>
      </c>
      <c r="ET330" s="26">
        <v>130667</v>
      </c>
      <c r="EU330" s="27">
        <v>823</v>
      </c>
      <c r="EV330" s="23">
        <v>7072</v>
      </c>
      <c r="EW330" s="26">
        <v>167578</v>
      </c>
      <c r="EX330" s="27">
        <v>938</v>
      </c>
      <c r="EY330" s="23">
        <v>7709</v>
      </c>
      <c r="EZ330" s="26">
        <v>102066</v>
      </c>
      <c r="FA330" s="27">
        <v>604</v>
      </c>
      <c r="FB330" s="23">
        <v>7498</v>
      </c>
      <c r="FC330" s="26">
        <v>125754</v>
      </c>
      <c r="FD330" s="27">
        <v>709</v>
      </c>
      <c r="FE330" s="23">
        <v>4729</v>
      </c>
      <c r="FF330" s="26">
        <v>132373</v>
      </c>
      <c r="FG330" s="27">
        <v>779</v>
      </c>
      <c r="FH330" s="23">
        <v>4532</v>
      </c>
      <c r="FI330" s="26">
        <v>105427</v>
      </c>
      <c r="FJ330" s="27">
        <v>634</v>
      </c>
      <c r="FK330" s="23">
        <v>4605</v>
      </c>
      <c r="FL330" s="26">
        <v>104542</v>
      </c>
      <c r="FM330" s="27">
        <v>616</v>
      </c>
      <c r="FN330" s="23">
        <v>3601</v>
      </c>
      <c r="FO330" s="26">
        <v>121230</v>
      </c>
      <c r="FP330" s="27">
        <v>782</v>
      </c>
      <c r="FQ330" s="23">
        <v>4845</v>
      </c>
      <c r="FR330" s="28">
        <v>92132</v>
      </c>
      <c r="FS330" s="27">
        <v>558</v>
      </c>
      <c r="FT330" s="23">
        <v>2563</v>
      </c>
      <c r="FU330" s="28">
        <v>89309</v>
      </c>
      <c r="FV330" s="27">
        <v>575</v>
      </c>
      <c r="FW330" s="23">
        <v>3667</v>
      </c>
      <c r="FX330" s="26">
        <v>107775</v>
      </c>
      <c r="FY330" s="27">
        <v>664</v>
      </c>
      <c r="FZ330" s="23">
        <v>2789</v>
      </c>
      <c r="GA330" s="26">
        <v>104410</v>
      </c>
      <c r="GB330" s="27">
        <v>626</v>
      </c>
      <c r="GC330" s="23">
        <v>1663</v>
      </c>
      <c r="GD330" s="28">
        <v>82872</v>
      </c>
      <c r="GE330" s="27">
        <v>515</v>
      </c>
      <c r="GF330" s="23">
        <v>1778</v>
      </c>
      <c r="GG330" s="26">
        <v>100768</v>
      </c>
      <c r="GH330" s="27">
        <v>591</v>
      </c>
      <c r="GI330" s="23">
        <v>1568</v>
      </c>
      <c r="GJ330" s="28">
        <v>78614</v>
      </c>
      <c r="GK330" s="27">
        <v>467</v>
      </c>
      <c r="GL330" s="23">
        <v>1576</v>
      </c>
      <c r="GM330" s="28">
        <v>79573</v>
      </c>
      <c r="GN330" s="27">
        <v>493</v>
      </c>
      <c r="GO330" s="23">
        <v>1412</v>
      </c>
      <c r="GP330" s="28">
        <v>93337</v>
      </c>
      <c r="GQ330" s="27">
        <v>608</v>
      </c>
      <c r="GR330" s="23">
        <v>2134</v>
      </c>
      <c r="GS330" s="28">
        <v>88634</v>
      </c>
      <c r="GT330" s="27">
        <v>559</v>
      </c>
      <c r="GU330" s="23">
        <v>1590</v>
      </c>
      <c r="GV330" s="28">
        <v>83900</v>
      </c>
      <c r="GW330" s="27">
        <v>488</v>
      </c>
      <c r="GX330" s="23">
        <v>1158</v>
      </c>
      <c r="GY330" s="28">
        <v>95387</v>
      </c>
      <c r="GZ330" s="27">
        <v>559</v>
      </c>
      <c r="HA330" s="23">
        <v>2098</v>
      </c>
      <c r="HB330" s="28">
        <v>82306</v>
      </c>
      <c r="HC330" s="27">
        <v>466</v>
      </c>
      <c r="HD330" s="27">
        <v>926</v>
      </c>
      <c r="HE330" s="28">
        <v>74920</v>
      </c>
      <c r="HF330" s="27">
        <v>408</v>
      </c>
      <c r="HG330" s="23">
        <v>1159</v>
      </c>
      <c r="HH330" s="28">
        <v>97817</v>
      </c>
      <c r="HI330" s="27">
        <v>558</v>
      </c>
      <c r="HJ330" s="27">
        <v>926</v>
      </c>
    </row>
    <row r="331" spans="2:218" x14ac:dyDescent="0.2">
      <c r="B331" s="20" t="s">
        <v>583</v>
      </c>
      <c r="C331" s="26">
        <v>213588</v>
      </c>
      <c r="D331" s="23">
        <v>1772</v>
      </c>
      <c r="E331" s="25">
        <v>179570</v>
      </c>
      <c r="F331" s="26">
        <v>216897</v>
      </c>
      <c r="G331" s="23">
        <v>1840</v>
      </c>
      <c r="H331" s="25">
        <v>167458</v>
      </c>
      <c r="I331" s="26">
        <v>262621</v>
      </c>
      <c r="J331" s="23">
        <v>2247</v>
      </c>
      <c r="K331" s="25">
        <v>172553</v>
      </c>
      <c r="L331" s="26">
        <v>235050</v>
      </c>
      <c r="M331" s="23">
        <v>1975</v>
      </c>
      <c r="N331" s="25">
        <v>183327</v>
      </c>
      <c r="O331" s="26">
        <v>217122</v>
      </c>
      <c r="P331" s="23">
        <v>1850</v>
      </c>
      <c r="Q331" s="25">
        <v>197675</v>
      </c>
      <c r="R331" s="26">
        <v>292397</v>
      </c>
      <c r="S331" s="23">
        <v>2469</v>
      </c>
      <c r="T331" s="25">
        <v>202792</v>
      </c>
      <c r="U331" s="26">
        <v>296051</v>
      </c>
      <c r="V331" s="23">
        <v>2700</v>
      </c>
      <c r="W331" s="25">
        <v>207532</v>
      </c>
      <c r="X331" s="26">
        <v>233157</v>
      </c>
      <c r="Y331" s="23">
        <v>1949</v>
      </c>
      <c r="Z331" s="25">
        <v>196619</v>
      </c>
      <c r="AA331" s="26">
        <v>292867</v>
      </c>
      <c r="AB331" s="23">
        <v>2475</v>
      </c>
      <c r="AC331" s="25">
        <v>217821</v>
      </c>
      <c r="AD331" s="26">
        <v>233134</v>
      </c>
      <c r="AE331" s="23">
        <v>1999</v>
      </c>
      <c r="AF331" s="25">
        <v>198740</v>
      </c>
      <c r="AG331" s="26">
        <v>246693</v>
      </c>
      <c r="AH331" s="23">
        <v>2101</v>
      </c>
      <c r="AI331" s="25">
        <v>219819</v>
      </c>
      <c r="AJ331" s="26">
        <v>272054</v>
      </c>
      <c r="AK331" s="23">
        <v>2324</v>
      </c>
      <c r="AL331" s="25">
        <v>213081</v>
      </c>
      <c r="AM331" s="26">
        <v>217606</v>
      </c>
      <c r="AN331" s="23">
        <v>1839</v>
      </c>
      <c r="AO331" s="25">
        <v>205458</v>
      </c>
      <c r="AP331" s="26">
        <v>224778</v>
      </c>
      <c r="AQ331" s="23">
        <v>1915</v>
      </c>
      <c r="AR331" s="25">
        <v>221095</v>
      </c>
      <c r="AS331" s="26">
        <v>273819</v>
      </c>
      <c r="AT331" s="23">
        <v>2389</v>
      </c>
      <c r="AU331" s="25">
        <v>208716</v>
      </c>
      <c r="AV331" s="26">
        <v>213122</v>
      </c>
      <c r="AW331" s="23">
        <v>1855</v>
      </c>
      <c r="AX331" s="25">
        <v>209708</v>
      </c>
      <c r="AY331" s="26">
        <v>216261</v>
      </c>
      <c r="AZ331" s="23">
        <v>1881</v>
      </c>
      <c r="BA331" s="25">
        <v>200293</v>
      </c>
      <c r="BB331" s="26">
        <v>287815</v>
      </c>
      <c r="BC331" s="23">
        <v>2501</v>
      </c>
      <c r="BD331" s="25">
        <v>207396</v>
      </c>
      <c r="BE331" s="26">
        <v>208773</v>
      </c>
      <c r="BF331" s="23">
        <v>1817</v>
      </c>
      <c r="BG331" s="25">
        <v>210785</v>
      </c>
      <c r="BH331" s="26">
        <v>203684</v>
      </c>
      <c r="BI331" s="23">
        <v>1785</v>
      </c>
      <c r="BJ331" s="25">
        <v>200774</v>
      </c>
      <c r="BK331" s="26">
        <v>290623</v>
      </c>
      <c r="BL331" s="23">
        <v>2568</v>
      </c>
      <c r="BM331" s="25">
        <v>210125</v>
      </c>
      <c r="BN331" s="26">
        <v>234838</v>
      </c>
      <c r="BO331" s="23">
        <v>2068</v>
      </c>
      <c r="BP331" s="25">
        <v>206578</v>
      </c>
      <c r="BQ331" s="26">
        <v>224150</v>
      </c>
      <c r="BR331" s="23">
        <v>1991</v>
      </c>
      <c r="BS331" s="25">
        <v>221346</v>
      </c>
      <c r="BT331" s="26">
        <v>261205</v>
      </c>
      <c r="BU331" s="23">
        <v>2359</v>
      </c>
      <c r="BV331" s="25">
        <v>206456</v>
      </c>
      <c r="BW331" s="26">
        <v>218029</v>
      </c>
      <c r="BX331" s="23">
        <v>1946</v>
      </c>
      <c r="BY331" s="25">
        <v>223452</v>
      </c>
      <c r="BZ331" s="26">
        <v>221802</v>
      </c>
      <c r="CA331" s="23">
        <v>1957</v>
      </c>
      <c r="CB331" s="25">
        <v>260853</v>
      </c>
      <c r="CC331" s="26">
        <v>302093</v>
      </c>
      <c r="CD331" s="23">
        <v>2707</v>
      </c>
      <c r="CE331" s="25">
        <v>269403</v>
      </c>
      <c r="CF331" s="26">
        <v>165962</v>
      </c>
      <c r="CG331" s="23">
        <v>1407</v>
      </c>
      <c r="CH331" s="25">
        <v>275539</v>
      </c>
      <c r="CI331" s="28">
        <v>91203</v>
      </c>
      <c r="CJ331" s="27">
        <v>585</v>
      </c>
      <c r="CK331" s="25">
        <v>172783</v>
      </c>
      <c r="CL331" s="26">
        <v>122678</v>
      </c>
      <c r="CM331" s="27">
        <v>925</v>
      </c>
      <c r="CN331" s="25">
        <v>187580</v>
      </c>
      <c r="CO331" s="26">
        <v>127822</v>
      </c>
      <c r="CP331" s="23">
        <v>1037</v>
      </c>
      <c r="CQ331" s="25">
        <v>162320</v>
      </c>
      <c r="CR331" s="28">
        <v>86682</v>
      </c>
      <c r="CS331" s="27">
        <v>595</v>
      </c>
      <c r="CT331" s="25">
        <v>142186</v>
      </c>
      <c r="CU331" s="26">
        <v>111775</v>
      </c>
      <c r="CV331" s="27">
        <v>701</v>
      </c>
      <c r="CW331" s="25">
        <v>142065</v>
      </c>
      <c r="CX331" s="28">
        <v>72146</v>
      </c>
      <c r="CY331" s="27">
        <v>435</v>
      </c>
      <c r="CZ331" s="25">
        <v>138286</v>
      </c>
      <c r="DA331" s="28">
        <v>50474</v>
      </c>
      <c r="DB331" s="27">
        <v>310</v>
      </c>
      <c r="DC331" s="25">
        <v>117868</v>
      </c>
      <c r="DD331" s="30">
        <v>6411</v>
      </c>
      <c r="DE331" s="29">
        <v>42</v>
      </c>
      <c r="DF331" s="24">
        <v>56071</v>
      </c>
      <c r="DG331" s="28">
        <v>68825</v>
      </c>
      <c r="DH331" s="27">
        <v>741</v>
      </c>
      <c r="DI331" s="24">
        <v>35348</v>
      </c>
      <c r="DJ331" s="28">
        <v>61384</v>
      </c>
      <c r="DK331" s="27">
        <v>641</v>
      </c>
      <c r="DL331" s="24">
        <v>32258</v>
      </c>
      <c r="DM331" s="28">
        <v>89447</v>
      </c>
      <c r="DN331" s="27">
        <v>866</v>
      </c>
      <c r="DO331" s="24">
        <v>40514</v>
      </c>
      <c r="DP331" s="26">
        <v>100295</v>
      </c>
      <c r="DQ331" s="27">
        <v>913</v>
      </c>
      <c r="DR331" s="24">
        <v>63407</v>
      </c>
      <c r="DS331" s="28">
        <v>98635</v>
      </c>
      <c r="DT331" s="27">
        <v>960</v>
      </c>
      <c r="DU331" s="24">
        <v>48353</v>
      </c>
      <c r="DV331" s="26">
        <v>102111</v>
      </c>
      <c r="DW331" s="23">
        <v>1009</v>
      </c>
      <c r="DX331" s="24">
        <v>35021</v>
      </c>
      <c r="DY331" s="26">
        <v>101821</v>
      </c>
      <c r="DZ331" s="23">
        <v>1023</v>
      </c>
      <c r="EA331" s="24">
        <v>30812</v>
      </c>
      <c r="EB331" s="26">
        <v>114003</v>
      </c>
      <c r="EC331" s="23">
        <v>1090</v>
      </c>
      <c r="ED331" s="24">
        <v>38843</v>
      </c>
      <c r="EE331" s="26">
        <v>131901</v>
      </c>
      <c r="EF331" s="23">
        <v>1319</v>
      </c>
      <c r="EG331" s="24">
        <v>45787</v>
      </c>
      <c r="EH331" s="26">
        <v>108053</v>
      </c>
      <c r="EI331" s="23">
        <v>1070</v>
      </c>
      <c r="EJ331" s="24">
        <v>43722</v>
      </c>
      <c r="EK331" s="28">
        <v>82566</v>
      </c>
      <c r="EL331" s="27">
        <v>819</v>
      </c>
      <c r="EM331" s="24">
        <v>39372</v>
      </c>
      <c r="EN331" s="26">
        <v>102197</v>
      </c>
      <c r="EO331" s="27">
        <v>994</v>
      </c>
      <c r="EP331" s="24">
        <v>34760</v>
      </c>
      <c r="EQ331" s="26">
        <v>104734</v>
      </c>
      <c r="ER331" s="23">
        <v>1053</v>
      </c>
      <c r="ES331" s="24">
        <v>39435</v>
      </c>
      <c r="ET331" s="26">
        <v>114930</v>
      </c>
      <c r="EU331" s="23">
        <v>1182</v>
      </c>
      <c r="EV331" s="24">
        <v>32965</v>
      </c>
      <c r="EW331" s="26">
        <v>133810</v>
      </c>
      <c r="EX331" s="23">
        <v>1417</v>
      </c>
      <c r="EY331" s="24">
        <v>32070</v>
      </c>
      <c r="EZ331" s="28">
        <v>95296</v>
      </c>
      <c r="FA331" s="27">
        <v>982</v>
      </c>
      <c r="FB331" s="24">
        <v>36031</v>
      </c>
      <c r="FC331" s="28">
        <v>84820</v>
      </c>
      <c r="FD331" s="27">
        <v>904</v>
      </c>
      <c r="FE331" s="24">
        <v>32900</v>
      </c>
      <c r="FF331" s="26">
        <v>124406</v>
      </c>
      <c r="FG331" s="23">
        <v>1365</v>
      </c>
      <c r="FH331" s="24">
        <v>35336</v>
      </c>
      <c r="FI331" s="28">
        <v>78270</v>
      </c>
      <c r="FJ331" s="27">
        <v>903</v>
      </c>
      <c r="FK331" s="24">
        <v>10032</v>
      </c>
      <c r="FL331" s="28">
        <v>18520</v>
      </c>
      <c r="FM331" s="27">
        <v>187</v>
      </c>
      <c r="FN331" s="23">
        <v>4354</v>
      </c>
      <c r="FO331" s="30">
        <v>2086</v>
      </c>
      <c r="FP331" s="29">
        <v>21</v>
      </c>
      <c r="FQ331" s="23">
        <v>3966</v>
      </c>
      <c r="FR331" s="32">
        <v>178</v>
      </c>
      <c r="FS331" s="31">
        <v>2</v>
      </c>
      <c r="FT331" s="23">
        <v>2410</v>
      </c>
      <c r="FU331" s="32">
        <v>166</v>
      </c>
      <c r="FV331" s="31">
        <v>2</v>
      </c>
      <c r="FW331" s="23">
        <v>1263</v>
      </c>
      <c r="FX331" s="21"/>
      <c r="FY331" s="21"/>
      <c r="FZ331" s="23">
        <v>1747</v>
      </c>
      <c r="GA331" s="21"/>
      <c r="GB331" s="21"/>
      <c r="GC331" s="23">
        <v>1154</v>
      </c>
      <c r="GD331" s="28">
        <v>62553</v>
      </c>
      <c r="GE331" s="27">
        <v>612</v>
      </c>
      <c r="GF331" s="23">
        <v>4832</v>
      </c>
      <c r="GG331" s="28">
        <v>66449</v>
      </c>
      <c r="GH331" s="27">
        <v>710</v>
      </c>
      <c r="GI331" s="23">
        <v>9353</v>
      </c>
      <c r="GJ331" s="28">
        <v>56442</v>
      </c>
      <c r="GK331" s="27">
        <v>609</v>
      </c>
      <c r="GL331" s="24">
        <v>11850</v>
      </c>
      <c r="GM331" s="28">
        <v>59538</v>
      </c>
      <c r="GN331" s="27">
        <v>661</v>
      </c>
      <c r="GO331" s="24">
        <v>11661</v>
      </c>
      <c r="GP331" s="28">
        <v>74588</v>
      </c>
      <c r="GQ331" s="27">
        <v>820</v>
      </c>
      <c r="GR331" s="24">
        <v>11350</v>
      </c>
      <c r="GS331" s="28">
        <v>74171</v>
      </c>
      <c r="GT331" s="27">
        <v>819</v>
      </c>
      <c r="GU331" s="24">
        <v>10418</v>
      </c>
      <c r="GV331" s="28">
        <v>90821</v>
      </c>
      <c r="GW331" s="27">
        <v>990</v>
      </c>
      <c r="GX331" s="23">
        <v>9598</v>
      </c>
      <c r="GY331" s="28">
        <v>94585</v>
      </c>
      <c r="GZ331" s="23">
        <v>1066</v>
      </c>
      <c r="HA331" s="24">
        <v>10917</v>
      </c>
      <c r="HB331" s="28">
        <v>69134</v>
      </c>
      <c r="HC331" s="27">
        <v>788</v>
      </c>
      <c r="HD331" s="24">
        <v>10257</v>
      </c>
      <c r="HE331" s="28">
        <v>89262</v>
      </c>
      <c r="HF331" s="27">
        <v>968</v>
      </c>
      <c r="HG331" s="24">
        <v>10597</v>
      </c>
      <c r="HH331" s="28">
        <v>97246</v>
      </c>
      <c r="HI331" s="27">
        <v>979</v>
      </c>
      <c r="HJ331" s="24">
        <v>10322</v>
      </c>
    </row>
    <row r="332" spans="2:218" x14ac:dyDescent="0.2">
      <c r="B332" s="20" t="s">
        <v>712</v>
      </c>
      <c r="C332" s="28">
        <v>75963</v>
      </c>
      <c r="D332" s="23">
        <v>4587</v>
      </c>
      <c r="E332" s="24">
        <v>25862</v>
      </c>
      <c r="F332" s="28">
        <v>79227</v>
      </c>
      <c r="G332" s="23">
        <v>5314</v>
      </c>
      <c r="H332" s="24">
        <v>24302</v>
      </c>
      <c r="I332" s="28">
        <v>95604</v>
      </c>
      <c r="J332" s="23">
        <v>5961</v>
      </c>
      <c r="K332" s="24">
        <v>23015</v>
      </c>
      <c r="L332" s="28">
        <v>75708</v>
      </c>
      <c r="M332" s="23">
        <v>4690</v>
      </c>
      <c r="N332" s="24">
        <v>24056</v>
      </c>
      <c r="O332" s="28">
        <v>85520</v>
      </c>
      <c r="P332" s="23">
        <v>5026</v>
      </c>
      <c r="Q332" s="24">
        <v>24663</v>
      </c>
      <c r="R332" s="26">
        <v>103757</v>
      </c>
      <c r="S332" s="23">
        <v>6708</v>
      </c>
      <c r="T332" s="24">
        <v>14059</v>
      </c>
      <c r="U332" s="28">
        <v>81035</v>
      </c>
      <c r="V332" s="23">
        <v>5622</v>
      </c>
      <c r="W332" s="24">
        <v>15705</v>
      </c>
      <c r="X332" s="28">
        <v>84468</v>
      </c>
      <c r="Y332" s="23">
        <v>5615</v>
      </c>
      <c r="Z332" s="24">
        <v>37573</v>
      </c>
      <c r="AA332" s="28">
        <v>96068</v>
      </c>
      <c r="AB332" s="23">
        <v>6447</v>
      </c>
      <c r="AC332" s="24">
        <v>60343</v>
      </c>
      <c r="AD332" s="28">
        <v>91554</v>
      </c>
      <c r="AE332" s="23">
        <v>6962</v>
      </c>
      <c r="AF332" s="24">
        <v>55421</v>
      </c>
      <c r="AG332" s="28">
        <v>72576</v>
      </c>
      <c r="AH332" s="23">
        <v>4999</v>
      </c>
      <c r="AI332" s="24">
        <v>59187</v>
      </c>
      <c r="AJ332" s="28">
        <v>90576</v>
      </c>
      <c r="AK332" s="23">
        <v>5968</v>
      </c>
      <c r="AL332" s="24">
        <v>16763</v>
      </c>
      <c r="AM332" s="28">
        <v>70252</v>
      </c>
      <c r="AN332" s="23">
        <v>4672</v>
      </c>
      <c r="AO332" s="24">
        <v>18329</v>
      </c>
      <c r="AP332" s="28">
        <v>77847</v>
      </c>
      <c r="AQ332" s="23">
        <v>5805</v>
      </c>
      <c r="AR332" s="24">
        <v>26631</v>
      </c>
      <c r="AS332" s="28">
        <v>88936</v>
      </c>
      <c r="AT332" s="23">
        <v>5867</v>
      </c>
      <c r="AU332" s="24">
        <v>25725</v>
      </c>
      <c r="AV332" s="28">
        <v>78282</v>
      </c>
      <c r="AW332" s="23">
        <v>4987</v>
      </c>
      <c r="AX332" s="24">
        <v>22968</v>
      </c>
      <c r="AY332" s="28">
        <v>75328</v>
      </c>
      <c r="AZ332" s="23">
        <v>5199</v>
      </c>
      <c r="BA332" s="24">
        <v>19858</v>
      </c>
      <c r="BB332" s="28">
        <v>91678</v>
      </c>
      <c r="BC332" s="23">
        <v>6065</v>
      </c>
      <c r="BD332" s="24">
        <v>21609</v>
      </c>
      <c r="BE332" s="28">
        <v>74172</v>
      </c>
      <c r="BF332" s="23">
        <v>4767</v>
      </c>
      <c r="BG332" s="24">
        <v>22664</v>
      </c>
      <c r="BH332" s="28">
        <v>77587</v>
      </c>
      <c r="BI332" s="23">
        <v>4648</v>
      </c>
      <c r="BJ332" s="24">
        <v>21726</v>
      </c>
      <c r="BK332" s="28">
        <v>89464</v>
      </c>
      <c r="BL332" s="23">
        <v>5210</v>
      </c>
      <c r="BM332" s="24">
        <v>23629</v>
      </c>
      <c r="BN332" s="28">
        <v>66504</v>
      </c>
      <c r="BO332" s="23">
        <v>3948</v>
      </c>
      <c r="BP332" s="24">
        <v>23864</v>
      </c>
      <c r="BQ332" s="28">
        <v>80582</v>
      </c>
      <c r="BR332" s="23">
        <v>4208</v>
      </c>
      <c r="BS332" s="24">
        <v>23767</v>
      </c>
      <c r="BT332" s="28">
        <v>75129</v>
      </c>
      <c r="BU332" s="23">
        <v>5255</v>
      </c>
      <c r="BV332" s="24">
        <v>21751</v>
      </c>
      <c r="BW332" s="28">
        <v>67372</v>
      </c>
      <c r="BX332" s="23">
        <v>4116</v>
      </c>
      <c r="BY332" s="24">
        <v>21032</v>
      </c>
      <c r="BZ332" s="28">
        <v>69181</v>
      </c>
      <c r="CA332" s="23">
        <v>4312</v>
      </c>
      <c r="CB332" s="24">
        <v>23876</v>
      </c>
      <c r="CC332" s="26">
        <v>100354</v>
      </c>
      <c r="CD332" s="23">
        <v>6532</v>
      </c>
      <c r="CE332" s="24">
        <v>21861</v>
      </c>
      <c r="CF332" s="28">
        <v>86889</v>
      </c>
      <c r="CG332" s="23">
        <v>5528</v>
      </c>
      <c r="CH332" s="24">
        <v>21549</v>
      </c>
      <c r="CI332" s="28">
        <v>68024</v>
      </c>
      <c r="CJ332" s="23">
        <v>4869</v>
      </c>
      <c r="CK332" s="24">
        <v>17952</v>
      </c>
      <c r="CL332" s="28">
        <v>86685</v>
      </c>
      <c r="CM332" s="23">
        <v>6078</v>
      </c>
      <c r="CN332" s="24">
        <v>19179</v>
      </c>
      <c r="CO332" s="28">
        <v>82854</v>
      </c>
      <c r="CP332" s="23">
        <v>5327</v>
      </c>
      <c r="CQ332" s="24">
        <v>35717</v>
      </c>
      <c r="CR332" s="28">
        <v>70742</v>
      </c>
      <c r="CS332" s="23">
        <v>5280</v>
      </c>
      <c r="CT332" s="24">
        <v>47596</v>
      </c>
      <c r="CU332" s="28">
        <v>84739</v>
      </c>
      <c r="CV332" s="23">
        <v>6012</v>
      </c>
      <c r="CW332" s="24">
        <v>49178</v>
      </c>
      <c r="CX332" s="28">
        <v>76109</v>
      </c>
      <c r="CY332" s="23">
        <v>4824</v>
      </c>
      <c r="CZ332" s="24">
        <v>68723</v>
      </c>
      <c r="DA332" s="28">
        <v>76174</v>
      </c>
      <c r="DB332" s="23">
        <v>4864</v>
      </c>
      <c r="DC332" s="24">
        <v>60193</v>
      </c>
      <c r="DD332" s="26">
        <v>100146</v>
      </c>
      <c r="DE332" s="23">
        <v>5597</v>
      </c>
      <c r="DF332" s="24">
        <v>63221</v>
      </c>
      <c r="DG332" s="28">
        <v>86180</v>
      </c>
      <c r="DH332" s="23">
        <v>4858</v>
      </c>
      <c r="DI332" s="24">
        <v>66995</v>
      </c>
      <c r="DJ332" s="28">
        <v>87304</v>
      </c>
      <c r="DK332" s="23">
        <v>5305</v>
      </c>
      <c r="DL332" s="24">
        <v>62723</v>
      </c>
      <c r="DM332" s="26">
        <v>101281</v>
      </c>
      <c r="DN332" s="23">
        <v>6522</v>
      </c>
      <c r="DO332" s="24">
        <v>61126</v>
      </c>
      <c r="DP332" s="28">
        <v>77476</v>
      </c>
      <c r="DQ332" s="23">
        <v>5369</v>
      </c>
      <c r="DR332" s="24">
        <v>63317</v>
      </c>
      <c r="DS332" s="28">
        <v>80899</v>
      </c>
      <c r="DT332" s="23">
        <v>4939</v>
      </c>
      <c r="DU332" s="24">
        <v>66089</v>
      </c>
      <c r="DV332" s="28">
        <v>87784</v>
      </c>
      <c r="DW332" s="23">
        <v>5458</v>
      </c>
      <c r="DX332" s="24">
        <v>69158</v>
      </c>
      <c r="DY332" s="28">
        <v>75446</v>
      </c>
      <c r="DZ332" s="23">
        <v>5000</v>
      </c>
      <c r="EA332" s="24">
        <v>72814</v>
      </c>
      <c r="EB332" s="28">
        <v>84288</v>
      </c>
      <c r="EC332" s="23">
        <v>5345</v>
      </c>
      <c r="ED332" s="24">
        <v>62949</v>
      </c>
      <c r="EE332" s="28">
        <v>97136</v>
      </c>
      <c r="EF332" s="23">
        <v>6269</v>
      </c>
      <c r="EG332" s="24">
        <v>81868</v>
      </c>
      <c r="EH332" s="28">
        <v>76089</v>
      </c>
      <c r="EI332" s="23">
        <v>5022</v>
      </c>
      <c r="EJ332" s="24">
        <v>64937</v>
      </c>
      <c r="EK332" s="28">
        <v>80076</v>
      </c>
      <c r="EL332" s="23">
        <v>5600</v>
      </c>
      <c r="EM332" s="24">
        <v>69760</v>
      </c>
      <c r="EN332" s="26">
        <v>112463</v>
      </c>
      <c r="EO332" s="23">
        <v>7905</v>
      </c>
      <c r="EP332" s="24">
        <v>65314</v>
      </c>
      <c r="EQ332" s="26">
        <v>115361</v>
      </c>
      <c r="ER332" s="23">
        <v>7048</v>
      </c>
      <c r="ES332" s="24">
        <v>71244</v>
      </c>
      <c r="ET332" s="26">
        <v>107361</v>
      </c>
      <c r="EU332" s="23">
        <v>7710</v>
      </c>
      <c r="EV332" s="24">
        <v>64460</v>
      </c>
      <c r="EW332" s="26">
        <v>131272</v>
      </c>
      <c r="EX332" s="23">
        <v>9694</v>
      </c>
      <c r="EY332" s="24">
        <v>72421</v>
      </c>
      <c r="EZ332" s="28">
        <v>92994</v>
      </c>
      <c r="FA332" s="23">
        <v>7173</v>
      </c>
      <c r="FB332" s="24">
        <v>71209</v>
      </c>
      <c r="FC332" s="28">
        <v>91622</v>
      </c>
      <c r="FD332" s="23">
        <v>7711</v>
      </c>
      <c r="FE332" s="24">
        <v>68158</v>
      </c>
      <c r="FF332" s="26">
        <v>105523</v>
      </c>
      <c r="FG332" s="23">
        <v>9027</v>
      </c>
      <c r="FH332" s="24">
        <v>71495</v>
      </c>
      <c r="FI332" s="28">
        <v>86421</v>
      </c>
      <c r="FJ332" s="23">
        <v>7726</v>
      </c>
      <c r="FK332" s="24">
        <v>71484</v>
      </c>
      <c r="FL332" s="28">
        <v>98024</v>
      </c>
      <c r="FM332" s="23">
        <v>7871</v>
      </c>
      <c r="FN332" s="24">
        <v>71056</v>
      </c>
      <c r="FO332" s="26">
        <v>116901</v>
      </c>
      <c r="FP332" s="23">
        <v>9867</v>
      </c>
      <c r="FQ332" s="24">
        <v>76490</v>
      </c>
      <c r="FR332" s="28">
        <v>98951</v>
      </c>
      <c r="FS332" s="23">
        <v>7565</v>
      </c>
      <c r="FT332" s="24">
        <v>56636</v>
      </c>
      <c r="FU332" s="28">
        <v>90779</v>
      </c>
      <c r="FV332" s="23">
        <v>8148</v>
      </c>
      <c r="FW332" s="24">
        <v>45981</v>
      </c>
      <c r="FX332" s="28">
        <v>78019</v>
      </c>
      <c r="FY332" s="23">
        <v>8632</v>
      </c>
      <c r="FZ332" s="24">
        <v>45162</v>
      </c>
      <c r="GA332" s="28">
        <v>59653</v>
      </c>
      <c r="GB332" s="23">
        <v>6766</v>
      </c>
      <c r="GC332" s="24">
        <v>40496</v>
      </c>
      <c r="GD332" s="28">
        <v>72211</v>
      </c>
      <c r="GE332" s="23">
        <v>7675</v>
      </c>
      <c r="GF332" s="24">
        <v>38485</v>
      </c>
      <c r="GG332" s="28">
        <v>91351</v>
      </c>
      <c r="GH332" s="23">
        <v>9400</v>
      </c>
      <c r="GI332" s="24">
        <v>39798</v>
      </c>
      <c r="GJ332" s="28">
        <v>73965</v>
      </c>
      <c r="GK332" s="23">
        <v>7423</v>
      </c>
      <c r="GL332" s="24">
        <v>21197</v>
      </c>
      <c r="GM332" s="28">
        <v>74868</v>
      </c>
      <c r="GN332" s="23">
        <v>7619</v>
      </c>
      <c r="GO332" s="24">
        <v>15865</v>
      </c>
      <c r="GP332" s="28">
        <v>86377</v>
      </c>
      <c r="GQ332" s="23">
        <v>9225</v>
      </c>
      <c r="GR332" s="24">
        <v>19685</v>
      </c>
      <c r="GS332" s="28">
        <v>72069</v>
      </c>
      <c r="GT332" s="23">
        <v>7854</v>
      </c>
      <c r="GU332" s="24">
        <v>18635</v>
      </c>
      <c r="GV332" s="28">
        <v>77771</v>
      </c>
      <c r="GW332" s="23">
        <v>8350</v>
      </c>
      <c r="GX332" s="24">
        <v>20138</v>
      </c>
      <c r="GY332" s="26">
        <v>103466</v>
      </c>
      <c r="GZ332" s="24">
        <v>11262</v>
      </c>
      <c r="HA332" s="24">
        <v>24097</v>
      </c>
      <c r="HB332" s="28">
        <v>67165</v>
      </c>
      <c r="HC332" s="23">
        <v>6691</v>
      </c>
      <c r="HD332" s="24">
        <v>20369</v>
      </c>
      <c r="HE332" s="28">
        <v>86397</v>
      </c>
      <c r="HF332" s="23">
        <v>7643</v>
      </c>
      <c r="HG332" s="24">
        <v>24066</v>
      </c>
      <c r="HH332" s="28">
        <v>95646</v>
      </c>
      <c r="HI332" s="23">
        <v>8396</v>
      </c>
      <c r="HJ332" s="24">
        <v>23800</v>
      </c>
    </row>
    <row r="333" spans="2:218" x14ac:dyDescent="0.2">
      <c r="B333" s="20" t="s">
        <v>411</v>
      </c>
      <c r="C333" s="26">
        <v>122995</v>
      </c>
      <c r="D333" s="24">
        <v>13844</v>
      </c>
      <c r="E333" s="23">
        <v>9472</v>
      </c>
      <c r="F333" s="26">
        <v>122512</v>
      </c>
      <c r="G333" s="24">
        <v>13929</v>
      </c>
      <c r="H333" s="24">
        <v>12309</v>
      </c>
      <c r="I333" s="26">
        <v>153404</v>
      </c>
      <c r="J333" s="24">
        <v>17430</v>
      </c>
      <c r="K333" s="23">
        <v>8758</v>
      </c>
      <c r="L333" s="26">
        <v>112153</v>
      </c>
      <c r="M333" s="24">
        <v>13167</v>
      </c>
      <c r="N333" s="23">
        <v>6759</v>
      </c>
      <c r="O333" s="26">
        <v>111324</v>
      </c>
      <c r="P333" s="24">
        <v>12889</v>
      </c>
      <c r="Q333" s="23">
        <v>7031</v>
      </c>
      <c r="R333" s="26">
        <v>142880</v>
      </c>
      <c r="S333" s="24">
        <v>16893</v>
      </c>
      <c r="T333" s="23">
        <v>5865</v>
      </c>
      <c r="U333" s="26">
        <v>116829</v>
      </c>
      <c r="V333" s="24">
        <v>13735</v>
      </c>
      <c r="W333" s="23">
        <v>6859</v>
      </c>
      <c r="X333" s="26">
        <v>122549</v>
      </c>
      <c r="Y333" s="24">
        <v>14657</v>
      </c>
      <c r="Z333" s="23">
        <v>6736</v>
      </c>
      <c r="AA333" s="26">
        <v>145376</v>
      </c>
      <c r="AB333" s="24">
        <v>17089</v>
      </c>
      <c r="AC333" s="23">
        <v>4670</v>
      </c>
      <c r="AD333" s="26">
        <v>124816</v>
      </c>
      <c r="AE333" s="24">
        <v>14506</v>
      </c>
      <c r="AF333" s="23">
        <v>3442</v>
      </c>
      <c r="AG333" s="26">
        <v>110034</v>
      </c>
      <c r="AH333" s="24">
        <v>13205</v>
      </c>
      <c r="AI333" s="23">
        <v>4165</v>
      </c>
      <c r="AJ333" s="26">
        <v>138419</v>
      </c>
      <c r="AK333" s="24">
        <v>16247</v>
      </c>
      <c r="AL333" s="24">
        <v>39290</v>
      </c>
      <c r="AM333" s="28">
        <v>98588</v>
      </c>
      <c r="AN333" s="24">
        <v>11809</v>
      </c>
      <c r="AO333" s="24">
        <v>27700</v>
      </c>
      <c r="AP333" s="26">
        <v>101043</v>
      </c>
      <c r="AQ333" s="24">
        <v>11954</v>
      </c>
      <c r="AR333" s="24">
        <v>27879</v>
      </c>
      <c r="AS333" s="26">
        <v>120620</v>
      </c>
      <c r="AT333" s="24">
        <v>14566</v>
      </c>
      <c r="AU333" s="24">
        <v>14162</v>
      </c>
      <c r="AV333" s="28">
        <v>99166</v>
      </c>
      <c r="AW333" s="24">
        <v>12028</v>
      </c>
      <c r="AX333" s="23">
        <v>7489</v>
      </c>
      <c r="AY333" s="28">
        <v>99505</v>
      </c>
      <c r="AZ333" s="24">
        <v>12005</v>
      </c>
      <c r="BA333" s="23">
        <v>7263</v>
      </c>
      <c r="BB333" s="26">
        <v>123529</v>
      </c>
      <c r="BC333" s="24">
        <v>14900</v>
      </c>
      <c r="BD333" s="23">
        <v>7475</v>
      </c>
      <c r="BE333" s="28">
        <v>98609</v>
      </c>
      <c r="BF333" s="24">
        <v>11961</v>
      </c>
      <c r="BG333" s="23">
        <v>6991</v>
      </c>
      <c r="BH333" s="28">
        <v>97610</v>
      </c>
      <c r="BI333" s="24">
        <v>11834</v>
      </c>
      <c r="BJ333" s="23">
        <v>5825</v>
      </c>
      <c r="BK333" s="26">
        <v>158592</v>
      </c>
      <c r="BL333" s="24">
        <v>18264</v>
      </c>
      <c r="BM333" s="24">
        <v>97111</v>
      </c>
      <c r="BN333" s="28">
        <v>91814</v>
      </c>
      <c r="BO333" s="24">
        <v>11000</v>
      </c>
      <c r="BP333" s="24">
        <v>63638</v>
      </c>
      <c r="BQ333" s="28">
        <v>82450</v>
      </c>
      <c r="BR333" s="23">
        <v>9823</v>
      </c>
      <c r="BS333" s="24">
        <v>26203</v>
      </c>
      <c r="BT333" s="26">
        <v>105291</v>
      </c>
      <c r="BU333" s="24">
        <v>12971</v>
      </c>
      <c r="BV333" s="24">
        <v>15829</v>
      </c>
      <c r="BW333" s="28">
        <v>90021</v>
      </c>
      <c r="BX333" s="24">
        <v>11342</v>
      </c>
      <c r="BY333" s="24">
        <v>12105</v>
      </c>
      <c r="BZ333" s="28">
        <v>98489</v>
      </c>
      <c r="CA333" s="24">
        <v>12194</v>
      </c>
      <c r="CB333" s="24">
        <v>10888</v>
      </c>
      <c r="CC333" s="26">
        <v>143876</v>
      </c>
      <c r="CD333" s="24">
        <v>17312</v>
      </c>
      <c r="CE333" s="23">
        <v>9058</v>
      </c>
      <c r="CF333" s="26">
        <v>107628</v>
      </c>
      <c r="CG333" s="24">
        <v>13262</v>
      </c>
      <c r="CH333" s="24">
        <v>10680</v>
      </c>
      <c r="CI333" s="26">
        <v>102255</v>
      </c>
      <c r="CJ333" s="24">
        <v>12635</v>
      </c>
      <c r="CK333" s="23">
        <v>7807</v>
      </c>
      <c r="CL333" s="26">
        <v>134147</v>
      </c>
      <c r="CM333" s="24">
        <v>16110</v>
      </c>
      <c r="CN333" s="23">
        <v>7858</v>
      </c>
      <c r="CO333" s="26">
        <v>129465</v>
      </c>
      <c r="CP333" s="24">
        <v>15476</v>
      </c>
      <c r="CQ333" s="24">
        <v>28251</v>
      </c>
      <c r="CR333" s="26">
        <v>112311</v>
      </c>
      <c r="CS333" s="24">
        <v>13697</v>
      </c>
      <c r="CT333" s="24">
        <v>24755</v>
      </c>
      <c r="CU333" s="26">
        <v>136155</v>
      </c>
      <c r="CV333" s="24">
        <v>16601</v>
      </c>
      <c r="CW333" s="24">
        <v>25902</v>
      </c>
      <c r="CX333" s="26">
        <v>110547</v>
      </c>
      <c r="CY333" s="24">
        <v>13255</v>
      </c>
      <c r="CZ333" s="24">
        <v>24541</v>
      </c>
      <c r="DA333" s="26">
        <v>102338</v>
      </c>
      <c r="DB333" s="24">
        <v>12368</v>
      </c>
      <c r="DC333" s="24">
        <v>27627</v>
      </c>
      <c r="DD333" s="26">
        <v>115197</v>
      </c>
      <c r="DE333" s="24">
        <v>13696</v>
      </c>
      <c r="DF333" s="24">
        <v>20731</v>
      </c>
      <c r="DG333" s="28">
        <v>93592</v>
      </c>
      <c r="DH333" s="24">
        <v>11269</v>
      </c>
      <c r="DI333" s="24">
        <v>22107</v>
      </c>
      <c r="DJ333" s="28">
        <v>91001</v>
      </c>
      <c r="DK333" s="24">
        <v>10823</v>
      </c>
      <c r="DL333" s="24">
        <v>17725</v>
      </c>
      <c r="DM333" s="26">
        <v>114477</v>
      </c>
      <c r="DN333" s="24">
        <v>13649</v>
      </c>
      <c r="DO333" s="24">
        <v>17773</v>
      </c>
      <c r="DP333" s="28">
        <v>97410</v>
      </c>
      <c r="DQ333" s="24">
        <v>11640</v>
      </c>
      <c r="DR333" s="24">
        <v>18995</v>
      </c>
      <c r="DS333" s="28">
        <v>98160</v>
      </c>
      <c r="DT333" s="24">
        <v>12201</v>
      </c>
      <c r="DU333" s="24">
        <v>16843</v>
      </c>
      <c r="DV333" s="26">
        <v>130907</v>
      </c>
      <c r="DW333" s="24">
        <v>15913</v>
      </c>
      <c r="DX333" s="24">
        <v>14156</v>
      </c>
      <c r="DY333" s="26">
        <v>111808</v>
      </c>
      <c r="DZ333" s="24">
        <v>13784</v>
      </c>
      <c r="EA333" s="24">
        <v>19453</v>
      </c>
      <c r="EB333" s="28">
        <v>62709</v>
      </c>
      <c r="EC333" s="23">
        <v>8257</v>
      </c>
      <c r="ED333" s="24">
        <v>17403</v>
      </c>
      <c r="EE333" s="28">
        <v>21097</v>
      </c>
      <c r="EF333" s="23">
        <v>3109</v>
      </c>
      <c r="EG333" s="24">
        <v>12486</v>
      </c>
      <c r="EH333" s="28">
        <v>15158</v>
      </c>
      <c r="EI333" s="23">
        <v>1916</v>
      </c>
      <c r="EJ333" s="24">
        <v>20781</v>
      </c>
      <c r="EK333" s="28">
        <v>47316</v>
      </c>
      <c r="EL333" s="23">
        <v>5473</v>
      </c>
      <c r="EM333" s="24">
        <v>98285</v>
      </c>
      <c r="EN333" s="28">
        <v>64332</v>
      </c>
      <c r="EO333" s="23">
        <v>7327</v>
      </c>
      <c r="EP333" s="24">
        <v>27786</v>
      </c>
      <c r="EQ333" s="28">
        <v>54967</v>
      </c>
      <c r="ER333" s="23">
        <v>6613</v>
      </c>
      <c r="ES333" s="24">
        <v>30442</v>
      </c>
      <c r="ET333" s="28">
        <v>53017</v>
      </c>
      <c r="EU333" s="23">
        <v>6819</v>
      </c>
      <c r="EV333" s="24">
        <v>19959</v>
      </c>
      <c r="EW333" s="28">
        <v>72458</v>
      </c>
      <c r="EX333" s="23">
        <v>9486</v>
      </c>
      <c r="EY333" s="24">
        <v>18648</v>
      </c>
      <c r="EZ333" s="28">
        <v>73729</v>
      </c>
      <c r="FA333" s="23">
        <v>9790</v>
      </c>
      <c r="FB333" s="24">
        <v>21443</v>
      </c>
      <c r="FC333" s="28">
        <v>73630</v>
      </c>
      <c r="FD333" s="24">
        <v>10009</v>
      </c>
      <c r="FE333" s="24">
        <v>24141</v>
      </c>
      <c r="FF333" s="28">
        <v>97673</v>
      </c>
      <c r="FG333" s="24">
        <v>13097</v>
      </c>
      <c r="FH333" s="24">
        <v>20459</v>
      </c>
      <c r="FI333" s="28">
        <v>92223</v>
      </c>
      <c r="FJ333" s="24">
        <v>12156</v>
      </c>
      <c r="FK333" s="24">
        <v>21979</v>
      </c>
      <c r="FL333" s="28">
        <v>94666</v>
      </c>
      <c r="FM333" s="24">
        <v>12360</v>
      </c>
      <c r="FN333" s="24">
        <v>22380</v>
      </c>
      <c r="FO333" s="26">
        <v>101218</v>
      </c>
      <c r="FP333" s="24">
        <v>13811</v>
      </c>
      <c r="FQ333" s="24">
        <v>23187</v>
      </c>
      <c r="FR333" s="28">
        <v>82351</v>
      </c>
      <c r="FS333" s="24">
        <v>10954</v>
      </c>
      <c r="FT333" s="24">
        <v>22564</v>
      </c>
      <c r="FU333" s="28">
        <v>96808</v>
      </c>
      <c r="FV333" s="24">
        <v>12451</v>
      </c>
      <c r="FW333" s="24">
        <v>15779</v>
      </c>
      <c r="FX333" s="26">
        <v>121237</v>
      </c>
      <c r="FY333" s="24">
        <v>15679</v>
      </c>
      <c r="FZ333" s="24">
        <v>14802</v>
      </c>
      <c r="GA333" s="28">
        <v>95674</v>
      </c>
      <c r="GB333" s="24">
        <v>12841</v>
      </c>
      <c r="GC333" s="24">
        <v>19725</v>
      </c>
      <c r="GD333" s="28">
        <v>86205</v>
      </c>
      <c r="GE333" s="24">
        <v>11997</v>
      </c>
      <c r="GF333" s="24">
        <v>43521</v>
      </c>
      <c r="GG333" s="26">
        <v>120235</v>
      </c>
      <c r="GH333" s="24">
        <v>15843</v>
      </c>
      <c r="GI333" s="25">
        <v>209767</v>
      </c>
      <c r="GJ333" s="28">
        <v>38719</v>
      </c>
      <c r="GK333" s="23">
        <v>5768</v>
      </c>
      <c r="GL333" s="25">
        <v>111806</v>
      </c>
      <c r="GM333" s="28">
        <v>25332</v>
      </c>
      <c r="GN333" s="23">
        <v>3738</v>
      </c>
      <c r="GO333" s="24">
        <v>52371</v>
      </c>
      <c r="GP333" s="28">
        <v>61823</v>
      </c>
      <c r="GQ333" s="23">
        <v>8118</v>
      </c>
      <c r="GR333" s="24">
        <v>46425</v>
      </c>
      <c r="GS333" s="28">
        <v>66197</v>
      </c>
      <c r="GT333" s="23">
        <v>8972</v>
      </c>
      <c r="GU333" s="24">
        <v>35817</v>
      </c>
      <c r="GV333" s="28">
        <v>87448</v>
      </c>
      <c r="GW333" s="24">
        <v>12395</v>
      </c>
      <c r="GX333" s="24">
        <v>34753</v>
      </c>
      <c r="GY333" s="26">
        <v>113841</v>
      </c>
      <c r="GZ333" s="24">
        <v>16283</v>
      </c>
      <c r="HA333" s="24">
        <v>42890</v>
      </c>
      <c r="HB333" s="28">
        <v>83913</v>
      </c>
      <c r="HC333" s="24">
        <v>11712</v>
      </c>
      <c r="HD333" s="24">
        <v>20767</v>
      </c>
      <c r="HE333" s="28">
        <v>77694</v>
      </c>
      <c r="HF333" s="24">
        <v>10849</v>
      </c>
      <c r="HG333" s="24">
        <v>20802</v>
      </c>
      <c r="HH333" s="28">
        <v>94282</v>
      </c>
      <c r="HI333" s="24">
        <v>12848</v>
      </c>
      <c r="HJ333" s="24">
        <v>16655</v>
      </c>
    </row>
    <row r="334" spans="2:218" x14ac:dyDescent="0.2">
      <c r="B334" s="20" t="s">
        <v>768</v>
      </c>
      <c r="C334" s="28">
        <v>79133</v>
      </c>
      <c r="D334" s="23">
        <v>3341</v>
      </c>
      <c r="E334" s="24">
        <v>93774</v>
      </c>
      <c r="F334" s="28">
        <v>88122</v>
      </c>
      <c r="G334" s="23">
        <v>3748</v>
      </c>
      <c r="H334" s="24">
        <v>89197</v>
      </c>
      <c r="I334" s="26">
        <v>132297</v>
      </c>
      <c r="J334" s="23">
        <v>5399</v>
      </c>
      <c r="K334" s="24">
        <v>83313</v>
      </c>
      <c r="L334" s="26">
        <v>111933</v>
      </c>
      <c r="M334" s="23">
        <v>4466</v>
      </c>
      <c r="N334" s="25">
        <v>111035</v>
      </c>
      <c r="O334" s="26">
        <v>102144</v>
      </c>
      <c r="P334" s="23">
        <v>4167</v>
      </c>
      <c r="Q334" s="25">
        <v>138378</v>
      </c>
      <c r="R334" s="26">
        <v>130207</v>
      </c>
      <c r="S334" s="23">
        <v>5694</v>
      </c>
      <c r="T334" s="25">
        <v>143389</v>
      </c>
      <c r="U334" s="26">
        <v>103287</v>
      </c>
      <c r="V334" s="23">
        <v>4219</v>
      </c>
      <c r="W334" s="24">
        <v>92906</v>
      </c>
      <c r="X334" s="28">
        <v>87369</v>
      </c>
      <c r="Y334" s="23">
        <v>3626</v>
      </c>
      <c r="Z334" s="24">
        <v>76895</v>
      </c>
      <c r="AA334" s="26">
        <v>108672</v>
      </c>
      <c r="AB334" s="23">
        <v>4503</v>
      </c>
      <c r="AC334" s="24">
        <v>74134</v>
      </c>
      <c r="AD334" s="28">
        <v>89937</v>
      </c>
      <c r="AE334" s="23">
        <v>3546</v>
      </c>
      <c r="AF334" s="24">
        <v>62825</v>
      </c>
      <c r="AG334" s="28">
        <v>80229</v>
      </c>
      <c r="AH334" s="23">
        <v>3105</v>
      </c>
      <c r="AI334" s="24">
        <v>60674</v>
      </c>
      <c r="AJ334" s="26">
        <v>102170</v>
      </c>
      <c r="AK334" s="23">
        <v>4025</v>
      </c>
      <c r="AL334" s="24">
        <v>56164</v>
      </c>
      <c r="AM334" s="28">
        <v>77663</v>
      </c>
      <c r="AN334" s="23">
        <v>2995</v>
      </c>
      <c r="AO334" s="24">
        <v>55449</v>
      </c>
      <c r="AP334" s="28">
        <v>79051</v>
      </c>
      <c r="AQ334" s="23">
        <v>3015</v>
      </c>
      <c r="AR334" s="24">
        <v>62473</v>
      </c>
      <c r="AS334" s="28">
        <v>96140</v>
      </c>
      <c r="AT334" s="23">
        <v>3655</v>
      </c>
      <c r="AU334" s="24">
        <v>53953</v>
      </c>
      <c r="AV334" s="28">
        <v>76086</v>
      </c>
      <c r="AW334" s="23">
        <v>2871</v>
      </c>
      <c r="AX334" s="24">
        <v>53812</v>
      </c>
      <c r="AY334" s="28">
        <v>76003</v>
      </c>
      <c r="AZ334" s="23">
        <v>2901</v>
      </c>
      <c r="BA334" s="24">
        <v>52763</v>
      </c>
      <c r="BB334" s="28">
        <v>91003</v>
      </c>
      <c r="BC334" s="23">
        <v>3573</v>
      </c>
      <c r="BD334" s="24">
        <v>52871</v>
      </c>
      <c r="BE334" s="28">
        <v>71763</v>
      </c>
      <c r="BF334" s="23">
        <v>2728</v>
      </c>
      <c r="BG334" s="24">
        <v>54322</v>
      </c>
      <c r="BH334" s="28">
        <v>72554</v>
      </c>
      <c r="BI334" s="23">
        <v>2813</v>
      </c>
      <c r="BJ334" s="24">
        <v>53050</v>
      </c>
      <c r="BK334" s="28">
        <v>90657</v>
      </c>
      <c r="BL334" s="23">
        <v>3461</v>
      </c>
      <c r="BM334" s="24">
        <v>59781</v>
      </c>
      <c r="BN334" s="28">
        <v>69440</v>
      </c>
      <c r="BO334" s="23">
        <v>2708</v>
      </c>
      <c r="BP334" s="24">
        <v>55073</v>
      </c>
      <c r="BQ334" s="28">
        <v>62518</v>
      </c>
      <c r="BR334" s="23">
        <v>2493</v>
      </c>
      <c r="BS334" s="24">
        <v>54816</v>
      </c>
      <c r="BT334" s="28">
        <v>80702</v>
      </c>
      <c r="BU334" s="23">
        <v>3442</v>
      </c>
      <c r="BV334" s="24">
        <v>47509</v>
      </c>
      <c r="BW334" s="28">
        <v>55914</v>
      </c>
      <c r="BX334" s="23">
        <v>2482</v>
      </c>
      <c r="BY334" s="24">
        <v>44539</v>
      </c>
      <c r="BZ334" s="28">
        <v>53812</v>
      </c>
      <c r="CA334" s="23">
        <v>2419</v>
      </c>
      <c r="CB334" s="24">
        <v>44551</v>
      </c>
      <c r="CC334" s="28">
        <v>79150</v>
      </c>
      <c r="CD334" s="23">
        <v>3384</v>
      </c>
      <c r="CE334" s="24">
        <v>42193</v>
      </c>
      <c r="CF334" s="28">
        <v>56357</v>
      </c>
      <c r="CG334" s="23">
        <v>2442</v>
      </c>
      <c r="CH334" s="24">
        <v>45919</v>
      </c>
      <c r="CI334" s="28">
        <v>61764</v>
      </c>
      <c r="CJ334" s="23">
        <v>2583</v>
      </c>
      <c r="CK334" s="24">
        <v>43491</v>
      </c>
      <c r="CL334" s="28">
        <v>71785</v>
      </c>
      <c r="CM334" s="23">
        <v>3050</v>
      </c>
      <c r="CN334" s="24">
        <v>38167</v>
      </c>
      <c r="CO334" s="28">
        <v>61707</v>
      </c>
      <c r="CP334" s="23">
        <v>2681</v>
      </c>
      <c r="CQ334" s="24">
        <v>70616</v>
      </c>
      <c r="CR334" s="28">
        <v>65503</v>
      </c>
      <c r="CS334" s="23">
        <v>2818</v>
      </c>
      <c r="CT334" s="24">
        <v>87312</v>
      </c>
      <c r="CU334" s="28">
        <v>77644</v>
      </c>
      <c r="CV334" s="23">
        <v>3304</v>
      </c>
      <c r="CW334" s="24">
        <v>75325</v>
      </c>
      <c r="CX334" s="28">
        <v>59069</v>
      </c>
      <c r="CY334" s="23">
        <v>2564</v>
      </c>
      <c r="CZ334" s="24">
        <v>81874</v>
      </c>
      <c r="DA334" s="28">
        <v>58757</v>
      </c>
      <c r="DB334" s="23">
        <v>2473</v>
      </c>
      <c r="DC334" s="24">
        <v>76301</v>
      </c>
      <c r="DD334" s="28">
        <v>78378</v>
      </c>
      <c r="DE334" s="23">
        <v>3210</v>
      </c>
      <c r="DF334" s="24">
        <v>69473</v>
      </c>
      <c r="DG334" s="28">
        <v>60136</v>
      </c>
      <c r="DH334" s="23">
        <v>2641</v>
      </c>
      <c r="DI334" s="24">
        <v>77133</v>
      </c>
      <c r="DJ334" s="28">
        <v>56704</v>
      </c>
      <c r="DK334" s="23">
        <v>2425</v>
      </c>
      <c r="DL334" s="24">
        <v>60699</v>
      </c>
      <c r="DM334" s="28">
        <v>96280</v>
      </c>
      <c r="DN334" s="23">
        <v>4342</v>
      </c>
      <c r="DO334" s="24">
        <v>76549</v>
      </c>
      <c r="DP334" s="26">
        <v>156854</v>
      </c>
      <c r="DQ334" s="23">
        <v>6427</v>
      </c>
      <c r="DR334" s="25">
        <v>140053</v>
      </c>
      <c r="DS334" s="26">
        <v>216808</v>
      </c>
      <c r="DT334" s="23">
        <v>7998</v>
      </c>
      <c r="DU334" s="25">
        <v>251049</v>
      </c>
      <c r="DV334" s="26">
        <v>190015</v>
      </c>
      <c r="DW334" s="23">
        <v>7568</v>
      </c>
      <c r="DX334" s="25">
        <v>398813</v>
      </c>
      <c r="DY334" s="26">
        <v>126755</v>
      </c>
      <c r="DZ334" s="23">
        <v>5186</v>
      </c>
      <c r="EA334" s="25">
        <v>286797</v>
      </c>
      <c r="EB334" s="28">
        <v>91689</v>
      </c>
      <c r="EC334" s="23">
        <v>3919</v>
      </c>
      <c r="ED334" s="25">
        <v>209929</v>
      </c>
      <c r="EE334" s="28">
        <v>81501</v>
      </c>
      <c r="EF334" s="23">
        <v>3556</v>
      </c>
      <c r="EG334" s="25">
        <v>163495</v>
      </c>
      <c r="EH334" s="28">
        <v>55850</v>
      </c>
      <c r="EI334" s="23">
        <v>2817</v>
      </c>
      <c r="EJ334" s="25">
        <v>132657</v>
      </c>
      <c r="EK334" s="28">
        <v>66869</v>
      </c>
      <c r="EL334" s="23">
        <v>3096</v>
      </c>
      <c r="EM334" s="25">
        <v>112319</v>
      </c>
      <c r="EN334" s="28">
        <v>88284</v>
      </c>
      <c r="EO334" s="23">
        <v>3704</v>
      </c>
      <c r="EP334" s="24">
        <v>96690</v>
      </c>
      <c r="EQ334" s="28">
        <v>97124</v>
      </c>
      <c r="ER334" s="23">
        <v>4349</v>
      </c>
      <c r="ES334" s="24">
        <v>98098</v>
      </c>
      <c r="ET334" s="28">
        <v>83798</v>
      </c>
      <c r="EU334" s="23">
        <v>3727</v>
      </c>
      <c r="EV334" s="24">
        <v>97713</v>
      </c>
      <c r="EW334" s="26">
        <v>108946</v>
      </c>
      <c r="EX334" s="23">
        <v>4940</v>
      </c>
      <c r="EY334" s="24">
        <v>92286</v>
      </c>
      <c r="EZ334" s="28">
        <v>98796</v>
      </c>
      <c r="FA334" s="23">
        <v>4273</v>
      </c>
      <c r="FB334" s="25">
        <v>112632</v>
      </c>
      <c r="FC334" s="28">
        <v>97834</v>
      </c>
      <c r="FD334" s="23">
        <v>4341</v>
      </c>
      <c r="FE334" s="25">
        <v>112737</v>
      </c>
      <c r="FF334" s="26">
        <v>116629</v>
      </c>
      <c r="FG334" s="23">
        <v>5371</v>
      </c>
      <c r="FH334" s="25">
        <v>135205</v>
      </c>
      <c r="FI334" s="26">
        <v>121197</v>
      </c>
      <c r="FJ334" s="23">
        <v>5626</v>
      </c>
      <c r="FK334" s="25">
        <v>148415</v>
      </c>
      <c r="FL334" s="28">
        <v>99576</v>
      </c>
      <c r="FM334" s="23">
        <v>4426</v>
      </c>
      <c r="FN334" s="25">
        <v>139568</v>
      </c>
      <c r="FO334" s="26">
        <v>119233</v>
      </c>
      <c r="FP334" s="23">
        <v>5429</v>
      </c>
      <c r="FQ334" s="25">
        <v>142849</v>
      </c>
      <c r="FR334" s="28">
        <v>93807</v>
      </c>
      <c r="FS334" s="23">
        <v>4240</v>
      </c>
      <c r="FT334" s="25">
        <v>127768</v>
      </c>
      <c r="FU334" s="28">
        <v>88418</v>
      </c>
      <c r="FV334" s="23">
        <v>4060</v>
      </c>
      <c r="FW334" s="25">
        <v>110961</v>
      </c>
      <c r="FX334" s="26">
        <v>129699</v>
      </c>
      <c r="FY334" s="23">
        <v>5903</v>
      </c>
      <c r="FZ334" s="25">
        <v>113556</v>
      </c>
      <c r="GA334" s="28">
        <v>96135</v>
      </c>
      <c r="GB334" s="23">
        <v>4169</v>
      </c>
      <c r="GC334" s="24">
        <v>98888</v>
      </c>
      <c r="GD334" s="28">
        <v>84064</v>
      </c>
      <c r="GE334" s="23">
        <v>3688</v>
      </c>
      <c r="GF334" s="24">
        <v>89612</v>
      </c>
      <c r="GG334" s="26">
        <v>103712</v>
      </c>
      <c r="GH334" s="23">
        <v>4734</v>
      </c>
      <c r="GI334" s="24">
        <v>87669</v>
      </c>
      <c r="GJ334" s="26">
        <v>107799</v>
      </c>
      <c r="GK334" s="23">
        <v>4420</v>
      </c>
      <c r="GL334" s="24">
        <v>91191</v>
      </c>
      <c r="GM334" s="26">
        <v>111237</v>
      </c>
      <c r="GN334" s="23">
        <v>4743</v>
      </c>
      <c r="GO334" s="24">
        <v>91258</v>
      </c>
      <c r="GP334" s="26">
        <v>124243</v>
      </c>
      <c r="GQ334" s="23">
        <v>5592</v>
      </c>
      <c r="GR334" s="25">
        <v>101595</v>
      </c>
      <c r="GS334" s="28">
        <v>87912</v>
      </c>
      <c r="GT334" s="23">
        <v>3898</v>
      </c>
      <c r="GU334" s="25">
        <v>120068</v>
      </c>
      <c r="GV334" s="28">
        <v>87384</v>
      </c>
      <c r="GW334" s="23">
        <v>3794</v>
      </c>
      <c r="GX334" s="25">
        <v>102622</v>
      </c>
      <c r="GY334" s="26">
        <v>101627</v>
      </c>
      <c r="GZ334" s="23">
        <v>4422</v>
      </c>
      <c r="HA334" s="24">
        <v>95275</v>
      </c>
      <c r="HB334" s="28">
        <v>81174</v>
      </c>
      <c r="HC334" s="23">
        <v>3390</v>
      </c>
      <c r="HD334" s="24">
        <v>84355</v>
      </c>
      <c r="HE334" s="28">
        <v>99206</v>
      </c>
      <c r="HF334" s="23">
        <v>3657</v>
      </c>
      <c r="HG334" s="24">
        <v>93564</v>
      </c>
      <c r="HH334" s="28">
        <v>94060</v>
      </c>
      <c r="HI334" s="23">
        <v>3758</v>
      </c>
      <c r="HJ334" s="24">
        <v>85517</v>
      </c>
    </row>
    <row r="335" spans="2:218" x14ac:dyDescent="0.2">
      <c r="B335" s="20" t="s">
        <v>776</v>
      </c>
      <c r="C335" s="28">
        <v>39845</v>
      </c>
      <c r="D335" s="27">
        <v>740</v>
      </c>
      <c r="E335" s="23">
        <v>1696</v>
      </c>
      <c r="F335" s="28">
        <v>44682</v>
      </c>
      <c r="G335" s="27">
        <v>801</v>
      </c>
      <c r="H335" s="27">
        <v>988</v>
      </c>
      <c r="I335" s="28">
        <v>42935</v>
      </c>
      <c r="J335" s="27">
        <v>709</v>
      </c>
      <c r="K335" s="23">
        <v>1508</v>
      </c>
      <c r="L335" s="28">
        <v>44212</v>
      </c>
      <c r="M335" s="27">
        <v>794</v>
      </c>
      <c r="N335" s="27">
        <v>654</v>
      </c>
      <c r="O335" s="28">
        <v>41424</v>
      </c>
      <c r="P335" s="27">
        <v>766</v>
      </c>
      <c r="Q335" s="23">
        <v>1556</v>
      </c>
      <c r="R335" s="28">
        <v>57710</v>
      </c>
      <c r="S335" s="23">
        <v>1060</v>
      </c>
      <c r="T335" s="23">
        <v>1008</v>
      </c>
      <c r="U335" s="28">
        <v>45751</v>
      </c>
      <c r="V335" s="27">
        <v>819</v>
      </c>
      <c r="W335" s="27">
        <v>709</v>
      </c>
      <c r="X335" s="28">
        <v>52555</v>
      </c>
      <c r="Y335" s="27">
        <v>947</v>
      </c>
      <c r="Z335" s="27">
        <v>975</v>
      </c>
      <c r="AA335" s="28">
        <v>57582</v>
      </c>
      <c r="AB335" s="27">
        <v>989</v>
      </c>
      <c r="AC335" s="23">
        <v>1851</v>
      </c>
      <c r="AD335" s="28">
        <v>36247</v>
      </c>
      <c r="AE335" s="27">
        <v>536</v>
      </c>
      <c r="AF335" s="23">
        <v>1095</v>
      </c>
      <c r="AG335" s="28">
        <v>30903</v>
      </c>
      <c r="AH335" s="27">
        <v>408</v>
      </c>
      <c r="AI335" s="27">
        <v>481</v>
      </c>
      <c r="AJ335" s="28">
        <v>41057</v>
      </c>
      <c r="AK335" s="27">
        <v>519</v>
      </c>
      <c r="AL335" s="27">
        <v>870</v>
      </c>
      <c r="AM335" s="28">
        <v>29654</v>
      </c>
      <c r="AN335" s="27">
        <v>363</v>
      </c>
      <c r="AO335" s="23">
        <v>1346</v>
      </c>
      <c r="AP335" s="28">
        <v>31446</v>
      </c>
      <c r="AQ335" s="27">
        <v>397</v>
      </c>
      <c r="AR335" s="27">
        <v>713</v>
      </c>
      <c r="AS335" s="28">
        <v>51008</v>
      </c>
      <c r="AT335" s="27">
        <v>896</v>
      </c>
      <c r="AU335" s="27">
        <v>355</v>
      </c>
      <c r="AV335" s="28">
        <v>29330</v>
      </c>
      <c r="AW335" s="27">
        <v>610</v>
      </c>
      <c r="AX335" s="27">
        <v>764</v>
      </c>
      <c r="AY335" s="28">
        <v>30958</v>
      </c>
      <c r="AZ335" s="27">
        <v>649</v>
      </c>
      <c r="BA335" s="27">
        <v>168</v>
      </c>
      <c r="BB335" s="28">
        <v>69838</v>
      </c>
      <c r="BC335" s="23">
        <v>1228</v>
      </c>
      <c r="BD335" s="27">
        <v>186</v>
      </c>
      <c r="BE335" s="28">
        <v>43257</v>
      </c>
      <c r="BF335" s="27">
        <v>756</v>
      </c>
      <c r="BG335" s="27">
        <v>912</v>
      </c>
      <c r="BH335" s="28">
        <v>40338</v>
      </c>
      <c r="BI335" s="27">
        <v>686</v>
      </c>
      <c r="BJ335" s="27">
        <v>394</v>
      </c>
      <c r="BK335" s="28">
        <v>56511</v>
      </c>
      <c r="BL335" s="27">
        <v>986</v>
      </c>
      <c r="BM335" s="27">
        <v>571</v>
      </c>
      <c r="BN335" s="28">
        <v>45538</v>
      </c>
      <c r="BO335" s="27">
        <v>789</v>
      </c>
      <c r="BP335" s="27">
        <v>947</v>
      </c>
      <c r="BQ335" s="28">
        <v>43894</v>
      </c>
      <c r="BR335" s="27">
        <v>780</v>
      </c>
      <c r="BS335" s="23">
        <v>1361</v>
      </c>
      <c r="BT335" s="28">
        <v>53976</v>
      </c>
      <c r="BU335" s="27">
        <v>909</v>
      </c>
      <c r="BV335" s="23">
        <v>1264</v>
      </c>
      <c r="BW335" s="28">
        <v>41499</v>
      </c>
      <c r="BX335" s="27">
        <v>749</v>
      </c>
      <c r="BY335" s="27">
        <v>611</v>
      </c>
      <c r="BZ335" s="28">
        <v>18489</v>
      </c>
      <c r="CA335" s="27">
        <v>321</v>
      </c>
      <c r="CB335" s="27">
        <v>595</v>
      </c>
      <c r="CC335" s="28">
        <v>43330</v>
      </c>
      <c r="CD335" s="27">
        <v>585</v>
      </c>
      <c r="CE335" s="27">
        <v>570</v>
      </c>
      <c r="CF335" s="28">
        <v>36868</v>
      </c>
      <c r="CG335" s="27">
        <v>487</v>
      </c>
      <c r="CH335" s="23">
        <v>1435</v>
      </c>
      <c r="CI335" s="28">
        <v>28954</v>
      </c>
      <c r="CJ335" s="27">
        <v>360</v>
      </c>
      <c r="CK335" s="23">
        <v>1100</v>
      </c>
      <c r="CL335" s="28">
        <v>32845</v>
      </c>
      <c r="CM335" s="27">
        <v>411</v>
      </c>
      <c r="CN335" s="27">
        <v>615</v>
      </c>
      <c r="CO335" s="28">
        <v>28787</v>
      </c>
      <c r="CP335" s="27">
        <v>352</v>
      </c>
      <c r="CQ335" s="27">
        <v>230</v>
      </c>
      <c r="CR335" s="28">
        <v>17440</v>
      </c>
      <c r="CS335" s="27">
        <v>213</v>
      </c>
      <c r="CT335" s="27">
        <v>291</v>
      </c>
      <c r="CU335" s="28">
        <v>11371</v>
      </c>
      <c r="CV335" s="27">
        <v>143</v>
      </c>
      <c r="CW335" s="27">
        <v>718</v>
      </c>
      <c r="CX335" s="30">
        <v>3607</v>
      </c>
      <c r="CY335" s="29">
        <v>45</v>
      </c>
      <c r="CZ335" s="27">
        <v>799</v>
      </c>
      <c r="DA335" s="28">
        <v>16716</v>
      </c>
      <c r="DB335" s="27">
        <v>202</v>
      </c>
      <c r="DC335" s="23">
        <v>1211</v>
      </c>
      <c r="DD335" s="28">
        <v>35498</v>
      </c>
      <c r="DE335" s="27">
        <v>426</v>
      </c>
      <c r="DF335" s="23">
        <v>2236</v>
      </c>
      <c r="DG335" s="28">
        <v>47161</v>
      </c>
      <c r="DH335" s="27">
        <v>792</v>
      </c>
      <c r="DI335" s="27">
        <v>959</v>
      </c>
      <c r="DJ335" s="28">
        <v>53012</v>
      </c>
      <c r="DK335" s="27">
        <v>897</v>
      </c>
      <c r="DL335" s="27">
        <v>824</v>
      </c>
      <c r="DM335" s="28">
        <v>70113</v>
      </c>
      <c r="DN335" s="23">
        <v>1230</v>
      </c>
      <c r="DO335" s="23">
        <v>1108</v>
      </c>
      <c r="DP335" s="28">
        <v>49829</v>
      </c>
      <c r="DQ335" s="27">
        <v>949</v>
      </c>
      <c r="DR335" s="27">
        <v>891</v>
      </c>
      <c r="DS335" s="28">
        <v>15586</v>
      </c>
      <c r="DT335" s="27">
        <v>284</v>
      </c>
      <c r="DU335" s="23">
        <v>1510</v>
      </c>
      <c r="DV335" s="30">
        <v>9503</v>
      </c>
      <c r="DW335" s="27">
        <v>149</v>
      </c>
      <c r="DX335" s="23">
        <v>1919</v>
      </c>
      <c r="DY335" s="30">
        <v>6080</v>
      </c>
      <c r="DZ335" s="29">
        <v>78</v>
      </c>
      <c r="EA335" s="23">
        <v>1451</v>
      </c>
      <c r="EB335" s="32">
        <v>980</v>
      </c>
      <c r="EC335" s="29">
        <v>15</v>
      </c>
      <c r="ED335" s="27">
        <v>287</v>
      </c>
      <c r="EE335" s="32">
        <v>684</v>
      </c>
      <c r="EF335" s="29">
        <v>12</v>
      </c>
      <c r="EG335" s="27">
        <v>945</v>
      </c>
      <c r="EH335" s="33">
        <v>78</v>
      </c>
      <c r="EI335" s="31">
        <v>2</v>
      </c>
      <c r="EJ335" s="27">
        <v>532</v>
      </c>
      <c r="EK335" s="21"/>
      <c r="EL335" s="21"/>
      <c r="EM335" s="27">
        <v>388</v>
      </c>
      <c r="EN335" s="32">
        <v>519</v>
      </c>
      <c r="EO335" s="29">
        <v>12</v>
      </c>
      <c r="EP335" s="27">
        <v>301</v>
      </c>
      <c r="EQ335" s="28">
        <v>12535</v>
      </c>
      <c r="ER335" s="27">
        <v>155</v>
      </c>
      <c r="ES335" s="27">
        <v>189</v>
      </c>
      <c r="ET335" s="28">
        <v>26077</v>
      </c>
      <c r="EU335" s="27">
        <v>314</v>
      </c>
      <c r="EV335" s="27">
        <v>270</v>
      </c>
      <c r="EW335" s="28">
        <v>54730</v>
      </c>
      <c r="EX335" s="27">
        <v>964</v>
      </c>
      <c r="EY335" s="27">
        <v>443</v>
      </c>
      <c r="EZ335" s="28">
        <v>48027</v>
      </c>
      <c r="FA335" s="27">
        <v>868</v>
      </c>
      <c r="FB335" s="27">
        <v>993</v>
      </c>
      <c r="FC335" s="28">
        <v>55175</v>
      </c>
      <c r="FD335" s="27">
        <v>986</v>
      </c>
      <c r="FE335" s="27">
        <v>768</v>
      </c>
      <c r="FF335" s="28">
        <v>83782</v>
      </c>
      <c r="FG335" s="23">
        <v>1599</v>
      </c>
      <c r="FH335" s="27">
        <v>805</v>
      </c>
      <c r="FI335" s="28">
        <v>72145</v>
      </c>
      <c r="FJ335" s="23">
        <v>1431</v>
      </c>
      <c r="FK335" s="23">
        <v>1493</v>
      </c>
      <c r="FL335" s="28">
        <v>73133</v>
      </c>
      <c r="FM335" s="23">
        <v>1395</v>
      </c>
      <c r="FN335" s="23">
        <v>1275</v>
      </c>
      <c r="FO335" s="28">
        <v>54733</v>
      </c>
      <c r="FP335" s="27">
        <v>822</v>
      </c>
      <c r="FQ335" s="23">
        <v>1753</v>
      </c>
      <c r="FR335" s="28">
        <v>11474</v>
      </c>
      <c r="FS335" s="27">
        <v>166</v>
      </c>
      <c r="FT335" s="23">
        <v>1391</v>
      </c>
      <c r="FU335" s="30">
        <v>3931</v>
      </c>
      <c r="FV335" s="29">
        <v>56</v>
      </c>
      <c r="FW335" s="23">
        <v>1199</v>
      </c>
      <c r="FX335" s="30">
        <v>2307</v>
      </c>
      <c r="FY335" s="29">
        <v>31</v>
      </c>
      <c r="FZ335" s="27">
        <v>628</v>
      </c>
      <c r="GA335" s="28">
        <v>12060</v>
      </c>
      <c r="GB335" s="27">
        <v>316</v>
      </c>
      <c r="GC335" s="27">
        <v>540</v>
      </c>
      <c r="GD335" s="28">
        <v>31512</v>
      </c>
      <c r="GE335" s="27">
        <v>819</v>
      </c>
      <c r="GF335" s="27">
        <v>476</v>
      </c>
      <c r="GG335" s="28">
        <v>77471</v>
      </c>
      <c r="GH335" s="23">
        <v>1535</v>
      </c>
      <c r="GI335" s="27">
        <v>300</v>
      </c>
      <c r="GJ335" s="28">
        <v>63343</v>
      </c>
      <c r="GK335" s="23">
        <v>1270</v>
      </c>
      <c r="GL335" s="27">
        <v>187</v>
      </c>
      <c r="GM335" s="28">
        <v>62640</v>
      </c>
      <c r="GN335" s="23">
        <v>1243</v>
      </c>
      <c r="GO335" s="27">
        <v>847</v>
      </c>
      <c r="GP335" s="28">
        <v>77426</v>
      </c>
      <c r="GQ335" s="23">
        <v>1562</v>
      </c>
      <c r="GR335" s="27">
        <v>629</v>
      </c>
      <c r="GS335" s="28">
        <v>64950</v>
      </c>
      <c r="GT335" s="23">
        <v>1302</v>
      </c>
      <c r="GU335" s="23">
        <v>1007</v>
      </c>
      <c r="GV335" s="28">
        <v>70701</v>
      </c>
      <c r="GW335" s="23">
        <v>1415</v>
      </c>
      <c r="GX335" s="27">
        <v>368</v>
      </c>
      <c r="GY335" s="28">
        <v>97193</v>
      </c>
      <c r="GZ335" s="23">
        <v>1921</v>
      </c>
      <c r="HA335" s="23">
        <v>1118</v>
      </c>
      <c r="HB335" s="28">
        <v>81638</v>
      </c>
      <c r="HC335" s="23">
        <v>1643</v>
      </c>
      <c r="HD335" s="27">
        <v>746</v>
      </c>
      <c r="HE335" s="28">
        <v>79569</v>
      </c>
      <c r="HF335" s="23">
        <v>1591</v>
      </c>
      <c r="HG335" s="27">
        <v>471</v>
      </c>
      <c r="HH335" s="28">
        <v>93429</v>
      </c>
      <c r="HI335" s="23">
        <v>1864</v>
      </c>
      <c r="HJ335" s="27">
        <v>699</v>
      </c>
    </row>
    <row r="336" spans="2:218" x14ac:dyDescent="0.2">
      <c r="B336" s="20" t="s">
        <v>851</v>
      </c>
      <c r="C336" s="28">
        <v>51398</v>
      </c>
      <c r="D336" s="23">
        <v>1572</v>
      </c>
      <c r="E336" s="25">
        <v>111865</v>
      </c>
      <c r="F336" s="28">
        <v>48689</v>
      </c>
      <c r="G336" s="23">
        <v>1333</v>
      </c>
      <c r="H336" s="25">
        <v>102063</v>
      </c>
      <c r="I336" s="28">
        <v>75930</v>
      </c>
      <c r="J336" s="23">
        <v>2363</v>
      </c>
      <c r="K336" s="24">
        <v>84485</v>
      </c>
      <c r="L336" s="28">
        <v>64453</v>
      </c>
      <c r="M336" s="23">
        <v>1921</v>
      </c>
      <c r="N336" s="24">
        <v>91464</v>
      </c>
      <c r="O336" s="28">
        <v>67030</v>
      </c>
      <c r="P336" s="23">
        <v>2097</v>
      </c>
      <c r="Q336" s="24">
        <v>75745</v>
      </c>
      <c r="R336" s="28">
        <v>73444</v>
      </c>
      <c r="S336" s="23">
        <v>2262</v>
      </c>
      <c r="T336" s="24">
        <v>57458</v>
      </c>
      <c r="U336" s="28">
        <v>65642</v>
      </c>
      <c r="V336" s="23">
        <v>2052</v>
      </c>
      <c r="W336" s="24">
        <v>59948</v>
      </c>
      <c r="X336" s="28">
        <v>57239</v>
      </c>
      <c r="Y336" s="23">
        <v>1778</v>
      </c>
      <c r="Z336" s="24">
        <v>52009</v>
      </c>
      <c r="AA336" s="28">
        <v>74214</v>
      </c>
      <c r="AB336" s="23">
        <v>2453</v>
      </c>
      <c r="AC336" s="24">
        <v>47557</v>
      </c>
      <c r="AD336" s="28">
        <v>62769</v>
      </c>
      <c r="AE336" s="23">
        <v>1955</v>
      </c>
      <c r="AF336" s="24">
        <v>55248</v>
      </c>
      <c r="AG336" s="28">
        <v>58020</v>
      </c>
      <c r="AH336" s="23">
        <v>1805</v>
      </c>
      <c r="AI336" s="24">
        <v>49768</v>
      </c>
      <c r="AJ336" s="28">
        <v>89798</v>
      </c>
      <c r="AK336" s="23">
        <v>2730</v>
      </c>
      <c r="AL336" s="24">
        <v>45564</v>
      </c>
      <c r="AM336" s="28">
        <v>56402</v>
      </c>
      <c r="AN336" s="23">
        <v>1829</v>
      </c>
      <c r="AO336" s="24">
        <v>46833</v>
      </c>
      <c r="AP336" s="28">
        <v>56988</v>
      </c>
      <c r="AQ336" s="23">
        <v>1809</v>
      </c>
      <c r="AR336" s="24">
        <v>48889</v>
      </c>
      <c r="AS336" s="28">
        <v>69515</v>
      </c>
      <c r="AT336" s="23">
        <v>2269</v>
      </c>
      <c r="AU336" s="24">
        <v>39070</v>
      </c>
      <c r="AV336" s="28">
        <v>65604</v>
      </c>
      <c r="AW336" s="23">
        <v>2139</v>
      </c>
      <c r="AX336" s="24">
        <v>40057</v>
      </c>
      <c r="AY336" s="28">
        <v>59271</v>
      </c>
      <c r="AZ336" s="23">
        <v>1927</v>
      </c>
      <c r="BA336" s="24">
        <v>41437</v>
      </c>
      <c r="BB336" s="28">
        <v>80621</v>
      </c>
      <c r="BC336" s="23">
        <v>2744</v>
      </c>
      <c r="BD336" s="24">
        <v>37749</v>
      </c>
      <c r="BE336" s="28">
        <v>61729</v>
      </c>
      <c r="BF336" s="23">
        <v>2040</v>
      </c>
      <c r="BG336" s="24">
        <v>43300</v>
      </c>
      <c r="BH336" s="28">
        <v>60187</v>
      </c>
      <c r="BI336" s="23">
        <v>2031</v>
      </c>
      <c r="BJ336" s="24">
        <v>45065</v>
      </c>
      <c r="BK336" s="28">
        <v>79882</v>
      </c>
      <c r="BL336" s="23">
        <v>2660</v>
      </c>
      <c r="BM336" s="24">
        <v>42171</v>
      </c>
      <c r="BN336" s="28">
        <v>67041</v>
      </c>
      <c r="BO336" s="23">
        <v>2278</v>
      </c>
      <c r="BP336" s="24">
        <v>38099</v>
      </c>
      <c r="BQ336" s="28">
        <v>58101</v>
      </c>
      <c r="BR336" s="23">
        <v>1962</v>
      </c>
      <c r="BS336" s="24">
        <v>41822</v>
      </c>
      <c r="BT336" s="28">
        <v>71534</v>
      </c>
      <c r="BU336" s="23">
        <v>2491</v>
      </c>
      <c r="BV336" s="24">
        <v>34911</v>
      </c>
      <c r="BW336" s="28">
        <v>49116</v>
      </c>
      <c r="BX336" s="23">
        <v>1762</v>
      </c>
      <c r="BY336" s="24">
        <v>37940</v>
      </c>
      <c r="BZ336" s="28">
        <v>50017</v>
      </c>
      <c r="CA336" s="23">
        <v>1807</v>
      </c>
      <c r="CB336" s="24">
        <v>39598</v>
      </c>
      <c r="CC336" s="28">
        <v>62661</v>
      </c>
      <c r="CD336" s="23">
        <v>2209</v>
      </c>
      <c r="CE336" s="24">
        <v>36052</v>
      </c>
      <c r="CF336" s="28">
        <v>46661</v>
      </c>
      <c r="CG336" s="23">
        <v>1667</v>
      </c>
      <c r="CH336" s="24">
        <v>34067</v>
      </c>
      <c r="CI336" s="28">
        <v>52389</v>
      </c>
      <c r="CJ336" s="23">
        <v>1859</v>
      </c>
      <c r="CK336" s="24">
        <v>27428</v>
      </c>
      <c r="CL336" s="28">
        <v>57807</v>
      </c>
      <c r="CM336" s="23">
        <v>2088</v>
      </c>
      <c r="CN336" s="24">
        <v>32513</v>
      </c>
      <c r="CO336" s="28">
        <v>41550</v>
      </c>
      <c r="CP336" s="23">
        <v>1486</v>
      </c>
      <c r="CQ336" s="25">
        <v>100419</v>
      </c>
      <c r="CR336" s="28">
        <v>49505</v>
      </c>
      <c r="CS336" s="23">
        <v>1862</v>
      </c>
      <c r="CT336" s="25">
        <v>113212</v>
      </c>
      <c r="CU336" s="28">
        <v>52226</v>
      </c>
      <c r="CV336" s="23">
        <v>1950</v>
      </c>
      <c r="CW336" s="24">
        <v>68903</v>
      </c>
      <c r="CX336" s="28">
        <v>43279</v>
      </c>
      <c r="CY336" s="23">
        <v>1589</v>
      </c>
      <c r="CZ336" s="24">
        <v>63597</v>
      </c>
      <c r="DA336" s="28">
        <v>46772</v>
      </c>
      <c r="DB336" s="23">
        <v>1736</v>
      </c>
      <c r="DC336" s="24">
        <v>50184</v>
      </c>
      <c r="DD336" s="28">
        <v>62873</v>
      </c>
      <c r="DE336" s="23">
        <v>2215</v>
      </c>
      <c r="DF336" s="24">
        <v>54870</v>
      </c>
      <c r="DG336" s="28">
        <v>64799</v>
      </c>
      <c r="DH336" s="23">
        <v>2403</v>
      </c>
      <c r="DI336" s="24">
        <v>56464</v>
      </c>
      <c r="DJ336" s="28">
        <v>74924</v>
      </c>
      <c r="DK336" s="23">
        <v>2857</v>
      </c>
      <c r="DL336" s="24">
        <v>49887</v>
      </c>
      <c r="DM336" s="26">
        <v>104074</v>
      </c>
      <c r="DN336" s="23">
        <v>3835</v>
      </c>
      <c r="DO336" s="24">
        <v>65891</v>
      </c>
      <c r="DP336" s="28">
        <v>79746</v>
      </c>
      <c r="DQ336" s="23">
        <v>2990</v>
      </c>
      <c r="DR336" s="24">
        <v>49978</v>
      </c>
      <c r="DS336" s="28">
        <v>77194</v>
      </c>
      <c r="DT336" s="23">
        <v>3107</v>
      </c>
      <c r="DU336" s="24">
        <v>46464</v>
      </c>
      <c r="DV336" s="28">
        <v>97120</v>
      </c>
      <c r="DW336" s="23">
        <v>3844</v>
      </c>
      <c r="DX336" s="24">
        <v>47904</v>
      </c>
      <c r="DY336" s="28">
        <v>95991</v>
      </c>
      <c r="DZ336" s="23">
        <v>3684</v>
      </c>
      <c r="EA336" s="24">
        <v>43862</v>
      </c>
      <c r="EB336" s="28">
        <v>78842</v>
      </c>
      <c r="EC336" s="23">
        <v>3108</v>
      </c>
      <c r="ED336" s="24">
        <v>44378</v>
      </c>
      <c r="EE336" s="28">
        <v>94144</v>
      </c>
      <c r="EF336" s="23">
        <v>3734</v>
      </c>
      <c r="EG336" s="24">
        <v>53639</v>
      </c>
      <c r="EH336" s="28">
        <v>71946</v>
      </c>
      <c r="EI336" s="23">
        <v>2883</v>
      </c>
      <c r="EJ336" s="24">
        <v>40496</v>
      </c>
      <c r="EK336" s="28">
        <v>75418</v>
      </c>
      <c r="EL336" s="23">
        <v>2955</v>
      </c>
      <c r="EM336" s="24">
        <v>47280</v>
      </c>
      <c r="EN336" s="26">
        <v>126911</v>
      </c>
      <c r="EO336" s="23">
        <v>4448</v>
      </c>
      <c r="EP336" s="24">
        <v>53207</v>
      </c>
      <c r="EQ336" s="26">
        <v>131376</v>
      </c>
      <c r="ER336" s="23">
        <v>4195</v>
      </c>
      <c r="ES336" s="25">
        <v>127618</v>
      </c>
      <c r="ET336" s="26">
        <v>137546</v>
      </c>
      <c r="EU336" s="23">
        <v>3576</v>
      </c>
      <c r="EV336" s="24">
        <v>94877</v>
      </c>
      <c r="EW336" s="26">
        <v>148813</v>
      </c>
      <c r="EX336" s="23">
        <v>2821</v>
      </c>
      <c r="EY336" s="24">
        <v>64321</v>
      </c>
      <c r="EZ336" s="26">
        <v>108849</v>
      </c>
      <c r="FA336" s="23">
        <v>2031</v>
      </c>
      <c r="FB336" s="24">
        <v>67299</v>
      </c>
      <c r="FC336" s="26">
        <v>117240</v>
      </c>
      <c r="FD336" s="23">
        <v>2232</v>
      </c>
      <c r="FE336" s="24">
        <v>52766</v>
      </c>
      <c r="FF336" s="26">
        <v>159754</v>
      </c>
      <c r="FG336" s="23">
        <v>3039</v>
      </c>
      <c r="FH336" s="24">
        <v>83414</v>
      </c>
      <c r="FI336" s="26">
        <v>142912</v>
      </c>
      <c r="FJ336" s="23">
        <v>2650</v>
      </c>
      <c r="FK336" s="24">
        <v>58467</v>
      </c>
      <c r="FL336" s="26">
        <v>110422</v>
      </c>
      <c r="FM336" s="23">
        <v>1931</v>
      </c>
      <c r="FN336" s="24">
        <v>50461</v>
      </c>
      <c r="FO336" s="26">
        <v>134907</v>
      </c>
      <c r="FP336" s="23">
        <v>2357</v>
      </c>
      <c r="FQ336" s="24">
        <v>47579</v>
      </c>
      <c r="FR336" s="28">
        <v>99079</v>
      </c>
      <c r="FS336" s="23">
        <v>1679</v>
      </c>
      <c r="FT336" s="24">
        <v>40561</v>
      </c>
      <c r="FU336" s="26">
        <v>173039</v>
      </c>
      <c r="FV336" s="23">
        <v>3045</v>
      </c>
      <c r="FW336" s="24">
        <v>27600</v>
      </c>
      <c r="FX336" s="26">
        <v>129066</v>
      </c>
      <c r="FY336" s="23">
        <v>2112</v>
      </c>
      <c r="FZ336" s="24">
        <v>21865</v>
      </c>
      <c r="GA336" s="28">
        <v>98486</v>
      </c>
      <c r="GB336" s="23">
        <v>1801</v>
      </c>
      <c r="GC336" s="24">
        <v>20586</v>
      </c>
      <c r="GD336" s="28">
        <v>99544</v>
      </c>
      <c r="GE336" s="23">
        <v>1825</v>
      </c>
      <c r="GF336" s="24">
        <v>16381</v>
      </c>
      <c r="GG336" s="26">
        <v>128904</v>
      </c>
      <c r="GH336" s="23">
        <v>2334</v>
      </c>
      <c r="GI336" s="24">
        <v>20608</v>
      </c>
      <c r="GJ336" s="28">
        <v>98661</v>
      </c>
      <c r="GK336" s="23">
        <v>1822</v>
      </c>
      <c r="GL336" s="24">
        <v>16263</v>
      </c>
      <c r="GM336" s="28">
        <v>97261</v>
      </c>
      <c r="GN336" s="23">
        <v>1794</v>
      </c>
      <c r="GO336" s="24">
        <v>14296</v>
      </c>
      <c r="GP336" s="26">
        <v>117757</v>
      </c>
      <c r="GQ336" s="23">
        <v>2107</v>
      </c>
      <c r="GR336" s="24">
        <v>15021</v>
      </c>
      <c r="GS336" s="26">
        <v>101249</v>
      </c>
      <c r="GT336" s="23">
        <v>1847</v>
      </c>
      <c r="GU336" s="24">
        <v>13227</v>
      </c>
      <c r="GV336" s="28">
        <v>92975</v>
      </c>
      <c r="GW336" s="23">
        <v>1813</v>
      </c>
      <c r="GX336" s="24">
        <v>12270</v>
      </c>
      <c r="GY336" s="26">
        <v>110213</v>
      </c>
      <c r="GZ336" s="23">
        <v>2095</v>
      </c>
      <c r="HA336" s="24">
        <v>12456</v>
      </c>
      <c r="HB336" s="28">
        <v>76795</v>
      </c>
      <c r="HC336" s="23">
        <v>1448</v>
      </c>
      <c r="HD336" s="24">
        <v>12054</v>
      </c>
      <c r="HE336" s="28">
        <v>78346</v>
      </c>
      <c r="HF336" s="23">
        <v>1419</v>
      </c>
      <c r="HG336" s="24">
        <v>11195</v>
      </c>
      <c r="HH336" s="28">
        <v>92737</v>
      </c>
      <c r="HI336" s="23">
        <v>1726</v>
      </c>
      <c r="HJ336" s="23">
        <v>9170</v>
      </c>
    </row>
    <row r="337" spans="2:218" x14ac:dyDescent="0.2">
      <c r="B337" s="20" t="s">
        <v>430</v>
      </c>
      <c r="C337" s="30">
        <v>3080</v>
      </c>
      <c r="D337" s="27">
        <v>288</v>
      </c>
      <c r="E337" s="23">
        <v>2561</v>
      </c>
      <c r="F337" s="30">
        <v>3343</v>
      </c>
      <c r="G337" s="27">
        <v>312</v>
      </c>
      <c r="H337" s="23">
        <v>2480</v>
      </c>
      <c r="I337" s="30">
        <v>4277</v>
      </c>
      <c r="J337" s="27">
        <v>400</v>
      </c>
      <c r="K337" s="23">
        <v>2522</v>
      </c>
      <c r="L337" s="30">
        <v>3564</v>
      </c>
      <c r="M337" s="27">
        <v>332</v>
      </c>
      <c r="N337" s="23">
        <v>2302</v>
      </c>
      <c r="O337" s="30">
        <v>3571</v>
      </c>
      <c r="P337" s="27">
        <v>334</v>
      </c>
      <c r="Q337" s="23">
        <v>2482</v>
      </c>
      <c r="R337" s="30">
        <v>4255</v>
      </c>
      <c r="S337" s="27">
        <v>394</v>
      </c>
      <c r="T337" s="23">
        <v>2567</v>
      </c>
      <c r="U337" s="30">
        <v>3939</v>
      </c>
      <c r="V337" s="27">
        <v>371</v>
      </c>
      <c r="W337" s="23">
        <v>2086</v>
      </c>
      <c r="X337" s="30">
        <v>4008</v>
      </c>
      <c r="Y337" s="27">
        <v>375</v>
      </c>
      <c r="Z337" s="23">
        <v>2999</v>
      </c>
      <c r="AA337" s="30">
        <v>5233</v>
      </c>
      <c r="AB337" s="27">
        <v>484</v>
      </c>
      <c r="AC337" s="23">
        <v>3327</v>
      </c>
      <c r="AD337" s="30">
        <v>4107</v>
      </c>
      <c r="AE337" s="27">
        <v>381</v>
      </c>
      <c r="AF337" s="23">
        <v>2904</v>
      </c>
      <c r="AG337" s="30">
        <v>4936</v>
      </c>
      <c r="AH337" s="27">
        <v>462</v>
      </c>
      <c r="AI337" s="23">
        <v>4171</v>
      </c>
      <c r="AJ337" s="30">
        <v>6042</v>
      </c>
      <c r="AK337" s="27">
        <v>563</v>
      </c>
      <c r="AL337" s="23">
        <v>4816</v>
      </c>
      <c r="AM337" s="30">
        <v>8959</v>
      </c>
      <c r="AN337" s="27">
        <v>798</v>
      </c>
      <c r="AO337" s="23">
        <v>6051</v>
      </c>
      <c r="AP337" s="28">
        <v>12819</v>
      </c>
      <c r="AQ337" s="23">
        <v>1127</v>
      </c>
      <c r="AR337" s="24">
        <v>14736</v>
      </c>
      <c r="AS337" s="28">
        <v>20060</v>
      </c>
      <c r="AT337" s="23">
        <v>1772</v>
      </c>
      <c r="AU337" s="24">
        <v>17503</v>
      </c>
      <c r="AV337" s="28">
        <v>15291</v>
      </c>
      <c r="AW337" s="23">
        <v>1373</v>
      </c>
      <c r="AX337" s="24">
        <v>23792</v>
      </c>
      <c r="AY337" s="28">
        <v>15920</v>
      </c>
      <c r="AZ337" s="23">
        <v>1429</v>
      </c>
      <c r="BA337" s="24">
        <v>29022</v>
      </c>
      <c r="BB337" s="28">
        <v>25222</v>
      </c>
      <c r="BC337" s="23">
        <v>2252</v>
      </c>
      <c r="BD337" s="24">
        <v>35417</v>
      </c>
      <c r="BE337" s="28">
        <v>21628</v>
      </c>
      <c r="BF337" s="23">
        <v>1903</v>
      </c>
      <c r="BG337" s="24">
        <v>37054</v>
      </c>
      <c r="BH337" s="28">
        <v>22388</v>
      </c>
      <c r="BI337" s="23">
        <v>1943</v>
      </c>
      <c r="BJ337" s="24">
        <v>39163</v>
      </c>
      <c r="BK337" s="28">
        <v>28703</v>
      </c>
      <c r="BL337" s="23">
        <v>2437</v>
      </c>
      <c r="BM337" s="24">
        <v>42629</v>
      </c>
      <c r="BN337" s="28">
        <v>28899</v>
      </c>
      <c r="BO337" s="23">
        <v>2384</v>
      </c>
      <c r="BP337" s="24">
        <v>41301</v>
      </c>
      <c r="BQ337" s="28">
        <v>24939</v>
      </c>
      <c r="BR337" s="23">
        <v>2113</v>
      </c>
      <c r="BS337" s="24">
        <v>43606</v>
      </c>
      <c r="BT337" s="28">
        <v>34982</v>
      </c>
      <c r="BU337" s="23">
        <v>2990</v>
      </c>
      <c r="BV337" s="24">
        <v>45527</v>
      </c>
      <c r="BW337" s="28">
        <v>32345</v>
      </c>
      <c r="BX337" s="23">
        <v>2762</v>
      </c>
      <c r="BY337" s="24">
        <v>50439</v>
      </c>
      <c r="BZ337" s="28">
        <v>27038</v>
      </c>
      <c r="CA337" s="23">
        <v>2276</v>
      </c>
      <c r="CB337" s="24">
        <v>52865</v>
      </c>
      <c r="CC337" s="28">
        <v>42669</v>
      </c>
      <c r="CD337" s="23">
        <v>3644</v>
      </c>
      <c r="CE337" s="24">
        <v>52530</v>
      </c>
      <c r="CF337" s="28">
        <v>35032</v>
      </c>
      <c r="CG337" s="23">
        <v>2979</v>
      </c>
      <c r="CH337" s="24">
        <v>63915</v>
      </c>
      <c r="CI337" s="28">
        <v>34270</v>
      </c>
      <c r="CJ337" s="23">
        <v>2936</v>
      </c>
      <c r="CK337" s="24">
        <v>63341</v>
      </c>
      <c r="CL337" s="28">
        <v>45935</v>
      </c>
      <c r="CM337" s="23">
        <v>3889</v>
      </c>
      <c r="CN337" s="24">
        <v>71737</v>
      </c>
      <c r="CO337" s="28">
        <v>42924</v>
      </c>
      <c r="CP337" s="23">
        <v>3663</v>
      </c>
      <c r="CQ337" s="24">
        <v>75685</v>
      </c>
      <c r="CR337" s="28">
        <v>46863</v>
      </c>
      <c r="CS337" s="23">
        <v>3965</v>
      </c>
      <c r="CT337" s="24">
        <v>74593</v>
      </c>
      <c r="CU337" s="28">
        <v>62260</v>
      </c>
      <c r="CV337" s="23">
        <v>5228</v>
      </c>
      <c r="CW337" s="24">
        <v>89516</v>
      </c>
      <c r="CX337" s="28">
        <v>55739</v>
      </c>
      <c r="CY337" s="23">
        <v>3371</v>
      </c>
      <c r="CZ337" s="24">
        <v>97009</v>
      </c>
      <c r="DA337" s="28">
        <v>62342</v>
      </c>
      <c r="DB337" s="23">
        <v>2426</v>
      </c>
      <c r="DC337" s="24">
        <v>79744</v>
      </c>
      <c r="DD337" s="28">
        <v>73669</v>
      </c>
      <c r="DE337" s="23">
        <v>2670</v>
      </c>
      <c r="DF337" s="24">
        <v>69911</v>
      </c>
      <c r="DG337" s="28">
        <v>63293</v>
      </c>
      <c r="DH337" s="23">
        <v>2224</v>
      </c>
      <c r="DI337" s="24">
        <v>74252</v>
      </c>
      <c r="DJ337" s="28">
        <v>60770</v>
      </c>
      <c r="DK337" s="23">
        <v>2175</v>
      </c>
      <c r="DL337" s="24">
        <v>64772</v>
      </c>
      <c r="DM337" s="28">
        <v>73250</v>
      </c>
      <c r="DN337" s="23">
        <v>2686</v>
      </c>
      <c r="DO337" s="24">
        <v>59926</v>
      </c>
      <c r="DP337" s="28">
        <v>58564</v>
      </c>
      <c r="DQ337" s="23">
        <v>1794</v>
      </c>
      <c r="DR337" s="24">
        <v>60121</v>
      </c>
      <c r="DS337" s="28">
        <v>58425</v>
      </c>
      <c r="DT337" s="23">
        <v>1687</v>
      </c>
      <c r="DU337" s="24">
        <v>51933</v>
      </c>
      <c r="DV337" s="28">
        <v>65213</v>
      </c>
      <c r="DW337" s="23">
        <v>1660</v>
      </c>
      <c r="DX337" s="24">
        <v>53307</v>
      </c>
      <c r="DY337" s="28">
        <v>47084</v>
      </c>
      <c r="DZ337" s="23">
        <v>1220</v>
      </c>
      <c r="EA337" s="24">
        <v>44808</v>
      </c>
      <c r="EB337" s="28">
        <v>42353</v>
      </c>
      <c r="EC337" s="23">
        <v>1057</v>
      </c>
      <c r="ED337" s="24">
        <v>38678</v>
      </c>
      <c r="EE337" s="28">
        <v>48981</v>
      </c>
      <c r="EF337" s="23">
        <v>1221</v>
      </c>
      <c r="EG337" s="24">
        <v>39274</v>
      </c>
      <c r="EH337" s="28">
        <v>53842</v>
      </c>
      <c r="EI337" s="23">
        <v>1294</v>
      </c>
      <c r="EJ337" s="24">
        <v>36443</v>
      </c>
      <c r="EK337" s="28">
        <v>88099</v>
      </c>
      <c r="EL337" s="23">
        <v>2043</v>
      </c>
      <c r="EM337" s="24">
        <v>39200</v>
      </c>
      <c r="EN337" s="26">
        <v>104880</v>
      </c>
      <c r="EO337" s="23">
        <v>2180</v>
      </c>
      <c r="EP337" s="24">
        <v>43742</v>
      </c>
      <c r="EQ337" s="28">
        <v>61970</v>
      </c>
      <c r="ER337" s="23">
        <v>1018</v>
      </c>
      <c r="ES337" s="24">
        <v>43578</v>
      </c>
      <c r="ET337" s="28">
        <v>67683</v>
      </c>
      <c r="EU337" s="23">
        <v>1090</v>
      </c>
      <c r="EV337" s="24">
        <v>42687</v>
      </c>
      <c r="EW337" s="28">
        <v>69485</v>
      </c>
      <c r="EX337" s="23">
        <v>1043</v>
      </c>
      <c r="EY337" s="24">
        <v>38774</v>
      </c>
      <c r="EZ337" s="28">
        <v>64820</v>
      </c>
      <c r="FA337" s="23">
        <v>1023</v>
      </c>
      <c r="FB337" s="24">
        <v>33698</v>
      </c>
      <c r="FC337" s="28">
        <v>55985</v>
      </c>
      <c r="FD337" s="27">
        <v>866</v>
      </c>
      <c r="FE337" s="24">
        <v>28474</v>
      </c>
      <c r="FF337" s="28">
        <v>67016</v>
      </c>
      <c r="FG337" s="23">
        <v>1062</v>
      </c>
      <c r="FH337" s="24">
        <v>28076</v>
      </c>
      <c r="FI337" s="28">
        <v>58247</v>
      </c>
      <c r="FJ337" s="27">
        <v>867</v>
      </c>
      <c r="FK337" s="24">
        <v>22649</v>
      </c>
      <c r="FL337" s="28">
        <v>51087</v>
      </c>
      <c r="FM337" s="27">
        <v>805</v>
      </c>
      <c r="FN337" s="24">
        <v>21382</v>
      </c>
      <c r="FO337" s="28">
        <v>75842</v>
      </c>
      <c r="FP337" s="23">
        <v>1063</v>
      </c>
      <c r="FQ337" s="24">
        <v>19309</v>
      </c>
      <c r="FR337" s="28">
        <v>76698</v>
      </c>
      <c r="FS337" s="27">
        <v>978</v>
      </c>
      <c r="FT337" s="24">
        <v>17689</v>
      </c>
      <c r="FU337" s="28">
        <v>58811</v>
      </c>
      <c r="FV337" s="27">
        <v>726</v>
      </c>
      <c r="FW337" s="24">
        <v>15719</v>
      </c>
      <c r="FX337" s="28">
        <v>60751</v>
      </c>
      <c r="FY337" s="27">
        <v>751</v>
      </c>
      <c r="FZ337" s="24">
        <v>14050</v>
      </c>
      <c r="GA337" s="28">
        <v>48348</v>
      </c>
      <c r="GB337" s="27">
        <v>668</v>
      </c>
      <c r="GC337" s="24">
        <v>12716</v>
      </c>
      <c r="GD337" s="28">
        <v>48457</v>
      </c>
      <c r="GE337" s="27">
        <v>658</v>
      </c>
      <c r="GF337" s="24">
        <v>12252</v>
      </c>
      <c r="GG337" s="28">
        <v>57697</v>
      </c>
      <c r="GH337" s="27">
        <v>800</v>
      </c>
      <c r="GI337" s="24">
        <v>11454</v>
      </c>
      <c r="GJ337" s="28">
        <v>51399</v>
      </c>
      <c r="GK337" s="27">
        <v>683</v>
      </c>
      <c r="GL337" s="24">
        <v>13201</v>
      </c>
      <c r="GM337" s="28">
        <v>57499</v>
      </c>
      <c r="GN337" s="27">
        <v>777</v>
      </c>
      <c r="GO337" s="24">
        <v>13608</v>
      </c>
      <c r="GP337" s="28">
        <v>62067</v>
      </c>
      <c r="GQ337" s="27">
        <v>844</v>
      </c>
      <c r="GR337" s="24">
        <v>15137</v>
      </c>
      <c r="GS337" s="28">
        <v>51965</v>
      </c>
      <c r="GT337" s="27">
        <v>658</v>
      </c>
      <c r="GU337" s="24">
        <v>14206</v>
      </c>
      <c r="GV337" s="28">
        <v>58648</v>
      </c>
      <c r="GW337" s="27">
        <v>691</v>
      </c>
      <c r="GX337" s="24">
        <v>14639</v>
      </c>
      <c r="GY337" s="28">
        <v>76978</v>
      </c>
      <c r="GZ337" s="27">
        <v>957</v>
      </c>
      <c r="HA337" s="24">
        <v>13254</v>
      </c>
      <c r="HB337" s="28">
        <v>72053</v>
      </c>
      <c r="HC337" s="27">
        <v>835</v>
      </c>
      <c r="HD337" s="24">
        <v>12810</v>
      </c>
      <c r="HE337" s="28">
        <v>60427</v>
      </c>
      <c r="HF337" s="27">
        <v>697</v>
      </c>
      <c r="HG337" s="24">
        <v>13266</v>
      </c>
      <c r="HH337" s="28">
        <v>92662</v>
      </c>
      <c r="HI337" s="27">
        <v>765</v>
      </c>
      <c r="HJ337" s="24">
        <v>12971</v>
      </c>
    </row>
    <row r="338" spans="2:218" x14ac:dyDescent="0.2">
      <c r="B338" s="20" t="s">
        <v>474</v>
      </c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  <c r="BK338" s="21"/>
      <c r="BL338" s="21"/>
      <c r="BM338" s="21"/>
      <c r="BN338" s="21"/>
      <c r="BO338" s="21"/>
      <c r="BP338" s="21"/>
      <c r="BQ338" s="21"/>
      <c r="BR338" s="21"/>
      <c r="BS338" s="21"/>
      <c r="BT338" s="21"/>
      <c r="BU338" s="21"/>
      <c r="BV338" s="21"/>
      <c r="BW338" s="21"/>
      <c r="BX338" s="21"/>
      <c r="BY338" s="21"/>
      <c r="BZ338" s="21"/>
      <c r="CA338" s="21"/>
      <c r="CB338" s="21"/>
      <c r="CC338" s="21"/>
      <c r="CD338" s="21"/>
      <c r="CE338" s="21"/>
      <c r="CF338" s="21"/>
      <c r="CG338" s="21"/>
      <c r="CH338" s="21"/>
      <c r="CI338" s="21"/>
      <c r="CJ338" s="21"/>
      <c r="CK338" s="21"/>
      <c r="CL338" s="21"/>
      <c r="CM338" s="21"/>
      <c r="CN338" s="21"/>
      <c r="CO338" s="21"/>
      <c r="CP338" s="21"/>
      <c r="CQ338" s="21"/>
      <c r="CR338" s="21"/>
      <c r="CS338" s="21"/>
      <c r="CT338" s="21"/>
      <c r="CU338" s="21"/>
      <c r="CV338" s="21"/>
      <c r="CW338" s="21"/>
      <c r="CX338" s="21"/>
      <c r="CY338" s="21"/>
      <c r="CZ338" s="21"/>
      <c r="DA338" s="21"/>
      <c r="DB338" s="21"/>
      <c r="DC338" s="21"/>
      <c r="DD338" s="21"/>
      <c r="DE338" s="21"/>
      <c r="DF338" s="21"/>
      <c r="DG338" s="21"/>
      <c r="DH338" s="21"/>
      <c r="DI338" s="21"/>
      <c r="DJ338" s="21"/>
      <c r="DK338" s="21"/>
      <c r="DL338" s="21"/>
      <c r="DM338" s="21"/>
      <c r="DN338" s="21"/>
      <c r="DO338" s="21"/>
      <c r="DP338" s="21"/>
      <c r="DQ338" s="21"/>
      <c r="DR338" s="21"/>
      <c r="DS338" s="21"/>
      <c r="DT338" s="21"/>
      <c r="DU338" s="21"/>
      <c r="DV338" s="21"/>
      <c r="DW338" s="21"/>
      <c r="DX338" s="21"/>
      <c r="DY338" s="21"/>
      <c r="DZ338" s="21"/>
      <c r="EA338" s="21"/>
      <c r="EB338" s="21"/>
      <c r="EC338" s="21"/>
      <c r="ED338" s="21"/>
      <c r="EE338" s="21"/>
      <c r="EF338" s="21"/>
      <c r="EG338" s="21"/>
      <c r="EH338" s="21"/>
      <c r="EI338" s="21"/>
      <c r="EJ338" s="21"/>
      <c r="EK338" s="21"/>
      <c r="EL338" s="21"/>
      <c r="EM338" s="21"/>
      <c r="EN338" s="21"/>
      <c r="EO338" s="21"/>
      <c r="EP338" s="21"/>
      <c r="EQ338" s="30">
        <v>1581</v>
      </c>
      <c r="ER338" s="29">
        <v>28</v>
      </c>
      <c r="ES338" s="27">
        <v>322</v>
      </c>
      <c r="ET338" s="28">
        <v>12680</v>
      </c>
      <c r="EU338" s="27">
        <v>232</v>
      </c>
      <c r="EV338" s="23">
        <v>2666</v>
      </c>
      <c r="EW338" s="28">
        <v>28775</v>
      </c>
      <c r="EX338" s="27">
        <v>642</v>
      </c>
      <c r="EY338" s="24">
        <v>12684</v>
      </c>
      <c r="EZ338" s="28">
        <v>32493</v>
      </c>
      <c r="FA338" s="27">
        <v>820</v>
      </c>
      <c r="FB338" s="24">
        <v>32149</v>
      </c>
      <c r="FC338" s="28">
        <v>24990</v>
      </c>
      <c r="FD338" s="27">
        <v>665</v>
      </c>
      <c r="FE338" s="24">
        <v>42163</v>
      </c>
      <c r="FF338" s="28">
        <v>33282</v>
      </c>
      <c r="FG338" s="27">
        <v>839</v>
      </c>
      <c r="FH338" s="24">
        <v>65511</v>
      </c>
      <c r="FI338" s="28">
        <v>36153</v>
      </c>
      <c r="FJ338" s="27">
        <v>776</v>
      </c>
      <c r="FK338" s="24">
        <v>87777</v>
      </c>
      <c r="FL338" s="28">
        <v>33758</v>
      </c>
      <c r="FM338" s="27">
        <v>779</v>
      </c>
      <c r="FN338" s="24">
        <v>85197</v>
      </c>
      <c r="FO338" s="28">
        <v>50678</v>
      </c>
      <c r="FP338" s="23">
        <v>1132</v>
      </c>
      <c r="FQ338" s="25">
        <v>102887</v>
      </c>
      <c r="FR338" s="28">
        <v>37622</v>
      </c>
      <c r="FS338" s="27">
        <v>846</v>
      </c>
      <c r="FT338" s="24">
        <v>98600</v>
      </c>
      <c r="FU338" s="28">
        <v>38469</v>
      </c>
      <c r="FV338" s="27">
        <v>922</v>
      </c>
      <c r="FW338" s="24">
        <v>99305</v>
      </c>
      <c r="FX338" s="28">
        <v>59834</v>
      </c>
      <c r="FY338" s="23">
        <v>1406</v>
      </c>
      <c r="FZ338" s="25">
        <v>111605</v>
      </c>
      <c r="GA338" s="28">
        <v>50465</v>
      </c>
      <c r="GB338" s="23">
        <v>1153</v>
      </c>
      <c r="GC338" s="25">
        <v>114937</v>
      </c>
      <c r="GD338" s="28">
        <v>49150</v>
      </c>
      <c r="GE338" s="23">
        <v>1142</v>
      </c>
      <c r="GF338" s="25">
        <v>117355</v>
      </c>
      <c r="GG338" s="28">
        <v>51479</v>
      </c>
      <c r="GH338" s="23">
        <v>1259</v>
      </c>
      <c r="GI338" s="25">
        <v>109666</v>
      </c>
      <c r="GJ338" s="28">
        <v>44691</v>
      </c>
      <c r="GK338" s="23">
        <v>1094</v>
      </c>
      <c r="GL338" s="25">
        <v>115152</v>
      </c>
      <c r="GM338" s="28">
        <v>48182</v>
      </c>
      <c r="GN338" s="23">
        <v>1152</v>
      </c>
      <c r="GO338" s="25">
        <v>111560</v>
      </c>
      <c r="GP338" s="28">
        <v>57253</v>
      </c>
      <c r="GQ338" s="23">
        <v>1410</v>
      </c>
      <c r="GR338" s="25">
        <v>118980</v>
      </c>
      <c r="GS338" s="28">
        <v>61867</v>
      </c>
      <c r="GT338" s="23">
        <v>1593</v>
      </c>
      <c r="GU338" s="25">
        <v>140492</v>
      </c>
      <c r="GV338" s="28">
        <v>61538</v>
      </c>
      <c r="GW338" s="23">
        <v>1590</v>
      </c>
      <c r="GX338" s="25">
        <v>166858</v>
      </c>
      <c r="GY338" s="28">
        <v>72783</v>
      </c>
      <c r="GZ338" s="23">
        <v>1880</v>
      </c>
      <c r="HA338" s="25">
        <v>170769</v>
      </c>
      <c r="HB338" s="28">
        <v>82028</v>
      </c>
      <c r="HC338" s="23">
        <v>2393</v>
      </c>
      <c r="HD338" s="25">
        <v>181097</v>
      </c>
      <c r="HE338" s="28">
        <v>70562</v>
      </c>
      <c r="HF338" s="23">
        <v>1954</v>
      </c>
      <c r="HG338" s="25">
        <v>191845</v>
      </c>
      <c r="HH338" s="28">
        <v>92114</v>
      </c>
      <c r="HI338" s="23">
        <v>2583</v>
      </c>
      <c r="HJ338" s="25">
        <v>200443</v>
      </c>
    </row>
    <row r="339" spans="2:218" x14ac:dyDescent="0.2">
      <c r="B339" s="20" t="s">
        <v>803</v>
      </c>
      <c r="C339" s="26">
        <v>132612</v>
      </c>
      <c r="D339" s="23">
        <v>8253</v>
      </c>
      <c r="E339" s="25">
        <v>491167</v>
      </c>
      <c r="F339" s="26">
        <v>140666</v>
      </c>
      <c r="G339" s="23">
        <v>8624</v>
      </c>
      <c r="H339" s="25">
        <v>502111</v>
      </c>
      <c r="I339" s="26">
        <v>181052</v>
      </c>
      <c r="J339" s="24">
        <v>10849</v>
      </c>
      <c r="K339" s="25">
        <v>471263</v>
      </c>
      <c r="L339" s="26">
        <v>129804</v>
      </c>
      <c r="M339" s="23">
        <v>7811</v>
      </c>
      <c r="N339" s="25">
        <v>466964</v>
      </c>
      <c r="O339" s="26">
        <v>131580</v>
      </c>
      <c r="P339" s="23">
        <v>7916</v>
      </c>
      <c r="Q339" s="25">
        <v>458734</v>
      </c>
      <c r="R339" s="26">
        <v>171356</v>
      </c>
      <c r="S339" s="24">
        <v>10304</v>
      </c>
      <c r="T339" s="25">
        <v>484349</v>
      </c>
      <c r="U339" s="26">
        <v>132807</v>
      </c>
      <c r="V339" s="23">
        <v>7799</v>
      </c>
      <c r="W339" s="25">
        <v>461043</v>
      </c>
      <c r="X339" s="26">
        <v>125591</v>
      </c>
      <c r="Y339" s="23">
        <v>7608</v>
      </c>
      <c r="Z339" s="25">
        <v>402581</v>
      </c>
      <c r="AA339" s="26">
        <v>156621</v>
      </c>
      <c r="AB339" s="23">
        <v>9382</v>
      </c>
      <c r="AC339" s="25">
        <v>450091</v>
      </c>
      <c r="AD339" s="26">
        <v>121415</v>
      </c>
      <c r="AE339" s="23">
        <v>7175</v>
      </c>
      <c r="AF339" s="25">
        <v>413630</v>
      </c>
      <c r="AG339" s="26">
        <v>138490</v>
      </c>
      <c r="AH339" s="23">
        <v>7848</v>
      </c>
      <c r="AI339" s="25">
        <v>418905</v>
      </c>
      <c r="AJ339" s="26">
        <v>121543</v>
      </c>
      <c r="AK339" s="23">
        <v>6875</v>
      </c>
      <c r="AL339" s="25">
        <v>412706</v>
      </c>
      <c r="AM339" s="26">
        <v>134010</v>
      </c>
      <c r="AN339" s="23">
        <v>7643</v>
      </c>
      <c r="AO339" s="25">
        <v>378829</v>
      </c>
      <c r="AP339" s="26">
        <v>161476</v>
      </c>
      <c r="AQ339" s="23">
        <v>8832</v>
      </c>
      <c r="AR339" s="25">
        <v>424529</v>
      </c>
      <c r="AS339" s="26">
        <v>165051</v>
      </c>
      <c r="AT339" s="23">
        <v>9508</v>
      </c>
      <c r="AU339" s="25">
        <v>377271</v>
      </c>
      <c r="AV339" s="26">
        <v>125055</v>
      </c>
      <c r="AW339" s="23">
        <v>7347</v>
      </c>
      <c r="AX339" s="25">
        <v>362954</v>
      </c>
      <c r="AY339" s="26">
        <v>126131</v>
      </c>
      <c r="AZ339" s="23">
        <v>7448</v>
      </c>
      <c r="BA339" s="25">
        <v>365374</v>
      </c>
      <c r="BB339" s="26">
        <v>160083</v>
      </c>
      <c r="BC339" s="23">
        <v>9060</v>
      </c>
      <c r="BD339" s="25">
        <v>360197</v>
      </c>
      <c r="BE339" s="26">
        <v>155777</v>
      </c>
      <c r="BF339" s="23">
        <v>8323</v>
      </c>
      <c r="BG339" s="25">
        <v>390745</v>
      </c>
      <c r="BH339" s="26">
        <v>169265</v>
      </c>
      <c r="BI339" s="23">
        <v>8607</v>
      </c>
      <c r="BJ339" s="25">
        <v>361218</v>
      </c>
      <c r="BK339" s="26">
        <v>207231</v>
      </c>
      <c r="BL339" s="24">
        <v>10796</v>
      </c>
      <c r="BM339" s="25">
        <v>391291</v>
      </c>
      <c r="BN339" s="26">
        <v>199277</v>
      </c>
      <c r="BO339" s="23">
        <v>9521</v>
      </c>
      <c r="BP339" s="25">
        <v>411817</v>
      </c>
      <c r="BQ339" s="26">
        <v>158772</v>
      </c>
      <c r="BR339" s="23">
        <v>8381</v>
      </c>
      <c r="BS339" s="25">
        <v>430221</v>
      </c>
      <c r="BT339" s="26">
        <v>222963</v>
      </c>
      <c r="BU339" s="24">
        <v>11837</v>
      </c>
      <c r="BV339" s="25">
        <v>616159</v>
      </c>
      <c r="BW339" s="26">
        <v>187764</v>
      </c>
      <c r="BX339" s="23">
        <v>9864</v>
      </c>
      <c r="BY339" s="25">
        <v>612620</v>
      </c>
      <c r="BZ339" s="26">
        <v>189409</v>
      </c>
      <c r="CA339" s="23">
        <v>9664</v>
      </c>
      <c r="CB339" s="25">
        <v>653826</v>
      </c>
      <c r="CC339" s="26">
        <v>256107</v>
      </c>
      <c r="CD339" s="24">
        <v>11974</v>
      </c>
      <c r="CE339" s="25">
        <v>589429</v>
      </c>
      <c r="CF339" s="26">
        <v>202206</v>
      </c>
      <c r="CG339" s="23">
        <v>9493</v>
      </c>
      <c r="CH339" s="25">
        <v>629303</v>
      </c>
      <c r="CI339" s="26">
        <v>188801</v>
      </c>
      <c r="CJ339" s="23">
        <v>8848</v>
      </c>
      <c r="CK339" s="25">
        <v>582353</v>
      </c>
      <c r="CL339" s="26">
        <v>216827</v>
      </c>
      <c r="CM339" s="24">
        <v>10911</v>
      </c>
      <c r="CN339" s="25">
        <v>620239</v>
      </c>
      <c r="CO339" s="26">
        <v>162033</v>
      </c>
      <c r="CP339" s="23">
        <v>8676</v>
      </c>
      <c r="CQ339" s="25">
        <v>538177</v>
      </c>
      <c r="CR339" s="26">
        <v>151837</v>
      </c>
      <c r="CS339" s="23">
        <v>8258</v>
      </c>
      <c r="CT339" s="25">
        <v>476091</v>
      </c>
      <c r="CU339" s="26">
        <v>194496</v>
      </c>
      <c r="CV339" s="24">
        <v>10486</v>
      </c>
      <c r="CW339" s="25">
        <v>500411</v>
      </c>
      <c r="CX339" s="26">
        <v>150547</v>
      </c>
      <c r="CY339" s="23">
        <v>7921</v>
      </c>
      <c r="CZ339" s="25">
        <v>479689</v>
      </c>
      <c r="DA339" s="26">
        <v>136854</v>
      </c>
      <c r="DB339" s="23">
        <v>7311</v>
      </c>
      <c r="DC339" s="25">
        <v>476230</v>
      </c>
      <c r="DD339" s="26">
        <v>184555</v>
      </c>
      <c r="DE339" s="23">
        <v>9681</v>
      </c>
      <c r="DF339" s="25">
        <v>475686</v>
      </c>
      <c r="DG339" s="26">
        <v>128285</v>
      </c>
      <c r="DH339" s="23">
        <v>7301</v>
      </c>
      <c r="DI339" s="25">
        <v>436182</v>
      </c>
      <c r="DJ339" s="26">
        <v>119787</v>
      </c>
      <c r="DK339" s="23">
        <v>6950</v>
      </c>
      <c r="DL339" s="25">
        <v>412307</v>
      </c>
      <c r="DM339" s="26">
        <v>167715</v>
      </c>
      <c r="DN339" s="23">
        <v>9073</v>
      </c>
      <c r="DO339" s="25">
        <v>391891</v>
      </c>
      <c r="DP339" s="26">
        <v>136702</v>
      </c>
      <c r="DQ339" s="23">
        <v>7387</v>
      </c>
      <c r="DR339" s="25">
        <v>427429</v>
      </c>
      <c r="DS339" s="26">
        <v>129490</v>
      </c>
      <c r="DT339" s="23">
        <v>7365</v>
      </c>
      <c r="DU339" s="25">
        <v>395338</v>
      </c>
      <c r="DV339" s="26">
        <v>151868</v>
      </c>
      <c r="DW339" s="23">
        <v>9023</v>
      </c>
      <c r="DX339" s="25">
        <v>423104</v>
      </c>
      <c r="DY339" s="26">
        <v>125599</v>
      </c>
      <c r="DZ339" s="23">
        <v>7176</v>
      </c>
      <c r="EA339" s="25">
        <v>401997</v>
      </c>
      <c r="EB339" s="26">
        <v>113582</v>
      </c>
      <c r="EC339" s="23">
        <v>6547</v>
      </c>
      <c r="ED339" s="25">
        <v>346389</v>
      </c>
      <c r="EE339" s="26">
        <v>148873</v>
      </c>
      <c r="EF339" s="23">
        <v>8443</v>
      </c>
      <c r="EG339" s="25">
        <v>393878</v>
      </c>
      <c r="EH339" s="26">
        <v>124121</v>
      </c>
      <c r="EI339" s="23">
        <v>6901</v>
      </c>
      <c r="EJ339" s="25">
        <v>395660</v>
      </c>
      <c r="EK339" s="26">
        <v>124271</v>
      </c>
      <c r="EL339" s="23">
        <v>6800</v>
      </c>
      <c r="EM339" s="25">
        <v>382150</v>
      </c>
      <c r="EN339" s="26">
        <v>150185</v>
      </c>
      <c r="EO339" s="23">
        <v>8181</v>
      </c>
      <c r="EP339" s="25">
        <v>368409</v>
      </c>
      <c r="EQ339" s="26">
        <v>122628</v>
      </c>
      <c r="ER339" s="23">
        <v>6723</v>
      </c>
      <c r="ES339" s="25">
        <v>386642</v>
      </c>
      <c r="ET339" s="26">
        <v>113308</v>
      </c>
      <c r="EU339" s="23">
        <v>6351</v>
      </c>
      <c r="EV339" s="25">
        <v>361249</v>
      </c>
      <c r="EW339" s="26">
        <v>157939</v>
      </c>
      <c r="EX339" s="23">
        <v>8283</v>
      </c>
      <c r="EY339" s="25">
        <v>368572</v>
      </c>
      <c r="EZ339" s="26">
        <v>124800</v>
      </c>
      <c r="FA339" s="23">
        <v>6551</v>
      </c>
      <c r="FB339" s="25">
        <v>391124</v>
      </c>
      <c r="FC339" s="26">
        <v>116542</v>
      </c>
      <c r="FD339" s="23">
        <v>6554</v>
      </c>
      <c r="FE339" s="25">
        <v>352289</v>
      </c>
      <c r="FF339" s="26">
        <v>157173</v>
      </c>
      <c r="FG339" s="23">
        <v>8580</v>
      </c>
      <c r="FH339" s="25">
        <v>394890</v>
      </c>
      <c r="FI339" s="26">
        <v>135508</v>
      </c>
      <c r="FJ339" s="23">
        <v>7135</v>
      </c>
      <c r="FK339" s="25">
        <v>350634</v>
      </c>
      <c r="FL339" s="26">
        <v>120690</v>
      </c>
      <c r="FM339" s="23">
        <v>6798</v>
      </c>
      <c r="FN339" s="25">
        <v>324986</v>
      </c>
      <c r="FO339" s="26">
        <v>134733</v>
      </c>
      <c r="FP339" s="23">
        <v>7707</v>
      </c>
      <c r="FQ339" s="25">
        <v>344491</v>
      </c>
      <c r="FR339" s="26">
        <v>109685</v>
      </c>
      <c r="FS339" s="23">
        <v>6185</v>
      </c>
      <c r="FT339" s="25">
        <v>337297</v>
      </c>
      <c r="FU339" s="26">
        <v>114193</v>
      </c>
      <c r="FV339" s="23">
        <v>6308</v>
      </c>
      <c r="FW339" s="25">
        <v>344875</v>
      </c>
      <c r="FX339" s="26">
        <v>130869</v>
      </c>
      <c r="FY339" s="23">
        <v>7388</v>
      </c>
      <c r="FZ339" s="25">
        <v>342478</v>
      </c>
      <c r="GA339" s="28">
        <v>99609</v>
      </c>
      <c r="GB339" s="23">
        <v>5880</v>
      </c>
      <c r="GC339" s="25">
        <v>328167</v>
      </c>
      <c r="GD339" s="28">
        <v>90477</v>
      </c>
      <c r="GE339" s="23">
        <v>5401</v>
      </c>
      <c r="GF339" s="25">
        <v>313211</v>
      </c>
      <c r="GG339" s="26">
        <v>123935</v>
      </c>
      <c r="GH339" s="23">
        <v>7181</v>
      </c>
      <c r="GI339" s="25">
        <v>322378</v>
      </c>
      <c r="GJ339" s="28">
        <v>96325</v>
      </c>
      <c r="GK339" s="23">
        <v>5904</v>
      </c>
      <c r="GL339" s="25">
        <v>330950</v>
      </c>
      <c r="GM339" s="28">
        <v>95097</v>
      </c>
      <c r="GN339" s="23">
        <v>5669</v>
      </c>
      <c r="GO339" s="25">
        <v>314255</v>
      </c>
      <c r="GP339" s="26">
        <v>131590</v>
      </c>
      <c r="GQ339" s="23">
        <v>7043</v>
      </c>
      <c r="GR339" s="25">
        <v>348058</v>
      </c>
      <c r="GS339" s="28">
        <v>88482</v>
      </c>
      <c r="GT339" s="23">
        <v>5304</v>
      </c>
      <c r="GU339" s="25">
        <v>294198</v>
      </c>
      <c r="GV339" s="28">
        <v>83679</v>
      </c>
      <c r="GW339" s="23">
        <v>5149</v>
      </c>
      <c r="GX339" s="25">
        <v>286429</v>
      </c>
      <c r="GY339" s="28">
        <v>95919</v>
      </c>
      <c r="GZ339" s="23">
        <v>6413</v>
      </c>
      <c r="HA339" s="25">
        <v>303533</v>
      </c>
      <c r="HB339" s="26">
        <v>115907</v>
      </c>
      <c r="HC339" s="23">
        <v>6608</v>
      </c>
      <c r="HD339" s="25">
        <v>337514</v>
      </c>
      <c r="HE339" s="26">
        <v>108185</v>
      </c>
      <c r="HF339" s="23">
        <v>6922</v>
      </c>
      <c r="HG339" s="25">
        <v>384863</v>
      </c>
      <c r="HH339" s="28">
        <v>91517</v>
      </c>
      <c r="HI339" s="23">
        <v>6392</v>
      </c>
      <c r="HJ339" s="25">
        <v>311893</v>
      </c>
    </row>
    <row r="340" spans="2:218" x14ac:dyDescent="0.2">
      <c r="B340" s="20" t="s">
        <v>903</v>
      </c>
      <c r="C340" s="26">
        <v>160453</v>
      </c>
      <c r="D340" s="23">
        <v>3051</v>
      </c>
      <c r="E340" s="23">
        <v>6628</v>
      </c>
      <c r="F340" s="26">
        <v>145877</v>
      </c>
      <c r="G340" s="23">
        <v>2814</v>
      </c>
      <c r="H340" s="23">
        <v>9940</v>
      </c>
      <c r="I340" s="26">
        <v>175578</v>
      </c>
      <c r="J340" s="23">
        <v>3388</v>
      </c>
      <c r="K340" s="23">
        <v>6677</v>
      </c>
      <c r="L340" s="26">
        <v>418190</v>
      </c>
      <c r="M340" s="23">
        <v>2799</v>
      </c>
      <c r="N340" s="23">
        <v>5287</v>
      </c>
      <c r="O340" s="26">
        <v>227782</v>
      </c>
      <c r="P340" s="23">
        <v>2666</v>
      </c>
      <c r="Q340" s="23">
        <v>6579</v>
      </c>
      <c r="R340" s="26">
        <v>316371</v>
      </c>
      <c r="S340" s="23">
        <v>3238</v>
      </c>
      <c r="T340" s="23">
        <v>4518</v>
      </c>
      <c r="U340" s="26">
        <v>233497</v>
      </c>
      <c r="V340" s="23">
        <v>2414</v>
      </c>
      <c r="W340" s="23">
        <v>5098</v>
      </c>
      <c r="X340" s="26">
        <v>274250</v>
      </c>
      <c r="Y340" s="23">
        <v>2529</v>
      </c>
      <c r="Z340" s="23">
        <v>3666</v>
      </c>
      <c r="AA340" s="26">
        <v>273733</v>
      </c>
      <c r="AB340" s="23">
        <v>3204</v>
      </c>
      <c r="AC340" s="24">
        <v>10573</v>
      </c>
      <c r="AD340" s="26">
        <v>273216</v>
      </c>
      <c r="AE340" s="23">
        <v>2672</v>
      </c>
      <c r="AF340" s="24">
        <v>18171</v>
      </c>
      <c r="AG340" s="26">
        <v>264518</v>
      </c>
      <c r="AH340" s="23">
        <v>2694</v>
      </c>
      <c r="AI340" s="23">
        <v>9385</v>
      </c>
      <c r="AJ340" s="26">
        <v>325918</v>
      </c>
      <c r="AK340" s="23">
        <v>2975</v>
      </c>
      <c r="AL340" s="23">
        <v>5844</v>
      </c>
      <c r="AM340" s="26">
        <v>273742</v>
      </c>
      <c r="AN340" s="23">
        <v>2594</v>
      </c>
      <c r="AO340" s="23">
        <v>4386</v>
      </c>
      <c r="AP340" s="26">
        <v>269580</v>
      </c>
      <c r="AQ340" s="23">
        <v>2569</v>
      </c>
      <c r="AR340" s="23">
        <v>9870</v>
      </c>
      <c r="AS340" s="26">
        <v>310365</v>
      </c>
      <c r="AT340" s="23">
        <v>3280</v>
      </c>
      <c r="AU340" s="23">
        <v>9130</v>
      </c>
      <c r="AV340" s="26">
        <v>296635</v>
      </c>
      <c r="AW340" s="23">
        <v>3257</v>
      </c>
      <c r="AX340" s="23">
        <v>8171</v>
      </c>
      <c r="AY340" s="26">
        <v>319817</v>
      </c>
      <c r="AZ340" s="23">
        <v>3908</v>
      </c>
      <c r="BA340" s="23">
        <v>6870</v>
      </c>
      <c r="BB340" s="26">
        <v>346176</v>
      </c>
      <c r="BC340" s="23">
        <v>4982</v>
      </c>
      <c r="BD340" s="23">
        <v>1758</v>
      </c>
      <c r="BE340" s="26">
        <v>250144</v>
      </c>
      <c r="BF340" s="23">
        <v>3668</v>
      </c>
      <c r="BG340" s="23">
        <v>6620</v>
      </c>
      <c r="BH340" s="26">
        <v>273526</v>
      </c>
      <c r="BI340" s="23">
        <v>3678</v>
      </c>
      <c r="BJ340" s="23">
        <v>1490</v>
      </c>
      <c r="BK340" s="26">
        <v>324204</v>
      </c>
      <c r="BL340" s="23">
        <v>4161</v>
      </c>
      <c r="BM340" s="23">
        <v>1288</v>
      </c>
      <c r="BN340" s="26">
        <v>306202</v>
      </c>
      <c r="BO340" s="23">
        <v>3374</v>
      </c>
      <c r="BP340" s="23">
        <v>1159</v>
      </c>
      <c r="BQ340" s="26">
        <v>267619</v>
      </c>
      <c r="BR340" s="23">
        <v>3096</v>
      </c>
      <c r="BS340" s="23">
        <v>1004</v>
      </c>
      <c r="BT340" s="26">
        <v>389217</v>
      </c>
      <c r="BU340" s="23">
        <v>3652</v>
      </c>
      <c r="BV340" s="27">
        <v>854</v>
      </c>
      <c r="BW340" s="26">
        <v>232340</v>
      </c>
      <c r="BX340" s="23">
        <v>3254</v>
      </c>
      <c r="BY340" s="27">
        <v>858</v>
      </c>
      <c r="BZ340" s="26">
        <v>239140</v>
      </c>
      <c r="CA340" s="23">
        <v>3443</v>
      </c>
      <c r="CB340" s="27">
        <v>590</v>
      </c>
      <c r="CC340" s="26">
        <v>306486</v>
      </c>
      <c r="CD340" s="23">
        <v>4442</v>
      </c>
      <c r="CE340" s="23">
        <v>5392</v>
      </c>
      <c r="CF340" s="26">
        <v>378425</v>
      </c>
      <c r="CG340" s="23">
        <v>3982</v>
      </c>
      <c r="CH340" s="23">
        <v>3283</v>
      </c>
      <c r="CI340" s="26">
        <v>270876</v>
      </c>
      <c r="CJ340" s="23">
        <v>3613</v>
      </c>
      <c r="CK340" s="23">
        <v>2430</v>
      </c>
      <c r="CL340" s="26">
        <v>411964</v>
      </c>
      <c r="CM340" s="23">
        <v>4949</v>
      </c>
      <c r="CN340" s="23">
        <v>2458</v>
      </c>
      <c r="CO340" s="26">
        <v>269014</v>
      </c>
      <c r="CP340" s="23">
        <v>3857</v>
      </c>
      <c r="CQ340" s="24">
        <v>79148</v>
      </c>
      <c r="CR340" s="26">
        <v>312460</v>
      </c>
      <c r="CS340" s="23">
        <v>4182</v>
      </c>
      <c r="CT340" s="24">
        <v>90478</v>
      </c>
      <c r="CU340" s="26">
        <v>362038</v>
      </c>
      <c r="CV340" s="23">
        <v>5053</v>
      </c>
      <c r="CW340" s="24">
        <v>44962</v>
      </c>
      <c r="CX340" s="26">
        <v>294526</v>
      </c>
      <c r="CY340" s="23">
        <v>4192</v>
      </c>
      <c r="CZ340" s="24">
        <v>31103</v>
      </c>
      <c r="DA340" s="26">
        <v>253320</v>
      </c>
      <c r="DB340" s="23">
        <v>4225</v>
      </c>
      <c r="DC340" s="24">
        <v>24696</v>
      </c>
      <c r="DD340" s="26">
        <v>238578</v>
      </c>
      <c r="DE340" s="23">
        <v>5527</v>
      </c>
      <c r="DF340" s="24">
        <v>25894</v>
      </c>
      <c r="DG340" s="26">
        <v>205427</v>
      </c>
      <c r="DH340" s="23">
        <v>4555</v>
      </c>
      <c r="DI340" s="24">
        <v>29902</v>
      </c>
      <c r="DJ340" s="26">
        <v>185522</v>
      </c>
      <c r="DK340" s="23">
        <v>4119</v>
      </c>
      <c r="DL340" s="24">
        <v>23008</v>
      </c>
      <c r="DM340" s="26">
        <v>232364</v>
      </c>
      <c r="DN340" s="23">
        <v>5518</v>
      </c>
      <c r="DO340" s="24">
        <v>30368</v>
      </c>
      <c r="DP340" s="26">
        <v>187798</v>
      </c>
      <c r="DQ340" s="23">
        <v>4848</v>
      </c>
      <c r="DR340" s="24">
        <v>27881</v>
      </c>
      <c r="DS340" s="26">
        <v>186490</v>
      </c>
      <c r="DT340" s="23">
        <v>4986</v>
      </c>
      <c r="DU340" s="24">
        <v>21484</v>
      </c>
      <c r="DV340" s="26">
        <v>247926</v>
      </c>
      <c r="DW340" s="23">
        <v>6606</v>
      </c>
      <c r="DX340" s="24">
        <v>25613</v>
      </c>
      <c r="DY340" s="26">
        <v>246314</v>
      </c>
      <c r="DZ340" s="23">
        <v>5315</v>
      </c>
      <c r="EA340" s="24">
        <v>24744</v>
      </c>
      <c r="EB340" s="26">
        <v>190101</v>
      </c>
      <c r="EC340" s="23">
        <v>5297</v>
      </c>
      <c r="ED340" s="24">
        <v>21882</v>
      </c>
      <c r="EE340" s="26">
        <v>212649</v>
      </c>
      <c r="EF340" s="23">
        <v>5958</v>
      </c>
      <c r="EG340" s="24">
        <v>18155</v>
      </c>
      <c r="EH340" s="26">
        <v>172468</v>
      </c>
      <c r="EI340" s="23">
        <v>4753</v>
      </c>
      <c r="EJ340" s="24">
        <v>17436</v>
      </c>
      <c r="EK340" s="26">
        <v>142226</v>
      </c>
      <c r="EL340" s="23">
        <v>3861</v>
      </c>
      <c r="EM340" s="24">
        <v>16277</v>
      </c>
      <c r="EN340" s="26">
        <v>192966</v>
      </c>
      <c r="EO340" s="23">
        <v>5303</v>
      </c>
      <c r="EP340" s="24">
        <v>14871</v>
      </c>
      <c r="EQ340" s="26">
        <v>125245</v>
      </c>
      <c r="ER340" s="23">
        <v>3790</v>
      </c>
      <c r="ES340" s="24">
        <v>19492</v>
      </c>
      <c r="ET340" s="26">
        <v>148152</v>
      </c>
      <c r="EU340" s="23">
        <v>4376</v>
      </c>
      <c r="EV340" s="24">
        <v>20114</v>
      </c>
      <c r="EW340" s="26">
        <v>152135</v>
      </c>
      <c r="EX340" s="23">
        <v>4716</v>
      </c>
      <c r="EY340" s="24">
        <v>20095</v>
      </c>
      <c r="EZ340" s="26">
        <v>120547</v>
      </c>
      <c r="FA340" s="23">
        <v>3764</v>
      </c>
      <c r="FB340" s="24">
        <v>17288</v>
      </c>
      <c r="FC340" s="26">
        <v>119243</v>
      </c>
      <c r="FD340" s="23">
        <v>3660</v>
      </c>
      <c r="FE340" s="24">
        <v>13140</v>
      </c>
      <c r="FF340" s="26">
        <v>139424</v>
      </c>
      <c r="FG340" s="23">
        <v>4389</v>
      </c>
      <c r="FH340" s="24">
        <v>13640</v>
      </c>
      <c r="FI340" s="26">
        <v>117649</v>
      </c>
      <c r="FJ340" s="23">
        <v>3528</v>
      </c>
      <c r="FK340" s="24">
        <v>13023</v>
      </c>
      <c r="FL340" s="26">
        <v>145447</v>
      </c>
      <c r="FM340" s="23">
        <v>4074</v>
      </c>
      <c r="FN340" s="24">
        <v>19221</v>
      </c>
      <c r="FO340" s="26">
        <v>179819</v>
      </c>
      <c r="FP340" s="23">
        <v>5028</v>
      </c>
      <c r="FQ340" s="24">
        <v>43976</v>
      </c>
      <c r="FR340" s="26">
        <v>128355</v>
      </c>
      <c r="FS340" s="23">
        <v>3388</v>
      </c>
      <c r="FT340" s="24">
        <v>27704</v>
      </c>
      <c r="FU340" s="26">
        <v>129848</v>
      </c>
      <c r="FV340" s="23">
        <v>3572</v>
      </c>
      <c r="FW340" s="24">
        <v>21581</v>
      </c>
      <c r="FX340" s="26">
        <v>155126</v>
      </c>
      <c r="FY340" s="23">
        <v>4061</v>
      </c>
      <c r="FZ340" s="24">
        <v>18727</v>
      </c>
      <c r="GA340" s="26">
        <v>118387</v>
      </c>
      <c r="GB340" s="23">
        <v>3243</v>
      </c>
      <c r="GC340" s="24">
        <v>11273</v>
      </c>
      <c r="GD340" s="26">
        <v>113535</v>
      </c>
      <c r="GE340" s="23">
        <v>3228</v>
      </c>
      <c r="GF340" s="24">
        <v>10490</v>
      </c>
      <c r="GG340" s="26">
        <v>133827</v>
      </c>
      <c r="GH340" s="23">
        <v>4051</v>
      </c>
      <c r="GI340" s="24">
        <v>12377</v>
      </c>
      <c r="GJ340" s="26">
        <v>108949</v>
      </c>
      <c r="GK340" s="23">
        <v>3204</v>
      </c>
      <c r="GL340" s="24">
        <v>10237</v>
      </c>
      <c r="GM340" s="26">
        <v>100232</v>
      </c>
      <c r="GN340" s="23">
        <v>2957</v>
      </c>
      <c r="GO340" s="23">
        <v>7710</v>
      </c>
      <c r="GP340" s="26">
        <v>138086</v>
      </c>
      <c r="GQ340" s="23">
        <v>4112</v>
      </c>
      <c r="GR340" s="23">
        <v>6742</v>
      </c>
      <c r="GS340" s="26">
        <v>100702</v>
      </c>
      <c r="GT340" s="23">
        <v>3009</v>
      </c>
      <c r="GU340" s="23">
        <v>7376</v>
      </c>
      <c r="GV340" s="28">
        <v>84789</v>
      </c>
      <c r="GW340" s="23">
        <v>2588</v>
      </c>
      <c r="GX340" s="23">
        <v>9039</v>
      </c>
      <c r="GY340" s="26">
        <v>106116</v>
      </c>
      <c r="GZ340" s="23">
        <v>3302</v>
      </c>
      <c r="HA340" s="24">
        <v>10115</v>
      </c>
      <c r="HB340" s="28">
        <v>71725</v>
      </c>
      <c r="HC340" s="23">
        <v>2185</v>
      </c>
      <c r="HD340" s="23">
        <v>9597</v>
      </c>
      <c r="HE340" s="28">
        <v>87380</v>
      </c>
      <c r="HF340" s="23">
        <v>2356</v>
      </c>
      <c r="HG340" s="23">
        <v>7925</v>
      </c>
      <c r="HH340" s="28">
        <v>90191</v>
      </c>
      <c r="HI340" s="23">
        <v>2587</v>
      </c>
      <c r="HJ340" s="23">
        <v>8680</v>
      </c>
    </row>
    <row r="341" spans="2:218" x14ac:dyDescent="0.2">
      <c r="B341" s="20" t="s">
        <v>335</v>
      </c>
      <c r="C341" s="26">
        <v>123540</v>
      </c>
      <c r="D341" s="24">
        <v>10474</v>
      </c>
      <c r="E341" s="24">
        <v>94802</v>
      </c>
      <c r="F341" s="26">
        <v>119842</v>
      </c>
      <c r="G341" s="24">
        <v>10403</v>
      </c>
      <c r="H341" s="24">
        <v>91951</v>
      </c>
      <c r="I341" s="26">
        <v>145500</v>
      </c>
      <c r="J341" s="24">
        <v>12876</v>
      </c>
      <c r="K341" s="24">
        <v>66799</v>
      </c>
      <c r="L341" s="26">
        <v>124042</v>
      </c>
      <c r="M341" s="24">
        <v>10833</v>
      </c>
      <c r="N341" s="24">
        <v>65089</v>
      </c>
      <c r="O341" s="26">
        <v>117850</v>
      </c>
      <c r="P341" s="24">
        <v>10237</v>
      </c>
      <c r="Q341" s="24">
        <v>51753</v>
      </c>
      <c r="R341" s="26">
        <v>147670</v>
      </c>
      <c r="S341" s="24">
        <v>12958</v>
      </c>
      <c r="T341" s="24">
        <v>52968</v>
      </c>
      <c r="U341" s="26">
        <v>131487</v>
      </c>
      <c r="V341" s="24">
        <v>11270</v>
      </c>
      <c r="W341" s="24">
        <v>48801</v>
      </c>
      <c r="X341" s="26">
        <v>154697</v>
      </c>
      <c r="Y341" s="24">
        <v>12848</v>
      </c>
      <c r="Z341" s="24">
        <v>42696</v>
      </c>
      <c r="AA341" s="26">
        <v>198338</v>
      </c>
      <c r="AB341" s="24">
        <v>16327</v>
      </c>
      <c r="AC341" s="24">
        <v>50569</v>
      </c>
      <c r="AD341" s="26">
        <v>131710</v>
      </c>
      <c r="AE341" s="24">
        <v>11665</v>
      </c>
      <c r="AF341" s="24">
        <v>52257</v>
      </c>
      <c r="AG341" s="26">
        <v>121360</v>
      </c>
      <c r="AH341" s="24">
        <v>10962</v>
      </c>
      <c r="AI341" s="24">
        <v>66743</v>
      </c>
      <c r="AJ341" s="26">
        <v>141510</v>
      </c>
      <c r="AK341" s="24">
        <v>12859</v>
      </c>
      <c r="AL341" s="24">
        <v>55288</v>
      </c>
      <c r="AM341" s="26">
        <v>110226</v>
      </c>
      <c r="AN341" s="24">
        <v>10092</v>
      </c>
      <c r="AO341" s="24">
        <v>59651</v>
      </c>
      <c r="AP341" s="26">
        <v>108829</v>
      </c>
      <c r="AQ341" s="24">
        <v>10185</v>
      </c>
      <c r="AR341" s="24">
        <v>67354</v>
      </c>
      <c r="AS341" s="26">
        <v>135744</v>
      </c>
      <c r="AT341" s="24">
        <v>12600</v>
      </c>
      <c r="AU341" s="24">
        <v>85863</v>
      </c>
      <c r="AV341" s="26">
        <v>118003</v>
      </c>
      <c r="AW341" s="24">
        <v>10617</v>
      </c>
      <c r="AX341" s="24">
        <v>98753</v>
      </c>
      <c r="AY341" s="26">
        <v>121421</v>
      </c>
      <c r="AZ341" s="24">
        <v>10636</v>
      </c>
      <c r="BA341" s="24">
        <v>81725</v>
      </c>
      <c r="BB341" s="26">
        <v>149031</v>
      </c>
      <c r="BC341" s="24">
        <v>13442</v>
      </c>
      <c r="BD341" s="24">
        <v>83954</v>
      </c>
      <c r="BE341" s="26">
        <v>104574</v>
      </c>
      <c r="BF341" s="23">
        <v>9764</v>
      </c>
      <c r="BG341" s="37">
        <v>12986347</v>
      </c>
      <c r="BH341" s="26">
        <v>106753</v>
      </c>
      <c r="BI341" s="24">
        <v>10112</v>
      </c>
      <c r="BJ341" s="37">
        <v>12145085</v>
      </c>
      <c r="BK341" s="26">
        <v>136447</v>
      </c>
      <c r="BL341" s="24">
        <v>12548</v>
      </c>
      <c r="BM341" s="37">
        <v>12646324</v>
      </c>
      <c r="BN341" s="26">
        <v>107165</v>
      </c>
      <c r="BO341" s="23">
        <v>9914</v>
      </c>
      <c r="BP341" s="37">
        <v>12405329</v>
      </c>
      <c r="BQ341" s="28">
        <v>98817</v>
      </c>
      <c r="BR341" s="23">
        <v>9066</v>
      </c>
      <c r="BS341" s="37">
        <v>12847253</v>
      </c>
      <c r="BT341" s="26">
        <v>119026</v>
      </c>
      <c r="BU341" s="24">
        <v>11054</v>
      </c>
      <c r="BV341" s="37">
        <v>12050808</v>
      </c>
      <c r="BW341" s="28">
        <v>86653</v>
      </c>
      <c r="BX341" s="23">
        <v>7482</v>
      </c>
      <c r="BY341" s="37">
        <v>12408215</v>
      </c>
      <c r="BZ341" s="28">
        <v>94031</v>
      </c>
      <c r="CA341" s="23">
        <v>8840</v>
      </c>
      <c r="CB341" s="37">
        <v>12562394</v>
      </c>
      <c r="CC341" s="26">
        <v>137870</v>
      </c>
      <c r="CD341" s="24">
        <v>12668</v>
      </c>
      <c r="CE341" s="37">
        <v>11584292</v>
      </c>
      <c r="CF341" s="26">
        <v>109728</v>
      </c>
      <c r="CG341" s="24">
        <v>10143</v>
      </c>
      <c r="CH341" s="37">
        <v>12810000</v>
      </c>
      <c r="CI341" s="26">
        <v>114785</v>
      </c>
      <c r="CJ341" s="24">
        <v>10615</v>
      </c>
      <c r="CK341" s="37">
        <v>12192824</v>
      </c>
      <c r="CL341" s="26">
        <v>148894</v>
      </c>
      <c r="CM341" s="24">
        <v>14123</v>
      </c>
      <c r="CN341" s="37">
        <v>12049884</v>
      </c>
      <c r="CO341" s="26">
        <v>140502</v>
      </c>
      <c r="CP341" s="24">
        <v>13028</v>
      </c>
      <c r="CQ341" s="37">
        <v>12408214</v>
      </c>
      <c r="CR341" s="26">
        <v>104811</v>
      </c>
      <c r="CS341" s="23">
        <v>9317</v>
      </c>
      <c r="CT341" s="37">
        <v>11219121</v>
      </c>
      <c r="CU341" s="28">
        <v>62932</v>
      </c>
      <c r="CV341" s="23">
        <v>4910</v>
      </c>
      <c r="CW341" s="34">
        <v>3269809</v>
      </c>
      <c r="CX341" s="30">
        <v>9582</v>
      </c>
      <c r="CY341" s="27">
        <v>614</v>
      </c>
      <c r="CZ341" s="34">
        <v>2041351</v>
      </c>
      <c r="DA341" s="28">
        <v>10307</v>
      </c>
      <c r="DB341" s="27">
        <v>550</v>
      </c>
      <c r="DC341" s="34">
        <v>5875439</v>
      </c>
      <c r="DD341" s="28">
        <v>12807</v>
      </c>
      <c r="DE341" s="27">
        <v>822</v>
      </c>
      <c r="DF341" s="34">
        <v>7970002</v>
      </c>
      <c r="DG341" s="28">
        <v>12701</v>
      </c>
      <c r="DH341" s="27">
        <v>676</v>
      </c>
      <c r="DI341" s="34">
        <v>9542459</v>
      </c>
      <c r="DJ341" s="30">
        <v>9079</v>
      </c>
      <c r="DK341" s="27">
        <v>613</v>
      </c>
      <c r="DL341" s="34">
        <v>6003085</v>
      </c>
      <c r="DM341" s="28">
        <v>16255</v>
      </c>
      <c r="DN341" s="27">
        <v>994</v>
      </c>
      <c r="DO341" s="34">
        <v>8167870</v>
      </c>
      <c r="DP341" s="28">
        <v>36055</v>
      </c>
      <c r="DQ341" s="23">
        <v>2911</v>
      </c>
      <c r="DR341" s="37">
        <v>10380412</v>
      </c>
      <c r="DS341" s="28">
        <v>63747</v>
      </c>
      <c r="DT341" s="23">
        <v>5600</v>
      </c>
      <c r="DU341" s="37">
        <v>10461425</v>
      </c>
      <c r="DV341" s="28">
        <v>99230</v>
      </c>
      <c r="DW341" s="23">
        <v>8483</v>
      </c>
      <c r="DX341" s="37">
        <v>11300774</v>
      </c>
      <c r="DY341" s="28">
        <v>98584</v>
      </c>
      <c r="DZ341" s="23">
        <v>7791</v>
      </c>
      <c r="EA341" s="37">
        <v>11682938</v>
      </c>
      <c r="EB341" s="28">
        <v>79757</v>
      </c>
      <c r="EC341" s="23">
        <v>7072</v>
      </c>
      <c r="ED341" s="37">
        <v>11006082</v>
      </c>
      <c r="EE341" s="26">
        <v>101774</v>
      </c>
      <c r="EF341" s="23">
        <v>9586</v>
      </c>
      <c r="EG341" s="37">
        <v>12103581</v>
      </c>
      <c r="EH341" s="28">
        <v>78484</v>
      </c>
      <c r="EI341" s="23">
        <v>7397</v>
      </c>
      <c r="EJ341" s="37">
        <v>12336231</v>
      </c>
      <c r="EK341" s="28">
        <v>85380</v>
      </c>
      <c r="EL341" s="23">
        <v>7846</v>
      </c>
      <c r="EM341" s="37">
        <v>12367796</v>
      </c>
      <c r="EN341" s="26">
        <v>116990</v>
      </c>
      <c r="EO341" s="24">
        <v>10665</v>
      </c>
      <c r="EP341" s="37">
        <v>11953806</v>
      </c>
      <c r="EQ341" s="26">
        <v>100240</v>
      </c>
      <c r="ER341" s="23">
        <v>9644</v>
      </c>
      <c r="ES341" s="34">
        <v>5796916</v>
      </c>
      <c r="ET341" s="26">
        <v>106617</v>
      </c>
      <c r="EU341" s="23">
        <v>9757</v>
      </c>
      <c r="EV341" s="34">
        <v>9945519</v>
      </c>
      <c r="EW341" s="26">
        <v>104280</v>
      </c>
      <c r="EX341" s="23">
        <v>8971</v>
      </c>
      <c r="EY341" s="37">
        <v>11398103</v>
      </c>
      <c r="EZ341" s="28">
        <v>94659</v>
      </c>
      <c r="FA341" s="23">
        <v>8964</v>
      </c>
      <c r="FB341" s="37">
        <v>12540783</v>
      </c>
      <c r="FC341" s="28">
        <v>83695</v>
      </c>
      <c r="FD341" s="23">
        <v>8548</v>
      </c>
      <c r="FE341" s="37">
        <v>12228983</v>
      </c>
      <c r="FF341" s="28">
        <v>97493</v>
      </c>
      <c r="FG341" s="24">
        <v>10384</v>
      </c>
      <c r="FH341" s="37">
        <v>13480072</v>
      </c>
      <c r="FI341" s="28">
        <v>93240</v>
      </c>
      <c r="FJ341" s="23">
        <v>9681</v>
      </c>
      <c r="FK341" s="37">
        <v>13223363</v>
      </c>
      <c r="FL341" s="26">
        <v>110341</v>
      </c>
      <c r="FM341" s="24">
        <v>10918</v>
      </c>
      <c r="FN341" s="37">
        <v>12165355</v>
      </c>
      <c r="FO341" s="26">
        <v>122931</v>
      </c>
      <c r="FP341" s="24">
        <v>12120</v>
      </c>
      <c r="FQ341" s="37">
        <v>13500146</v>
      </c>
      <c r="FR341" s="28">
        <v>85894</v>
      </c>
      <c r="FS341" s="23">
        <v>8523</v>
      </c>
      <c r="FT341" s="37">
        <v>13108631</v>
      </c>
      <c r="FU341" s="28">
        <v>71227</v>
      </c>
      <c r="FV341" s="23">
        <v>7663</v>
      </c>
      <c r="FW341" s="34">
        <v>6247618</v>
      </c>
      <c r="FX341" s="28">
        <v>92702</v>
      </c>
      <c r="FY341" s="24">
        <v>10428</v>
      </c>
      <c r="FZ341" s="34">
        <v>2488346</v>
      </c>
      <c r="GA341" s="28">
        <v>77501</v>
      </c>
      <c r="GB341" s="23">
        <v>9346</v>
      </c>
      <c r="GC341" s="34">
        <v>2439171</v>
      </c>
      <c r="GD341" s="28">
        <v>74091</v>
      </c>
      <c r="GE341" s="23">
        <v>9164</v>
      </c>
      <c r="GF341" s="34">
        <v>2411913</v>
      </c>
      <c r="GG341" s="28">
        <v>78472</v>
      </c>
      <c r="GH341" s="23">
        <v>9428</v>
      </c>
      <c r="GI341" s="34">
        <v>1311106</v>
      </c>
      <c r="GJ341" s="28">
        <v>74892</v>
      </c>
      <c r="GK341" s="23">
        <v>9432</v>
      </c>
      <c r="GL341" s="25">
        <v>275748</v>
      </c>
      <c r="GM341" s="28">
        <v>72379</v>
      </c>
      <c r="GN341" s="23">
        <v>9050</v>
      </c>
      <c r="GO341" s="24">
        <v>75966</v>
      </c>
      <c r="GP341" s="28">
        <v>99981</v>
      </c>
      <c r="GQ341" s="24">
        <v>12309</v>
      </c>
      <c r="GR341" s="24">
        <v>41343</v>
      </c>
      <c r="GS341" s="28">
        <v>96223</v>
      </c>
      <c r="GT341" s="24">
        <v>11774</v>
      </c>
      <c r="GU341" s="24">
        <v>41115</v>
      </c>
      <c r="GV341" s="28">
        <v>89467</v>
      </c>
      <c r="GW341" s="24">
        <v>11188</v>
      </c>
      <c r="GX341" s="24">
        <v>48096</v>
      </c>
      <c r="GY341" s="26">
        <v>117206</v>
      </c>
      <c r="GZ341" s="24">
        <v>14229</v>
      </c>
      <c r="HA341" s="24">
        <v>41380</v>
      </c>
      <c r="HB341" s="28">
        <v>75335</v>
      </c>
      <c r="HC341" s="23">
        <v>9410</v>
      </c>
      <c r="HD341" s="24">
        <v>29835</v>
      </c>
      <c r="HE341" s="28">
        <v>62730</v>
      </c>
      <c r="HF341" s="23">
        <v>6942</v>
      </c>
      <c r="HG341" s="24">
        <v>26803</v>
      </c>
      <c r="HH341" s="28">
        <v>89775</v>
      </c>
      <c r="HI341" s="24">
        <v>11011</v>
      </c>
      <c r="HJ341" s="24">
        <v>29765</v>
      </c>
    </row>
    <row r="342" spans="2:218" x14ac:dyDescent="0.2">
      <c r="B342" s="20" t="s">
        <v>906</v>
      </c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30">
        <v>2338</v>
      </c>
      <c r="AK342" s="29">
        <v>36</v>
      </c>
      <c r="AL342" s="21"/>
      <c r="AM342" s="28">
        <v>20326</v>
      </c>
      <c r="AN342" s="27">
        <v>341</v>
      </c>
      <c r="AO342" s="27">
        <v>262</v>
      </c>
      <c r="AP342" s="28">
        <v>54779</v>
      </c>
      <c r="AQ342" s="27">
        <v>927</v>
      </c>
      <c r="AR342" s="27">
        <v>583</v>
      </c>
      <c r="AS342" s="28">
        <v>74624</v>
      </c>
      <c r="AT342" s="23">
        <v>1315</v>
      </c>
      <c r="AU342" s="27">
        <v>892</v>
      </c>
      <c r="AV342" s="28">
        <v>69219</v>
      </c>
      <c r="AW342" s="23">
        <v>1195</v>
      </c>
      <c r="AX342" s="23">
        <v>1762</v>
      </c>
      <c r="AY342" s="28">
        <v>92831</v>
      </c>
      <c r="AZ342" s="23">
        <v>1590</v>
      </c>
      <c r="BA342" s="23">
        <v>1143</v>
      </c>
      <c r="BB342" s="26">
        <v>124842</v>
      </c>
      <c r="BC342" s="23">
        <v>2169</v>
      </c>
      <c r="BD342" s="23">
        <v>1556</v>
      </c>
      <c r="BE342" s="26">
        <v>105244</v>
      </c>
      <c r="BF342" s="23">
        <v>1831</v>
      </c>
      <c r="BG342" s="23">
        <v>2283</v>
      </c>
      <c r="BH342" s="26">
        <v>108872</v>
      </c>
      <c r="BI342" s="23">
        <v>1907</v>
      </c>
      <c r="BJ342" s="23">
        <v>2396</v>
      </c>
      <c r="BK342" s="26">
        <v>133216</v>
      </c>
      <c r="BL342" s="23">
        <v>2392</v>
      </c>
      <c r="BM342" s="23">
        <v>2477</v>
      </c>
      <c r="BN342" s="28">
        <v>69696</v>
      </c>
      <c r="BO342" s="23">
        <v>1256</v>
      </c>
      <c r="BP342" s="23">
        <v>1443</v>
      </c>
      <c r="BQ342" s="28">
        <v>18660</v>
      </c>
      <c r="BR342" s="27">
        <v>323</v>
      </c>
      <c r="BS342" s="23">
        <v>1588</v>
      </c>
      <c r="BT342" s="30">
        <v>8517</v>
      </c>
      <c r="BU342" s="27">
        <v>161</v>
      </c>
      <c r="BV342" s="23">
        <v>1220</v>
      </c>
      <c r="BW342" s="30">
        <v>2719</v>
      </c>
      <c r="BX342" s="29">
        <v>62</v>
      </c>
      <c r="BY342" s="27">
        <v>690</v>
      </c>
      <c r="BZ342" s="30">
        <v>2019</v>
      </c>
      <c r="CA342" s="29">
        <v>31</v>
      </c>
      <c r="CB342" s="27">
        <v>653</v>
      </c>
      <c r="CC342" s="28">
        <v>10904</v>
      </c>
      <c r="CD342" s="27">
        <v>239</v>
      </c>
      <c r="CE342" s="27">
        <v>414</v>
      </c>
      <c r="CF342" s="28">
        <v>42675</v>
      </c>
      <c r="CG342" s="27">
        <v>729</v>
      </c>
      <c r="CH342" s="27">
        <v>338</v>
      </c>
      <c r="CI342" s="28">
        <v>55219</v>
      </c>
      <c r="CJ342" s="27">
        <v>999</v>
      </c>
      <c r="CK342" s="27">
        <v>901</v>
      </c>
      <c r="CL342" s="28">
        <v>94034</v>
      </c>
      <c r="CM342" s="23">
        <v>1710</v>
      </c>
      <c r="CN342" s="23">
        <v>1624</v>
      </c>
      <c r="CO342" s="28">
        <v>85738</v>
      </c>
      <c r="CP342" s="23">
        <v>1582</v>
      </c>
      <c r="CQ342" s="23">
        <v>2793</v>
      </c>
      <c r="CR342" s="28">
        <v>83728</v>
      </c>
      <c r="CS342" s="23">
        <v>1554</v>
      </c>
      <c r="CT342" s="23">
        <v>2311</v>
      </c>
      <c r="CU342" s="26">
        <v>107218</v>
      </c>
      <c r="CV342" s="23">
        <v>2296</v>
      </c>
      <c r="CW342" s="23">
        <v>2370</v>
      </c>
      <c r="CX342" s="26">
        <v>111751</v>
      </c>
      <c r="CY342" s="23">
        <v>2067</v>
      </c>
      <c r="CZ342" s="23">
        <v>2401</v>
      </c>
      <c r="DA342" s="28">
        <v>77062</v>
      </c>
      <c r="DB342" s="23">
        <v>1368</v>
      </c>
      <c r="DC342" s="23">
        <v>2702</v>
      </c>
      <c r="DD342" s="26">
        <v>129059</v>
      </c>
      <c r="DE342" s="23">
        <v>2758</v>
      </c>
      <c r="DF342" s="23">
        <v>3287</v>
      </c>
      <c r="DG342" s="26">
        <v>102246</v>
      </c>
      <c r="DH342" s="23">
        <v>2086</v>
      </c>
      <c r="DI342" s="23">
        <v>3191</v>
      </c>
      <c r="DJ342" s="26">
        <v>107643</v>
      </c>
      <c r="DK342" s="23">
        <v>2246</v>
      </c>
      <c r="DL342" s="23">
        <v>3721</v>
      </c>
      <c r="DM342" s="26">
        <v>126573</v>
      </c>
      <c r="DN342" s="23">
        <v>2591</v>
      </c>
      <c r="DO342" s="23">
        <v>2290</v>
      </c>
      <c r="DP342" s="26">
        <v>100803</v>
      </c>
      <c r="DQ342" s="23">
        <v>2240</v>
      </c>
      <c r="DR342" s="23">
        <v>2725</v>
      </c>
      <c r="DS342" s="28">
        <v>97992</v>
      </c>
      <c r="DT342" s="23">
        <v>2327</v>
      </c>
      <c r="DU342" s="23">
        <v>2388</v>
      </c>
      <c r="DV342" s="26">
        <v>118530</v>
      </c>
      <c r="DW342" s="23">
        <v>2739</v>
      </c>
      <c r="DX342" s="23">
        <v>2863</v>
      </c>
      <c r="DY342" s="28">
        <v>39078</v>
      </c>
      <c r="DZ342" s="27">
        <v>873</v>
      </c>
      <c r="EA342" s="23">
        <v>2637</v>
      </c>
      <c r="EB342" s="28">
        <v>62111</v>
      </c>
      <c r="EC342" s="23">
        <v>1279</v>
      </c>
      <c r="ED342" s="23">
        <v>1590</v>
      </c>
      <c r="EE342" s="28">
        <v>99746</v>
      </c>
      <c r="EF342" s="23">
        <v>2236</v>
      </c>
      <c r="EG342" s="23">
        <v>1895</v>
      </c>
      <c r="EH342" s="28">
        <v>87340</v>
      </c>
      <c r="EI342" s="23">
        <v>1987</v>
      </c>
      <c r="EJ342" s="23">
        <v>2239</v>
      </c>
      <c r="EK342" s="28">
        <v>93634</v>
      </c>
      <c r="EL342" s="23">
        <v>2123</v>
      </c>
      <c r="EM342" s="23">
        <v>2443</v>
      </c>
      <c r="EN342" s="26">
        <v>132235</v>
      </c>
      <c r="EO342" s="23">
        <v>2920</v>
      </c>
      <c r="EP342" s="23">
        <v>2569</v>
      </c>
      <c r="EQ342" s="26">
        <v>102129</v>
      </c>
      <c r="ER342" s="23">
        <v>2219</v>
      </c>
      <c r="ES342" s="23">
        <v>3243</v>
      </c>
      <c r="ET342" s="28">
        <v>92043</v>
      </c>
      <c r="EU342" s="23">
        <v>2092</v>
      </c>
      <c r="EV342" s="23">
        <v>3046</v>
      </c>
      <c r="EW342" s="26">
        <v>114932</v>
      </c>
      <c r="EX342" s="23">
        <v>2670</v>
      </c>
      <c r="EY342" s="23">
        <v>2363</v>
      </c>
      <c r="EZ342" s="28">
        <v>83860</v>
      </c>
      <c r="FA342" s="23">
        <v>1906</v>
      </c>
      <c r="FB342" s="23">
        <v>2433</v>
      </c>
      <c r="FC342" s="28">
        <v>76564</v>
      </c>
      <c r="FD342" s="23">
        <v>1763</v>
      </c>
      <c r="FE342" s="23">
        <v>2102</v>
      </c>
      <c r="FF342" s="28">
        <v>95199</v>
      </c>
      <c r="FG342" s="23">
        <v>2261</v>
      </c>
      <c r="FH342" s="23">
        <v>2076</v>
      </c>
      <c r="FI342" s="28">
        <v>79432</v>
      </c>
      <c r="FJ342" s="23">
        <v>1928</v>
      </c>
      <c r="FK342" s="23">
        <v>2876</v>
      </c>
      <c r="FL342" s="28">
        <v>77445</v>
      </c>
      <c r="FM342" s="23">
        <v>1828</v>
      </c>
      <c r="FN342" s="23">
        <v>2929</v>
      </c>
      <c r="FO342" s="28">
        <v>84549</v>
      </c>
      <c r="FP342" s="23">
        <v>1929</v>
      </c>
      <c r="FQ342" s="23">
        <v>2990</v>
      </c>
      <c r="FR342" s="28">
        <v>53684</v>
      </c>
      <c r="FS342" s="23">
        <v>1134</v>
      </c>
      <c r="FT342" s="23">
        <v>2633</v>
      </c>
      <c r="FU342" s="28">
        <v>60312</v>
      </c>
      <c r="FV342" s="23">
        <v>1416</v>
      </c>
      <c r="FW342" s="23">
        <v>2896</v>
      </c>
      <c r="FX342" s="28">
        <v>85425</v>
      </c>
      <c r="FY342" s="23">
        <v>1970</v>
      </c>
      <c r="FZ342" s="23">
        <v>3571</v>
      </c>
      <c r="GA342" s="28">
        <v>72098</v>
      </c>
      <c r="GB342" s="23">
        <v>1649</v>
      </c>
      <c r="GC342" s="23">
        <v>2698</v>
      </c>
      <c r="GD342" s="28">
        <v>73538</v>
      </c>
      <c r="GE342" s="23">
        <v>1725</v>
      </c>
      <c r="GF342" s="23">
        <v>2165</v>
      </c>
      <c r="GG342" s="28">
        <v>87607</v>
      </c>
      <c r="GH342" s="23">
        <v>2000</v>
      </c>
      <c r="GI342" s="23">
        <v>2295</v>
      </c>
      <c r="GJ342" s="28">
        <v>74906</v>
      </c>
      <c r="GK342" s="23">
        <v>1722</v>
      </c>
      <c r="GL342" s="23">
        <v>2436</v>
      </c>
      <c r="GM342" s="28">
        <v>62609</v>
      </c>
      <c r="GN342" s="23">
        <v>1441</v>
      </c>
      <c r="GO342" s="23">
        <v>1935</v>
      </c>
      <c r="GP342" s="28">
        <v>71709</v>
      </c>
      <c r="GQ342" s="23">
        <v>1674</v>
      </c>
      <c r="GR342" s="23">
        <v>1881</v>
      </c>
      <c r="GS342" s="28">
        <v>54552</v>
      </c>
      <c r="GT342" s="23">
        <v>1318</v>
      </c>
      <c r="GU342" s="23">
        <v>1343</v>
      </c>
      <c r="GV342" s="28">
        <v>51761</v>
      </c>
      <c r="GW342" s="23">
        <v>1265</v>
      </c>
      <c r="GX342" s="23">
        <v>1233</v>
      </c>
      <c r="GY342" s="28">
        <v>65495</v>
      </c>
      <c r="GZ342" s="23">
        <v>1591</v>
      </c>
      <c r="HA342" s="27">
        <v>978</v>
      </c>
      <c r="HB342" s="28">
        <v>49166</v>
      </c>
      <c r="HC342" s="23">
        <v>1115</v>
      </c>
      <c r="HD342" s="27">
        <v>916</v>
      </c>
      <c r="HE342" s="28">
        <v>52138</v>
      </c>
      <c r="HF342" s="23">
        <v>1163</v>
      </c>
      <c r="HG342" s="23">
        <v>1357</v>
      </c>
      <c r="HH342" s="28">
        <v>87770</v>
      </c>
      <c r="HI342" s="23">
        <v>1915</v>
      </c>
      <c r="HJ342" s="23">
        <v>1603</v>
      </c>
    </row>
    <row r="343" spans="2:218" x14ac:dyDescent="0.2">
      <c r="B343" s="20" t="s">
        <v>724</v>
      </c>
      <c r="C343" s="26">
        <v>185770</v>
      </c>
      <c r="D343" s="23">
        <v>2588</v>
      </c>
      <c r="E343" s="25">
        <v>242673</v>
      </c>
      <c r="F343" s="26">
        <v>196486</v>
      </c>
      <c r="G343" s="23">
        <v>2381</v>
      </c>
      <c r="H343" s="25">
        <v>240721</v>
      </c>
      <c r="I343" s="26">
        <v>252236</v>
      </c>
      <c r="J343" s="23">
        <v>2995</v>
      </c>
      <c r="K343" s="25">
        <v>223444</v>
      </c>
      <c r="L343" s="26">
        <v>198944</v>
      </c>
      <c r="M343" s="23">
        <v>2441</v>
      </c>
      <c r="N343" s="25">
        <v>224884</v>
      </c>
      <c r="O343" s="26">
        <v>186849</v>
      </c>
      <c r="P343" s="23">
        <v>2233</v>
      </c>
      <c r="Q343" s="25">
        <v>221591</v>
      </c>
      <c r="R343" s="26">
        <v>234255</v>
      </c>
      <c r="S343" s="23">
        <v>2812</v>
      </c>
      <c r="T343" s="25">
        <v>224834</v>
      </c>
      <c r="U343" s="26">
        <v>178984</v>
      </c>
      <c r="V343" s="23">
        <v>2211</v>
      </c>
      <c r="W343" s="25">
        <v>202680</v>
      </c>
      <c r="X343" s="26">
        <v>168736</v>
      </c>
      <c r="Y343" s="23">
        <v>2127</v>
      </c>
      <c r="Z343" s="25">
        <v>187639</v>
      </c>
      <c r="AA343" s="26">
        <v>228138</v>
      </c>
      <c r="AB343" s="23">
        <v>2870</v>
      </c>
      <c r="AC343" s="25">
        <v>217050</v>
      </c>
      <c r="AD343" s="26">
        <v>331251</v>
      </c>
      <c r="AE343" s="23">
        <v>4237</v>
      </c>
      <c r="AF343" s="25">
        <v>235363</v>
      </c>
      <c r="AG343" s="26">
        <v>339405</v>
      </c>
      <c r="AH343" s="23">
        <v>4901</v>
      </c>
      <c r="AI343" s="25">
        <v>350356</v>
      </c>
      <c r="AJ343" s="26">
        <v>281789</v>
      </c>
      <c r="AK343" s="23">
        <v>4898</v>
      </c>
      <c r="AL343" s="25">
        <v>226012</v>
      </c>
      <c r="AM343" s="26">
        <v>263745</v>
      </c>
      <c r="AN343" s="23">
        <v>4030</v>
      </c>
      <c r="AO343" s="25">
        <v>223006</v>
      </c>
      <c r="AP343" s="26">
        <v>227448</v>
      </c>
      <c r="AQ343" s="23">
        <v>3246</v>
      </c>
      <c r="AR343" s="25">
        <v>208683</v>
      </c>
      <c r="AS343" s="26">
        <v>215686</v>
      </c>
      <c r="AT343" s="23">
        <v>3052</v>
      </c>
      <c r="AU343" s="25">
        <v>181009</v>
      </c>
      <c r="AV343" s="26">
        <v>168242</v>
      </c>
      <c r="AW343" s="23">
        <v>2316</v>
      </c>
      <c r="AX343" s="25">
        <v>178678</v>
      </c>
      <c r="AY343" s="26">
        <v>159800</v>
      </c>
      <c r="AZ343" s="23">
        <v>2053</v>
      </c>
      <c r="BA343" s="25">
        <v>168242</v>
      </c>
      <c r="BB343" s="26">
        <v>229605</v>
      </c>
      <c r="BC343" s="23">
        <v>2916</v>
      </c>
      <c r="BD343" s="25">
        <v>174768</v>
      </c>
      <c r="BE343" s="26">
        <v>179436</v>
      </c>
      <c r="BF343" s="23">
        <v>2067</v>
      </c>
      <c r="BG343" s="25">
        <v>154519</v>
      </c>
      <c r="BH343" s="26">
        <v>165924</v>
      </c>
      <c r="BI343" s="23">
        <v>1920</v>
      </c>
      <c r="BJ343" s="25">
        <v>150705</v>
      </c>
      <c r="BK343" s="26">
        <v>211055</v>
      </c>
      <c r="BL343" s="23">
        <v>2537</v>
      </c>
      <c r="BM343" s="25">
        <v>160292</v>
      </c>
      <c r="BN343" s="26">
        <v>162110</v>
      </c>
      <c r="BO343" s="23">
        <v>1957</v>
      </c>
      <c r="BP343" s="25">
        <v>148438</v>
      </c>
      <c r="BQ343" s="26">
        <v>160303</v>
      </c>
      <c r="BR343" s="23">
        <v>1969</v>
      </c>
      <c r="BS343" s="25">
        <v>153132</v>
      </c>
      <c r="BT343" s="26">
        <v>213445</v>
      </c>
      <c r="BU343" s="23">
        <v>2444</v>
      </c>
      <c r="BV343" s="25">
        <v>146531</v>
      </c>
      <c r="BW343" s="26">
        <v>169542</v>
      </c>
      <c r="BX343" s="23">
        <v>1862</v>
      </c>
      <c r="BY343" s="25">
        <v>149158</v>
      </c>
      <c r="BZ343" s="26">
        <v>156507</v>
      </c>
      <c r="CA343" s="23">
        <v>1836</v>
      </c>
      <c r="CB343" s="25">
        <v>150864</v>
      </c>
      <c r="CC343" s="26">
        <v>208227</v>
      </c>
      <c r="CD343" s="23">
        <v>2340</v>
      </c>
      <c r="CE343" s="25">
        <v>129274</v>
      </c>
      <c r="CF343" s="26">
        <v>163622</v>
      </c>
      <c r="CG343" s="23">
        <v>1936</v>
      </c>
      <c r="CH343" s="25">
        <v>144938</v>
      </c>
      <c r="CI343" s="26">
        <v>137329</v>
      </c>
      <c r="CJ343" s="23">
        <v>1577</v>
      </c>
      <c r="CK343" s="25">
        <v>130991</v>
      </c>
      <c r="CL343" s="26">
        <v>162635</v>
      </c>
      <c r="CM343" s="23">
        <v>1849</v>
      </c>
      <c r="CN343" s="25">
        <v>132451</v>
      </c>
      <c r="CO343" s="28">
        <v>45285</v>
      </c>
      <c r="CP343" s="27">
        <v>412</v>
      </c>
      <c r="CQ343" s="25">
        <v>105840</v>
      </c>
      <c r="CR343" s="28">
        <v>17238</v>
      </c>
      <c r="CS343" s="27">
        <v>159</v>
      </c>
      <c r="CT343" s="24">
        <v>82511</v>
      </c>
      <c r="CU343" s="28">
        <v>11747</v>
      </c>
      <c r="CV343" s="27">
        <v>107</v>
      </c>
      <c r="CW343" s="24">
        <v>75902</v>
      </c>
      <c r="CX343" s="30">
        <v>4233</v>
      </c>
      <c r="CY343" s="29">
        <v>48</v>
      </c>
      <c r="CZ343" s="24">
        <v>60341</v>
      </c>
      <c r="DA343" s="30">
        <v>2212</v>
      </c>
      <c r="DB343" s="29">
        <v>17</v>
      </c>
      <c r="DC343" s="24">
        <v>51781</v>
      </c>
      <c r="DD343" s="26">
        <v>163502</v>
      </c>
      <c r="DE343" s="23">
        <v>1453</v>
      </c>
      <c r="DF343" s="24">
        <v>57300</v>
      </c>
      <c r="DG343" s="26">
        <v>167016</v>
      </c>
      <c r="DH343" s="23">
        <v>1361</v>
      </c>
      <c r="DI343" s="24">
        <v>70776</v>
      </c>
      <c r="DJ343" s="26">
        <v>100979</v>
      </c>
      <c r="DK343" s="27">
        <v>869</v>
      </c>
      <c r="DL343" s="24">
        <v>60115</v>
      </c>
      <c r="DM343" s="26">
        <v>126624</v>
      </c>
      <c r="DN343" s="23">
        <v>1057</v>
      </c>
      <c r="DO343" s="24">
        <v>58301</v>
      </c>
      <c r="DP343" s="26">
        <v>108174</v>
      </c>
      <c r="DQ343" s="27">
        <v>892</v>
      </c>
      <c r="DR343" s="24">
        <v>68888</v>
      </c>
      <c r="DS343" s="28">
        <v>92310</v>
      </c>
      <c r="DT343" s="27">
        <v>765</v>
      </c>
      <c r="DU343" s="24">
        <v>60305</v>
      </c>
      <c r="DV343" s="26">
        <v>123644</v>
      </c>
      <c r="DW343" s="23">
        <v>1028</v>
      </c>
      <c r="DX343" s="24">
        <v>66346</v>
      </c>
      <c r="DY343" s="28">
        <v>80975</v>
      </c>
      <c r="DZ343" s="27">
        <v>697</v>
      </c>
      <c r="EA343" s="24">
        <v>63437</v>
      </c>
      <c r="EB343" s="28">
        <v>88730</v>
      </c>
      <c r="EC343" s="27">
        <v>762</v>
      </c>
      <c r="ED343" s="24">
        <v>54811</v>
      </c>
      <c r="EE343" s="26">
        <v>119900</v>
      </c>
      <c r="EF343" s="27">
        <v>988</v>
      </c>
      <c r="EG343" s="24">
        <v>63349</v>
      </c>
      <c r="EH343" s="28">
        <v>93023</v>
      </c>
      <c r="EI343" s="27">
        <v>710</v>
      </c>
      <c r="EJ343" s="24">
        <v>63661</v>
      </c>
      <c r="EK343" s="26">
        <v>103268</v>
      </c>
      <c r="EL343" s="27">
        <v>754</v>
      </c>
      <c r="EM343" s="24">
        <v>62860</v>
      </c>
      <c r="EN343" s="26">
        <v>132871</v>
      </c>
      <c r="EO343" s="27">
        <v>995</v>
      </c>
      <c r="EP343" s="24">
        <v>60157</v>
      </c>
      <c r="EQ343" s="26">
        <v>113212</v>
      </c>
      <c r="ER343" s="27">
        <v>820</v>
      </c>
      <c r="ES343" s="24">
        <v>68186</v>
      </c>
      <c r="ET343" s="28">
        <v>95244</v>
      </c>
      <c r="EU343" s="27">
        <v>721</v>
      </c>
      <c r="EV343" s="24">
        <v>62522</v>
      </c>
      <c r="EW343" s="26">
        <v>139442</v>
      </c>
      <c r="EX343" s="27">
        <v>996</v>
      </c>
      <c r="EY343" s="24">
        <v>61225</v>
      </c>
      <c r="EZ343" s="26">
        <v>107772</v>
      </c>
      <c r="FA343" s="27">
        <v>771</v>
      </c>
      <c r="FB343" s="24">
        <v>62802</v>
      </c>
      <c r="FC343" s="28">
        <v>88257</v>
      </c>
      <c r="FD343" s="27">
        <v>637</v>
      </c>
      <c r="FE343" s="24">
        <v>55749</v>
      </c>
      <c r="FF343" s="26">
        <v>102264</v>
      </c>
      <c r="FG343" s="27">
        <v>717</v>
      </c>
      <c r="FH343" s="24">
        <v>62865</v>
      </c>
      <c r="FI343" s="28">
        <v>73527</v>
      </c>
      <c r="FJ343" s="27">
        <v>517</v>
      </c>
      <c r="FK343" s="24">
        <v>48914</v>
      </c>
      <c r="FL343" s="28">
        <v>70039</v>
      </c>
      <c r="FM343" s="27">
        <v>493</v>
      </c>
      <c r="FN343" s="24">
        <v>46404</v>
      </c>
      <c r="FO343" s="26">
        <v>112202</v>
      </c>
      <c r="FP343" s="27">
        <v>783</v>
      </c>
      <c r="FQ343" s="24">
        <v>52945</v>
      </c>
      <c r="FR343" s="28">
        <v>87229</v>
      </c>
      <c r="FS343" s="27">
        <v>605</v>
      </c>
      <c r="FT343" s="24">
        <v>49437</v>
      </c>
      <c r="FU343" s="28">
        <v>83739</v>
      </c>
      <c r="FV343" s="27">
        <v>606</v>
      </c>
      <c r="FW343" s="24">
        <v>47884</v>
      </c>
      <c r="FX343" s="26">
        <v>108498</v>
      </c>
      <c r="FY343" s="27">
        <v>821</v>
      </c>
      <c r="FZ343" s="24">
        <v>50436</v>
      </c>
      <c r="GA343" s="28">
        <v>77619</v>
      </c>
      <c r="GB343" s="27">
        <v>654</v>
      </c>
      <c r="GC343" s="24">
        <v>52941</v>
      </c>
      <c r="GD343" s="28">
        <v>87563</v>
      </c>
      <c r="GE343" s="27">
        <v>614</v>
      </c>
      <c r="GF343" s="24">
        <v>45290</v>
      </c>
      <c r="GG343" s="28">
        <v>95713</v>
      </c>
      <c r="GH343" s="27">
        <v>701</v>
      </c>
      <c r="GI343" s="24">
        <v>47483</v>
      </c>
      <c r="GJ343" s="28">
        <v>75080</v>
      </c>
      <c r="GK343" s="27">
        <v>540</v>
      </c>
      <c r="GL343" s="24">
        <v>47959</v>
      </c>
      <c r="GM343" s="28">
        <v>70708</v>
      </c>
      <c r="GN343" s="27">
        <v>506</v>
      </c>
      <c r="GO343" s="24">
        <v>43756</v>
      </c>
      <c r="GP343" s="28">
        <v>92555</v>
      </c>
      <c r="GQ343" s="27">
        <v>665</v>
      </c>
      <c r="GR343" s="24">
        <v>49604</v>
      </c>
      <c r="GS343" s="28">
        <v>79822</v>
      </c>
      <c r="GT343" s="27">
        <v>627</v>
      </c>
      <c r="GU343" s="24">
        <v>43715</v>
      </c>
      <c r="GV343" s="28">
        <v>74224</v>
      </c>
      <c r="GW343" s="27">
        <v>631</v>
      </c>
      <c r="GX343" s="24">
        <v>42883</v>
      </c>
      <c r="GY343" s="26">
        <v>117050</v>
      </c>
      <c r="GZ343" s="23">
        <v>1046</v>
      </c>
      <c r="HA343" s="24">
        <v>47543</v>
      </c>
      <c r="HB343" s="28">
        <v>72848</v>
      </c>
      <c r="HC343" s="27">
        <v>561</v>
      </c>
      <c r="HD343" s="24">
        <v>42266</v>
      </c>
      <c r="HE343" s="28">
        <v>60985</v>
      </c>
      <c r="HF343" s="27">
        <v>495</v>
      </c>
      <c r="HG343" s="24">
        <v>47033</v>
      </c>
      <c r="HH343" s="28">
        <v>84837</v>
      </c>
      <c r="HI343" s="27">
        <v>660</v>
      </c>
      <c r="HJ343" s="24">
        <v>46631</v>
      </c>
    </row>
    <row r="344" spans="2:218" x14ac:dyDescent="0.2">
      <c r="B344" s="20" t="s">
        <v>750</v>
      </c>
      <c r="C344" s="28">
        <v>76932</v>
      </c>
      <c r="D344" s="23">
        <v>1298</v>
      </c>
      <c r="E344" s="25">
        <v>128281</v>
      </c>
      <c r="F344" s="28">
        <v>78112</v>
      </c>
      <c r="G344" s="23">
        <v>1273</v>
      </c>
      <c r="H344" s="25">
        <v>132873</v>
      </c>
      <c r="I344" s="28">
        <v>95988</v>
      </c>
      <c r="J344" s="23">
        <v>1505</v>
      </c>
      <c r="K344" s="25">
        <v>130046</v>
      </c>
      <c r="L344" s="28">
        <v>81005</v>
      </c>
      <c r="M344" s="23">
        <v>1269</v>
      </c>
      <c r="N344" s="25">
        <v>125698</v>
      </c>
      <c r="O344" s="28">
        <v>74574</v>
      </c>
      <c r="P344" s="23">
        <v>1137</v>
      </c>
      <c r="Q344" s="25">
        <v>126407</v>
      </c>
      <c r="R344" s="28">
        <v>99993</v>
      </c>
      <c r="S344" s="23">
        <v>1544</v>
      </c>
      <c r="T344" s="25">
        <v>121605</v>
      </c>
      <c r="U344" s="28">
        <v>83171</v>
      </c>
      <c r="V344" s="23">
        <v>1264</v>
      </c>
      <c r="W344" s="25">
        <v>119502</v>
      </c>
      <c r="X344" s="28">
        <v>71642</v>
      </c>
      <c r="Y344" s="23">
        <v>1077</v>
      </c>
      <c r="Z344" s="24">
        <v>98873</v>
      </c>
      <c r="AA344" s="26">
        <v>101982</v>
      </c>
      <c r="AB344" s="23">
        <v>1469</v>
      </c>
      <c r="AC344" s="25">
        <v>118642</v>
      </c>
      <c r="AD344" s="26">
        <v>112312</v>
      </c>
      <c r="AE344" s="23">
        <v>1122</v>
      </c>
      <c r="AF344" s="25">
        <v>101382</v>
      </c>
      <c r="AG344" s="26">
        <v>109398</v>
      </c>
      <c r="AH344" s="23">
        <v>1050</v>
      </c>
      <c r="AI344" s="25">
        <v>106490</v>
      </c>
      <c r="AJ344" s="26">
        <v>160054</v>
      </c>
      <c r="AK344" s="23">
        <v>1401</v>
      </c>
      <c r="AL344" s="25">
        <v>107643</v>
      </c>
      <c r="AM344" s="26">
        <v>124931</v>
      </c>
      <c r="AN344" s="23">
        <v>1135</v>
      </c>
      <c r="AO344" s="25">
        <v>101135</v>
      </c>
      <c r="AP344" s="26">
        <v>107600</v>
      </c>
      <c r="AQ344" s="23">
        <v>1006</v>
      </c>
      <c r="AR344" s="25">
        <v>102654</v>
      </c>
      <c r="AS344" s="26">
        <v>128226</v>
      </c>
      <c r="AT344" s="23">
        <v>1198</v>
      </c>
      <c r="AU344" s="25">
        <v>103335</v>
      </c>
      <c r="AV344" s="26">
        <v>116811</v>
      </c>
      <c r="AW344" s="23">
        <v>1063</v>
      </c>
      <c r="AX344" s="25">
        <v>104204</v>
      </c>
      <c r="AY344" s="26">
        <v>109619</v>
      </c>
      <c r="AZ344" s="27">
        <v>970</v>
      </c>
      <c r="BA344" s="24">
        <v>96445</v>
      </c>
      <c r="BB344" s="26">
        <v>149450</v>
      </c>
      <c r="BC344" s="23">
        <v>1262</v>
      </c>
      <c r="BD344" s="25">
        <v>100005</v>
      </c>
      <c r="BE344" s="26">
        <v>117029</v>
      </c>
      <c r="BF344" s="27">
        <v>958</v>
      </c>
      <c r="BG344" s="24">
        <v>95984</v>
      </c>
      <c r="BH344" s="26">
        <v>103760</v>
      </c>
      <c r="BI344" s="27">
        <v>846</v>
      </c>
      <c r="BJ344" s="24">
        <v>83653</v>
      </c>
      <c r="BK344" s="26">
        <v>135718</v>
      </c>
      <c r="BL344" s="23">
        <v>1133</v>
      </c>
      <c r="BM344" s="24">
        <v>91336</v>
      </c>
      <c r="BN344" s="26">
        <v>115409</v>
      </c>
      <c r="BO344" s="27">
        <v>963</v>
      </c>
      <c r="BP344" s="24">
        <v>92956</v>
      </c>
      <c r="BQ344" s="26">
        <v>109190</v>
      </c>
      <c r="BR344" s="27">
        <v>897</v>
      </c>
      <c r="BS344" s="24">
        <v>91903</v>
      </c>
      <c r="BT344" s="26">
        <v>141757</v>
      </c>
      <c r="BU344" s="23">
        <v>1106</v>
      </c>
      <c r="BV344" s="24">
        <v>83632</v>
      </c>
      <c r="BW344" s="26">
        <v>126221</v>
      </c>
      <c r="BX344" s="27">
        <v>985</v>
      </c>
      <c r="BY344" s="24">
        <v>94457</v>
      </c>
      <c r="BZ344" s="26">
        <v>116340</v>
      </c>
      <c r="CA344" s="27">
        <v>894</v>
      </c>
      <c r="CB344" s="24">
        <v>91192</v>
      </c>
      <c r="CC344" s="26">
        <v>134003</v>
      </c>
      <c r="CD344" s="23">
        <v>1039</v>
      </c>
      <c r="CE344" s="24">
        <v>79765</v>
      </c>
      <c r="CF344" s="26">
        <v>117009</v>
      </c>
      <c r="CG344" s="27">
        <v>896</v>
      </c>
      <c r="CH344" s="24">
        <v>88398</v>
      </c>
      <c r="CI344" s="26">
        <v>117367</v>
      </c>
      <c r="CJ344" s="27">
        <v>898</v>
      </c>
      <c r="CK344" s="24">
        <v>83702</v>
      </c>
      <c r="CL344" s="26">
        <v>144538</v>
      </c>
      <c r="CM344" s="23">
        <v>1122</v>
      </c>
      <c r="CN344" s="24">
        <v>86050</v>
      </c>
      <c r="CO344" s="26">
        <v>127863</v>
      </c>
      <c r="CP344" s="27">
        <v>954</v>
      </c>
      <c r="CQ344" s="24">
        <v>83782</v>
      </c>
      <c r="CR344" s="26">
        <v>111792</v>
      </c>
      <c r="CS344" s="27">
        <v>824</v>
      </c>
      <c r="CT344" s="24">
        <v>69705</v>
      </c>
      <c r="CU344" s="26">
        <v>126081</v>
      </c>
      <c r="CV344" s="27">
        <v>922</v>
      </c>
      <c r="CW344" s="24">
        <v>72387</v>
      </c>
      <c r="CX344" s="26">
        <v>106785</v>
      </c>
      <c r="CY344" s="27">
        <v>767</v>
      </c>
      <c r="CZ344" s="24">
        <v>74839</v>
      </c>
      <c r="DA344" s="26">
        <v>108198</v>
      </c>
      <c r="DB344" s="27">
        <v>787</v>
      </c>
      <c r="DC344" s="24">
        <v>77983</v>
      </c>
      <c r="DD344" s="26">
        <v>133224</v>
      </c>
      <c r="DE344" s="27">
        <v>959</v>
      </c>
      <c r="DF344" s="24">
        <v>69409</v>
      </c>
      <c r="DG344" s="26">
        <v>108736</v>
      </c>
      <c r="DH344" s="27">
        <v>744</v>
      </c>
      <c r="DI344" s="24">
        <v>72268</v>
      </c>
      <c r="DJ344" s="28">
        <v>98200</v>
      </c>
      <c r="DK344" s="27">
        <v>674</v>
      </c>
      <c r="DL344" s="24">
        <v>68786</v>
      </c>
      <c r="DM344" s="26">
        <v>136824</v>
      </c>
      <c r="DN344" s="27">
        <v>916</v>
      </c>
      <c r="DO344" s="24">
        <v>61168</v>
      </c>
      <c r="DP344" s="26">
        <v>108624</v>
      </c>
      <c r="DQ344" s="27">
        <v>740</v>
      </c>
      <c r="DR344" s="24">
        <v>65204</v>
      </c>
      <c r="DS344" s="28">
        <v>99679</v>
      </c>
      <c r="DT344" s="27">
        <v>693</v>
      </c>
      <c r="DU344" s="24">
        <v>63892</v>
      </c>
      <c r="DV344" s="26">
        <v>119479</v>
      </c>
      <c r="DW344" s="27">
        <v>818</v>
      </c>
      <c r="DX344" s="24">
        <v>62628</v>
      </c>
      <c r="DY344" s="26">
        <v>103242</v>
      </c>
      <c r="DZ344" s="27">
        <v>705</v>
      </c>
      <c r="EA344" s="24">
        <v>64586</v>
      </c>
      <c r="EB344" s="28">
        <v>93109</v>
      </c>
      <c r="EC344" s="27">
        <v>641</v>
      </c>
      <c r="ED344" s="24">
        <v>58749</v>
      </c>
      <c r="EE344" s="26">
        <v>112455</v>
      </c>
      <c r="EF344" s="27">
        <v>766</v>
      </c>
      <c r="EG344" s="24">
        <v>60425</v>
      </c>
      <c r="EH344" s="28">
        <v>87164</v>
      </c>
      <c r="EI344" s="27">
        <v>589</v>
      </c>
      <c r="EJ344" s="24">
        <v>60061</v>
      </c>
      <c r="EK344" s="28">
        <v>86640</v>
      </c>
      <c r="EL344" s="27">
        <v>589</v>
      </c>
      <c r="EM344" s="24">
        <v>60458</v>
      </c>
      <c r="EN344" s="26">
        <v>100759</v>
      </c>
      <c r="EO344" s="27">
        <v>675</v>
      </c>
      <c r="EP344" s="24">
        <v>56492</v>
      </c>
      <c r="EQ344" s="28">
        <v>97499</v>
      </c>
      <c r="ER344" s="27">
        <v>659</v>
      </c>
      <c r="ES344" s="24">
        <v>61735</v>
      </c>
      <c r="ET344" s="28">
        <v>85495</v>
      </c>
      <c r="EU344" s="27">
        <v>578</v>
      </c>
      <c r="EV344" s="24">
        <v>55131</v>
      </c>
      <c r="EW344" s="26">
        <v>111052</v>
      </c>
      <c r="EX344" s="27">
        <v>750</v>
      </c>
      <c r="EY344" s="24">
        <v>54576</v>
      </c>
      <c r="EZ344" s="28">
        <v>80086</v>
      </c>
      <c r="FA344" s="27">
        <v>541</v>
      </c>
      <c r="FB344" s="24">
        <v>53365</v>
      </c>
      <c r="FC344" s="28">
        <v>89343</v>
      </c>
      <c r="FD344" s="27">
        <v>603</v>
      </c>
      <c r="FE344" s="24">
        <v>54358</v>
      </c>
      <c r="FF344" s="26">
        <v>100639</v>
      </c>
      <c r="FG344" s="27">
        <v>684</v>
      </c>
      <c r="FH344" s="24">
        <v>58379</v>
      </c>
      <c r="FI344" s="28">
        <v>72844</v>
      </c>
      <c r="FJ344" s="27">
        <v>500</v>
      </c>
      <c r="FK344" s="24">
        <v>47083</v>
      </c>
      <c r="FL344" s="28">
        <v>81277</v>
      </c>
      <c r="FM344" s="27">
        <v>550</v>
      </c>
      <c r="FN344" s="24">
        <v>44798</v>
      </c>
      <c r="FO344" s="28">
        <v>97201</v>
      </c>
      <c r="FP344" s="27">
        <v>665</v>
      </c>
      <c r="FQ344" s="24">
        <v>49498</v>
      </c>
      <c r="FR344" s="28">
        <v>77137</v>
      </c>
      <c r="FS344" s="27">
        <v>526</v>
      </c>
      <c r="FT344" s="24">
        <v>50371</v>
      </c>
      <c r="FU344" s="28">
        <v>70950</v>
      </c>
      <c r="FV344" s="27">
        <v>480</v>
      </c>
      <c r="FW344" s="24">
        <v>45446</v>
      </c>
      <c r="FX344" s="28">
        <v>94670</v>
      </c>
      <c r="FY344" s="27">
        <v>639</v>
      </c>
      <c r="FZ344" s="24">
        <v>47035</v>
      </c>
      <c r="GA344" s="28">
        <v>69968</v>
      </c>
      <c r="GB344" s="27">
        <v>471</v>
      </c>
      <c r="GC344" s="24">
        <v>43798</v>
      </c>
      <c r="GD344" s="28">
        <v>64373</v>
      </c>
      <c r="GE344" s="27">
        <v>441</v>
      </c>
      <c r="GF344" s="24">
        <v>46562</v>
      </c>
      <c r="GG344" s="28">
        <v>90592</v>
      </c>
      <c r="GH344" s="27">
        <v>619</v>
      </c>
      <c r="GI344" s="24">
        <v>43230</v>
      </c>
      <c r="GJ344" s="28">
        <v>68723</v>
      </c>
      <c r="GK344" s="27">
        <v>466</v>
      </c>
      <c r="GL344" s="24">
        <v>47087</v>
      </c>
      <c r="GM344" s="28">
        <v>55738</v>
      </c>
      <c r="GN344" s="27">
        <v>388</v>
      </c>
      <c r="GO344" s="24">
        <v>39016</v>
      </c>
      <c r="GP344" s="28">
        <v>75246</v>
      </c>
      <c r="GQ344" s="27">
        <v>523</v>
      </c>
      <c r="GR344" s="24">
        <v>49960</v>
      </c>
      <c r="GS344" s="28">
        <v>61403</v>
      </c>
      <c r="GT344" s="27">
        <v>422</v>
      </c>
      <c r="GU344" s="24">
        <v>38341</v>
      </c>
      <c r="GV344" s="28">
        <v>57060</v>
      </c>
      <c r="GW344" s="27">
        <v>392</v>
      </c>
      <c r="GX344" s="24">
        <v>35231</v>
      </c>
      <c r="GY344" s="28">
        <v>66615</v>
      </c>
      <c r="GZ344" s="27">
        <v>487</v>
      </c>
      <c r="HA344" s="24">
        <v>44970</v>
      </c>
      <c r="HB344" s="28">
        <v>59636</v>
      </c>
      <c r="HC344" s="27">
        <v>418</v>
      </c>
      <c r="HD344" s="24">
        <v>37379</v>
      </c>
      <c r="HE344" s="28">
        <v>55539</v>
      </c>
      <c r="HF344" s="27">
        <v>396</v>
      </c>
      <c r="HG344" s="24">
        <v>36185</v>
      </c>
      <c r="HH344" s="28">
        <v>83114</v>
      </c>
      <c r="HI344" s="27">
        <v>592</v>
      </c>
      <c r="HJ344" s="24">
        <v>42191</v>
      </c>
    </row>
    <row r="345" spans="2:218" x14ac:dyDescent="0.2">
      <c r="B345" s="20" t="s">
        <v>726</v>
      </c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  <c r="BK345" s="21"/>
      <c r="BL345" s="21"/>
      <c r="BM345" s="21"/>
      <c r="BN345" s="21"/>
      <c r="BO345" s="21"/>
      <c r="BP345" s="21"/>
      <c r="BQ345" s="21"/>
      <c r="BR345" s="21"/>
      <c r="BS345" s="21"/>
      <c r="BT345" s="21"/>
      <c r="BU345" s="21"/>
      <c r="BV345" s="21"/>
      <c r="BW345" s="21"/>
      <c r="BX345" s="21"/>
      <c r="BY345" s="21"/>
      <c r="BZ345" s="21"/>
      <c r="CA345" s="21"/>
      <c r="CB345" s="21"/>
      <c r="CC345" s="21"/>
      <c r="CD345" s="21"/>
      <c r="CE345" s="21"/>
      <c r="CF345" s="21"/>
      <c r="CG345" s="21"/>
      <c r="CH345" s="23">
        <v>1060</v>
      </c>
      <c r="CI345" s="21"/>
      <c r="CJ345" s="21"/>
      <c r="CK345" s="23">
        <v>1654</v>
      </c>
      <c r="CL345" s="30">
        <v>8217</v>
      </c>
      <c r="CM345" s="29">
        <v>91</v>
      </c>
      <c r="CN345" s="23">
        <v>5330</v>
      </c>
      <c r="CO345" s="28">
        <v>39351</v>
      </c>
      <c r="CP345" s="27">
        <v>678</v>
      </c>
      <c r="CQ345" s="24">
        <v>18467</v>
      </c>
      <c r="CR345" s="28">
        <v>33862</v>
      </c>
      <c r="CS345" s="27">
        <v>729</v>
      </c>
      <c r="CT345" s="24">
        <v>25173</v>
      </c>
      <c r="CU345" s="28">
        <v>37638</v>
      </c>
      <c r="CV345" s="27">
        <v>738</v>
      </c>
      <c r="CW345" s="24">
        <v>34727</v>
      </c>
      <c r="CX345" s="26">
        <v>146424</v>
      </c>
      <c r="CY345" s="23">
        <v>2526</v>
      </c>
      <c r="CZ345" s="24">
        <v>73581</v>
      </c>
      <c r="DA345" s="26">
        <v>149084</v>
      </c>
      <c r="DB345" s="23">
        <v>2825</v>
      </c>
      <c r="DC345" s="25">
        <v>197881</v>
      </c>
      <c r="DD345" s="26">
        <v>188921</v>
      </c>
      <c r="DE345" s="23">
        <v>4592</v>
      </c>
      <c r="DF345" s="25">
        <v>278408</v>
      </c>
      <c r="DG345" s="26">
        <v>128108</v>
      </c>
      <c r="DH345" s="23">
        <v>5033</v>
      </c>
      <c r="DI345" s="25">
        <v>353451</v>
      </c>
      <c r="DJ345" s="26">
        <v>142893</v>
      </c>
      <c r="DK345" s="23">
        <v>6122</v>
      </c>
      <c r="DL345" s="25">
        <v>385870</v>
      </c>
      <c r="DM345" s="26">
        <v>231636</v>
      </c>
      <c r="DN345" s="23">
        <v>7665</v>
      </c>
      <c r="DO345" s="25">
        <v>389409</v>
      </c>
      <c r="DP345" s="26">
        <v>192400</v>
      </c>
      <c r="DQ345" s="23">
        <v>6077</v>
      </c>
      <c r="DR345" s="25">
        <v>451469</v>
      </c>
      <c r="DS345" s="26">
        <v>189078</v>
      </c>
      <c r="DT345" s="23">
        <v>5797</v>
      </c>
      <c r="DU345" s="25">
        <v>454326</v>
      </c>
      <c r="DV345" s="26">
        <v>243419</v>
      </c>
      <c r="DW345" s="23">
        <v>8182</v>
      </c>
      <c r="DX345" s="25">
        <v>556062</v>
      </c>
      <c r="DY345" s="26">
        <v>196963</v>
      </c>
      <c r="DZ345" s="23">
        <v>6495</v>
      </c>
      <c r="EA345" s="25">
        <v>575359</v>
      </c>
      <c r="EB345" s="26">
        <v>206824</v>
      </c>
      <c r="EC345" s="23">
        <v>6632</v>
      </c>
      <c r="ED345" s="25">
        <v>568843</v>
      </c>
      <c r="EE345" s="26">
        <v>264810</v>
      </c>
      <c r="EF345" s="23">
        <v>8763</v>
      </c>
      <c r="EG345" s="25">
        <v>629475</v>
      </c>
      <c r="EH345" s="26">
        <v>228593</v>
      </c>
      <c r="EI345" s="23">
        <v>7128</v>
      </c>
      <c r="EJ345" s="25">
        <v>638623</v>
      </c>
      <c r="EK345" s="26">
        <v>216888</v>
      </c>
      <c r="EL345" s="23">
        <v>7015</v>
      </c>
      <c r="EM345" s="25">
        <v>680891</v>
      </c>
      <c r="EN345" s="26">
        <v>295863</v>
      </c>
      <c r="EO345" s="23">
        <v>9325</v>
      </c>
      <c r="EP345" s="25">
        <v>721246</v>
      </c>
      <c r="EQ345" s="26">
        <v>235792</v>
      </c>
      <c r="ER345" s="23">
        <v>7546</v>
      </c>
      <c r="ES345" s="25">
        <v>809310</v>
      </c>
      <c r="ET345" s="26">
        <v>225505</v>
      </c>
      <c r="EU345" s="23">
        <v>7275</v>
      </c>
      <c r="EV345" s="25">
        <v>787422</v>
      </c>
      <c r="EW345" s="28">
        <v>83384</v>
      </c>
      <c r="EX345" s="23">
        <v>2509</v>
      </c>
      <c r="EY345" s="25">
        <v>730741</v>
      </c>
      <c r="EZ345" s="26">
        <v>107875</v>
      </c>
      <c r="FA345" s="23">
        <v>3355</v>
      </c>
      <c r="FB345" s="25">
        <v>599809</v>
      </c>
      <c r="FC345" s="28">
        <v>97069</v>
      </c>
      <c r="FD345" s="23">
        <v>2848</v>
      </c>
      <c r="FE345" s="25">
        <v>486694</v>
      </c>
      <c r="FF345" s="26">
        <v>116559</v>
      </c>
      <c r="FG345" s="23">
        <v>3437</v>
      </c>
      <c r="FH345" s="25">
        <v>519553</v>
      </c>
      <c r="FI345" s="28">
        <v>93970</v>
      </c>
      <c r="FJ345" s="23">
        <v>3004</v>
      </c>
      <c r="FK345" s="25">
        <v>487519</v>
      </c>
      <c r="FL345" s="28">
        <v>77550</v>
      </c>
      <c r="FM345" s="23">
        <v>2427</v>
      </c>
      <c r="FN345" s="25">
        <v>404775</v>
      </c>
      <c r="FO345" s="28">
        <v>78103</v>
      </c>
      <c r="FP345" s="23">
        <v>2748</v>
      </c>
      <c r="FQ345" s="25">
        <v>433812</v>
      </c>
      <c r="FR345" s="28">
        <v>68512</v>
      </c>
      <c r="FS345" s="23">
        <v>2189</v>
      </c>
      <c r="FT345" s="25">
        <v>389030</v>
      </c>
      <c r="FU345" s="28">
        <v>68570</v>
      </c>
      <c r="FV345" s="23">
        <v>2369</v>
      </c>
      <c r="FW345" s="25">
        <v>327611</v>
      </c>
      <c r="FX345" s="28">
        <v>83807</v>
      </c>
      <c r="FY345" s="23">
        <v>3027</v>
      </c>
      <c r="FZ345" s="25">
        <v>303517</v>
      </c>
      <c r="GA345" s="28">
        <v>66395</v>
      </c>
      <c r="GB345" s="23">
        <v>2565</v>
      </c>
      <c r="GC345" s="25">
        <v>270601</v>
      </c>
      <c r="GD345" s="28">
        <v>60648</v>
      </c>
      <c r="GE345" s="23">
        <v>2350</v>
      </c>
      <c r="GF345" s="25">
        <v>251859</v>
      </c>
      <c r="GG345" s="26">
        <v>113262</v>
      </c>
      <c r="GH345" s="23">
        <v>5563</v>
      </c>
      <c r="GI345" s="25">
        <v>253443</v>
      </c>
      <c r="GJ345" s="28">
        <v>90148</v>
      </c>
      <c r="GK345" s="23">
        <v>5265</v>
      </c>
      <c r="GL345" s="25">
        <v>311630</v>
      </c>
      <c r="GM345" s="26">
        <v>101417</v>
      </c>
      <c r="GN345" s="23">
        <v>6064</v>
      </c>
      <c r="GO345" s="25">
        <v>400776</v>
      </c>
      <c r="GP345" s="28">
        <v>90997</v>
      </c>
      <c r="GQ345" s="23">
        <v>5437</v>
      </c>
      <c r="GR345" s="25">
        <v>430972</v>
      </c>
      <c r="GS345" s="28">
        <v>84295</v>
      </c>
      <c r="GT345" s="23">
        <v>4370</v>
      </c>
      <c r="GU345" s="25">
        <v>444842</v>
      </c>
      <c r="GV345" s="28">
        <v>68068</v>
      </c>
      <c r="GW345" s="23">
        <v>3208</v>
      </c>
      <c r="GX345" s="25">
        <v>424787</v>
      </c>
      <c r="GY345" s="28">
        <v>84958</v>
      </c>
      <c r="GZ345" s="23">
        <v>3348</v>
      </c>
      <c r="HA345" s="25">
        <v>389950</v>
      </c>
      <c r="HB345" s="28">
        <v>69911</v>
      </c>
      <c r="HC345" s="23">
        <v>2644</v>
      </c>
      <c r="HD345" s="25">
        <v>331983</v>
      </c>
      <c r="HE345" s="28">
        <v>60680</v>
      </c>
      <c r="HF345" s="23">
        <v>2493</v>
      </c>
      <c r="HG345" s="25">
        <v>316642</v>
      </c>
      <c r="HH345" s="28">
        <v>82025</v>
      </c>
      <c r="HI345" s="23">
        <v>3261</v>
      </c>
      <c r="HJ345" s="25">
        <v>315591</v>
      </c>
    </row>
    <row r="346" spans="2:218" x14ac:dyDescent="0.2">
      <c r="B346" s="20" t="s">
        <v>832</v>
      </c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30">
        <v>7103</v>
      </c>
      <c r="AH346" s="27">
        <v>445</v>
      </c>
      <c r="AI346" s="21"/>
      <c r="AJ346" s="28">
        <v>20960</v>
      </c>
      <c r="AK346" s="23">
        <v>1366</v>
      </c>
      <c r="AL346" s="21"/>
      <c r="AM346" s="28">
        <v>16983</v>
      </c>
      <c r="AN346" s="23">
        <v>1192</v>
      </c>
      <c r="AO346" s="21"/>
      <c r="AP346" s="28">
        <v>20881</v>
      </c>
      <c r="AQ346" s="23">
        <v>1424</v>
      </c>
      <c r="AR346" s="21"/>
      <c r="AS346" s="28">
        <v>25131</v>
      </c>
      <c r="AT346" s="23">
        <v>1787</v>
      </c>
      <c r="AU346" s="21"/>
      <c r="AV346" s="28">
        <v>16680</v>
      </c>
      <c r="AW346" s="23">
        <v>1276</v>
      </c>
      <c r="AX346" s="29">
        <v>71</v>
      </c>
      <c r="AY346" s="28">
        <v>22987</v>
      </c>
      <c r="AZ346" s="23">
        <v>1661</v>
      </c>
      <c r="BA346" s="29">
        <v>40</v>
      </c>
      <c r="BB346" s="28">
        <v>32379</v>
      </c>
      <c r="BC346" s="23">
        <v>2031</v>
      </c>
      <c r="BD346" s="29">
        <v>29</v>
      </c>
      <c r="BE346" s="28">
        <v>27372</v>
      </c>
      <c r="BF346" s="23">
        <v>1685</v>
      </c>
      <c r="BG346" s="27">
        <v>179</v>
      </c>
      <c r="BH346" s="28">
        <v>30970</v>
      </c>
      <c r="BI346" s="23">
        <v>1851</v>
      </c>
      <c r="BJ346" s="29">
        <v>67</v>
      </c>
      <c r="BK346" s="28">
        <v>71786</v>
      </c>
      <c r="BL346" s="23">
        <v>4084</v>
      </c>
      <c r="BM346" s="29">
        <v>74</v>
      </c>
      <c r="BN346" s="28">
        <v>45566</v>
      </c>
      <c r="BO346" s="23">
        <v>2623</v>
      </c>
      <c r="BP346" s="29">
        <v>41</v>
      </c>
      <c r="BQ346" s="28">
        <v>27398</v>
      </c>
      <c r="BR346" s="23">
        <v>1118</v>
      </c>
      <c r="BS346" s="29">
        <v>74</v>
      </c>
      <c r="BT346" s="28">
        <v>47115</v>
      </c>
      <c r="BU346" s="23">
        <v>2233</v>
      </c>
      <c r="BV346" s="29">
        <v>12</v>
      </c>
      <c r="BW346" s="28">
        <v>64526</v>
      </c>
      <c r="BX346" s="23">
        <v>3328</v>
      </c>
      <c r="BY346" s="27">
        <v>210</v>
      </c>
      <c r="BZ346" s="28">
        <v>57819</v>
      </c>
      <c r="CA346" s="23">
        <v>3534</v>
      </c>
      <c r="CB346" s="29">
        <v>92</v>
      </c>
      <c r="CC346" s="28">
        <v>83626</v>
      </c>
      <c r="CD346" s="23">
        <v>5200</v>
      </c>
      <c r="CE346" s="27">
        <v>171</v>
      </c>
      <c r="CF346" s="28">
        <v>76247</v>
      </c>
      <c r="CG346" s="23">
        <v>4613</v>
      </c>
      <c r="CH346" s="27">
        <v>232</v>
      </c>
      <c r="CI346" s="28">
        <v>82265</v>
      </c>
      <c r="CJ346" s="23">
        <v>4838</v>
      </c>
      <c r="CK346" s="27">
        <v>132</v>
      </c>
      <c r="CL346" s="26">
        <v>108255</v>
      </c>
      <c r="CM346" s="23">
        <v>6237</v>
      </c>
      <c r="CN346" s="27">
        <v>159</v>
      </c>
      <c r="CO346" s="28">
        <v>86295</v>
      </c>
      <c r="CP346" s="23">
        <v>5437</v>
      </c>
      <c r="CQ346" s="29">
        <v>94</v>
      </c>
      <c r="CR346" s="28">
        <v>82720</v>
      </c>
      <c r="CS346" s="23">
        <v>5470</v>
      </c>
      <c r="CT346" s="27">
        <v>106</v>
      </c>
      <c r="CU346" s="28">
        <v>95830</v>
      </c>
      <c r="CV346" s="23">
        <v>6627</v>
      </c>
      <c r="CW346" s="27">
        <v>245</v>
      </c>
      <c r="CX346" s="26">
        <v>111371</v>
      </c>
      <c r="CY346" s="23">
        <v>6628</v>
      </c>
      <c r="CZ346" s="27">
        <v>367</v>
      </c>
      <c r="DA346" s="26">
        <v>111254</v>
      </c>
      <c r="DB346" s="23">
        <v>5900</v>
      </c>
      <c r="DC346" s="27">
        <v>286</v>
      </c>
      <c r="DD346" s="26">
        <v>104994</v>
      </c>
      <c r="DE346" s="23">
        <v>5028</v>
      </c>
      <c r="DF346" s="27">
        <v>171</v>
      </c>
      <c r="DG346" s="28">
        <v>65002</v>
      </c>
      <c r="DH346" s="23">
        <v>3577</v>
      </c>
      <c r="DI346" s="27">
        <v>257</v>
      </c>
      <c r="DJ346" s="28">
        <v>66389</v>
      </c>
      <c r="DK346" s="23">
        <v>4065</v>
      </c>
      <c r="DL346" s="29">
        <v>46</v>
      </c>
      <c r="DM346" s="26">
        <v>111529</v>
      </c>
      <c r="DN346" s="23">
        <v>6774</v>
      </c>
      <c r="DO346" s="27">
        <v>120</v>
      </c>
      <c r="DP346" s="26">
        <v>127815</v>
      </c>
      <c r="DQ346" s="23">
        <v>6917</v>
      </c>
      <c r="DR346" s="27">
        <v>106</v>
      </c>
      <c r="DS346" s="26">
        <v>102771</v>
      </c>
      <c r="DT346" s="23">
        <v>7011</v>
      </c>
      <c r="DU346" s="27">
        <v>147</v>
      </c>
      <c r="DV346" s="26">
        <v>108933</v>
      </c>
      <c r="DW346" s="23">
        <v>5816</v>
      </c>
      <c r="DX346" s="27">
        <v>104</v>
      </c>
      <c r="DY346" s="28">
        <v>84903</v>
      </c>
      <c r="DZ346" s="23">
        <v>5474</v>
      </c>
      <c r="EA346" s="27">
        <v>160</v>
      </c>
      <c r="EB346" s="28">
        <v>74700</v>
      </c>
      <c r="EC346" s="23">
        <v>5148</v>
      </c>
      <c r="ED346" s="29">
        <v>75</v>
      </c>
      <c r="EE346" s="28">
        <v>80757</v>
      </c>
      <c r="EF346" s="23">
        <v>4335</v>
      </c>
      <c r="EG346" s="29">
        <v>68</v>
      </c>
      <c r="EH346" s="28">
        <v>65815</v>
      </c>
      <c r="EI346" s="23">
        <v>3263</v>
      </c>
      <c r="EJ346" s="29">
        <v>74</v>
      </c>
      <c r="EK346" s="28">
        <v>78360</v>
      </c>
      <c r="EL346" s="23">
        <v>4111</v>
      </c>
      <c r="EM346" s="29">
        <v>65</v>
      </c>
      <c r="EN346" s="28">
        <v>88795</v>
      </c>
      <c r="EO346" s="23">
        <v>5093</v>
      </c>
      <c r="EP346" s="27">
        <v>121</v>
      </c>
      <c r="EQ346" s="28">
        <v>74636</v>
      </c>
      <c r="ER346" s="23">
        <v>4664</v>
      </c>
      <c r="ES346" s="27">
        <v>134</v>
      </c>
      <c r="ET346" s="28">
        <v>73863</v>
      </c>
      <c r="EU346" s="23">
        <v>4980</v>
      </c>
      <c r="EV346" s="27">
        <v>281</v>
      </c>
      <c r="EW346" s="28">
        <v>78845</v>
      </c>
      <c r="EX346" s="23">
        <v>5693</v>
      </c>
      <c r="EY346" s="27">
        <v>208</v>
      </c>
      <c r="EZ346" s="28">
        <v>74930</v>
      </c>
      <c r="FA346" s="23">
        <v>4445</v>
      </c>
      <c r="FB346" s="29">
        <v>98</v>
      </c>
      <c r="FC346" s="28">
        <v>64400</v>
      </c>
      <c r="FD346" s="23">
        <v>4126</v>
      </c>
      <c r="FE346" s="27">
        <v>166</v>
      </c>
      <c r="FF346" s="28">
        <v>73136</v>
      </c>
      <c r="FG346" s="23">
        <v>4903</v>
      </c>
      <c r="FH346" s="27">
        <v>130</v>
      </c>
      <c r="FI346" s="28">
        <v>31845</v>
      </c>
      <c r="FJ346" s="23">
        <v>2020</v>
      </c>
      <c r="FK346" s="27">
        <v>146</v>
      </c>
      <c r="FL346" s="28">
        <v>18694</v>
      </c>
      <c r="FM346" s="23">
        <v>1179</v>
      </c>
      <c r="FN346" s="27">
        <v>112</v>
      </c>
      <c r="FO346" s="28">
        <v>24021</v>
      </c>
      <c r="FP346" s="23">
        <v>1514</v>
      </c>
      <c r="FQ346" s="29">
        <v>85</v>
      </c>
      <c r="FR346" s="28">
        <v>42472</v>
      </c>
      <c r="FS346" s="23">
        <v>2747</v>
      </c>
      <c r="FT346" s="27">
        <v>158</v>
      </c>
      <c r="FU346" s="28">
        <v>66250</v>
      </c>
      <c r="FV346" s="23">
        <v>3996</v>
      </c>
      <c r="FW346" s="29">
        <v>83</v>
      </c>
      <c r="FX346" s="28">
        <v>82133</v>
      </c>
      <c r="FY346" s="23">
        <v>5105</v>
      </c>
      <c r="FZ346" s="27">
        <v>287</v>
      </c>
      <c r="GA346" s="28">
        <v>69080</v>
      </c>
      <c r="GB346" s="23">
        <v>4326</v>
      </c>
      <c r="GC346" s="27">
        <v>109</v>
      </c>
      <c r="GD346" s="28">
        <v>66398</v>
      </c>
      <c r="GE346" s="23">
        <v>4454</v>
      </c>
      <c r="GF346" s="29">
        <v>82</v>
      </c>
      <c r="GG346" s="26">
        <v>141077</v>
      </c>
      <c r="GH346" s="23">
        <v>6881</v>
      </c>
      <c r="GI346" s="27">
        <v>226</v>
      </c>
      <c r="GJ346" s="28">
        <v>84582</v>
      </c>
      <c r="GK346" s="23">
        <v>4987</v>
      </c>
      <c r="GL346" s="27">
        <v>184</v>
      </c>
      <c r="GM346" s="28">
        <v>64068</v>
      </c>
      <c r="GN346" s="23">
        <v>3224</v>
      </c>
      <c r="GO346" s="27">
        <v>256</v>
      </c>
      <c r="GP346" s="28">
        <v>47895</v>
      </c>
      <c r="GQ346" s="23">
        <v>1523</v>
      </c>
      <c r="GR346" s="27">
        <v>168</v>
      </c>
      <c r="GS346" s="28">
        <v>41379</v>
      </c>
      <c r="GT346" s="23">
        <v>1091</v>
      </c>
      <c r="GU346" s="29">
        <v>96</v>
      </c>
      <c r="GV346" s="28">
        <v>71854</v>
      </c>
      <c r="GW346" s="23">
        <v>2679</v>
      </c>
      <c r="GX346" s="27">
        <v>226</v>
      </c>
      <c r="GY346" s="26">
        <v>114775</v>
      </c>
      <c r="GZ346" s="23">
        <v>5788</v>
      </c>
      <c r="HA346" s="27">
        <v>393</v>
      </c>
      <c r="HB346" s="28">
        <v>65210</v>
      </c>
      <c r="HC346" s="23">
        <v>4208</v>
      </c>
      <c r="HD346" s="27">
        <v>150</v>
      </c>
      <c r="HE346" s="28">
        <v>69300</v>
      </c>
      <c r="HF346" s="23">
        <v>4546</v>
      </c>
      <c r="HG346" s="27">
        <v>120</v>
      </c>
      <c r="HH346" s="28">
        <v>80184</v>
      </c>
      <c r="HI346" s="23">
        <v>5487</v>
      </c>
      <c r="HJ346" s="27">
        <v>192</v>
      </c>
    </row>
    <row r="347" spans="2:218" x14ac:dyDescent="0.2">
      <c r="B347" s="20" t="s">
        <v>703</v>
      </c>
      <c r="C347" s="28">
        <v>81930</v>
      </c>
      <c r="D347" s="23">
        <v>9153</v>
      </c>
      <c r="E347" s="25">
        <v>241293</v>
      </c>
      <c r="F347" s="28">
        <v>98583</v>
      </c>
      <c r="G347" s="23">
        <v>9463</v>
      </c>
      <c r="H347" s="25">
        <v>216518</v>
      </c>
      <c r="I347" s="26">
        <v>116114</v>
      </c>
      <c r="J347" s="24">
        <v>11559</v>
      </c>
      <c r="K347" s="25">
        <v>177776</v>
      </c>
      <c r="L347" s="26">
        <v>117714</v>
      </c>
      <c r="M347" s="24">
        <v>10354</v>
      </c>
      <c r="N347" s="25">
        <v>177487</v>
      </c>
      <c r="O347" s="28">
        <v>86058</v>
      </c>
      <c r="P347" s="24">
        <v>10723</v>
      </c>
      <c r="Q347" s="25">
        <v>180433</v>
      </c>
      <c r="R347" s="26">
        <v>112883</v>
      </c>
      <c r="S347" s="24">
        <v>14137</v>
      </c>
      <c r="T347" s="25">
        <v>181272</v>
      </c>
      <c r="U347" s="26">
        <v>107180</v>
      </c>
      <c r="V347" s="24">
        <v>13286</v>
      </c>
      <c r="W347" s="25">
        <v>207767</v>
      </c>
      <c r="X347" s="28">
        <v>97130</v>
      </c>
      <c r="Y347" s="24">
        <v>12334</v>
      </c>
      <c r="Z347" s="25">
        <v>178357</v>
      </c>
      <c r="AA347" s="26">
        <v>123636</v>
      </c>
      <c r="AB347" s="24">
        <v>15671</v>
      </c>
      <c r="AC347" s="25">
        <v>203059</v>
      </c>
      <c r="AD347" s="26">
        <v>104760</v>
      </c>
      <c r="AE347" s="24">
        <v>12876</v>
      </c>
      <c r="AF347" s="25">
        <v>200370</v>
      </c>
      <c r="AG347" s="26">
        <v>103675</v>
      </c>
      <c r="AH347" s="24">
        <v>12482</v>
      </c>
      <c r="AI347" s="25">
        <v>219419</v>
      </c>
      <c r="AJ347" s="28">
        <v>97720</v>
      </c>
      <c r="AK347" s="24">
        <v>12768</v>
      </c>
      <c r="AL347" s="25">
        <v>166154</v>
      </c>
      <c r="AM347" s="28">
        <v>79040</v>
      </c>
      <c r="AN347" s="23">
        <v>9798</v>
      </c>
      <c r="AO347" s="25">
        <v>113994</v>
      </c>
      <c r="AP347" s="28">
        <v>76460</v>
      </c>
      <c r="AQ347" s="23">
        <v>9906</v>
      </c>
      <c r="AR347" s="25">
        <v>113212</v>
      </c>
      <c r="AS347" s="28">
        <v>96544</v>
      </c>
      <c r="AT347" s="24">
        <v>11881</v>
      </c>
      <c r="AU347" s="24">
        <v>51050</v>
      </c>
      <c r="AV347" s="28">
        <v>74731</v>
      </c>
      <c r="AW347" s="23">
        <v>8913</v>
      </c>
      <c r="AX347" s="24">
        <v>22249</v>
      </c>
      <c r="AY347" s="28">
        <v>71545</v>
      </c>
      <c r="AZ347" s="23">
        <v>8552</v>
      </c>
      <c r="BA347" s="24">
        <v>17078</v>
      </c>
      <c r="BB347" s="28">
        <v>92298</v>
      </c>
      <c r="BC347" s="24">
        <v>11219</v>
      </c>
      <c r="BD347" s="24">
        <v>16125</v>
      </c>
      <c r="BE347" s="28">
        <v>72744</v>
      </c>
      <c r="BF347" s="23">
        <v>8824</v>
      </c>
      <c r="BG347" s="24">
        <v>19048</v>
      </c>
      <c r="BH347" s="28">
        <v>67273</v>
      </c>
      <c r="BI347" s="23">
        <v>8527</v>
      </c>
      <c r="BJ347" s="24">
        <v>15295</v>
      </c>
      <c r="BK347" s="28">
        <v>87995</v>
      </c>
      <c r="BL347" s="24">
        <v>10914</v>
      </c>
      <c r="BM347" s="24">
        <v>18970</v>
      </c>
      <c r="BN347" s="28">
        <v>69781</v>
      </c>
      <c r="BO347" s="23">
        <v>8593</v>
      </c>
      <c r="BP347" s="24">
        <v>17116</v>
      </c>
      <c r="BQ347" s="28">
        <v>66334</v>
      </c>
      <c r="BR347" s="23">
        <v>8080</v>
      </c>
      <c r="BS347" s="24">
        <v>16193</v>
      </c>
      <c r="BT347" s="28">
        <v>81382</v>
      </c>
      <c r="BU347" s="23">
        <v>9393</v>
      </c>
      <c r="BV347" s="24">
        <v>15151</v>
      </c>
      <c r="BW347" s="28">
        <v>71409</v>
      </c>
      <c r="BX347" s="23">
        <v>8481</v>
      </c>
      <c r="BY347" s="24">
        <v>17292</v>
      </c>
      <c r="BZ347" s="28">
        <v>77371</v>
      </c>
      <c r="CA347" s="23">
        <v>9187</v>
      </c>
      <c r="CB347" s="24">
        <v>16770</v>
      </c>
      <c r="CC347" s="28">
        <v>87557</v>
      </c>
      <c r="CD347" s="24">
        <v>10303</v>
      </c>
      <c r="CE347" s="24">
        <v>15731</v>
      </c>
      <c r="CF347" s="28">
        <v>61457</v>
      </c>
      <c r="CG347" s="23">
        <v>6987</v>
      </c>
      <c r="CH347" s="24">
        <v>14659</v>
      </c>
      <c r="CI347" s="28">
        <v>63875</v>
      </c>
      <c r="CJ347" s="23">
        <v>7080</v>
      </c>
      <c r="CK347" s="24">
        <v>16452</v>
      </c>
      <c r="CL347" s="28">
        <v>90573</v>
      </c>
      <c r="CM347" s="23">
        <v>9881</v>
      </c>
      <c r="CN347" s="24">
        <v>18600</v>
      </c>
      <c r="CO347" s="28">
        <v>70463</v>
      </c>
      <c r="CP347" s="23">
        <v>8038</v>
      </c>
      <c r="CQ347" s="24">
        <v>24294</v>
      </c>
      <c r="CR347" s="28">
        <v>53102</v>
      </c>
      <c r="CS347" s="23">
        <v>6402</v>
      </c>
      <c r="CT347" s="24">
        <v>49133</v>
      </c>
      <c r="CU347" s="28">
        <v>71586</v>
      </c>
      <c r="CV347" s="23">
        <v>7770</v>
      </c>
      <c r="CW347" s="24">
        <v>52436</v>
      </c>
      <c r="CX347" s="28">
        <v>76165</v>
      </c>
      <c r="CY347" s="23">
        <v>8985</v>
      </c>
      <c r="CZ347" s="24">
        <v>55643</v>
      </c>
      <c r="DA347" s="28">
        <v>78899</v>
      </c>
      <c r="DB347" s="23">
        <v>9129</v>
      </c>
      <c r="DC347" s="24">
        <v>51282</v>
      </c>
      <c r="DD347" s="28">
        <v>84530</v>
      </c>
      <c r="DE347" s="23">
        <v>9645</v>
      </c>
      <c r="DF347" s="24">
        <v>46420</v>
      </c>
      <c r="DG347" s="28">
        <v>69772</v>
      </c>
      <c r="DH347" s="23">
        <v>7868</v>
      </c>
      <c r="DI347" s="24">
        <v>55488</v>
      </c>
      <c r="DJ347" s="28">
        <v>71440</v>
      </c>
      <c r="DK347" s="23">
        <v>8142</v>
      </c>
      <c r="DL347" s="24">
        <v>48537</v>
      </c>
      <c r="DM347" s="28">
        <v>95556</v>
      </c>
      <c r="DN347" s="24">
        <v>10597</v>
      </c>
      <c r="DO347" s="24">
        <v>48312</v>
      </c>
      <c r="DP347" s="28">
        <v>79451</v>
      </c>
      <c r="DQ347" s="23">
        <v>8553</v>
      </c>
      <c r="DR347" s="24">
        <v>55772</v>
      </c>
      <c r="DS347" s="28">
        <v>74661</v>
      </c>
      <c r="DT347" s="23">
        <v>8394</v>
      </c>
      <c r="DU347" s="24">
        <v>58000</v>
      </c>
      <c r="DV347" s="28">
        <v>90382</v>
      </c>
      <c r="DW347" s="24">
        <v>10164</v>
      </c>
      <c r="DX347" s="24">
        <v>62862</v>
      </c>
      <c r="DY347" s="28">
        <v>88646</v>
      </c>
      <c r="DZ347" s="24">
        <v>10090</v>
      </c>
      <c r="EA347" s="24">
        <v>68816</v>
      </c>
      <c r="EB347" s="28">
        <v>68804</v>
      </c>
      <c r="EC347" s="23">
        <v>8136</v>
      </c>
      <c r="ED347" s="24">
        <v>58641</v>
      </c>
      <c r="EE347" s="28">
        <v>50339</v>
      </c>
      <c r="EF347" s="23">
        <v>5856</v>
      </c>
      <c r="EG347" s="24">
        <v>57356</v>
      </c>
      <c r="EH347" s="28">
        <v>30507</v>
      </c>
      <c r="EI347" s="23">
        <v>3372</v>
      </c>
      <c r="EJ347" s="24">
        <v>46621</v>
      </c>
      <c r="EK347" s="28">
        <v>22096</v>
      </c>
      <c r="EL347" s="23">
        <v>2614</v>
      </c>
      <c r="EM347" s="24">
        <v>47613</v>
      </c>
      <c r="EN347" s="28">
        <v>32210</v>
      </c>
      <c r="EO347" s="23">
        <v>3999</v>
      </c>
      <c r="EP347" s="24">
        <v>45731</v>
      </c>
      <c r="EQ347" s="28">
        <v>34247</v>
      </c>
      <c r="ER347" s="23">
        <v>5375</v>
      </c>
      <c r="ES347" s="24">
        <v>51638</v>
      </c>
      <c r="ET347" s="28">
        <v>39410</v>
      </c>
      <c r="EU347" s="23">
        <v>6043</v>
      </c>
      <c r="EV347" s="24">
        <v>25422</v>
      </c>
      <c r="EW347" s="28">
        <v>51922</v>
      </c>
      <c r="EX347" s="23">
        <v>8196</v>
      </c>
      <c r="EY347" s="24">
        <v>22410</v>
      </c>
      <c r="EZ347" s="28">
        <v>47235</v>
      </c>
      <c r="FA347" s="23">
        <v>7384</v>
      </c>
      <c r="FB347" s="24">
        <v>19216</v>
      </c>
      <c r="FC347" s="28">
        <v>54004</v>
      </c>
      <c r="FD347" s="23">
        <v>8600</v>
      </c>
      <c r="FE347" s="24">
        <v>24404</v>
      </c>
      <c r="FF347" s="28">
        <v>64636</v>
      </c>
      <c r="FG347" s="24">
        <v>10331</v>
      </c>
      <c r="FH347" s="24">
        <v>24230</v>
      </c>
      <c r="FI347" s="28">
        <v>58768</v>
      </c>
      <c r="FJ347" s="23">
        <v>9201</v>
      </c>
      <c r="FK347" s="24">
        <v>23633</v>
      </c>
      <c r="FL347" s="28">
        <v>54379</v>
      </c>
      <c r="FM347" s="23">
        <v>8619</v>
      </c>
      <c r="FN347" s="24">
        <v>24284</v>
      </c>
      <c r="FO347" s="28">
        <v>70014</v>
      </c>
      <c r="FP347" s="24">
        <v>11156</v>
      </c>
      <c r="FQ347" s="24">
        <v>35037</v>
      </c>
      <c r="FR347" s="28">
        <v>53398</v>
      </c>
      <c r="FS347" s="23">
        <v>8320</v>
      </c>
      <c r="FT347" s="24">
        <v>21501</v>
      </c>
      <c r="FU347" s="28">
        <v>44225</v>
      </c>
      <c r="FV347" s="23">
        <v>7040</v>
      </c>
      <c r="FW347" s="24">
        <v>22362</v>
      </c>
      <c r="FX347" s="28">
        <v>29418</v>
      </c>
      <c r="FY347" s="23">
        <v>3816</v>
      </c>
      <c r="FZ347" s="24">
        <v>19532</v>
      </c>
      <c r="GA347" s="28">
        <v>16847</v>
      </c>
      <c r="GB347" s="23">
        <v>2429</v>
      </c>
      <c r="GC347" s="24">
        <v>15954</v>
      </c>
      <c r="GD347" s="28">
        <v>16806</v>
      </c>
      <c r="GE347" s="23">
        <v>2099</v>
      </c>
      <c r="GF347" s="24">
        <v>14581</v>
      </c>
      <c r="GG347" s="28">
        <v>26623</v>
      </c>
      <c r="GH347" s="23">
        <v>3942</v>
      </c>
      <c r="GI347" s="24">
        <v>12812</v>
      </c>
      <c r="GJ347" s="28">
        <v>39656</v>
      </c>
      <c r="GK347" s="23">
        <v>6291</v>
      </c>
      <c r="GL347" s="24">
        <v>10009</v>
      </c>
      <c r="GM347" s="28">
        <v>40791</v>
      </c>
      <c r="GN347" s="23">
        <v>6888</v>
      </c>
      <c r="GO347" s="24">
        <v>10623</v>
      </c>
      <c r="GP347" s="28">
        <v>68949</v>
      </c>
      <c r="GQ347" s="24">
        <v>10697</v>
      </c>
      <c r="GR347" s="24">
        <v>17099</v>
      </c>
      <c r="GS347" s="28">
        <v>62352</v>
      </c>
      <c r="GT347" s="23">
        <v>9541</v>
      </c>
      <c r="GU347" s="24">
        <v>18967</v>
      </c>
      <c r="GV347" s="28">
        <v>77259</v>
      </c>
      <c r="GW347" s="24">
        <v>11794</v>
      </c>
      <c r="GX347" s="24">
        <v>47245</v>
      </c>
      <c r="GY347" s="28">
        <v>91706</v>
      </c>
      <c r="GZ347" s="24">
        <v>13544</v>
      </c>
      <c r="HA347" s="24">
        <v>42719</v>
      </c>
      <c r="HB347" s="28">
        <v>48185</v>
      </c>
      <c r="HC347" s="23">
        <v>7174</v>
      </c>
      <c r="HD347" s="24">
        <v>22690</v>
      </c>
      <c r="HE347" s="28">
        <v>44230</v>
      </c>
      <c r="HF347" s="23">
        <v>6426</v>
      </c>
      <c r="HG347" s="24">
        <v>19390</v>
      </c>
      <c r="HH347" s="28">
        <v>80158</v>
      </c>
      <c r="HI347" s="24">
        <v>10843</v>
      </c>
      <c r="HJ347" s="24">
        <v>20664</v>
      </c>
    </row>
    <row r="348" spans="2:218" x14ac:dyDescent="0.2">
      <c r="B348" s="20" t="s">
        <v>489</v>
      </c>
      <c r="C348" s="30">
        <v>9966</v>
      </c>
      <c r="D348" s="23">
        <v>1053</v>
      </c>
      <c r="E348" s="23">
        <v>6470</v>
      </c>
      <c r="F348" s="28">
        <v>10545</v>
      </c>
      <c r="G348" s="23">
        <v>1107</v>
      </c>
      <c r="H348" s="23">
        <v>7232</v>
      </c>
      <c r="I348" s="28">
        <v>11941</v>
      </c>
      <c r="J348" s="23">
        <v>1256</v>
      </c>
      <c r="K348" s="23">
        <v>9308</v>
      </c>
      <c r="L348" s="28">
        <v>10087</v>
      </c>
      <c r="M348" s="23">
        <v>1059</v>
      </c>
      <c r="N348" s="23">
        <v>8798</v>
      </c>
      <c r="O348" s="28">
        <v>10788</v>
      </c>
      <c r="P348" s="23">
        <v>1126</v>
      </c>
      <c r="Q348" s="23">
        <v>9483</v>
      </c>
      <c r="R348" s="28">
        <v>12244</v>
      </c>
      <c r="S348" s="23">
        <v>1280</v>
      </c>
      <c r="T348" s="23">
        <v>9159</v>
      </c>
      <c r="U348" s="28">
        <v>10576</v>
      </c>
      <c r="V348" s="23">
        <v>1099</v>
      </c>
      <c r="W348" s="23">
        <v>7607</v>
      </c>
      <c r="X348" s="28">
        <v>11044</v>
      </c>
      <c r="Y348" s="23">
        <v>1137</v>
      </c>
      <c r="Z348" s="23">
        <v>7227</v>
      </c>
      <c r="AA348" s="28">
        <v>14061</v>
      </c>
      <c r="AB348" s="23">
        <v>1478</v>
      </c>
      <c r="AC348" s="23">
        <v>6202</v>
      </c>
      <c r="AD348" s="28">
        <v>10553</v>
      </c>
      <c r="AE348" s="23">
        <v>1091</v>
      </c>
      <c r="AF348" s="23">
        <v>5700</v>
      </c>
      <c r="AG348" s="28">
        <v>10970</v>
      </c>
      <c r="AH348" s="23">
        <v>1141</v>
      </c>
      <c r="AI348" s="23">
        <v>6450</v>
      </c>
      <c r="AJ348" s="28">
        <v>13544</v>
      </c>
      <c r="AK348" s="23">
        <v>1420</v>
      </c>
      <c r="AL348" s="23">
        <v>6177</v>
      </c>
      <c r="AM348" s="28">
        <v>10816</v>
      </c>
      <c r="AN348" s="23">
        <v>1130</v>
      </c>
      <c r="AO348" s="23">
        <v>3519</v>
      </c>
      <c r="AP348" s="28">
        <v>10696</v>
      </c>
      <c r="AQ348" s="23">
        <v>1123</v>
      </c>
      <c r="AR348" s="23">
        <v>5041</v>
      </c>
      <c r="AS348" s="28">
        <v>12797</v>
      </c>
      <c r="AT348" s="23">
        <v>1341</v>
      </c>
      <c r="AU348" s="23">
        <v>6867</v>
      </c>
      <c r="AV348" s="28">
        <v>10885</v>
      </c>
      <c r="AW348" s="23">
        <v>1149</v>
      </c>
      <c r="AX348" s="23">
        <v>6627</v>
      </c>
      <c r="AY348" s="28">
        <v>11206</v>
      </c>
      <c r="AZ348" s="23">
        <v>1167</v>
      </c>
      <c r="BA348" s="23">
        <v>6340</v>
      </c>
      <c r="BB348" s="28">
        <v>13506</v>
      </c>
      <c r="BC348" s="23">
        <v>1421</v>
      </c>
      <c r="BD348" s="23">
        <v>5992</v>
      </c>
      <c r="BE348" s="28">
        <v>11573</v>
      </c>
      <c r="BF348" s="23">
        <v>1221</v>
      </c>
      <c r="BG348" s="23">
        <v>6097</v>
      </c>
      <c r="BH348" s="28">
        <v>11663</v>
      </c>
      <c r="BI348" s="23">
        <v>1217</v>
      </c>
      <c r="BJ348" s="23">
        <v>4515</v>
      </c>
      <c r="BK348" s="28">
        <v>14198</v>
      </c>
      <c r="BL348" s="23">
        <v>1485</v>
      </c>
      <c r="BM348" s="23">
        <v>4617</v>
      </c>
      <c r="BN348" s="28">
        <v>11469</v>
      </c>
      <c r="BO348" s="23">
        <v>1190</v>
      </c>
      <c r="BP348" s="23">
        <v>4796</v>
      </c>
      <c r="BQ348" s="28">
        <v>11232</v>
      </c>
      <c r="BR348" s="23">
        <v>1171</v>
      </c>
      <c r="BS348" s="23">
        <v>4905</v>
      </c>
      <c r="BT348" s="28">
        <v>14246</v>
      </c>
      <c r="BU348" s="23">
        <v>1484</v>
      </c>
      <c r="BV348" s="23">
        <v>4182</v>
      </c>
      <c r="BW348" s="28">
        <v>11281</v>
      </c>
      <c r="BX348" s="23">
        <v>1203</v>
      </c>
      <c r="BY348" s="23">
        <v>6216</v>
      </c>
      <c r="BZ348" s="28">
        <v>11124</v>
      </c>
      <c r="CA348" s="23">
        <v>1169</v>
      </c>
      <c r="CB348" s="23">
        <v>5443</v>
      </c>
      <c r="CC348" s="28">
        <v>14965</v>
      </c>
      <c r="CD348" s="23">
        <v>1622</v>
      </c>
      <c r="CE348" s="23">
        <v>6737</v>
      </c>
      <c r="CF348" s="28">
        <v>11933</v>
      </c>
      <c r="CG348" s="23">
        <v>1287</v>
      </c>
      <c r="CH348" s="23">
        <v>9457</v>
      </c>
      <c r="CI348" s="28">
        <v>11095</v>
      </c>
      <c r="CJ348" s="23">
        <v>1176</v>
      </c>
      <c r="CK348" s="23">
        <v>7566</v>
      </c>
      <c r="CL348" s="28">
        <v>13978</v>
      </c>
      <c r="CM348" s="23">
        <v>1504</v>
      </c>
      <c r="CN348" s="23">
        <v>8549</v>
      </c>
      <c r="CO348" s="28">
        <v>12145</v>
      </c>
      <c r="CP348" s="23">
        <v>1316</v>
      </c>
      <c r="CQ348" s="24">
        <v>10679</v>
      </c>
      <c r="CR348" s="28">
        <v>12209</v>
      </c>
      <c r="CS348" s="23">
        <v>1294</v>
      </c>
      <c r="CT348" s="24">
        <v>10181</v>
      </c>
      <c r="CU348" s="28">
        <v>15109</v>
      </c>
      <c r="CV348" s="23">
        <v>1610</v>
      </c>
      <c r="CW348" s="24">
        <v>12057</v>
      </c>
      <c r="CX348" s="28">
        <v>13020</v>
      </c>
      <c r="CY348" s="23">
        <v>1342</v>
      </c>
      <c r="CZ348" s="24">
        <v>10998</v>
      </c>
      <c r="DA348" s="28">
        <v>12305</v>
      </c>
      <c r="DB348" s="23">
        <v>1285</v>
      </c>
      <c r="DC348" s="23">
        <v>8913</v>
      </c>
      <c r="DD348" s="28">
        <v>15693</v>
      </c>
      <c r="DE348" s="23">
        <v>1605</v>
      </c>
      <c r="DF348" s="24">
        <v>11593</v>
      </c>
      <c r="DG348" s="28">
        <v>12350</v>
      </c>
      <c r="DH348" s="23">
        <v>1268</v>
      </c>
      <c r="DI348" s="24">
        <v>10342</v>
      </c>
      <c r="DJ348" s="28">
        <v>11718</v>
      </c>
      <c r="DK348" s="23">
        <v>1204</v>
      </c>
      <c r="DL348" s="24">
        <v>11390</v>
      </c>
      <c r="DM348" s="28">
        <v>15435</v>
      </c>
      <c r="DN348" s="23">
        <v>1579</v>
      </c>
      <c r="DO348" s="24">
        <v>11718</v>
      </c>
      <c r="DP348" s="28">
        <v>14133</v>
      </c>
      <c r="DQ348" s="23">
        <v>1438</v>
      </c>
      <c r="DR348" s="24">
        <v>10726</v>
      </c>
      <c r="DS348" s="28">
        <v>12299</v>
      </c>
      <c r="DT348" s="23">
        <v>1297</v>
      </c>
      <c r="DU348" s="24">
        <v>12916</v>
      </c>
      <c r="DV348" s="28">
        <v>15656</v>
      </c>
      <c r="DW348" s="23">
        <v>1650</v>
      </c>
      <c r="DX348" s="24">
        <v>10478</v>
      </c>
      <c r="DY348" s="28">
        <v>14037</v>
      </c>
      <c r="DZ348" s="23">
        <v>1455</v>
      </c>
      <c r="EA348" s="24">
        <v>11532</v>
      </c>
      <c r="EB348" s="28">
        <v>11692</v>
      </c>
      <c r="EC348" s="23">
        <v>1222</v>
      </c>
      <c r="ED348" s="24">
        <v>11825</v>
      </c>
      <c r="EE348" s="28">
        <v>15169</v>
      </c>
      <c r="EF348" s="23">
        <v>1611</v>
      </c>
      <c r="EG348" s="24">
        <v>12442</v>
      </c>
      <c r="EH348" s="28">
        <v>16416</v>
      </c>
      <c r="EI348" s="23">
        <v>1755</v>
      </c>
      <c r="EJ348" s="24">
        <v>18558</v>
      </c>
      <c r="EK348" s="28">
        <v>20674</v>
      </c>
      <c r="EL348" s="23">
        <v>2201</v>
      </c>
      <c r="EM348" s="24">
        <v>66750</v>
      </c>
      <c r="EN348" s="28">
        <v>20904</v>
      </c>
      <c r="EO348" s="23">
        <v>2279</v>
      </c>
      <c r="EP348" s="24">
        <v>40856</v>
      </c>
      <c r="EQ348" s="28">
        <v>29150</v>
      </c>
      <c r="ER348" s="23">
        <v>3076</v>
      </c>
      <c r="ES348" s="24">
        <v>88384</v>
      </c>
      <c r="ET348" s="28">
        <v>11264</v>
      </c>
      <c r="EU348" s="23">
        <v>1055</v>
      </c>
      <c r="EV348" s="24">
        <v>78635</v>
      </c>
      <c r="EW348" s="28">
        <v>11418</v>
      </c>
      <c r="EX348" s="27">
        <v>832</v>
      </c>
      <c r="EY348" s="24">
        <v>55028</v>
      </c>
      <c r="EZ348" s="28">
        <v>13336</v>
      </c>
      <c r="FA348" s="23">
        <v>1359</v>
      </c>
      <c r="FB348" s="24">
        <v>33867</v>
      </c>
      <c r="FC348" s="28">
        <v>12415</v>
      </c>
      <c r="FD348" s="23">
        <v>1265</v>
      </c>
      <c r="FE348" s="24">
        <v>24074</v>
      </c>
      <c r="FF348" s="28">
        <v>15201</v>
      </c>
      <c r="FG348" s="23">
        <v>1577</v>
      </c>
      <c r="FH348" s="24">
        <v>25066</v>
      </c>
      <c r="FI348" s="28">
        <v>14912</v>
      </c>
      <c r="FJ348" s="23">
        <v>1545</v>
      </c>
      <c r="FK348" s="24">
        <v>20624</v>
      </c>
      <c r="FL348" s="28">
        <v>14322</v>
      </c>
      <c r="FM348" s="23">
        <v>1496</v>
      </c>
      <c r="FN348" s="24">
        <v>19200</v>
      </c>
      <c r="FO348" s="28">
        <v>19065</v>
      </c>
      <c r="FP348" s="23">
        <v>1896</v>
      </c>
      <c r="FQ348" s="24">
        <v>20726</v>
      </c>
      <c r="FR348" s="28">
        <v>12861</v>
      </c>
      <c r="FS348" s="23">
        <v>1323</v>
      </c>
      <c r="FT348" s="24">
        <v>18484</v>
      </c>
      <c r="FU348" s="28">
        <v>13373</v>
      </c>
      <c r="FV348" s="23">
        <v>1377</v>
      </c>
      <c r="FW348" s="24">
        <v>17558</v>
      </c>
      <c r="FX348" s="28">
        <v>15977</v>
      </c>
      <c r="FY348" s="23">
        <v>1638</v>
      </c>
      <c r="FZ348" s="24">
        <v>17363</v>
      </c>
      <c r="GA348" s="28">
        <v>19514</v>
      </c>
      <c r="GB348" s="23">
        <v>1745</v>
      </c>
      <c r="GC348" s="24">
        <v>20400</v>
      </c>
      <c r="GD348" s="28">
        <v>15686</v>
      </c>
      <c r="GE348" s="23">
        <v>1473</v>
      </c>
      <c r="GF348" s="24">
        <v>16052</v>
      </c>
      <c r="GG348" s="28">
        <v>16705</v>
      </c>
      <c r="GH348" s="23">
        <v>1592</v>
      </c>
      <c r="GI348" s="24">
        <v>15687</v>
      </c>
      <c r="GJ348" s="28">
        <v>14315</v>
      </c>
      <c r="GK348" s="23">
        <v>1343</v>
      </c>
      <c r="GL348" s="24">
        <v>14150</v>
      </c>
      <c r="GM348" s="28">
        <v>19023</v>
      </c>
      <c r="GN348" s="23">
        <v>1681</v>
      </c>
      <c r="GO348" s="24">
        <v>11876</v>
      </c>
      <c r="GP348" s="28">
        <v>25081</v>
      </c>
      <c r="GQ348" s="23">
        <v>2233</v>
      </c>
      <c r="GR348" s="24">
        <v>15149</v>
      </c>
      <c r="GS348" s="28">
        <v>19831</v>
      </c>
      <c r="GT348" s="23">
        <v>1780</v>
      </c>
      <c r="GU348" s="24">
        <v>14042</v>
      </c>
      <c r="GV348" s="28">
        <v>22793</v>
      </c>
      <c r="GW348" s="23">
        <v>1968</v>
      </c>
      <c r="GX348" s="24">
        <v>12126</v>
      </c>
      <c r="GY348" s="28">
        <v>27375</v>
      </c>
      <c r="GZ348" s="23">
        <v>2479</v>
      </c>
      <c r="HA348" s="24">
        <v>13154</v>
      </c>
      <c r="HB348" s="28">
        <v>20314</v>
      </c>
      <c r="HC348" s="23">
        <v>1912</v>
      </c>
      <c r="HD348" s="23">
        <v>7754</v>
      </c>
      <c r="HE348" s="28">
        <v>25860</v>
      </c>
      <c r="HF348" s="23">
        <v>1910</v>
      </c>
      <c r="HG348" s="24">
        <v>11110</v>
      </c>
      <c r="HH348" s="28">
        <v>78972</v>
      </c>
      <c r="HI348" s="23">
        <v>2346</v>
      </c>
      <c r="HJ348" s="23">
        <v>8312</v>
      </c>
    </row>
    <row r="349" spans="2:218" x14ac:dyDescent="0.2">
      <c r="B349" s="20" t="s">
        <v>907</v>
      </c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  <c r="BK349" s="21"/>
      <c r="BL349" s="21"/>
      <c r="BM349" s="21"/>
      <c r="BN349" s="21"/>
      <c r="BO349" s="21"/>
      <c r="BP349" s="21"/>
      <c r="BQ349" s="21"/>
      <c r="BR349" s="21"/>
      <c r="BS349" s="21"/>
      <c r="BT349" s="21"/>
      <c r="BU349" s="21"/>
      <c r="BV349" s="21"/>
      <c r="BW349" s="21"/>
      <c r="BX349" s="21"/>
      <c r="BY349" s="21"/>
      <c r="BZ349" s="21"/>
      <c r="CA349" s="21"/>
      <c r="CB349" s="21"/>
      <c r="CC349" s="21"/>
      <c r="CD349" s="21"/>
      <c r="CE349" s="21"/>
      <c r="CF349" s="21"/>
      <c r="CG349" s="21"/>
      <c r="CH349" s="21"/>
      <c r="CI349" s="21"/>
      <c r="CJ349" s="21"/>
      <c r="CK349" s="21"/>
      <c r="CL349" s="21"/>
      <c r="CM349" s="21"/>
      <c r="CN349" s="21"/>
      <c r="CO349" s="26">
        <v>714014</v>
      </c>
      <c r="CP349" s="24">
        <v>33976</v>
      </c>
      <c r="CQ349" s="25">
        <v>364473</v>
      </c>
      <c r="CR349" s="26">
        <v>926299</v>
      </c>
      <c r="CS349" s="24">
        <v>42660</v>
      </c>
      <c r="CT349" s="25">
        <v>378925</v>
      </c>
      <c r="CU349" s="22">
        <v>1017471</v>
      </c>
      <c r="CV349" s="24">
        <v>52321</v>
      </c>
      <c r="CW349" s="25">
        <v>264486</v>
      </c>
      <c r="CX349" s="26">
        <v>653050</v>
      </c>
      <c r="CY349" s="24">
        <v>29995</v>
      </c>
      <c r="CZ349" s="25">
        <v>272386</v>
      </c>
      <c r="DA349" s="26">
        <v>562282</v>
      </c>
      <c r="DB349" s="24">
        <v>23593</v>
      </c>
      <c r="DC349" s="25">
        <v>296898</v>
      </c>
      <c r="DD349" s="26">
        <v>651940</v>
      </c>
      <c r="DE349" s="24">
        <v>27406</v>
      </c>
      <c r="DF349" s="25">
        <v>299069</v>
      </c>
      <c r="DG349" s="26">
        <v>355119</v>
      </c>
      <c r="DH349" s="24">
        <v>14890</v>
      </c>
      <c r="DI349" s="25">
        <v>277167</v>
      </c>
      <c r="DJ349" s="26">
        <v>438926</v>
      </c>
      <c r="DK349" s="24">
        <v>17601</v>
      </c>
      <c r="DL349" s="25">
        <v>278964</v>
      </c>
      <c r="DM349" s="26">
        <v>661225</v>
      </c>
      <c r="DN349" s="24">
        <v>24544</v>
      </c>
      <c r="DO349" s="25">
        <v>254718</v>
      </c>
      <c r="DP349" s="26">
        <v>460054</v>
      </c>
      <c r="DQ349" s="24">
        <v>17562</v>
      </c>
      <c r="DR349" s="25">
        <v>273778</v>
      </c>
      <c r="DS349" s="26">
        <v>346413</v>
      </c>
      <c r="DT349" s="24">
        <v>14387</v>
      </c>
      <c r="DU349" s="25">
        <v>249609</v>
      </c>
      <c r="DV349" s="28">
        <v>71471</v>
      </c>
      <c r="DW349" s="23">
        <v>3332</v>
      </c>
      <c r="DX349" s="25">
        <v>154778</v>
      </c>
      <c r="DY349" s="26">
        <v>107036</v>
      </c>
      <c r="DZ349" s="23">
        <v>4394</v>
      </c>
      <c r="EA349" s="25">
        <v>108099</v>
      </c>
      <c r="EB349" s="28">
        <v>91510</v>
      </c>
      <c r="EC349" s="23">
        <v>3754</v>
      </c>
      <c r="ED349" s="24">
        <v>79588</v>
      </c>
      <c r="EE349" s="28">
        <v>97951</v>
      </c>
      <c r="EF349" s="23">
        <v>4155</v>
      </c>
      <c r="EG349" s="24">
        <v>75518</v>
      </c>
      <c r="EH349" s="28">
        <v>75435</v>
      </c>
      <c r="EI349" s="23">
        <v>3103</v>
      </c>
      <c r="EJ349" s="24">
        <v>59257</v>
      </c>
      <c r="EK349" s="28">
        <v>73111</v>
      </c>
      <c r="EL349" s="23">
        <v>3379</v>
      </c>
      <c r="EM349" s="24">
        <v>55639</v>
      </c>
      <c r="EN349" s="26">
        <v>117399</v>
      </c>
      <c r="EO349" s="23">
        <v>5470</v>
      </c>
      <c r="EP349" s="24">
        <v>58908</v>
      </c>
      <c r="EQ349" s="26">
        <v>260137</v>
      </c>
      <c r="ER349" s="24">
        <v>13270</v>
      </c>
      <c r="ES349" s="25">
        <v>105083</v>
      </c>
      <c r="ET349" s="26">
        <v>223942</v>
      </c>
      <c r="EU349" s="24">
        <v>11627</v>
      </c>
      <c r="EV349" s="25">
        <v>131694</v>
      </c>
      <c r="EW349" s="28">
        <v>85886</v>
      </c>
      <c r="EX349" s="23">
        <v>4059</v>
      </c>
      <c r="EY349" s="24">
        <v>73934</v>
      </c>
      <c r="EZ349" s="26">
        <v>110844</v>
      </c>
      <c r="FA349" s="23">
        <v>5129</v>
      </c>
      <c r="FB349" s="24">
        <v>71366</v>
      </c>
      <c r="FC349" s="28">
        <v>97764</v>
      </c>
      <c r="FD349" s="23">
        <v>4393</v>
      </c>
      <c r="FE349" s="24">
        <v>57054</v>
      </c>
      <c r="FF349" s="26">
        <v>275222</v>
      </c>
      <c r="FG349" s="24">
        <v>11894</v>
      </c>
      <c r="FH349" s="24">
        <v>92166</v>
      </c>
      <c r="FI349" s="26">
        <v>282593</v>
      </c>
      <c r="FJ349" s="24">
        <v>12967</v>
      </c>
      <c r="FK349" s="25">
        <v>119168</v>
      </c>
      <c r="FL349" s="26">
        <v>186279</v>
      </c>
      <c r="FM349" s="23">
        <v>8100</v>
      </c>
      <c r="FN349" s="24">
        <v>95123</v>
      </c>
      <c r="FO349" s="26">
        <v>182518</v>
      </c>
      <c r="FP349" s="23">
        <v>9735</v>
      </c>
      <c r="FQ349" s="24">
        <v>90169</v>
      </c>
      <c r="FR349" s="26">
        <v>133726</v>
      </c>
      <c r="FS349" s="23">
        <v>7363</v>
      </c>
      <c r="FT349" s="24">
        <v>79029</v>
      </c>
      <c r="FU349" s="26">
        <v>125621</v>
      </c>
      <c r="FV349" s="23">
        <v>7273</v>
      </c>
      <c r="FW349" s="24">
        <v>77061</v>
      </c>
      <c r="FX349" s="26">
        <v>169105</v>
      </c>
      <c r="FY349" s="23">
        <v>9836</v>
      </c>
      <c r="FZ349" s="24">
        <v>80894</v>
      </c>
      <c r="GA349" s="26">
        <v>121547</v>
      </c>
      <c r="GB349" s="23">
        <v>7681</v>
      </c>
      <c r="GC349" s="24">
        <v>81584</v>
      </c>
      <c r="GD349" s="26">
        <v>127270</v>
      </c>
      <c r="GE349" s="23">
        <v>8181</v>
      </c>
      <c r="GF349" s="24">
        <v>77276</v>
      </c>
      <c r="GG349" s="26">
        <v>150223</v>
      </c>
      <c r="GH349" s="24">
        <v>10012</v>
      </c>
      <c r="GI349" s="24">
        <v>76799</v>
      </c>
      <c r="GJ349" s="26">
        <v>118295</v>
      </c>
      <c r="GK349" s="23">
        <v>8033</v>
      </c>
      <c r="GL349" s="24">
        <v>76194</v>
      </c>
      <c r="GM349" s="26">
        <v>126337</v>
      </c>
      <c r="GN349" s="23">
        <v>8615</v>
      </c>
      <c r="GO349" s="24">
        <v>78400</v>
      </c>
      <c r="GP349" s="26">
        <v>129185</v>
      </c>
      <c r="GQ349" s="23">
        <v>8836</v>
      </c>
      <c r="GR349" s="24">
        <v>90801</v>
      </c>
      <c r="GS349" s="28">
        <v>68908</v>
      </c>
      <c r="GT349" s="23">
        <v>4945</v>
      </c>
      <c r="GU349" s="24">
        <v>71066</v>
      </c>
      <c r="GV349" s="26">
        <v>119095</v>
      </c>
      <c r="GW349" s="23">
        <v>7829</v>
      </c>
      <c r="GX349" s="24">
        <v>77271</v>
      </c>
      <c r="GY349" s="26">
        <v>127080</v>
      </c>
      <c r="GZ349" s="23">
        <v>8066</v>
      </c>
      <c r="HA349" s="24">
        <v>84393</v>
      </c>
      <c r="HB349" s="28">
        <v>99209</v>
      </c>
      <c r="HC349" s="23">
        <v>6726</v>
      </c>
      <c r="HD349" s="24">
        <v>73047</v>
      </c>
      <c r="HE349" s="28">
        <v>98338</v>
      </c>
      <c r="HF349" s="23">
        <v>7028</v>
      </c>
      <c r="HG349" s="24">
        <v>76860</v>
      </c>
      <c r="HH349" s="28">
        <v>78119</v>
      </c>
      <c r="HI349" s="23">
        <v>5851</v>
      </c>
      <c r="HJ349" s="24">
        <v>66113</v>
      </c>
    </row>
    <row r="350" spans="2:218" x14ac:dyDescent="0.2">
      <c r="B350" s="20" t="s">
        <v>951</v>
      </c>
      <c r="C350" s="30">
        <v>1190</v>
      </c>
      <c r="D350" s="29">
        <v>56</v>
      </c>
      <c r="E350" s="23">
        <v>9652</v>
      </c>
      <c r="F350" s="30">
        <v>4150</v>
      </c>
      <c r="G350" s="27">
        <v>167</v>
      </c>
      <c r="H350" s="24">
        <v>11113</v>
      </c>
      <c r="I350" s="30">
        <v>1509</v>
      </c>
      <c r="J350" s="29">
        <v>75</v>
      </c>
      <c r="K350" s="24">
        <v>15371</v>
      </c>
      <c r="L350" s="32">
        <v>298</v>
      </c>
      <c r="M350" s="29">
        <v>18</v>
      </c>
      <c r="N350" s="24">
        <v>10535</v>
      </c>
      <c r="O350" s="30">
        <v>7372</v>
      </c>
      <c r="P350" s="27">
        <v>381</v>
      </c>
      <c r="Q350" s="23">
        <v>9505</v>
      </c>
      <c r="R350" s="30">
        <v>3786</v>
      </c>
      <c r="S350" s="27">
        <v>203</v>
      </c>
      <c r="T350" s="23">
        <v>9035</v>
      </c>
      <c r="U350" s="30">
        <v>2590</v>
      </c>
      <c r="V350" s="27">
        <v>131</v>
      </c>
      <c r="W350" s="23">
        <v>8429</v>
      </c>
      <c r="X350" s="30">
        <v>2651</v>
      </c>
      <c r="Y350" s="27">
        <v>131</v>
      </c>
      <c r="Z350" s="23">
        <v>9936</v>
      </c>
      <c r="AA350" s="30">
        <v>5683</v>
      </c>
      <c r="AB350" s="27">
        <v>272</v>
      </c>
      <c r="AC350" s="24">
        <v>11275</v>
      </c>
      <c r="AD350" s="30">
        <v>4173</v>
      </c>
      <c r="AE350" s="27">
        <v>192</v>
      </c>
      <c r="AF350" s="24">
        <v>10467</v>
      </c>
      <c r="AG350" s="30">
        <v>7693</v>
      </c>
      <c r="AH350" s="27">
        <v>323</v>
      </c>
      <c r="AI350" s="24">
        <v>15237</v>
      </c>
      <c r="AJ350" s="28">
        <v>10196</v>
      </c>
      <c r="AK350" s="27">
        <v>415</v>
      </c>
      <c r="AL350" s="24">
        <v>26385</v>
      </c>
      <c r="AM350" s="30">
        <v>2166</v>
      </c>
      <c r="AN350" s="27">
        <v>112</v>
      </c>
      <c r="AO350" s="24">
        <v>21521</v>
      </c>
      <c r="AP350" s="28">
        <v>12792</v>
      </c>
      <c r="AQ350" s="27">
        <v>602</v>
      </c>
      <c r="AR350" s="24">
        <v>30582</v>
      </c>
      <c r="AS350" s="28">
        <v>17754</v>
      </c>
      <c r="AT350" s="27">
        <v>849</v>
      </c>
      <c r="AU350" s="24">
        <v>30771</v>
      </c>
      <c r="AV350" s="30">
        <v>6065</v>
      </c>
      <c r="AW350" s="27">
        <v>294</v>
      </c>
      <c r="AX350" s="24">
        <v>21810</v>
      </c>
      <c r="AY350" s="30">
        <v>5786</v>
      </c>
      <c r="AZ350" s="27">
        <v>269</v>
      </c>
      <c r="BA350" s="24">
        <v>21669</v>
      </c>
      <c r="BB350" s="28">
        <v>10573</v>
      </c>
      <c r="BC350" s="27">
        <v>496</v>
      </c>
      <c r="BD350" s="24">
        <v>15608</v>
      </c>
      <c r="BE350" s="30">
        <v>7219</v>
      </c>
      <c r="BF350" s="27">
        <v>321</v>
      </c>
      <c r="BG350" s="24">
        <v>16281</v>
      </c>
      <c r="BH350" s="30">
        <v>6799</v>
      </c>
      <c r="BI350" s="27">
        <v>297</v>
      </c>
      <c r="BJ350" s="24">
        <v>20672</v>
      </c>
      <c r="BK350" s="28">
        <v>11277</v>
      </c>
      <c r="BL350" s="27">
        <v>515</v>
      </c>
      <c r="BM350" s="24">
        <v>27169</v>
      </c>
      <c r="BN350" s="30">
        <v>8830</v>
      </c>
      <c r="BO350" s="27">
        <v>393</v>
      </c>
      <c r="BP350" s="24">
        <v>25359</v>
      </c>
      <c r="BQ350" s="28">
        <v>10381</v>
      </c>
      <c r="BR350" s="27">
        <v>448</v>
      </c>
      <c r="BS350" s="24">
        <v>26498</v>
      </c>
      <c r="BT350" s="28">
        <v>12393</v>
      </c>
      <c r="BU350" s="27">
        <v>526</v>
      </c>
      <c r="BV350" s="24">
        <v>28421</v>
      </c>
      <c r="BW350" s="28">
        <v>11177</v>
      </c>
      <c r="BX350" s="27">
        <v>485</v>
      </c>
      <c r="BY350" s="24">
        <v>24249</v>
      </c>
      <c r="BZ350" s="28">
        <v>11763</v>
      </c>
      <c r="CA350" s="27">
        <v>499</v>
      </c>
      <c r="CB350" s="24">
        <v>28213</v>
      </c>
      <c r="CC350" s="28">
        <v>15181</v>
      </c>
      <c r="CD350" s="27">
        <v>663</v>
      </c>
      <c r="CE350" s="24">
        <v>25233</v>
      </c>
      <c r="CF350" s="28">
        <v>10797</v>
      </c>
      <c r="CG350" s="27">
        <v>472</v>
      </c>
      <c r="CH350" s="24">
        <v>28554</v>
      </c>
      <c r="CI350" s="28">
        <v>11056</v>
      </c>
      <c r="CJ350" s="27">
        <v>468</v>
      </c>
      <c r="CK350" s="24">
        <v>28498</v>
      </c>
      <c r="CL350" s="28">
        <v>13691</v>
      </c>
      <c r="CM350" s="27">
        <v>584</v>
      </c>
      <c r="CN350" s="24">
        <v>27972</v>
      </c>
      <c r="CO350" s="28">
        <v>10999</v>
      </c>
      <c r="CP350" s="27">
        <v>463</v>
      </c>
      <c r="CQ350" s="24">
        <v>30094</v>
      </c>
      <c r="CR350" s="28">
        <v>11913</v>
      </c>
      <c r="CS350" s="27">
        <v>492</v>
      </c>
      <c r="CT350" s="24">
        <v>27648</v>
      </c>
      <c r="CU350" s="28">
        <v>14754</v>
      </c>
      <c r="CV350" s="27">
        <v>615</v>
      </c>
      <c r="CW350" s="24">
        <v>31283</v>
      </c>
      <c r="CX350" s="28">
        <v>13006</v>
      </c>
      <c r="CY350" s="27">
        <v>519</v>
      </c>
      <c r="CZ350" s="24">
        <v>33493</v>
      </c>
      <c r="DA350" s="28">
        <v>15116</v>
      </c>
      <c r="DB350" s="27">
        <v>559</v>
      </c>
      <c r="DC350" s="24">
        <v>34489</v>
      </c>
      <c r="DD350" s="28">
        <v>15980</v>
      </c>
      <c r="DE350" s="27">
        <v>584</v>
      </c>
      <c r="DF350" s="24">
        <v>32910</v>
      </c>
      <c r="DG350" s="28">
        <v>15647</v>
      </c>
      <c r="DH350" s="27">
        <v>580</v>
      </c>
      <c r="DI350" s="24">
        <v>33901</v>
      </c>
      <c r="DJ350" s="28">
        <v>15534</v>
      </c>
      <c r="DK350" s="27">
        <v>562</v>
      </c>
      <c r="DL350" s="24">
        <v>33023</v>
      </c>
      <c r="DM350" s="28">
        <v>18797</v>
      </c>
      <c r="DN350" s="27">
        <v>701</v>
      </c>
      <c r="DO350" s="24">
        <v>30886</v>
      </c>
      <c r="DP350" s="28">
        <v>15894</v>
      </c>
      <c r="DQ350" s="27">
        <v>591</v>
      </c>
      <c r="DR350" s="24">
        <v>39254</v>
      </c>
      <c r="DS350" s="28">
        <v>17871</v>
      </c>
      <c r="DT350" s="27">
        <v>727</v>
      </c>
      <c r="DU350" s="24">
        <v>51275</v>
      </c>
      <c r="DV350" s="28">
        <v>11437</v>
      </c>
      <c r="DW350" s="27">
        <v>473</v>
      </c>
      <c r="DX350" s="24">
        <v>63864</v>
      </c>
      <c r="DY350" s="30">
        <v>1104</v>
      </c>
      <c r="DZ350" s="29">
        <v>40</v>
      </c>
      <c r="EA350" s="24">
        <v>44230</v>
      </c>
      <c r="EB350" s="33">
        <v>54</v>
      </c>
      <c r="EC350" s="31">
        <v>2</v>
      </c>
      <c r="ED350" s="24">
        <v>27107</v>
      </c>
      <c r="EE350" s="30">
        <v>4330</v>
      </c>
      <c r="EF350" s="27">
        <v>198</v>
      </c>
      <c r="EG350" s="24">
        <v>16258</v>
      </c>
      <c r="EH350" s="30">
        <v>6274</v>
      </c>
      <c r="EI350" s="27">
        <v>285</v>
      </c>
      <c r="EJ350" s="24">
        <v>14184</v>
      </c>
      <c r="EK350" s="28">
        <v>10329</v>
      </c>
      <c r="EL350" s="27">
        <v>463</v>
      </c>
      <c r="EM350" s="24">
        <v>14944</v>
      </c>
      <c r="EN350" s="28">
        <v>37781</v>
      </c>
      <c r="EO350" s="27">
        <v>638</v>
      </c>
      <c r="EP350" s="24">
        <v>16380</v>
      </c>
      <c r="EQ350" s="28">
        <v>29025</v>
      </c>
      <c r="ER350" s="27">
        <v>329</v>
      </c>
      <c r="ES350" s="24">
        <v>18623</v>
      </c>
      <c r="ET350" s="28">
        <v>36377</v>
      </c>
      <c r="EU350" s="27">
        <v>333</v>
      </c>
      <c r="EV350" s="24">
        <v>17885</v>
      </c>
      <c r="EW350" s="28">
        <v>50696</v>
      </c>
      <c r="EX350" s="27">
        <v>417</v>
      </c>
      <c r="EY350" s="24">
        <v>14919</v>
      </c>
      <c r="EZ350" s="28">
        <v>42412</v>
      </c>
      <c r="FA350" s="27">
        <v>357</v>
      </c>
      <c r="FB350" s="24">
        <v>15367</v>
      </c>
      <c r="FC350" s="28">
        <v>47059</v>
      </c>
      <c r="FD350" s="27">
        <v>397</v>
      </c>
      <c r="FE350" s="24">
        <v>15020</v>
      </c>
      <c r="FF350" s="28">
        <v>41794</v>
      </c>
      <c r="FG350" s="27">
        <v>342</v>
      </c>
      <c r="FH350" s="24">
        <v>14341</v>
      </c>
      <c r="FI350" s="28">
        <v>36744</v>
      </c>
      <c r="FJ350" s="27">
        <v>312</v>
      </c>
      <c r="FK350" s="24">
        <v>12277</v>
      </c>
      <c r="FL350" s="28">
        <v>33743</v>
      </c>
      <c r="FM350" s="27">
        <v>292</v>
      </c>
      <c r="FN350" s="24">
        <v>11718</v>
      </c>
      <c r="FO350" s="28">
        <v>46141</v>
      </c>
      <c r="FP350" s="27">
        <v>364</v>
      </c>
      <c r="FQ350" s="24">
        <v>13907</v>
      </c>
      <c r="FR350" s="28">
        <v>38666</v>
      </c>
      <c r="FS350" s="27">
        <v>250</v>
      </c>
      <c r="FT350" s="24">
        <v>10560</v>
      </c>
      <c r="FU350" s="28">
        <v>50704</v>
      </c>
      <c r="FV350" s="27">
        <v>312</v>
      </c>
      <c r="FW350" s="24">
        <v>10100</v>
      </c>
      <c r="FX350" s="28">
        <v>74494</v>
      </c>
      <c r="FY350" s="27">
        <v>512</v>
      </c>
      <c r="FZ350" s="23">
        <v>9552</v>
      </c>
      <c r="GA350" s="28">
        <v>39497</v>
      </c>
      <c r="GB350" s="27">
        <v>283</v>
      </c>
      <c r="GC350" s="23">
        <v>8801</v>
      </c>
      <c r="GD350" s="28">
        <v>14186</v>
      </c>
      <c r="GE350" s="27">
        <v>107</v>
      </c>
      <c r="GF350" s="23">
        <v>9174</v>
      </c>
      <c r="GG350" s="30">
        <v>5550</v>
      </c>
      <c r="GH350" s="29">
        <v>43</v>
      </c>
      <c r="GI350" s="23">
        <v>6824</v>
      </c>
      <c r="GJ350" s="30">
        <v>4052</v>
      </c>
      <c r="GK350" s="29">
        <v>30</v>
      </c>
      <c r="GL350" s="23">
        <v>4071</v>
      </c>
      <c r="GM350" s="28">
        <v>47089</v>
      </c>
      <c r="GN350" s="27">
        <v>353</v>
      </c>
      <c r="GO350" s="23">
        <v>3968</v>
      </c>
      <c r="GP350" s="28">
        <v>38811</v>
      </c>
      <c r="GQ350" s="27">
        <v>274</v>
      </c>
      <c r="GR350" s="23">
        <v>4063</v>
      </c>
      <c r="GS350" s="28">
        <v>48645</v>
      </c>
      <c r="GT350" s="27">
        <v>307</v>
      </c>
      <c r="GU350" s="23">
        <v>5335</v>
      </c>
      <c r="GV350" s="28">
        <v>76672</v>
      </c>
      <c r="GW350" s="27">
        <v>503</v>
      </c>
      <c r="GX350" s="23">
        <v>8501</v>
      </c>
      <c r="GY350" s="28">
        <v>70146</v>
      </c>
      <c r="GZ350" s="27">
        <v>470</v>
      </c>
      <c r="HA350" s="23">
        <v>6774</v>
      </c>
      <c r="HB350" s="28">
        <v>48239</v>
      </c>
      <c r="HC350" s="27">
        <v>318</v>
      </c>
      <c r="HD350" s="23">
        <v>5553</v>
      </c>
      <c r="HE350" s="28">
        <v>59103</v>
      </c>
      <c r="HF350" s="27">
        <v>350</v>
      </c>
      <c r="HG350" s="23">
        <v>4402</v>
      </c>
      <c r="HH350" s="28">
        <v>75917</v>
      </c>
      <c r="HI350" s="27">
        <v>367</v>
      </c>
      <c r="HJ350" s="23">
        <v>4600</v>
      </c>
    </row>
    <row r="351" spans="2:218" x14ac:dyDescent="0.2">
      <c r="B351" s="20" t="s">
        <v>959</v>
      </c>
      <c r="C351" s="26">
        <v>165059</v>
      </c>
      <c r="D351" s="23">
        <v>1076</v>
      </c>
      <c r="E351" s="25">
        <v>106301</v>
      </c>
      <c r="F351" s="26">
        <v>183186</v>
      </c>
      <c r="G351" s="23">
        <v>1153</v>
      </c>
      <c r="H351" s="25">
        <v>110852</v>
      </c>
      <c r="I351" s="26">
        <v>231819</v>
      </c>
      <c r="J351" s="23">
        <v>1441</v>
      </c>
      <c r="K351" s="25">
        <v>104993</v>
      </c>
      <c r="L351" s="26">
        <v>167603</v>
      </c>
      <c r="M351" s="23">
        <v>1043</v>
      </c>
      <c r="N351" s="24">
        <v>95813</v>
      </c>
      <c r="O351" s="26">
        <v>159425</v>
      </c>
      <c r="P351" s="23">
        <v>1016</v>
      </c>
      <c r="Q351" s="25">
        <v>107312</v>
      </c>
      <c r="R351" s="26">
        <v>204462</v>
      </c>
      <c r="S351" s="23">
        <v>1241</v>
      </c>
      <c r="T351" s="25">
        <v>106734</v>
      </c>
      <c r="U351" s="26">
        <v>161896</v>
      </c>
      <c r="V351" s="27">
        <v>976</v>
      </c>
      <c r="W351" s="24">
        <v>87630</v>
      </c>
      <c r="X351" s="26">
        <v>158426</v>
      </c>
      <c r="Y351" s="27">
        <v>994</v>
      </c>
      <c r="Z351" s="24">
        <v>88864</v>
      </c>
      <c r="AA351" s="26">
        <v>163702</v>
      </c>
      <c r="AB351" s="23">
        <v>1024</v>
      </c>
      <c r="AC351" s="24">
        <v>86395</v>
      </c>
      <c r="AD351" s="26">
        <v>143620</v>
      </c>
      <c r="AE351" s="27">
        <v>716</v>
      </c>
      <c r="AF351" s="24">
        <v>70714</v>
      </c>
      <c r="AG351" s="26">
        <v>206026</v>
      </c>
      <c r="AH351" s="23">
        <v>1007</v>
      </c>
      <c r="AI351" s="24">
        <v>75012</v>
      </c>
      <c r="AJ351" s="26">
        <v>224189</v>
      </c>
      <c r="AK351" s="23">
        <v>1117</v>
      </c>
      <c r="AL351" s="24">
        <v>71953</v>
      </c>
      <c r="AM351" s="26">
        <v>185450</v>
      </c>
      <c r="AN351" s="27">
        <v>880</v>
      </c>
      <c r="AO351" s="24">
        <v>67251</v>
      </c>
      <c r="AP351" s="26">
        <v>160617</v>
      </c>
      <c r="AQ351" s="27">
        <v>792</v>
      </c>
      <c r="AR351" s="24">
        <v>71295</v>
      </c>
      <c r="AS351" s="26">
        <v>223934</v>
      </c>
      <c r="AT351" s="23">
        <v>1114</v>
      </c>
      <c r="AU351" s="24">
        <v>70266</v>
      </c>
      <c r="AV351" s="26">
        <v>158794</v>
      </c>
      <c r="AW351" s="27">
        <v>729</v>
      </c>
      <c r="AX351" s="24">
        <v>71080</v>
      </c>
      <c r="AY351" s="26">
        <v>184240</v>
      </c>
      <c r="AZ351" s="27">
        <v>829</v>
      </c>
      <c r="BA351" s="24">
        <v>79361</v>
      </c>
      <c r="BB351" s="26">
        <v>239271</v>
      </c>
      <c r="BC351" s="23">
        <v>1014</v>
      </c>
      <c r="BD351" s="24">
        <v>75930</v>
      </c>
      <c r="BE351" s="26">
        <v>185446</v>
      </c>
      <c r="BF351" s="27">
        <v>761</v>
      </c>
      <c r="BG351" s="24">
        <v>72593</v>
      </c>
      <c r="BH351" s="26">
        <v>171433</v>
      </c>
      <c r="BI351" s="27">
        <v>690</v>
      </c>
      <c r="BJ351" s="24">
        <v>68922</v>
      </c>
      <c r="BK351" s="26">
        <v>189200</v>
      </c>
      <c r="BL351" s="27">
        <v>756</v>
      </c>
      <c r="BM351" s="24">
        <v>66621</v>
      </c>
      <c r="BN351" s="26">
        <v>192428</v>
      </c>
      <c r="BO351" s="27">
        <v>827</v>
      </c>
      <c r="BP351" s="24">
        <v>93933</v>
      </c>
      <c r="BQ351" s="26">
        <v>228047</v>
      </c>
      <c r="BR351" s="27">
        <v>964</v>
      </c>
      <c r="BS351" s="25">
        <v>106312</v>
      </c>
      <c r="BT351" s="26">
        <v>210727</v>
      </c>
      <c r="BU351" s="27">
        <v>875</v>
      </c>
      <c r="BV351" s="25">
        <v>101019</v>
      </c>
      <c r="BW351" s="26">
        <v>273215</v>
      </c>
      <c r="BX351" s="23">
        <v>1123</v>
      </c>
      <c r="BY351" s="25">
        <v>118303</v>
      </c>
      <c r="BZ351" s="26">
        <v>198127</v>
      </c>
      <c r="CA351" s="27">
        <v>760</v>
      </c>
      <c r="CB351" s="25">
        <v>117561</v>
      </c>
      <c r="CC351" s="26">
        <v>239741</v>
      </c>
      <c r="CD351" s="27">
        <v>992</v>
      </c>
      <c r="CE351" s="25">
        <v>104327</v>
      </c>
      <c r="CF351" s="26">
        <v>186736</v>
      </c>
      <c r="CG351" s="27">
        <v>694</v>
      </c>
      <c r="CH351" s="24">
        <v>78529</v>
      </c>
      <c r="CI351" s="26">
        <v>185459</v>
      </c>
      <c r="CJ351" s="27">
        <v>686</v>
      </c>
      <c r="CK351" s="24">
        <v>73623</v>
      </c>
      <c r="CL351" s="26">
        <v>230253</v>
      </c>
      <c r="CM351" s="27">
        <v>848</v>
      </c>
      <c r="CN351" s="24">
        <v>78408</v>
      </c>
      <c r="CO351" s="26">
        <v>208960</v>
      </c>
      <c r="CP351" s="27">
        <v>726</v>
      </c>
      <c r="CQ351" s="24">
        <v>71485</v>
      </c>
      <c r="CR351" s="26">
        <v>210740</v>
      </c>
      <c r="CS351" s="27">
        <v>734</v>
      </c>
      <c r="CT351" s="24">
        <v>74315</v>
      </c>
      <c r="CU351" s="26">
        <v>218568</v>
      </c>
      <c r="CV351" s="27">
        <v>771</v>
      </c>
      <c r="CW351" s="24">
        <v>71212</v>
      </c>
      <c r="CX351" s="26">
        <v>166215</v>
      </c>
      <c r="CY351" s="27">
        <v>577</v>
      </c>
      <c r="CZ351" s="24">
        <v>63684</v>
      </c>
      <c r="DA351" s="26">
        <v>168170</v>
      </c>
      <c r="DB351" s="27">
        <v>587</v>
      </c>
      <c r="DC351" s="24">
        <v>69452</v>
      </c>
      <c r="DD351" s="26">
        <v>211197</v>
      </c>
      <c r="DE351" s="27">
        <v>733</v>
      </c>
      <c r="DF351" s="24">
        <v>64234</v>
      </c>
      <c r="DG351" s="26">
        <v>182986</v>
      </c>
      <c r="DH351" s="27">
        <v>610</v>
      </c>
      <c r="DI351" s="24">
        <v>60500</v>
      </c>
      <c r="DJ351" s="26">
        <v>184916</v>
      </c>
      <c r="DK351" s="27">
        <v>592</v>
      </c>
      <c r="DL351" s="24">
        <v>64606</v>
      </c>
      <c r="DM351" s="26">
        <v>228015</v>
      </c>
      <c r="DN351" s="27">
        <v>759</v>
      </c>
      <c r="DO351" s="24">
        <v>55930</v>
      </c>
      <c r="DP351" s="26">
        <v>164804</v>
      </c>
      <c r="DQ351" s="27">
        <v>531</v>
      </c>
      <c r="DR351" s="24">
        <v>54684</v>
      </c>
      <c r="DS351" s="26">
        <v>175517</v>
      </c>
      <c r="DT351" s="27">
        <v>580</v>
      </c>
      <c r="DU351" s="24">
        <v>58342</v>
      </c>
      <c r="DV351" s="26">
        <v>191715</v>
      </c>
      <c r="DW351" s="27">
        <v>624</v>
      </c>
      <c r="DX351" s="24">
        <v>58785</v>
      </c>
      <c r="DY351" s="26">
        <v>166341</v>
      </c>
      <c r="DZ351" s="27">
        <v>560</v>
      </c>
      <c r="EA351" s="24">
        <v>57078</v>
      </c>
      <c r="EB351" s="26">
        <v>135504</v>
      </c>
      <c r="EC351" s="27">
        <v>445</v>
      </c>
      <c r="ED351" s="24">
        <v>55272</v>
      </c>
      <c r="EE351" s="26">
        <v>181486</v>
      </c>
      <c r="EF351" s="27">
        <v>595</v>
      </c>
      <c r="EG351" s="24">
        <v>47748</v>
      </c>
      <c r="EH351" s="26">
        <v>162380</v>
      </c>
      <c r="EI351" s="27">
        <v>531</v>
      </c>
      <c r="EJ351" s="24">
        <v>53689</v>
      </c>
      <c r="EK351" s="26">
        <v>136846</v>
      </c>
      <c r="EL351" s="27">
        <v>444</v>
      </c>
      <c r="EM351" s="24">
        <v>53882</v>
      </c>
      <c r="EN351" s="26">
        <v>133950</v>
      </c>
      <c r="EO351" s="27">
        <v>432</v>
      </c>
      <c r="EP351" s="24">
        <v>47537</v>
      </c>
      <c r="EQ351" s="28">
        <v>83044</v>
      </c>
      <c r="ER351" s="27">
        <v>279</v>
      </c>
      <c r="ES351" s="24">
        <v>49546</v>
      </c>
      <c r="ET351" s="28">
        <v>38646</v>
      </c>
      <c r="EU351" s="27">
        <v>137</v>
      </c>
      <c r="EV351" s="24">
        <v>32659</v>
      </c>
      <c r="EW351" s="28">
        <v>19374</v>
      </c>
      <c r="EX351" s="29">
        <v>67</v>
      </c>
      <c r="EY351" s="24">
        <v>26828</v>
      </c>
      <c r="EZ351" s="28">
        <v>15840</v>
      </c>
      <c r="FA351" s="29">
        <v>57</v>
      </c>
      <c r="FB351" s="24">
        <v>22413</v>
      </c>
      <c r="FC351" s="28">
        <v>10588</v>
      </c>
      <c r="FD351" s="29">
        <v>46</v>
      </c>
      <c r="FE351" s="24">
        <v>14394</v>
      </c>
      <c r="FF351" s="28">
        <v>10826</v>
      </c>
      <c r="FG351" s="29">
        <v>52</v>
      </c>
      <c r="FH351" s="24">
        <v>15261</v>
      </c>
      <c r="FI351" s="28">
        <v>61367</v>
      </c>
      <c r="FJ351" s="27">
        <v>191</v>
      </c>
      <c r="FK351" s="24">
        <v>14965</v>
      </c>
      <c r="FL351" s="26">
        <v>107054</v>
      </c>
      <c r="FM351" s="27">
        <v>351</v>
      </c>
      <c r="FN351" s="24">
        <v>23658</v>
      </c>
      <c r="FO351" s="28">
        <v>78957</v>
      </c>
      <c r="FP351" s="27">
        <v>266</v>
      </c>
      <c r="FQ351" s="24">
        <v>18276</v>
      </c>
      <c r="FR351" s="28">
        <v>86753</v>
      </c>
      <c r="FS351" s="27">
        <v>285</v>
      </c>
      <c r="FT351" s="24">
        <v>23878</v>
      </c>
      <c r="FU351" s="28">
        <v>65906</v>
      </c>
      <c r="FV351" s="27">
        <v>216</v>
      </c>
      <c r="FW351" s="24">
        <v>18177</v>
      </c>
      <c r="FX351" s="28">
        <v>75227</v>
      </c>
      <c r="FY351" s="27">
        <v>245</v>
      </c>
      <c r="FZ351" s="24">
        <v>21136</v>
      </c>
      <c r="GA351" s="28">
        <v>67628</v>
      </c>
      <c r="GB351" s="27">
        <v>224</v>
      </c>
      <c r="GC351" s="24">
        <v>20035</v>
      </c>
      <c r="GD351" s="28">
        <v>71122</v>
      </c>
      <c r="GE351" s="27">
        <v>237</v>
      </c>
      <c r="GF351" s="24">
        <v>22594</v>
      </c>
      <c r="GG351" s="28">
        <v>80772</v>
      </c>
      <c r="GH351" s="27">
        <v>283</v>
      </c>
      <c r="GI351" s="24">
        <v>23127</v>
      </c>
      <c r="GJ351" s="28">
        <v>67015</v>
      </c>
      <c r="GK351" s="27">
        <v>214</v>
      </c>
      <c r="GL351" s="24">
        <v>19099</v>
      </c>
      <c r="GM351" s="28">
        <v>62735</v>
      </c>
      <c r="GN351" s="27">
        <v>210</v>
      </c>
      <c r="GO351" s="24">
        <v>19479</v>
      </c>
      <c r="GP351" s="28">
        <v>90603</v>
      </c>
      <c r="GQ351" s="27">
        <v>303</v>
      </c>
      <c r="GR351" s="24">
        <v>29724</v>
      </c>
      <c r="GS351" s="28">
        <v>77737</v>
      </c>
      <c r="GT351" s="27">
        <v>264</v>
      </c>
      <c r="GU351" s="24">
        <v>21039</v>
      </c>
      <c r="GV351" s="28">
        <v>53419</v>
      </c>
      <c r="GW351" s="27">
        <v>179</v>
      </c>
      <c r="GX351" s="24">
        <v>19009</v>
      </c>
      <c r="GY351" s="28">
        <v>85705</v>
      </c>
      <c r="GZ351" s="27">
        <v>298</v>
      </c>
      <c r="HA351" s="24">
        <v>23944</v>
      </c>
      <c r="HB351" s="28">
        <v>39061</v>
      </c>
      <c r="HC351" s="27">
        <v>141</v>
      </c>
      <c r="HD351" s="24">
        <v>16615</v>
      </c>
      <c r="HE351" s="28">
        <v>59993</v>
      </c>
      <c r="HF351" s="27">
        <v>207</v>
      </c>
      <c r="HG351" s="24">
        <v>19402</v>
      </c>
      <c r="HH351" s="28">
        <v>75045</v>
      </c>
      <c r="HI351" s="27">
        <v>269</v>
      </c>
      <c r="HJ351" s="24">
        <v>21840</v>
      </c>
    </row>
    <row r="352" spans="2:218" x14ac:dyDescent="0.2">
      <c r="B352" s="20" t="s">
        <v>983</v>
      </c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32">
        <v>646</v>
      </c>
      <c r="AB352" s="31">
        <v>8</v>
      </c>
      <c r="AC352" s="21"/>
      <c r="AD352" s="30">
        <v>9579</v>
      </c>
      <c r="AE352" s="27">
        <v>116</v>
      </c>
      <c r="AF352" s="21"/>
      <c r="AG352" s="28">
        <v>16269</v>
      </c>
      <c r="AH352" s="27">
        <v>200</v>
      </c>
      <c r="AI352" s="21"/>
      <c r="AJ352" s="28">
        <v>39528</v>
      </c>
      <c r="AK352" s="27">
        <v>475</v>
      </c>
      <c r="AL352" s="27">
        <v>183</v>
      </c>
      <c r="AM352" s="28">
        <v>40699</v>
      </c>
      <c r="AN352" s="27">
        <v>492</v>
      </c>
      <c r="AO352" s="27">
        <v>338</v>
      </c>
      <c r="AP352" s="28">
        <v>41663</v>
      </c>
      <c r="AQ352" s="27">
        <v>502</v>
      </c>
      <c r="AR352" s="27">
        <v>575</v>
      </c>
      <c r="AS352" s="28">
        <v>58379</v>
      </c>
      <c r="AT352" s="27">
        <v>710</v>
      </c>
      <c r="AU352" s="27">
        <v>349</v>
      </c>
      <c r="AV352" s="28">
        <v>49528</v>
      </c>
      <c r="AW352" s="27">
        <v>598</v>
      </c>
      <c r="AX352" s="27">
        <v>457</v>
      </c>
      <c r="AY352" s="28">
        <v>50579</v>
      </c>
      <c r="AZ352" s="27">
        <v>607</v>
      </c>
      <c r="BA352" s="27">
        <v>697</v>
      </c>
      <c r="BB352" s="28">
        <v>43375</v>
      </c>
      <c r="BC352" s="27">
        <v>528</v>
      </c>
      <c r="BD352" s="27">
        <v>316</v>
      </c>
      <c r="BE352" s="28">
        <v>45871</v>
      </c>
      <c r="BF352" s="27">
        <v>553</v>
      </c>
      <c r="BG352" s="27">
        <v>226</v>
      </c>
      <c r="BH352" s="28">
        <v>57051</v>
      </c>
      <c r="BI352" s="27">
        <v>690</v>
      </c>
      <c r="BJ352" s="29">
        <v>32</v>
      </c>
      <c r="BK352" s="28">
        <v>62607</v>
      </c>
      <c r="BL352" s="27">
        <v>758</v>
      </c>
      <c r="BM352" s="27">
        <v>301</v>
      </c>
      <c r="BN352" s="28">
        <v>60061</v>
      </c>
      <c r="BO352" s="27">
        <v>717</v>
      </c>
      <c r="BP352" s="23">
        <v>1391</v>
      </c>
      <c r="BQ352" s="28">
        <v>60751</v>
      </c>
      <c r="BR352" s="27">
        <v>707</v>
      </c>
      <c r="BS352" s="23">
        <v>1777</v>
      </c>
      <c r="BT352" s="28">
        <v>67208</v>
      </c>
      <c r="BU352" s="27">
        <v>812</v>
      </c>
      <c r="BV352" s="27">
        <v>601</v>
      </c>
      <c r="BW352" s="28">
        <v>51573</v>
      </c>
      <c r="BX352" s="27">
        <v>624</v>
      </c>
      <c r="BY352" s="27">
        <v>429</v>
      </c>
      <c r="BZ352" s="28">
        <v>52977</v>
      </c>
      <c r="CA352" s="27">
        <v>640</v>
      </c>
      <c r="CB352" s="27">
        <v>407</v>
      </c>
      <c r="CC352" s="28">
        <v>75367</v>
      </c>
      <c r="CD352" s="27">
        <v>918</v>
      </c>
      <c r="CE352" s="27">
        <v>596</v>
      </c>
      <c r="CF352" s="28">
        <v>61196</v>
      </c>
      <c r="CG352" s="27">
        <v>743</v>
      </c>
      <c r="CH352" s="27">
        <v>223</v>
      </c>
      <c r="CI352" s="28">
        <v>66979</v>
      </c>
      <c r="CJ352" s="27">
        <v>810</v>
      </c>
      <c r="CK352" s="27">
        <v>185</v>
      </c>
      <c r="CL352" s="28">
        <v>79546</v>
      </c>
      <c r="CM352" s="27">
        <v>975</v>
      </c>
      <c r="CN352" s="29">
        <v>32</v>
      </c>
      <c r="CO352" s="28">
        <v>70958</v>
      </c>
      <c r="CP352" s="27">
        <v>864</v>
      </c>
      <c r="CQ352" s="27">
        <v>302</v>
      </c>
      <c r="CR352" s="28">
        <v>69133</v>
      </c>
      <c r="CS352" s="27">
        <v>843</v>
      </c>
      <c r="CT352" s="27">
        <v>449</v>
      </c>
      <c r="CU352" s="28">
        <v>80479</v>
      </c>
      <c r="CV352" s="27">
        <v>969</v>
      </c>
      <c r="CW352" s="27">
        <v>113</v>
      </c>
      <c r="CX352" s="28">
        <v>78005</v>
      </c>
      <c r="CY352" s="27">
        <v>940</v>
      </c>
      <c r="CZ352" s="27">
        <v>138</v>
      </c>
      <c r="DA352" s="28">
        <v>80678</v>
      </c>
      <c r="DB352" s="27">
        <v>983</v>
      </c>
      <c r="DC352" s="27">
        <v>631</v>
      </c>
      <c r="DD352" s="26">
        <v>101965</v>
      </c>
      <c r="DE352" s="23">
        <v>1233</v>
      </c>
      <c r="DF352" s="27">
        <v>643</v>
      </c>
      <c r="DG352" s="28">
        <v>79963</v>
      </c>
      <c r="DH352" s="27">
        <v>960</v>
      </c>
      <c r="DI352" s="27">
        <v>378</v>
      </c>
      <c r="DJ352" s="28">
        <v>80851</v>
      </c>
      <c r="DK352" s="27">
        <v>980</v>
      </c>
      <c r="DL352" s="27">
        <v>541</v>
      </c>
      <c r="DM352" s="26">
        <v>112206</v>
      </c>
      <c r="DN352" s="23">
        <v>1373</v>
      </c>
      <c r="DO352" s="27">
        <v>427</v>
      </c>
      <c r="DP352" s="28">
        <v>96776</v>
      </c>
      <c r="DQ352" s="23">
        <v>1206</v>
      </c>
      <c r="DR352" s="27">
        <v>607</v>
      </c>
      <c r="DS352" s="26">
        <v>104820</v>
      </c>
      <c r="DT352" s="23">
        <v>1322</v>
      </c>
      <c r="DU352" s="27">
        <v>518</v>
      </c>
      <c r="DV352" s="26">
        <v>119961</v>
      </c>
      <c r="DW352" s="23">
        <v>1505</v>
      </c>
      <c r="DX352" s="27">
        <v>242</v>
      </c>
      <c r="DY352" s="28">
        <v>94148</v>
      </c>
      <c r="DZ352" s="23">
        <v>1186</v>
      </c>
      <c r="EA352" s="27">
        <v>525</v>
      </c>
      <c r="EB352" s="28">
        <v>77565</v>
      </c>
      <c r="EC352" s="27">
        <v>946</v>
      </c>
      <c r="ED352" s="27">
        <v>610</v>
      </c>
      <c r="EE352" s="26">
        <v>106287</v>
      </c>
      <c r="EF352" s="23">
        <v>1321</v>
      </c>
      <c r="EG352" s="27">
        <v>401</v>
      </c>
      <c r="EH352" s="28">
        <v>89653</v>
      </c>
      <c r="EI352" s="23">
        <v>1115</v>
      </c>
      <c r="EJ352" s="27">
        <v>720</v>
      </c>
      <c r="EK352" s="28">
        <v>61993</v>
      </c>
      <c r="EL352" s="27">
        <v>770</v>
      </c>
      <c r="EM352" s="27">
        <v>588</v>
      </c>
      <c r="EN352" s="28">
        <v>86050</v>
      </c>
      <c r="EO352" s="23">
        <v>1075</v>
      </c>
      <c r="EP352" s="27">
        <v>428</v>
      </c>
      <c r="EQ352" s="28">
        <v>64042</v>
      </c>
      <c r="ER352" s="27">
        <v>793</v>
      </c>
      <c r="ES352" s="27">
        <v>292</v>
      </c>
      <c r="ET352" s="28">
        <v>78855</v>
      </c>
      <c r="EU352" s="27">
        <v>993</v>
      </c>
      <c r="EV352" s="27">
        <v>568</v>
      </c>
      <c r="EW352" s="28">
        <v>88100</v>
      </c>
      <c r="EX352" s="23">
        <v>1095</v>
      </c>
      <c r="EY352" s="29">
        <v>91</v>
      </c>
      <c r="EZ352" s="28">
        <v>85577</v>
      </c>
      <c r="FA352" s="23">
        <v>1079</v>
      </c>
      <c r="FB352" s="27">
        <v>927</v>
      </c>
      <c r="FC352" s="28">
        <v>78645</v>
      </c>
      <c r="FD352" s="23">
        <v>1015</v>
      </c>
      <c r="FE352" s="27">
        <v>798</v>
      </c>
      <c r="FF352" s="28">
        <v>94784</v>
      </c>
      <c r="FG352" s="23">
        <v>1213</v>
      </c>
      <c r="FH352" s="27">
        <v>498</v>
      </c>
      <c r="FI352" s="28">
        <v>78466</v>
      </c>
      <c r="FJ352" s="23">
        <v>1020</v>
      </c>
      <c r="FK352" s="27">
        <v>624</v>
      </c>
      <c r="FL352" s="28">
        <v>80023</v>
      </c>
      <c r="FM352" s="23">
        <v>1039</v>
      </c>
      <c r="FN352" s="27">
        <v>403</v>
      </c>
      <c r="FO352" s="28">
        <v>96742</v>
      </c>
      <c r="FP352" s="23">
        <v>1252</v>
      </c>
      <c r="FQ352" s="27">
        <v>653</v>
      </c>
      <c r="FR352" s="28">
        <v>79364</v>
      </c>
      <c r="FS352" s="23">
        <v>1012</v>
      </c>
      <c r="FT352" s="27">
        <v>971</v>
      </c>
      <c r="FU352" s="28">
        <v>73738</v>
      </c>
      <c r="FV352" s="27">
        <v>937</v>
      </c>
      <c r="FW352" s="27">
        <v>704</v>
      </c>
      <c r="FX352" s="28">
        <v>92735</v>
      </c>
      <c r="FY352" s="23">
        <v>1187</v>
      </c>
      <c r="FZ352" s="27">
        <v>806</v>
      </c>
      <c r="GA352" s="28">
        <v>68464</v>
      </c>
      <c r="GB352" s="27">
        <v>888</v>
      </c>
      <c r="GC352" s="27">
        <v>509</v>
      </c>
      <c r="GD352" s="28">
        <v>66155</v>
      </c>
      <c r="GE352" s="27">
        <v>854</v>
      </c>
      <c r="GF352" s="27">
        <v>302</v>
      </c>
      <c r="GG352" s="28">
        <v>83597</v>
      </c>
      <c r="GH352" s="23">
        <v>1091</v>
      </c>
      <c r="GI352" s="27">
        <v>540</v>
      </c>
      <c r="GJ352" s="28">
        <v>63754</v>
      </c>
      <c r="GK352" s="27">
        <v>819</v>
      </c>
      <c r="GL352" s="27">
        <v>679</v>
      </c>
      <c r="GM352" s="28">
        <v>65564</v>
      </c>
      <c r="GN352" s="27">
        <v>830</v>
      </c>
      <c r="GO352" s="23">
        <v>1219</v>
      </c>
      <c r="GP352" s="28">
        <v>86597</v>
      </c>
      <c r="GQ352" s="23">
        <v>1139</v>
      </c>
      <c r="GR352" s="23">
        <v>1261</v>
      </c>
      <c r="GS352" s="28">
        <v>77343</v>
      </c>
      <c r="GT352" s="23">
        <v>1007</v>
      </c>
      <c r="GU352" s="27">
        <v>871</v>
      </c>
      <c r="GV352" s="28">
        <v>68492</v>
      </c>
      <c r="GW352" s="27">
        <v>905</v>
      </c>
      <c r="GX352" s="27">
        <v>610</v>
      </c>
      <c r="GY352" s="28">
        <v>87171</v>
      </c>
      <c r="GZ352" s="23">
        <v>1145</v>
      </c>
      <c r="HA352" s="27">
        <v>293</v>
      </c>
      <c r="HB352" s="28">
        <v>68208</v>
      </c>
      <c r="HC352" s="27">
        <v>875</v>
      </c>
      <c r="HD352" s="27">
        <v>577</v>
      </c>
      <c r="HE352" s="28">
        <v>68382</v>
      </c>
      <c r="HF352" s="27">
        <v>887</v>
      </c>
      <c r="HG352" s="27">
        <v>286</v>
      </c>
      <c r="HH352" s="28">
        <v>74832</v>
      </c>
      <c r="HI352" s="27">
        <v>989</v>
      </c>
      <c r="HJ352" s="27">
        <v>661</v>
      </c>
    </row>
    <row r="353" spans="2:218" x14ac:dyDescent="0.2">
      <c r="B353" s="20" t="s">
        <v>336</v>
      </c>
      <c r="C353" s="22">
        <v>7215950</v>
      </c>
      <c r="D353" s="24">
        <v>39409</v>
      </c>
      <c r="E353" s="34">
        <v>1662136</v>
      </c>
      <c r="F353" s="22">
        <v>7025489</v>
      </c>
      <c r="G353" s="24">
        <v>38129</v>
      </c>
      <c r="H353" s="34">
        <v>1567376</v>
      </c>
      <c r="I353" s="22">
        <v>8078573</v>
      </c>
      <c r="J353" s="24">
        <v>43980</v>
      </c>
      <c r="K353" s="34">
        <v>1396352</v>
      </c>
      <c r="L353" s="22">
        <v>6130555</v>
      </c>
      <c r="M353" s="24">
        <v>33416</v>
      </c>
      <c r="N353" s="34">
        <v>1397539</v>
      </c>
      <c r="O353" s="22">
        <v>6221337</v>
      </c>
      <c r="P353" s="24">
        <v>33836</v>
      </c>
      <c r="Q353" s="34">
        <v>1386627</v>
      </c>
      <c r="R353" s="22">
        <v>8369173</v>
      </c>
      <c r="S353" s="24">
        <v>42955</v>
      </c>
      <c r="T353" s="34">
        <v>1436833</v>
      </c>
      <c r="U353" s="22">
        <v>7302850</v>
      </c>
      <c r="V353" s="24">
        <v>34300</v>
      </c>
      <c r="W353" s="34">
        <v>1383232</v>
      </c>
      <c r="X353" s="22">
        <v>6827676</v>
      </c>
      <c r="Y353" s="24">
        <v>31648</v>
      </c>
      <c r="Z353" s="34">
        <v>1277269</v>
      </c>
      <c r="AA353" s="36">
        <v>10121509</v>
      </c>
      <c r="AB353" s="24">
        <v>43362</v>
      </c>
      <c r="AC353" s="34">
        <v>1450819</v>
      </c>
      <c r="AD353" s="22">
        <v>4015809</v>
      </c>
      <c r="AE353" s="24">
        <v>17927</v>
      </c>
      <c r="AF353" s="34">
        <v>1189542</v>
      </c>
      <c r="AG353" s="22">
        <v>2728529</v>
      </c>
      <c r="AH353" s="24">
        <v>11879</v>
      </c>
      <c r="AI353" s="25">
        <v>934799</v>
      </c>
      <c r="AJ353" s="22">
        <v>3074692</v>
      </c>
      <c r="AK353" s="24">
        <v>13224</v>
      </c>
      <c r="AL353" s="25">
        <v>735049</v>
      </c>
      <c r="AM353" s="22">
        <v>2477211</v>
      </c>
      <c r="AN353" s="24">
        <v>10689</v>
      </c>
      <c r="AO353" s="25">
        <v>597209</v>
      </c>
      <c r="AP353" s="22">
        <v>2397568</v>
      </c>
      <c r="AQ353" s="24">
        <v>10299</v>
      </c>
      <c r="AR353" s="25">
        <v>583536</v>
      </c>
      <c r="AS353" s="22">
        <v>2939002</v>
      </c>
      <c r="AT353" s="24">
        <v>13175</v>
      </c>
      <c r="AU353" s="25">
        <v>530574</v>
      </c>
      <c r="AV353" s="22">
        <v>2492755</v>
      </c>
      <c r="AW353" s="24">
        <v>10752</v>
      </c>
      <c r="AX353" s="25">
        <v>520916</v>
      </c>
      <c r="AY353" s="22">
        <v>2592967</v>
      </c>
      <c r="AZ353" s="24">
        <v>11158</v>
      </c>
      <c r="BA353" s="25">
        <v>551371</v>
      </c>
      <c r="BB353" s="22">
        <v>3671177</v>
      </c>
      <c r="BC353" s="24">
        <v>15849</v>
      </c>
      <c r="BD353" s="25">
        <v>563659</v>
      </c>
      <c r="BE353" s="22">
        <v>3107346</v>
      </c>
      <c r="BF353" s="24">
        <v>13319</v>
      </c>
      <c r="BG353" s="25">
        <v>582350</v>
      </c>
      <c r="BH353" s="22">
        <v>3188302</v>
      </c>
      <c r="BI353" s="24">
        <v>13573</v>
      </c>
      <c r="BJ353" s="25">
        <v>571367</v>
      </c>
      <c r="BK353" s="22">
        <v>4090832</v>
      </c>
      <c r="BL353" s="24">
        <v>17971</v>
      </c>
      <c r="BM353" s="25">
        <v>615703</v>
      </c>
      <c r="BN353" s="22">
        <v>3283771</v>
      </c>
      <c r="BO353" s="24">
        <v>14032</v>
      </c>
      <c r="BP353" s="25">
        <v>589678</v>
      </c>
      <c r="BQ353" s="22">
        <v>2448800</v>
      </c>
      <c r="BR353" s="24">
        <v>10837</v>
      </c>
      <c r="BS353" s="25">
        <v>524018</v>
      </c>
      <c r="BT353" s="22">
        <v>3362664</v>
      </c>
      <c r="BU353" s="24">
        <v>14948</v>
      </c>
      <c r="BV353" s="25">
        <v>484649</v>
      </c>
      <c r="BW353" s="22">
        <v>2078325</v>
      </c>
      <c r="BX353" s="23">
        <v>9296</v>
      </c>
      <c r="BY353" s="25">
        <v>424716</v>
      </c>
      <c r="BZ353" s="22">
        <v>1957302</v>
      </c>
      <c r="CA353" s="23">
        <v>8850</v>
      </c>
      <c r="CB353" s="25">
        <v>419287</v>
      </c>
      <c r="CC353" s="22">
        <v>2461556</v>
      </c>
      <c r="CD353" s="24">
        <v>11873</v>
      </c>
      <c r="CE353" s="25">
        <v>354226</v>
      </c>
      <c r="CF353" s="22">
        <v>2064036</v>
      </c>
      <c r="CG353" s="23">
        <v>9552</v>
      </c>
      <c r="CH353" s="25">
        <v>409427</v>
      </c>
      <c r="CI353" s="22">
        <v>4085640</v>
      </c>
      <c r="CJ353" s="24">
        <v>18367</v>
      </c>
      <c r="CK353" s="25">
        <v>499238</v>
      </c>
      <c r="CL353" s="22">
        <v>8696139</v>
      </c>
      <c r="CM353" s="24">
        <v>37949</v>
      </c>
      <c r="CN353" s="25">
        <v>764763</v>
      </c>
      <c r="CO353" s="22">
        <v>7117551</v>
      </c>
      <c r="CP353" s="24">
        <v>31564</v>
      </c>
      <c r="CQ353" s="34">
        <v>1060675</v>
      </c>
      <c r="CR353" s="22">
        <v>6338416</v>
      </c>
      <c r="CS353" s="24">
        <v>27864</v>
      </c>
      <c r="CT353" s="34">
        <v>1020332</v>
      </c>
      <c r="CU353" s="22">
        <v>9256963</v>
      </c>
      <c r="CV353" s="24">
        <v>39411</v>
      </c>
      <c r="CW353" s="34">
        <v>1108216</v>
      </c>
      <c r="CX353" s="22">
        <v>8914259</v>
      </c>
      <c r="CY353" s="24">
        <v>36232</v>
      </c>
      <c r="CZ353" s="34">
        <v>1072324</v>
      </c>
      <c r="DA353" s="22">
        <v>7508779</v>
      </c>
      <c r="DB353" s="24">
        <v>31027</v>
      </c>
      <c r="DC353" s="34">
        <v>1062537</v>
      </c>
      <c r="DD353" s="22">
        <v>7852585</v>
      </c>
      <c r="DE353" s="24">
        <v>34653</v>
      </c>
      <c r="DF353" s="25">
        <v>902860</v>
      </c>
      <c r="DG353" s="22">
        <v>5850986</v>
      </c>
      <c r="DH353" s="24">
        <v>25641</v>
      </c>
      <c r="DI353" s="25">
        <v>892530</v>
      </c>
      <c r="DJ353" s="22">
        <v>5388001</v>
      </c>
      <c r="DK353" s="24">
        <v>23818</v>
      </c>
      <c r="DL353" s="25">
        <v>825064</v>
      </c>
      <c r="DM353" s="22">
        <v>6240148</v>
      </c>
      <c r="DN353" s="24">
        <v>26275</v>
      </c>
      <c r="DO353" s="25">
        <v>698362</v>
      </c>
      <c r="DP353" s="22">
        <v>6063721</v>
      </c>
      <c r="DQ353" s="24">
        <v>25460</v>
      </c>
      <c r="DR353" s="25">
        <v>817461</v>
      </c>
      <c r="DS353" s="22">
        <v>5948106</v>
      </c>
      <c r="DT353" s="24">
        <v>24901</v>
      </c>
      <c r="DU353" s="25">
        <v>768731</v>
      </c>
      <c r="DV353" s="22">
        <v>7519310</v>
      </c>
      <c r="DW353" s="24">
        <v>31395</v>
      </c>
      <c r="DX353" s="25">
        <v>895868</v>
      </c>
      <c r="DY353" s="22">
        <v>6705627</v>
      </c>
      <c r="DZ353" s="24">
        <v>27524</v>
      </c>
      <c r="EA353" s="34">
        <v>1003948</v>
      </c>
      <c r="EB353" s="22">
        <v>6844951</v>
      </c>
      <c r="EC353" s="24">
        <v>28617</v>
      </c>
      <c r="ED353" s="34">
        <v>1035088</v>
      </c>
      <c r="EE353" s="36">
        <v>11200869</v>
      </c>
      <c r="EF353" s="24">
        <v>47763</v>
      </c>
      <c r="EG353" s="34">
        <v>1237474</v>
      </c>
      <c r="EH353" s="22">
        <v>7121756</v>
      </c>
      <c r="EI353" s="24">
        <v>36851</v>
      </c>
      <c r="EJ353" s="34">
        <v>1327900</v>
      </c>
      <c r="EK353" s="22">
        <v>6183665</v>
      </c>
      <c r="EL353" s="24">
        <v>31858</v>
      </c>
      <c r="EM353" s="34">
        <v>1216660</v>
      </c>
      <c r="EN353" s="22">
        <v>6819558</v>
      </c>
      <c r="EO353" s="24">
        <v>34963</v>
      </c>
      <c r="EP353" s="34">
        <v>1020876</v>
      </c>
      <c r="EQ353" s="22">
        <v>5348597</v>
      </c>
      <c r="ER353" s="24">
        <v>27495</v>
      </c>
      <c r="ES353" s="34">
        <v>1026886</v>
      </c>
      <c r="ET353" s="22">
        <v>5423620</v>
      </c>
      <c r="EU353" s="24">
        <v>28588</v>
      </c>
      <c r="EV353" s="25">
        <v>948140</v>
      </c>
      <c r="EW353" s="22">
        <v>6324251</v>
      </c>
      <c r="EX353" s="24">
        <v>32887</v>
      </c>
      <c r="EY353" s="25">
        <v>894964</v>
      </c>
      <c r="EZ353" s="22">
        <v>5203794</v>
      </c>
      <c r="FA353" s="24">
        <v>26613</v>
      </c>
      <c r="FB353" s="25">
        <v>958572</v>
      </c>
      <c r="FC353" s="22">
        <v>5205787</v>
      </c>
      <c r="FD353" s="24">
        <v>26585</v>
      </c>
      <c r="FE353" s="25">
        <v>879089</v>
      </c>
      <c r="FF353" s="22">
        <v>6858442</v>
      </c>
      <c r="FG353" s="24">
        <v>35176</v>
      </c>
      <c r="FH353" s="34">
        <v>1047963</v>
      </c>
      <c r="FI353" s="22">
        <v>6190702</v>
      </c>
      <c r="FJ353" s="24">
        <v>31942</v>
      </c>
      <c r="FK353" s="34">
        <v>1059049</v>
      </c>
      <c r="FL353" s="22">
        <v>6089822</v>
      </c>
      <c r="FM353" s="24">
        <v>31447</v>
      </c>
      <c r="FN353" s="34">
        <v>1001924</v>
      </c>
      <c r="FO353" s="22">
        <v>7959044</v>
      </c>
      <c r="FP353" s="24">
        <v>41134</v>
      </c>
      <c r="FQ353" s="34">
        <v>1126658</v>
      </c>
      <c r="FR353" s="22">
        <v>6198925</v>
      </c>
      <c r="FS353" s="24">
        <v>32092</v>
      </c>
      <c r="FT353" s="34">
        <v>1100020</v>
      </c>
      <c r="FU353" s="22">
        <v>5122276</v>
      </c>
      <c r="FV353" s="24">
        <v>27420</v>
      </c>
      <c r="FW353" s="34">
        <v>1019266</v>
      </c>
      <c r="FX353" s="22">
        <v>6594207</v>
      </c>
      <c r="FY353" s="24">
        <v>34789</v>
      </c>
      <c r="FZ353" s="25">
        <v>963753</v>
      </c>
      <c r="GA353" s="22">
        <v>4885940</v>
      </c>
      <c r="GB353" s="24">
        <v>25968</v>
      </c>
      <c r="GC353" s="25">
        <v>928853</v>
      </c>
      <c r="GD353" s="22">
        <v>4490076</v>
      </c>
      <c r="GE353" s="24">
        <v>24178</v>
      </c>
      <c r="GF353" s="25">
        <v>784590</v>
      </c>
      <c r="GG353" s="22">
        <v>5770993</v>
      </c>
      <c r="GH353" s="24">
        <v>31710</v>
      </c>
      <c r="GI353" s="25">
        <v>785921</v>
      </c>
      <c r="GJ353" s="22">
        <v>4573722</v>
      </c>
      <c r="GK353" s="24">
        <v>24035</v>
      </c>
      <c r="GL353" s="25">
        <v>803682</v>
      </c>
      <c r="GM353" s="22">
        <v>4659628</v>
      </c>
      <c r="GN353" s="24">
        <v>24453</v>
      </c>
      <c r="GO353" s="25">
        <v>767373</v>
      </c>
      <c r="GP353" s="22">
        <v>6233737</v>
      </c>
      <c r="GQ353" s="24">
        <v>33190</v>
      </c>
      <c r="GR353" s="25">
        <v>909219</v>
      </c>
      <c r="GS353" s="22">
        <v>5299076</v>
      </c>
      <c r="GT353" s="24">
        <v>28200</v>
      </c>
      <c r="GU353" s="25">
        <v>908296</v>
      </c>
      <c r="GV353" s="22">
        <v>5437529</v>
      </c>
      <c r="GW353" s="24">
        <v>28999</v>
      </c>
      <c r="GX353" s="25">
        <v>932186</v>
      </c>
      <c r="GY353" s="22">
        <v>5645617</v>
      </c>
      <c r="GZ353" s="24">
        <v>30396</v>
      </c>
      <c r="HA353" s="25">
        <v>981705</v>
      </c>
      <c r="HB353" s="26">
        <v>360573</v>
      </c>
      <c r="HC353" s="23">
        <v>1786</v>
      </c>
      <c r="HD353" s="25">
        <v>548352</v>
      </c>
      <c r="HE353" s="26">
        <v>145976</v>
      </c>
      <c r="HF353" s="27">
        <v>596</v>
      </c>
      <c r="HG353" s="25">
        <v>120005</v>
      </c>
      <c r="HH353" s="28">
        <v>74666</v>
      </c>
      <c r="HI353" s="27">
        <v>333</v>
      </c>
      <c r="HJ353" s="24">
        <v>51210</v>
      </c>
    </row>
    <row r="354" spans="2:218" x14ac:dyDescent="0.2">
      <c r="B354" s="20" t="s">
        <v>675</v>
      </c>
      <c r="C354" s="28">
        <v>29394</v>
      </c>
      <c r="D354" s="23">
        <v>1515</v>
      </c>
      <c r="E354" s="23">
        <v>3169</v>
      </c>
      <c r="F354" s="28">
        <v>31021</v>
      </c>
      <c r="G354" s="23">
        <v>1650</v>
      </c>
      <c r="H354" s="23">
        <v>2588</v>
      </c>
      <c r="I354" s="28">
        <v>36755</v>
      </c>
      <c r="J354" s="23">
        <v>1950</v>
      </c>
      <c r="K354" s="23">
        <v>4276</v>
      </c>
      <c r="L354" s="28">
        <v>31692</v>
      </c>
      <c r="M354" s="23">
        <v>1809</v>
      </c>
      <c r="N354" s="23">
        <v>3358</v>
      </c>
      <c r="O354" s="28">
        <v>31339</v>
      </c>
      <c r="P354" s="23">
        <v>1784</v>
      </c>
      <c r="Q354" s="23">
        <v>3402</v>
      </c>
      <c r="R354" s="28">
        <v>40298</v>
      </c>
      <c r="S354" s="23">
        <v>2304</v>
      </c>
      <c r="T354" s="23">
        <v>3229</v>
      </c>
      <c r="U354" s="28">
        <v>31340</v>
      </c>
      <c r="V354" s="23">
        <v>1840</v>
      </c>
      <c r="W354" s="23">
        <v>2803</v>
      </c>
      <c r="X354" s="28">
        <v>32963</v>
      </c>
      <c r="Y354" s="23">
        <v>1957</v>
      </c>
      <c r="Z354" s="23">
        <v>1961</v>
      </c>
      <c r="AA354" s="28">
        <v>45192</v>
      </c>
      <c r="AB354" s="23">
        <v>2516</v>
      </c>
      <c r="AC354" s="23">
        <v>2313</v>
      </c>
      <c r="AD354" s="28">
        <v>35379</v>
      </c>
      <c r="AE354" s="23">
        <v>1988</v>
      </c>
      <c r="AF354" s="23">
        <v>2787</v>
      </c>
      <c r="AG354" s="28">
        <v>34397</v>
      </c>
      <c r="AH354" s="23">
        <v>2180</v>
      </c>
      <c r="AI354" s="23">
        <v>6314</v>
      </c>
      <c r="AJ354" s="28">
        <v>34863</v>
      </c>
      <c r="AK354" s="23">
        <v>2198</v>
      </c>
      <c r="AL354" s="23">
        <v>9387</v>
      </c>
      <c r="AM354" s="28">
        <v>19312</v>
      </c>
      <c r="AN354" s="23">
        <v>1293</v>
      </c>
      <c r="AO354" s="23">
        <v>5345</v>
      </c>
      <c r="AP354" s="28">
        <v>15283</v>
      </c>
      <c r="AQ354" s="23">
        <v>1055</v>
      </c>
      <c r="AR354" s="23">
        <v>4032</v>
      </c>
      <c r="AS354" s="28">
        <v>22286</v>
      </c>
      <c r="AT354" s="23">
        <v>1561</v>
      </c>
      <c r="AU354" s="23">
        <v>3479</v>
      </c>
      <c r="AV354" s="28">
        <v>30368</v>
      </c>
      <c r="AW354" s="23">
        <v>2004</v>
      </c>
      <c r="AX354" s="23">
        <v>3990</v>
      </c>
      <c r="AY354" s="28">
        <v>41447</v>
      </c>
      <c r="AZ354" s="23">
        <v>2606</v>
      </c>
      <c r="BA354" s="24">
        <v>14638</v>
      </c>
      <c r="BB354" s="28">
        <v>50261</v>
      </c>
      <c r="BC354" s="23">
        <v>3066</v>
      </c>
      <c r="BD354" s="24">
        <v>12315</v>
      </c>
      <c r="BE354" s="28">
        <v>33786</v>
      </c>
      <c r="BF354" s="23">
        <v>2080</v>
      </c>
      <c r="BG354" s="24">
        <v>10419</v>
      </c>
      <c r="BH354" s="28">
        <v>39197</v>
      </c>
      <c r="BI354" s="23">
        <v>2453</v>
      </c>
      <c r="BJ354" s="23">
        <v>7891</v>
      </c>
      <c r="BK354" s="28">
        <v>44830</v>
      </c>
      <c r="BL354" s="23">
        <v>2821</v>
      </c>
      <c r="BM354" s="23">
        <v>8165</v>
      </c>
      <c r="BN354" s="28">
        <v>23470</v>
      </c>
      <c r="BO354" s="23">
        <v>1584</v>
      </c>
      <c r="BP354" s="23">
        <v>6300</v>
      </c>
      <c r="BQ354" s="28">
        <v>17440</v>
      </c>
      <c r="BR354" s="23">
        <v>1259</v>
      </c>
      <c r="BS354" s="23">
        <v>9016</v>
      </c>
      <c r="BT354" s="28">
        <v>26619</v>
      </c>
      <c r="BU354" s="23">
        <v>1879</v>
      </c>
      <c r="BV354" s="24">
        <v>24288</v>
      </c>
      <c r="BW354" s="28">
        <v>24408</v>
      </c>
      <c r="BX354" s="23">
        <v>1739</v>
      </c>
      <c r="BY354" s="24">
        <v>16379</v>
      </c>
      <c r="BZ354" s="28">
        <v>23794</v>
      </c>
      <c r="CA354" s="23">
        <v>1791</v>
      </c>
      <c r="CB354" s="24">
        <v>11643</v>
      </c>
      <c r="CC354" s="28">
        <v>55508</v>
      </c>
      <c r="CD354" s="23">
        <v>4055</v>
      </c>
      <c r="CE354" s="24">
        <v>13808</v>
      </c>
      <c r="CF354" s="28">
        <v>30449</v>
      </c>
      <c r="CG354" s="23">
        <v>1883</v>
      </c>
      <c r="CH354" s="24">
        <v>17238</v>
      </c>
      <c r="CI354" s="28">
        <v>26925</v>
      </c>
      <c r="CJ354" s="23">
        <v>1054</v>
      </c>
      <c r="CK354" s="24">
        <v>14683</v>
      </c>
      <c r="CL354" s="28">
        <v>35872</v>
      </c>
      <c r="CM354" s="23">
        <v>1005</v>
      </c>
      <c r="CN354" s="24">
        <v>12550</v>
      </c>
      <c r="CO354" s="28">
        <v>23447</v>
      </c>
      <c r="CP354" s="27">
        <v>769</v>
      </c>
      <c r="CQ354" s="24">
        <v>12183</v>
      </c>
      <c r="CR354" s="28">
        <v>39620</v>
      </c>
      <c r="CS354" s="23">
        <v>1298</v>
      </c>
      <c r="CT354" s="24">
        <v>11840</v>
      </c>
      <c r="CU354" s="28">
        <v>93516</v>
      </c>
      <c r="CV354" s="23">
        <v>2644</v>
      </c>
      <c r="CW354" s="24">
        <v>12148</v>
      </c>
      <c r="CX354" s="28">
        <v>61704</v>
      </c>
      <c r="CY354" s="23">
        <v>1830</v>
      </c>
      <c r="CZ354" s="24">
        <v>14997</v>
      </c>
      <c r="DA354" s="28">
        <v>59050</v>
      </c>
      <c r="DB354" s="23">
        <v>1667</v>
      </c>
      <c r="DC354" s="24">
        <v>14624</v>
      </c>
      <c r="DD354" s="28">
        <v>72721</v>
      </c>
      <c r="DE354" s="23">
        <v>2119</v>
      </c>
      <c r="DF354" s="24">
        <v>12629</v>
      </c>
      <c r="DG354" s="28">
        <v>61104</v>
      </c>
      <c r="DH354" s="23">
        <v>1679</v>
      </c>
      <c r="DI354" s="24">
        <v>12534</v>
      </c>
      <c r="DJ354" s="28">
        <v>57919</v>
      </c>
      <c r="DK354" s="23">
        <v>1506</v>
      </c>
      <c r="DL354" s="23">
        <v>9953</v>
      </c>
      <c r="DM354" s="28">
        <v>60071</v>
      </c>
      <c r="DN354" s="23">
        <v>1726</v>
      </c>
      <c r="DO354" s="24">
        <v>10266</v>
      </c>
      <c r="DP354" s="28">
        <v>45529</v>
      </c>
      <c r="DQ354" s="23">
        <v>1263</v>
      </c>
      <c r="DR354" s="23">
        <v>8113</v>
      </c>
      <c r="DS354" s="28">
        <v>48937</v>
      </c>
      <c r="DT354" s="23">
        <v>1382</v>
      </c>
      <c r="DU354" s="23">
        <v>4851</v>
      </c>
      <c r="DV354" s="28">
        <v>60492</v>
      </c>
      <c r="DW354" s="23">
        <v>1664</v>
      </c>
      <c r="DX354" s="23">
        <v>4051</v>
      </c>
      <c r="DY354" s="28">
        <v>50291</v>
      </c>
      <c r="DZ354" s="23">
        <v>1387</v>
      </c>
      <c r="EA354" s="23">
        <v>3830</v>
      </c>
      <c r="EB354" s="28">
        <v>51525</v>
      </c>
      <c r="EC354" s="23">
        <v>1415</v>
      </c>
      <c r="ED354" s="23">
        <v>3646</v>
      </c>
      <c r="EE354" s="28">
        <v>65443</v>
      </c>
      <c r="EF354" s="23">
        <v>1741</v>
      </c>
      <c r="EG354" s="23">
        <v>3292</v>
      </c>
      <c r="EH354" s="28">
        <v>43040</v>
      </c>
      <c r="EI354" s="23">
        <v>1201</v>
      </c>
      <c r="EJ354" s="23">
        <v>3296</v>
      </c>
      <c r="EK354" s="28">
        <v>44020</v>
      </c>
      <c r="EL354" s="23">
        <v>1231</v>
      </c>
      <c r="EM354" s="23">
        <v>4615</v>
      </c>
      <c r="EN354" s="28">
        <v>56732</v>
      </c>
      <c r="EO354" s="23">
        <v>1567</v>
      </c>
      <c r="EP354" s="23">
        <v>3043</v>
      </c>
      <c r="EQ354" s="28">
        <v>59860</v>
      </c>
      <c r="ER354" s="23">
        <v>1746</v>
      </c>
      <c r="ES354" s="23">
        <v>2291</v>
      </c>
      <c r="ET354" s="28">
        <v>57300</v>
      </c>
      <c r="EU354" s="23">
        <v>1731</v>
      </c>
      <c r="EV354" s="23">
        <v>3626</v>
      </c>
      <c r="EW354" s="28">
        <v>76679</v>
      </c>
      <c r="EX354" s="23">
        <v>2271</v>
      </c>
      <c r="EY354" s="23">
        <v>2542</v>
      </c>
      <c r="EZ354" s="28">
        <v>65231</v>
      </c>
      <c r="FA354" s="23">
        <v>1927</v>
      </c>
      <c r="FB354" s="23">
        <v>2263</v>
      </c>
      <c r="FC354" s="28">
        <v>64402</v>
      </c>
      <c r="FD354" s="23">
        <v>1922</v>
      </c>
      <c r="FE354" s="23">
        <v>2259</v>
      </c>
      <c r="FF354" s="28">
        <v>78610</v>
      </c>
      <c r="FG354" s="23">
        <v>2284</v>
      </c>
      <c r="FH354" s="23">
        <v>3278</v>
      </c>
      <c r="FI354" s="28">
        <v>74869</v>
      </c>
      <c r="FJ354" s="23">
        <v>2248</v>
      </c>
      <c r="FK354" s="23">
        <v>2487</v>
      </c>
      <c r="FL354" s="28">
        <v>64079</v>
      </c>
      <c r="FM354" s="23">
        <v>1970</v>
      </c>
      <c r="FN354" s="23">
        <v>1922</v>
      </c>
      <c r="FO354" s="28">
        <v>84713</v>
      </c>
      <c r="FP354" s="23">
        <v>2525</v>
      </c>
      <c r="FQ354" s="23">
        <v>3624</v>
      </c>
      <c r="FR354" s="28">
        <v>81773</v>
      </c>
      <c r="FS354" s="23">
        <v>2416</v>
      </c>
      <c r="FT354" s="23">
        <v>3299</v>
      </c>
      <c r="FU354" s="28">
        <v>63520</v>
      </c>
      <c r="FV354" s="23">
        <v>1862</v>
      </c>
      <c r="FW354" s="23">
        <v>3140</v>
      </c>
      <c r="FX354" s="28">
        <v>72966</v>
      </c>
      <c r="FY354" s="23">
        <v>2110</v>
      </c>
      <c r="FZ354" s="23">
        <v>3048</v>
      </c>
      <c r="GA354" s="28">
        <v>67551</v>
      </c>
      <c r="GB354" s="23">
        <v>1951</v>
      </c>
      <c r="GC354" s="23">
        <v>3013</v>
      </c>
      <c r="GD354" s="28">
        <v>77874</v>
      </c>
      <c r="GE354" s="23">
        <v>2289</v>
      </c>
      <c r="GF354" s="23">
        <v>4098</v>
      </c>
      <c r="GG354" s="28">
        <v>80401</v>
      </c>
      <c r="GH354" s="23">
        <v>2330</v>
      </c>
      <c r="GI354" s="23">
        <v>6111</v>
      </c>
      <c r="GJ354" s="28">
        <v>51541</v>
      </c>
      <c r="GK354" s="23">
        <v>1475</v>
      </c>
      <c r="GL354" s="23">
        <v>6976</v>
      </c>
      <c r="GM354" s="28">
        <v>27562</v>
      </c>
      <c r="GN354" s="27">
        <v>868</v>
      </c>
      <c r="GO354" s="23">
        <v>5631</v>
      </c>
      <c r="GP354" s="28">
        <v>94550</v>
      </c>
      <c r="GQ354" s="23">
        <v>2640</v>
      </c>
      <c r="GR354" s="23">
        <v>9095</v>
      </c>
      <c r="GS354" s="28">
        <v>66693</v>
      </c>
      <c r="GT354" s="23">
        <v>1890</v>
      </c>
      <c r="GU354" s="23">
        <v>7369</v>
      </c>
      <c r="GV354" s="28">
        <v>87772</v>
      </c>
      <c r="GW354" s="23">
        <v>2468</v>
      </c>
      <c r="GX354" s="24">
        <v>22277</v>
      </c>
      <c r="GY354" s="26">
        <v>124420</v>
      </c>
      <c r="GZ354" s="23">
        <v>3374</v>
      </c>
      <c r="HA354" s="24">
        <v>28103</v>
      </c>
      <c r="HB354" s="28">
        <v>68091</v>
      </c>
      <c r="HC354" s="23">
        <v>1896</v>
      </c>
      <c r="HD354" s="23">
        <v>6436</v>
      </c>
      <c r="HE354" s="28">
        <v>68250</v>
      </c>
      <c r="HF354" s="23">
        <v>1918</v>
      </c>
      <c r="HG354" s="23">
        <v>7354</v>
      </c>
      <c r="HH354" s="28">
        <v>73611</v>
      </c>
      <c r="HI354" s="23">
        <v>2103</v>
      </c>
      <c r="HJ354" s="23">
        <v>7018</v>
      </c>
    </row>
    <row r="355" spans="2:218" x14ac:dyDescent="0.2">
      <c r="B355" s="20" t="s">
        <v>330</v>
      </c>
      <c r="C355" s="30">
        <v>2555</v>
      </c>
      <c r="D355" s="27">
        <v>472</v>
      </c>
      <c r="E355" s="23">
        <v>9622</v>
      </c>
      <c r="F355" s="30">
        <v>3943</v>
      </c>
      <c r="G355" s="27">
        <v>735</v>
      </c>
      <c r="H355" s="24">
        <v>11905</v>
      </c>
      <c r="I355" s="30">
        <v>4323</v>
      </c>
      <c r="J355" s="27">
        <v>825</v>
      </c>
      <c r="K355" s="23">
        <v>9417</v>
      </c>
      <c r="L355" s="30">
        <v>2766</v>
      </c>
      <c r="M355" s="27">
        <v>535</v>
      </c>
      <c r="N355" s="24">
        <v>11246</v>
      </c>
      <c r="O355" s="30">
        <v>2764</v>
      </c>
      <c r="P355" s="27">
        <v>515</v>
      </c>
      <c r="Q355" s="24">
        <v>11717</v>
      </c>
      <c r="R355" s="30">
        <v>4102</v>
      </c>
      <c r="S355" s="27">
        <v>754</v>
      </c>
      <c r="T355" s="24">
        <v>12393</v>
      </c>
      <c r="U355" s="30">
        <v>2664</v>
      </c>
      <c r="V355" s="27">
        <v>501</v>
      </c>
      <c r="W355" s="24">
        <v>13490</v>
      </c>
      <c r="X355" s="30">
        <v>3664</v>
      </c>
      <c r="Y355" s="27">
        <v>739</v>
      </c>
      <c r="Z355" s="24">
        <v>12226</v>
      </c>
      <c r="AA355" s="30">
        <v>4232</v>
      </c>
      <c r="AB355" s="27">
        <v>845</v>
      </c>
      <c r="AC355" s="24">
        <v>12421</v>
      </c>
      <c r="AD355" s="30">
        <v>3053</v>
      </c>
      <c r="AE355" s="27">
        <v>566</v>
      </c>
      <c r="AF355" s="24">
        <v>11148</v>
      </c>
      <c r="AG355" s="30">
        <v>3240</v>
      </c>
      <c r="AH355" s="27">
        <v>658</v>
      </c>
      <c r="AI355" s="23">
        <v>9380</v>
      </c>
      <c r="AJ355" s="30">
        <v>4127</v>
      </c>
      <c r="AK355" s="27">
        <v>840</v>
      </c>
      <c r="AL355" s="24">
        <v>10000</v>
      </c>
      <c r="AM355" s="30">
        <v>2733</v>
      </c>
      <c r="AN355" s="27">
        <v>532</v>
      </c>
      <c r="AO355" s="23">
        <v>9696</v>
      </c>
      <c r="AP355" s="30">
        <v>2632</v>
      </c>
      <c r="AQ355" s="27">
        <v>553</v>
      </c>
      <c r="AR355" s="24">
        <v>11876</v>
      </c>
      <c r="AS355" s="30">
        <v>4076</v>
      </c>
      <c r="AT355" s="27">
        <v>828</v>
      </c>
      <c r="AU355" s="24">
        <v>11622</v>
      </c>
      <c r="AV355" s="30">
        <v>3256</v>
      </c>
      <c r="AW355" s="27">
        <v>634</v>
      </c>
      <c r="AX355" s="24">
        <v>11120</v>
      </c>
      <c r="AY355" s="30">
        <v>3684</v>
      </c>
      <c r="AZ355" s="27">
        <v>682</v>
      </c>
      <c r="BA355" s="23">
        <v>9611</v>
      </c>
      <c r="BB355" s="30">
        <v>3449</v>
      </c>
      <c r="BC355" s="27">
        <v>668</v>
      </c>
      <c r="BD355" s="23">
        <v>8020</v>
      </c>
      <c r="BE355" s="30">
        <v>2388</v>
      </c>
      <c r="BF355" s="27">
        <v>483</v>
      </c>
      <c r="BG355" s="34">
        <v>5282211</v>
      </c>
      <c r="BH355" s="30">
        <v>3570</v>
      </c>
      <c r="BI355" s="27">
        <v>751</v>
      </c>
      <c r="BJ355" s="34">
        <v>5015279</v>
      </c>
      <c r="BK355" s="30">
        <v>4487</v>
      </c>
      <c r="BL355" s="27">
        <v>899</v>
      </c>
      <c r="BM355" s="34">
        <v>5198074</v>
      </c>
      <c r="BN355" s="30">
        <v>2629</v>
      </c>
      <c r="BO355" s="27">
        <v>531</v>
      </c>
      <c r="BP355" s="34">
        <v>5153760</v>
      </c>
      <c r="BQ355" s="30">
        <v>3192</v>
      </c>
      <c r="BR355" s="27">
        <v>647</v>
      </c>
      <c r="BS355" s="34">
        <v>5286342</v>
      </c>
      <c r="BT355" s="30">
        <v>2759</v>
      </c>
      <c r="BU355" s="27">
        <v>586</v>
      </c>
      <c r="BV355" s="34">
        <v>4942892</v>
      </c>
      <c r="BW355" s="30">
        <v>2472</v>
      </c>
      <c r="BX355" s="27">
        <v>492</v>
      </c>
      <c r="BY355" s="34">
        <v>5052578</v>
      </c>
      <c r="BZ355" s="30">
        <v>2250</v>
      </c>
      <c r="CA355" s="27">
        <v>468</v>
      </c>
      <c r="CB355" s="34">
        <v>5181973</v>
      </c>
      <c r="CC355" s="30">
        <v>2896</v>
      </c>
      <c r="CD355" s="27">
        <v>595</v>
      </c>
      <c r="CE355" s="34">
        <v>4763936</v>
      </c>
      <c r="CF355" s="30">
        <v>3052</v>
      </c>
      <c r="CG355" s="27">
        <v>634</v>
      </c>
      <c r="CH355" s="34">
        <v>5306184</v>
      </c>
      <c r="CI355" s="30">
        <v>2936</v>
      </c>
      <c r="CJ355" s="27">
        <v>615</v>
      </c>
      <c r="CK355" s="34">
        <v>5006978</v>
      </c>
      <c r="CL355" s="30">
        <v>3483</v>
      </c>
      <c r="CM355" s="27">
        <v>732</v>
      </c>
      <c r="CN355" s="34">
        <v>4847454</v>
      </c>
      <c r="CO355" s="30">
        <v>3469</v>
      </c>
      <c r="CP355" s="27">
        <v>696</v>
      </c>
      <c r="CQ355" s="34">
        <v>5155913</v>
      </c>
      <c r="CR355" s="30">
        <v>4027</v>
      </c>
      <c r="CS355" s="27">
        <v>831</v>
      </c>
      <c r="CT355" s="34">
        <v>4655168</v>
      </c>
      <c r="CU355" s="30">
        <v>4185</v>
      </c>
      <c r="CV355" s="27">
        <v>791</v>
      </c>
      <c r="CW355" s="34">
        <v>4907616</v>
      </c>
      <c r="CX355" s="30">
        <v>3864</v>
      </c>
      <c r="CY355" s="27">
        <v>654</v>
      </c>
      <c r="CZ355" s="34">
        <v>5049449</v>
      </c>
      <c r="DA355" s="30">
        <v>4537</v>
      </c>
      <c r="DB355" s="27">
        <v>801</v>
      </c>
      <c r="DC355" s="34">
        <v>5080563</v>
      </c>
      <c r="DD355" s="30">
        <v>4699</v>
      </c>
      <c r="DE355" s="27">
        <v>824</v>
      </c>
      <c r="DF355" s="34">
        <v>4818596</v>
      </c>
      <c r="DG355" s="30">
        <v>2902</v>
      </c>
      <c r="DH355" s="27">
        <v>526</v>
      </c>
      <c r="DI355" s="34">
        <v>5182811</v>
      </c>
      <c r="DJ355" s="30">
        <v>3853</v>
      </c>
      <c r="DK355" s="27">
        <v>686</v>
      </c>
      <c r="DL355" s="34">
        <v>5132871</v>
      </c>
      <c r="DM355" s="30">
        <v>4487</v>
      </c>
      <c r="DN355" s="27">
        <v>823</v>
      </c>
      <c r="DO355" s="34">
        <v>4924617</v>
      </c>
      <c r="DP355" s="30">
        <v>3383</v>
      </c>
      <c r="DQ355" s="27">
        <v>586</v>
      </c>
      <c r="DR355" s="34">
        <v>5687720</v>
      </c>
      <c r="DS355" s="30">
        <v>3103</v>
      </c>
      <c r="DT355" s="27">
        <v>590</v>
      </c>
      <c r="DU355" s="34">
        <v>5468087</v>
      </c>
      <c r="DV355" s="30">
        <v>3426</v>
      </c>
      <c r="DW355" s="27">
        <v>617</v>
      </c>
      <c r="DX355" s="34">
        <v>5605547</v>
      </c>
      <c r="DY355" s="30">
        <v>2780</v>
      </c>
      <c r="DZ355" s="27">
        <v>504</v>
      </c>
      <c r="EA355" s="34">
        <v>5745596</v>
      </c>
      <c r="EB355" s="30">
        <v>3603</v>
      </c>
      <c r="EC355" s="27">
        <v>686</v>
      </c>
      <c r="ED355" s="34">
        <v>5338363</v>
      </c>
      <c r="EE355" s="30">
        <v>3875</v>
      </c>
      <c r="EF355" s="27">
        <v>714</v>
      </c>
      <c r="EG355" s="34">
        <v>5758791</v>
      </c>
      <c r="EH355" s="30">
        <v>5537</v>
      </c>
      <c r="EI355" s="27">
        <v>932</v>
      </c>
      <c r="EJ355" s="34">
        <v>5751937</v>
      </c>
      <c r="EK355" s="28">
        <v>12660</v>
      </c>
      <c r="EL355" s="23">
        <v>1653</v>
      </c>
      <c r="EM355" s="34">
        <v>5826188</v>
      </c>
      <c r="EN355" s="28">
        <v>11640</v>
      </c>
      <c r="EO355" s="23">
        <v>1263</v>
      </c>
      <c r="EP355" s="34">
        <v>5694586</v>
      </c>
      <c r="EQ355" s="28">
        <v>19819</v>
      </c>
      <c r="ER355" s="27">
        <v>871</v>
      </c>
      <c r="ES355" s="34">
        <v>5991574</v>
      </c>
      <c r="ET355" s="28">
        <v>22966</v>
      </c>
      <c r="EU355" s="27">
        <v>775</v>
      </c>
      <c r="EV355" s="34">
        <v>5833792</v>
      </c>
      <c r="EW355" s="28">
        <v>48925</v>
      </c>
      <c r="EX355" s="23">
        <v>1705</v>
      </c>
      <c r="EY355" s="34">
        <v>5985709</v>
      </c>
      <c r="EZ355" s="28">
        <v>48847</v>
      </c>
      <c r="FA355" s="23">
        <v>1740</v>
      </c>
      <c r="FB355" s="34">
        <v>6278771</v>
      </c>
      <c r="FC355" s="28">
        <v>55169</v>
      </c>
      <c r="FD355" s="23">
        <v>1870</v>
      </c>
      <c r="FE355" s="34">
        <v>5573015</v>
      </c>
      <c r="FF355" s="28">
        <v>64529</v>
      </c>
      <c r="FG355" s="23">
        <v>2170</v>
      </c>
      <c r="FH355" s="34">
        <v>5724964</v>
      </c>
      <c r="FI355" s="28">
        <v>34032</v>
      </c>
      <c r="FJ355" s="23">
        <v>1202</v>
      </c>
      <c r="FK355" s="34">
        <v>4017701</v>
      </c>
      <c r="FL355" s="28">
        <v>65823</v>
      </c>
      <c r="FM355" s="23">
        <v>2135</v>
      </c>
      <c r="FN355" s="34">
        <v>1009947</v>
      </c>
      <c r="FO355" s="28">
        <v>86889</v>
      </c>
      <c r="FP355" s="23">
        <v>2865</v>
      </c>
      <c r="FQ355" s="25">
        <v>599531</v>
      </c>
      <c r="FR355" s="28">
        <v>63048</v>
      </c>
      <c r="FS355" s="23">
        <v>2072</v>
      </c>
      <c r="FT355" s="25">
        <v>237103</v>
      </c>
      <c r="FU355" s="28">
        <v>55997</v>
      </c>
      <c r="FV355" s="23">
        <v>2058</v>
      </c>
      <c r="FW355" s="25">
        <v>186864</v>
      </c>
      <c r="FX355" s="28">
        <v>75242</v>
      </c>
      <c r="FY355" s="23">
        <v>2554</v>
      </c>
      <c r="FZ355" s="25">
        <v>169869</v>
      </c>
      <c r="GA355" s="28">
        <v>54320</v>
      </c>
      <c r="GB355" s="23">
        <v>1937</v>
      </c>
      <c r="GC355" s="25">
        <v>154084</v>
      </c>
      <c r="GD355" s="28">
        <v>50641</v>
      </c>
      <c r="GE355" s="23">
        <v>1829</v>
      </c>
      <c r="GF355" s="25">
        <v>133637</v>
      </c>
      <c r="GG355" s="28">
        <v>62435</v>
      </c>
      <c r="GH355" s="23">
        <v>2169</v>
      </c>
      <c r="GI355" s="25">
        <v>114957</v>
      </c>
      <c r="GJ355" s="28">
        <v>56751</v>
      </c>
      <c r="GK355" s="23">
        <v>2365</v>
      </c>
      <c r="GL355" s="25">
        <v>105467</v>
      </c>
      <c r="GM355" s="28">
        <v>57494</v>
      </c>
      <c r="GN355" s="23">
        <v>2166</v>
      </c>
      <c r="GO355" s="25">
        <v>102870</v>
      </c>
      <c r="GP355" s="28">
        <v>66104</v>
      </c>
      <c r="GQ355" s="23">
        <v>2678</v>
      </c>
      <c r="GR355" s="25">
        <v>100276</v>
      </c>
      <c r="GS355" s="28">
        <v>61530</v>
      </c>
      <c r="GT355" s="23">
        <v>2374</v>
      </c>
      <c r="GU355" s="24">
        <v>94891</v>
      </c>
      <c r="GV355" s="28">
        <v>63086</v>
      </c>
      <c r="GW355" s="23">
        <v>2081</v>
      </c>
      <c r="GX355" s="24">
        <v>95663</v>
      </c>
      <c r="GY355" s="28">
        <v>79355</v>
      </c>
      <c r="GZ355" s="23">
        <v>2542</v>
      </c>
      <c r="HA355" s="25">
        <v>100021</v>
      </c>
      <c r="HB355" s="28">
        <v>63161</v>
      </c>
      <c r="HC355" s="23">
        <v>1907</v>
      </c>
      <c r="HD355" s="24">
        <v>83631</v>
      </c>
      <c r="HE355" s="28">
        <v>65667</v>
      </c>
      <c r="HF355" s="23">
        <v>1970</v>
      </c>
      <c r="HG355" s="24">
        <v>77583</v>
      </c>
      <c r="HH355" s="28">
        <v>73282</v>
      </c>
      <c r="HI355" s="23">
        <v>2227</v>
      </c>
      <c r="HJ355" s="24">
        <v>73157</v>
      </c>
    </row>
    <row r="356" spans="2:218" x14ac:dyDescent="0.2">
      <c r="B356" s="20" t="s">
        <v>969</v>
      </c>
      <c r="C356" s="28">
        <v>61466</v>
      </c>
      <c r="D356" s="23">
        <v>9097</v>
      </c>
      <c r="E356" s="24">
        <v>50131</v>
      </c>
      <c r="F356" s="28">
        <v>63698</v>
      </c>
      <c r="G356" s="23">
        <v>9420</v>
      </c>
      <c r="H356" s="24">
        <v>60352</v>
      </c>
      <c r="I356" s="28">
        <v>77214</v>
      </c>
      <c r="J356" s="24">
        <v>11462</v>
      </c>
      <c r="K356" s="24">
        <v>44909</v>
      </c>
      <c r="L356" s="28">
        <v>62594</v>
      </c>
      <c r="M356" s="23">
        <v>9420</v>
      </c>
      <c r="N356" s="24">
        <v>49649</v>
      </c>
      <c r="O356" s="28">
        <v>61252</v>
      </c>
      <c r="P356" s="23">
        <v>9123</v>
      </c>
      <c r="Q356" s="24">
        <v>38096</v>
      </c>
      <c r="R356" s="28">
        <v>81814</v>
      </c>
      <c r="S356" s="24">
        <v>12026</v>
      </c>
      <c r="T356" s="24">
        <v>36565</v>
      </c>
      <c r="U356" s="28">
        <v>67946</v>
      </c>
      <c r="V356" s="23">
        <v>9809</v>
      </c>
      <c r="W356" s="24">
        <v>33624</v>
      </c>
      <c r="X356" s="28">
        <v>65813</v>
      </c>
      <c r="Y356" s="23">
        <v>9696</v>
      </c>
      <c r="Z356" s="24">
        <v>18444</v>
      </c>
      <c r="AA356" s="26">
        <v>100633</v>
      </c>
      <c r="AB356" s="24">
        <v>14400</v>
      </c>
      <c r="AC356" s="24">
        <v>38032</v>
      </c>
      <c r="AD356" s="28">
        <v>69593</v>
      </c>
      <c r="AE356" s="24">
        <v>10230</v>
      </c>
      <c r="AF356" s="24">
        <v>25268</v>
      </c>
      <c r="AG356" s="28">
        <v>66576</v>
      </c>
      <c r="AH356" s="23">
        <v>9960</v>
      </c>
      <c r="AI356" s="24">
        <v>22874</v>
      </c>
      <c r="AJ356" s="28">
        <v>82908</v>
      </c>
      <c r="AK356" s="24">
        <v>12488</v>
      </c>
      <c r="AL356" s="24">
        <v>21643</v>
      </c>
      <c r="AM356" s="28">
        <v>57964</v>
      </c>
      <c r="AN356" s="23">
        <v>9002</v>
      </c>
      <c r="AO356" s="24">
        <v>17529</v>
      </c>
      <c r="AP356" s="28">
        <v>67574</v>
      </c>
      <c r="AQ356" s="24">
        <v>10161</v>
      </c>
      <c r="AR356" s="24">
        <v>28260</v>
      </c>
      <c r="AS356" s="28">
        <v>75898</v>
      </c>
      <c r="AT356" s="24">
        <v>11748</v>
      </c>
      <c r="AU356" s="24">
        <v>22445</v>
      </c>
      <c r="AV356" s="28">
        <v>64279</v>
      </c>
      <c r="AW356" s="23">
        <v>9771</v>
      </c>
      <c r="AX356" s="24">
        <v>37219</v>
      </c>
      <c r="AY356" s="28">
        <v>59836</v>
      </c>
      <c r="AZ356" s="23">
        <v>9359</v>
      </c>
      <c r="BA356" s="24">
        <v>22300</v>
      </c>
      <c r="BB356" s="28">
        <v>71879</v>
      </c>
      <c r="BC356" s="24">
        <v>11336</v>
      </c>
      <c r="BD356" s="24">
        <v>57983</v>
      </c>
      <c r="BE356" s="28">
        <v>58347</v>
      </c>
      <c r="BF356" s="23">
        <v>8884</v>
      </c>
      <c r="BG356" s="24">
        <v>63615</v>
      </c>
      <c r="BH356" s="28">
        <v>58063</v>
      </c>
      <c r="BI356" s="23">
        <v>8985</v>
      </c>
      <c r="BJ356" s="24">
        <v>61608</v>
      </c>
      <c r="BK356" s="28">
        <v>75617</v>
      </c>
      <c r="BL356" s="24">
        <v>11504</v>
      </c>
      <c r="BM356" s="24">
        <v>67795</v>
      </c>
      <c r="BN356" s="28">
        <v>57599</v>
      </c>
      <c r="BO356" s="23">
        <v>8747</v>
      </c>
      <c r="BP356" s="24">
        <v>71346</v>
      </c>
      <c r="BQ356" s="28">
        <v>54641</v>
      </c>
      <c r="BR356" s="23">
        <v>8505</v>
      </c>
      <c r="BS356" s="24">
        <v>71233</v>
      </c>
      <c r="BT356" s="28">
        <v>66567</v>
      </c>
      <c r="BU356" s="24">
        <v>10465</v>
      </c>
      <c r="BV356" s="24">
        <v>66918</v>
      </c>
      <c r="BW356" s="28">
        <v>59811</v>
      </c>
      <c r="BX356" s="23">
        <v>8572</v>
      </c>
      <c r="BY356" s="24">
        <v>67764</v>
      </c>
      <c r="BZ356" s="28">
        <v>46231</v>
      </c>
      <c r="CA356" s="23">
        <v>6829</v>
      </c>
      <c r="CB356" s="24">
        <v>62982</v>
      </c>
      <c r="CC356" s="28">
        <v>51251</v>
      </c>
      <c r="CD356" s="23">
        <v>7537</v>
      </c>
      <c r="CE356" s="24">
        <v>34861</v>
      </c>
      <c r="CF356" s="28">
        <v>50500</v>
      </c>
      <c r="CG356" s="23">
        <v>7407</v>
      </c>
      <c r="CH356" s="24">
        <v>65072</v>
      </c>
      <c r="CI356" s="28">
        <v>46915</v>
      </c>
      <c r="CJ356" s="23">
        <v>6981</v>
      </c>
      <c r="CK356" s="24">
        <v>64494</v>
      </c>
      <c r="CL356" s="28">
        <v>62902</v>
      </c>
      <c r="CM356" s="23">
        <v>9083</v>
      </c>
      <c r="CN356" s="24">
        <v>70910</v>
      </c>
      <c r="CO356" s="28">
        <v>49742</v>
      </c>
      <c r="CP356" s="23">
        <v>7272</v>
      </c>
      <c r="CQ356" s="24">
        <v>71580</v>
      </c>
      <c r="CR356" s="28">
        <v>58047</v>
      </c>
      <c r="CS356" s="23">
        <v>7934</v>
      </c>
      <c r="CT356" s="25">
        <v>126183</v>
      </c>
      <c r="CU356" s="28">
        <v>66047</v>
      </c>
      <c r="CV356" s="23">
        <v>9717</v>
      </c>
      <c r="CW356" s="24">
        <v>92468</v>
      </c>
      <c r="CX356" s="28">
        <v>52016</v>
      </c>
      <c r="CY356" s="23">
        <v>7344</v>
      </c>
      <c r="CZ356" s="24">
        <v>92533</v>
      </c>
      <c r="DA356" s="28">
        <v>53020</v>
      </c>
      <c r="DB356" s="23">
        <v>7598</v>
      </c>
      <c r="DC356" s="24">
        <v>93013</v>
      </c>
      <c r="DD356" s="28">
        <v>61642</v>
      </c>
      <c r="DE356" s="23">
        <v>8767</v>
      </c>
      <c r="DF356" s="24">
        <v>88288</v>
      </c>
      <c r="DG356" s="28">
        <v>51039</v>
      </c>
      <c r="DH356" s="23">
        <v>7095</v>
      </c>
      <c r="DI356" s="24">
        <v>90357</v>
      </c>
      <c r="DJ356" s="28">
        <v>62952</v>
      </c>
      <c r="DK356" s="23">
        <v>8370</v>
      </c>
      <c r="DL356" s="24">
        <v>83415</v>
      </c>
      <c r="DM356" s="28">
        <v>92266</v>
      </c>
      <c r="DN356" s="24">
        <v>12708</v>
      </c>
      <c r="DO356" s="24">
        <v>88613</v>
      </c>
      <c r="DP356" s="28">
        <v>81847</v>
      </c>
      <c r="DQ356" s="24">
        <v>11286</v>
      </c>
      <c r="DR356" s="24">
        <v>88203</v>
      </c>
      <c r="DS356" s="28">
        <v>75015</v>
      </c>
      <c r="DT356" s="24">
        <v>10838</v>
      </c>
      <c r="DU356" s="24">
        <v>95486</v>
      </c>
      <c r="DV356" s="28">
        <v>93016</v>
      </c>
      <c r="DW356" s="24">
        <v>12880</v>
      </c>
      <c r="DX356" s="25">
        <v>100004</v>
      </c>
      <c r="DY356" s="28">
        <v>76560</v>
      </c>
      <c r="DZ356" s="24">
        <v>10926</v>
      </c>
      <c r="EA356" s="25">
        <v>107752</v>
      </c>
      <c r="EB356" s="28">
        <v>78384</v>
      </c>
      <c r="EC356" s="24">
        <v>10903</v>
      </c>
      <c r="ED356" s="25">
        <v>106805</v>
      </c>
      <c r="EE356" s="28">
        <v>96706</v>
      </c>
      <c r="EF356" s="24">
        <v>13375</v>
      </c>
      <c r="EG356" s="25">
        <v>126631</v>
      </c>
      <c r="EH356" s="28">
        <v>73638</v>
      </c>
      <c r="EI356" s="24">
        <v>10238</v>
      </c>
      <c r="EJ356" s="25">
        <v>117450</v>
      </c>
      <c r="EK356" s="28">
        <v>69365</v>
      </c>
      <c r="EL356" s="23">
        <v>9688</v>
      </c>
      <c r="EM356" s="25">
        <v>133825</v>
      </c>
      <c r="EN356" s="28">
        <v>84261</v>
      </c>
      <c r="EO356" s="24">
        <v>12066</v>
      </c>
      <c r="EP356" s="25">
        <v>121510</v>
      </c>
      <c r="EQ356" s="28">
        <v>67275</v>
      </c>
      <c r="ER356" s="23">
        <v>9634</v>
      </c>
      <c r="ES356" s="25">
        <v>127259</v>
      </c>
      <c r="ET356" s="28">
        <v>65423</v>
      </c>
      <c r="EU356" s="23">
        <v>8635</v>
      </c>
      <c r="EV356" s="25">
        <v>197800</v>
      </c>
      <c r="EW356" s="28">
        <v>74158</v>
      </c>
      <c r="EX356" s="24">
        <v>10407</v>
      </c>
      <c r="EY356" s="25">
        <v>160257</v>
      </c>
      <c r="EZ356" s="28">
        <v>68100</v>
      </c>
      <c r="FA356" s="24">
        <v>10160</v>
      </c>
      <c r="FB356" s="25">
        <v>125871</v>
      </c>
      <c r="FC356" s="28">
        <v>70524</v>
      </c>
      <c r="FD356" s="24">
        <v>10715</v>
      </c>
      <c r="FE356" s="25">
        <v>100286</v>
      </c>
      <c r="FF356" s="28">
        <v>88789</v>
      </c>
      <c r="FG356" s="24">
        <v>13102</v>
      </c>
      <c r="FH356" s="25">
        <v>133164</v>
      </c>
      <c r="FI356" s="28">
        <v>69002</v>
      </c>
      <c r="FJ356" s="23">
        <v>9992</v>
      </c>
      <c r="FK356" s="25">
        <v>132762</v>
      </c>
      <c r="FL356" s="28">
        <v>66124</v>
      </c>
      <c r="FM356" s="24">
        <v>10149</v>
      </c>
      <c r="FN356" s="24">
        <v>69460</v>
      </c>
      <c r="FO356" s="28">
        <v>82761</v>
      </c>
      <c r="FP356" s="24">
        <v>12698</v>
      </c>
      <c r="FQ356" s="24">
        <v>99794</v>
      </c>
      <c r="FR356" s="28">
        <v>70549</v>
      </c>
      <c r="FS356" s="24">
        <v>10658</v>
      </c>
      <c r="FT356" s="24">
        <v>62458</v>
      </c>
      <c r="FU356" s="28">
        <v>69147</v>
      </c>
      <c r="FV356" s="24">
        <v>10423</v>
      </c>
      <c r="FW356" s="25">
        <v>110479</v>
      </c>
      <c r="FX356" s="28">
        <v>86113</v>
      </c>
      <c r="FY356" s="24">
        <v>13131</v>
      </c>
      <c r="FZ356" s="25">
        <v>116854</v>
      </c>
      <c r="GA356" s="28">
        <v>60931</v>
      </c>
      <c r="GB356" s="23">
        <v>9618</v>
      </c>
      <c r="GC356" s="25">
        <v>112849</v>
      </c>
      <c r="GD356" s="28">
        <v>71841</v>
      </c>
      <c r="GE356" s="24">
        <v>11397</v>
      </c>
      <c r="GF356" s="25">
        <v>115021</v>
      </c>
      <c r="GG356" s="28">
        <v>85113</v>
      </c>
      <c r="GH356" s="24">
        <v>13483</v>
      </c>
      <c r="GI356" s="25">
        <v>112239</v>
      </c>
      <c r="GJ356" s="28">
        <v>64748</v>
      </c>
      <c r="GK356" s="24">
        <v>10143</v>
      </c>
      <c r="GL356" s="24">
        <v>87190</v>
      </c>
      <c r="GM356" s="28">
        <v>57687</v>
      </c>
      <c r="GN356" s="23">
        <v>9096</v>
      </c>
      <c r="GO356" s="24">
        <v>78403</v>
      </c>
      <c r="GP356" s="28">
        <v>73293</v>
      </c>
      <c r="GQ356" s="24">
        <v>11312</v>
      </c>
      <c r="GR356" s="24">
        <v>94528</v>
      </c>
      <c r="GS356" s="28">
        <v>73306</v>
      </c>
      <c r="GT356" s="24">
        <v>11529</v>
      </c>
      <c r="GU356" s="24">
        <v>91518</v>
      </c>
      <c r="GV356" s="28">
        <v>67573</v>
      </c>
      <c r="GW356" s="24">
        <v>10710</v>
      </c>
      <c r="GX356" s="24">
        <v>96847</v>
      </c>
      <c r="GY356" s="28">
        <v>77599</v>
      </c>
      <c r="GZ356" s="24">
        <v>12278</v>
      </c>
      <c r="HA356" s="25">
        <v>106896</v>
      </c>
      <c r="HB356" s="28">
        <v>56594</v>
      </c>
      <c r="HC356" s="23">
        <v>9049</v>
      </c>
      <c r="HD356" s="24">
        <v>86808</v>
      </c>
      <c r="HE356" s="28">
        <v>62585</v>
      </c>
      <c r="HF356" s="23">
        <v>9789</v>
      </c>
      <c r="HG356" s="24">
        <v>78635</v>
      </c>
      <c r="HH356" s="28">
        <v>72520</v>
      </c>
      <c r="HI356" s="24">
        <v>11411</v>
      </c>
      <c r="HJ356" s="24">
        <v>75837</v>
      </c>
    </row>
    <row r="357" spans="2:218" x14ac:dyDescent="0.2">
      <c r="B357" s="20" t="s">
        <v>487</v>
      </c>
      <c r="C357" s="28">
        <v>99447</v>
      </c>
      <c r="D357" s="23">
        <v>2359</v>
      </c>
      <c r="E357" s="25">
        <v>240280</v>
      </c>
      <c r="F357" s="26">
        <v>111848</v>
      </c>
      <c r="G357" s="23">
        <v>2505</v>
      </c>
      <c r="H357" s="25">
        <v>380575</v>
      </c>
      <c r="I357" s="26">
        <v>178602</v>
      </c>
      <c r="J357" s="23">
        <v>3771</v>
      </c>
      <c r="K357" s="25">
        <v>532123</v>
      </c>
      <c r="L357" s="26">
        <v>117596</v>
      </c>
      <c r="M357" s="23">
        <v>3122</v>
      </c>
      <c r="N357" s="25">
        <v>558721</v>
      </c>
      <c r="O357" s="26">
        <v>334189</v>
      </c>
      <c r="P357" s="23">
        <v>8716</v>
      </c>
      <c r="Q357" s="25">
        <v>621125</v>
      </c>
      <c r="R357" s="26">
        <v>669922</v>
      </c>
      <c r="S357" s="24">
        <v>17387</v>
      </c>
      <c r="T357" s="34">
        <v>1032487</v>
      </c>
      <c r="U357" s="26">
        <v>517798</v>
      </c>
      <c r="V357" s="24">
        <v>13657</v>
      </c>
      <c r="W357" s="34">
        <v>1072472</v>
      </c>
      <c r="X357" s="26">
        <v>638372</v>
      </c>
      <c r="Y357" s="24">
        <v>16440</v>
      </c>
      <c r="Z357" s="34">
        <v>1996439</v>
      </c>
      <c r="AA357" s="26">
        <v>682487</v>
      </c>
      <c r="AB357" s="24">
        <v>18204</v>
      </c>
      <c r="AC357" s="34">
        <v>3327934</v>
      </c>
      <c r="AD357" s="26">
        <v>548584</v>
      </c>
      <c r="AE357" s="24">
        <v>14341</v>
      </c>
      <c r="AF357" s="34">
        <v>3188021</v>
      </c>
      <c r="AG357" s="26">
        <v>579662</v>
      </c>
      <c r="AH357" s="24">
        <v>15695</v>
      </c>
      <c r="AI357" s="34">
        <v>3381361</v>
      </c>
      <c r="AJ357" s="26">
        <v>752485</v>
      </c>
      <c r="AK357" s="24">
        <v>20500</v>
      </c>
      <c r="AL357" s="34">
        <v>3463238</v>
      </c>
      <c r="AM357" s="26">
        <v>630869</v>
      </c>
      <c r="AN357" s="24">
        <v>16672</v>
      </c>
      <c r="AO357" s="34">
        <v>3377047</v>
      </c>
      <c r="AP357" s="26">
        <v>674404</v>
      </c>
      <c r="AQ357" s="24">
        <v>18426</v>
      </c>
      <c r="AR357" s="34">
        <v>2748994</v>
      </c>
      <c r="AS357" s="26">
        <v>729876</v>
      </c>
      <c r="AT357" s="24">
        <v>20250</v>
      </c>
      <c r="AU357" s="34">
        <v>1673915</v>
      </c>
      <c r="AV357" s="26">
        <v>674562</v>
      </c>
      <c r="AW357" s="24">
        <v>18389</v>
      </c>
      <c r="AX357" s="34">
        <v>1582491</v>
      </c>
      <c r="AY357" s="26">
        <v>655955</v>
      </c>
      <c r="AZ357" s="24">
        <v>17118</v>
      </c>
      <c r="BA357" s="34">
        <v>1608707</v>
      </c>
      <c r="BB357" s="22">
        <v>1019053</v>
      </c>
      <c r="BC357" s="24">
        <v>26713</v>
      </c>
      <c r="BD357" s="34">
        <v>1861258</v>
      </c>
      <c r="BE357" s="26">
        <v>820368</v>
      </c>
      <c r="BF357" s="24">
        <v>24470</v>
      </c>
      <c r="BG357" s="34">
        <v>1955091</v>
      </c>
      <c r="BH357" s="26">
        <v>837217</v>
      </c>
      <c r="BI357" s="24">
        <v>24550</v>
      </c>
      <c r="BJ357" s="34">
        <v>2004893</v>
      </c>
      <c r="BK357" s="22">
        <v>1020992</v>
      </c>
      <c r="BL357" s="24">
        <v>30617</v>
      </c>
      <c r="BM357" s="34">
        <v>2249064</v>
      </c>
      <c r="BN357" s="22">
        <v>1013012</v>
      </c>
      <c r="BO357" s="24">
        <v>31414</v>
      </c>
      <c r="BP357" s="34">
        <v>2355470</v>
      </c>
      <c r="BQ357" s="26">
        <v>886452</v>
      </c>
      <c r="BR357" s="24">
        <v>26397</v>
      </c>
      <c r="BS357" s="34">
        <v>2581097</v>
      </c>
      <c r="BT357" s="26">
        <v>286555</v>
      </c>
      <c r="BU357" s="23">
        <v>7039</v>
      </c>
      <c r="BV357" s="34">
        <v>1522043</v>
      </c>
      <c r="BW357" s="26">
        <v>531563</v>
      </c>
      <c r="BX357" s="24">
        <v>14176</v>
      </c>
      <c r="BY357" s="34">
        <v>1370810</v>
      </c>
      <c r="BZ357" s="26">
        <v>488005</v>
      </c>
      <c r="CA357" s="24">
        <v>13120</v>
      </c>
      <c r="CB357" s="34">
        <v>1599776</v>
      </c>
      <c r="CC357" s="26">
        <v>660664</v>
      </c>
      <c r="CD357" s="24">
        <v>17447</v>
      </c>
      <c r="CE357" s="34">
        <v>1483475</v>
      </c>
      <c r="CF357" s="26">
        <v>545912</v>
      </c>
      <c r="CG357" s="24">
        <v>14661</v>
      </c>
      <c r="CH357" s="34">
        <v>1703015</v>
      </c>
      <c r="CI357" s="26">
        <v>513799</v>
      </c>
      <c r="CJ357" s="24">
        <v>13684</v>
      </c>
      <c r="CK357" s="34">
        <v>1583600</v>
      </c>
      <c r="CL357" s="26">
        <v>676784</v>
      </c>
      <c r="CM357" s="24">
        <v>17694</v>
      </c>
      <c r="CN357" s="34">
        <v>1558890</v>
      </c>
      <c r="CO357" s="26">
        <v>467000</v>
      </c>
      <c r="CP357" s="24">
        <v>11849</v>
      </c>
      <c r="CQ357" s="34">
        <v>1525381</v>
      </c>
      <c r="CR357" s="26">
        <v>462486</v>
      </c>
      <c r="CS357" s="24">
        <v>12035</v>
      </c>
      <c r="CT357" s="34">
        <v>1408953</v>
      </c>
      <c r="CU357" s="26">
        <v>597289</v>
      </c>
      <c r="CV357" s="24">
        <v>15852</v>
      </c>
      <c r="CW357" s="34">
        <v>1460838</v>
      </c>
      <c r="CX357" s="26">
        <v>513916</v>
      </c>
      <c r="CY357" s="24">
        <v>12878</v>
      </c>
      <c r="CZ357" s="34">
        <v>1588809</v>
      </c>
      <c r="DA357" s="26">
        <v>461045</v>
      </c>
      <c r="DB357" s="24">
        <v>12285</v>
      </c>
      <c r="DC357" s="34">
        <v>1526468</v>
      </c>
      <c r="DD357" s="26">
        <v>522646</v>
      </c>
      <c r="DE357" s="24">
        <v>14592</v>
      </c>
      <c r="DF357" s="34">
        <v>1424529</v>
      </c>
      <c r="DG357" s="26">
        <v>425144</v>
      </c>
      <c r="DH357" s="24">
        <v>12291</v>
      </c>
      <c r="DI357" s="34">
        <v>1480402</v>
      </c>
      <c r="DJ357" s="26">
        <v>436841</v>
      </c>
      <c r="DK357" s="24">
        <v>12373</v>
      </c>
      <c r="DL357" s="34">
        <v>1430639</v>
      </c>
      <c r="DM357" s="26">
        <v>479105</v>
      </c>
      <c r="DN357" s="24">
        <v>15299</v>
      </c>
      <c r="DO357" s="34">
        <v>1357796</v>
      </c>
      <c r="DP357" s="26">
        <v>372398</v>
      </c>
      <c r="DQ357" s="24">
        <v>12180</v>
      </c>
      <c r="DR357" s="34">
        <v>1534980</v>
      </c>
      <c r="DS357" s="26">
        <v>377811</v>
      </c>
      <c r="DT357" s="24">
        <v>12063</v>
      </c>
      <c r="DU357" s="34">
        <v>1379796</v>
      </c>
      <c r="DV357" s="26">
        <v>475527</v>
      </c>
      <c r="DW357" s="24">
        <v>14794</v>
      </c>
      <c r="DX357" s="34">
        <v>1530345</v>
      </c>
      <c r="DY357" s="26">
        <v>440477</v>
      </c>
      <c r="DZ357" s="24">
        <v>12552</v>
      </c>
      <c r="EA357" s="34">
        <v>1507071</v>
      </c>
      <c r="EB357" s="26">
        <v>413177</v>
      </c>
      <c r="EC357" s="24">
        <v>12272</v>
      </c>
      <c r="ED357" s="34">
        <v>1405452</v>
      </c>
      <c r="EE357" s="26">
        <v>497013</v>
      </c>
      <c r="EF357" s="24">
        <v>15120</v>
      </c>
      <c r="EG357" s="34">
        <v>1479048</v>
      </c>
      <c r="EH357" s="26">
        <v>340863</v>
      </c>
      <c r="EI357" s="24">
        <v>10788</v>
      </c>
      <c r="EJ357" s="34">
        <v>1484968</v>
      </c>
      <c r="EK357" s="26">
        <v>193780</v>
      </c>
      <c r="EL357" s="23">
        <v>5848</v>
      </c>
      <c r="EM357" s="34">
        <v>1307159</v>
      </c>
      <c r="EN357" s="26">
        <v>192317</v>
      </c>
      <c r="EO357" s="23">
        <v>6321</v>
      </c>
      <c r="EP357" s="34">
        <v>1096598</v>
      </c>
      <c r="EQ357" s="26">
        <v>126433</v>
      </c>
      <c r="ER357" s="23">
        <v>4515</v>
      </c>
      <c r="ES357" s="34">
        <v>1009032</v>
      </c>
      <c r="ET357" s="26">
        <v>122528</v>
      </c>
      <c r="EU357" s="23">
        <v>4471</v>
      </c>
      <c r="EV357" s="25">
        <v>871912</v>
      </c>
      <c r="EW357" s="26">
        <v>145787</v>
      </c>
      <c r="EX357" s="23">
        <v>5533</v>
      </c>
      <c r="EY357" s="25">
        <v>895248</v>
      </c>
      <c r="EZ357" s="26">
        <v>140660</v>
      </c>
      <c r="FA357" s="23">
        <v>5332</v>
      </c>
      <c r="FB357" s="25">
        <v>943548</v>
      </c>
      <c r="FC357" s="28">
        <v>94373</v>
      </c>
      <c r="FD357" s="23">
        <v>3764</v>
      </c>
      <c r="FE357" s="25">
        <v>740862</v>
      </c>
      <c r="FF357" s="26">
        <v>107350</v>
      </c>
      <c r="FG357" s="23">
        <v>3572</v>
      </c>
      <c r="FH357" s="25">
        <v>820586</v>
      </c>
      <c r="FI357" s="26">
        <v>145202</v>
      </c>
      <c r="FJ357" s="23">
        <v>5038</v>
      </c>
      <c r="FK357" s="25">
        <v>759676</v>
      </c>
      <c r="FL357" s="26">
        <v>119547</v>
      </c>
      <c r="FM357" s="23">
        <v>4409</v>
      </c>
      <c r="FN357" s="25">
        <v>827352</v>
      </c>
      <c r="FO357" s="28">
        <v>87218</v>
      </c>
      <c r="FP357" s="23">
        <v>2884</v>
      </c>
      <c r="FQ357" s="25">
        <v>778545</v>
      </c>
      <c r="FR357" s="26">
        <v>141747</v>
      </c>
      <c r="FS357" s="23">
        <v>3593</v>
      </c>
      <c r="FT357" s="25">
        <v>720395</v>
      </c>
      <c r="FU357" s="26">
        <v>257431</v>
      </c>
      <c r="FV357" s="23">
        <v>5488</v>
      </c>
      <c r="FW357" s="25">
        <v>783809</v>
      </c>
      <c r="FX357" s="26">
        <v>127618</v>
      </c>
      <c r="FY357" s="23">
        <v>3787</v>
      </c>
      <c r="FZ357" s="25">
        <v>723956</v>
      </c>
      <c r="GA357" s="28">
        <v>58213</v>
      </c>
      <c r="GB357" s="23">
        <v>2178</v>
      </c>
      <c r="GC357" s="25">
        <v>535394</v>
      </c>
      <c r="GD357" s="26">
        <v>275258</v>
      </c>
      <c r="GE357" s="23">
        <v>6752</v>
      </c>
      <c r="GF357" s="25">
        <v>741361</v>
      </c>
      <c r="GG357" s="26">
        <v>209478</v>
      </c>
      <c r="GH357" s="23">
        <v>5774</v>
      </c>
      <c r="GI357" s="25">
        <v>824190</v>
      </c>
      <c r="GJ357" s="26">
        <v>158258</v>
      </c>
      <c r="GK357" s="23">
        <v>4167</v>
      </c>
      <c r="GL357" s="25">
        <v>767064</v>
      </c>
      <c r="GM357" s="26">
        <v>185438</v>
      </c>
      <c r="GN357" s="23">
        <v>5087</v>
      </c>
      <c r="GO357" s="25">
        <v>811817</v>
      </c>
      <c r="GP357" s="26">
        <v>168055</v>
      </c>
      <c r="GQ357" s="23">
        <v>4433</v>
      </c>
      <c r="GR357" s="25">
        <v>837454</v>
      </c>
      <c r="GS357" s="28">
        <v>81648</v>
      </c>
      <c r="GT357" s="23">
        <v>2228</v>
      </c>
      <c r="GU357" s="25">
        <v>644002</v>
      </c>
      <c r="GV357" s="28">
        <v>84974</v>
      </c>
      <c r="GW357" s="23">
        <v>2051</v>
      </c>
      <c r="GX357" s="25">
        <v>666317</v>
      </c>
      <c r="GY357" s="28">
        <v>74387</v>
      </c>
      <c r="GZ357" s="23">
        <v>2576</v>
      </c>
      <c r="HA357" s="25">
        <v>765400</v>
      </c>
      <c r="HB357" s="28">
        <v>61707</v>
      </c>
      <c r="HC357" s="23">
        <v>2103</v>
      </c>
      <c r="HD357" s="25">
        <v>741945</v>
      </c>
      <c r="HE357" s="28">
        <v>71533</v>
      </c>
      <c r="HF357" s="23">
        <v>2126</v>
      </c>
      <c r="HG357" s="25">
        <v>737687</v>
      </c>
      <c r="HH357" s="28">
        <v>71599</v>
      </c>
      <c r="HI357" s="23">
        <v>2432</v>
      </c>
      <c r="HJ357" s="25">
        <v>743061</v>
      </c>
    </row>
    <row r="358" spans="2:218" x14ac:dyDescent="0.2">
      <c r="B358" s="20" t="s">
        <v>501</v>
      </c>
      <c r="C358" s="28">
        <v>36246</v>
      </c>
      <c r="D358" s="23">
        <v>1762</v>
      </c>
      <c r="E358" s="24">
        <v>17096</v>
      </c>
      <c r="F358" s="28">
        <v>47163</v>
      </c>
      <c r="G358" s="23">
        <v>2143</v>
      </c>
      <c r="H358" s="24">
        <v>15134</v>
      </c>
      <c r="I358" s="28">
        <v>45479</v>
      </c>
      <c r="J358" s="23">
        <v>2628</v>
      </c>
      <c r="K358" s="24">
        <v>16375</v>
      </c>
      <c r="L358" s="28">
        <v>43700</v>
      </c>
      <c r="M358" s="23">
        <v>2280</v>
      </c>
      <c r="N358" s="24">
        <v>15119</v>
      </c>
      <c r="O358" s="28">
        <v>42470</v>
      </c>
      <c r="P358" s="23">
        <v>1972</v>
      </c>
      <c r="Q358" s="24">
        <v>16304</v>
      </c>
      <c r="R358" s="28">
        <v>49415</v>
      </c>
      <c r="S358" s="23">
        <v>2416</v>
      </c>
      <c r="T358" s="24">
        <v>15789</v>
      </c>
      <c r="U358" s="28">
        <v>46384</v>
      </c>
      <c r="V358" s="23">
        <v>2244</v>
      </c>
      <c r="W358" s="24">
        <v>17684</v>
      </c>
      <c r="X358" s="28">
        <v>47553</v>
      </c>
      <c r="Y358" s="23">
        <v>2310</v>
      </c>
      <c r="Z358" s="24">
        <v>17319</v>
      </c>
      <c r="AA358" s="28">
        <v>66125</v>
      </c>
      <c r="AB358" s="23">
        <v>3134</v>
      </c>
      <c r="AC358" s="24">
        <v>16761</v>
      </c>
      <c r="AD358" s="28">
        <v>63492</v>
      </c>
      <c r="AE358" s="23">
        <v>3732</v>
      </c>
      <c r="AF358" s="24">
        <v>17015</v>
      </c>
      <c r="AG358" s="28">
        <v>56630</v>
      </c>
      <c r="AH358" s="23">
        <v>2849</v>
      </c>
      <c r="AI358" s="24">
        <v>19039</v>
      </c>
      <c r="AJ358" s="28">
        <v>85149</v>
      </c>
      <c r="AK358" s="23">
        <v>4865</v>
      </c>
      <c r="AL358" s="24">
        <v>18751</v>
      </c>
      <c r="AM358" s="28">
        <v>71413</v>
      </c>
      <c r="AN358" s="23">
        <v>4153</v>
      </c>
      <c r="AO358" s="24">
        <v>18345</v>
      </c>
      <c r="AP358" s="28">
        <v>63928</v>
      </c>
      <c r="AQ358" s="23">
        <v>3181</v>
      </c>
      <c r="AR358" s="24">
        <v>22092</v>
      </c>
      <c r="AS358" s="26">
        <v>115244</v>
      </c>
      <c r="AT358" s="23">
        <v>4414</v>
      </c>
      <c r="AU358" s="24">
        <v>21324</v>
      </c>
      <c r="AV358" s="26">
        <v>274911</v>
      </c>
      <c r="AW358" s="23">
        <v>6930</v>
      </c>
      <c r="AX358" s="24">
        <v>25041</v>
      </c>
      <c r="AY358" s="28">
        <v>69483</v>
      </c>
      <c r="AZ358" s="23">
        <v>3722</v>
      </c>
      <c r="BA358" s="24">
        <v>25021</v>
      </c>
      <c r="BB358" s="26">
        <v>251843</v>
      </c>
      <c r="BC358" s="23">
        <v>9236</v>
      </c>
      <c r="BD358" s="24">
        <v>28153</v>
      </c>
      <c r="BE358" s="28">
        <v>74887</v>
      </c>
      <c r="BF358" s="23">
        <v>3151</v>
      </c>
      <c r="BG358" s="24">
        <v>27233</v>
      </c>
      <c r="BH358" s="28">
        <v>44445</v>
      </c>
      <c r="BI358" s="23">
        <v>2237</v>
      </c>
      <c r="BJ358" s="24">
        <v>23142</v>
      </c>
      <c r="BK358" s="28">
        <v>83725</v>
      </c>
      <c r="BL358" s="23">
        <v>4191</v>
      </c>
      <c r="BM358" s="24">
        <v>19397</v>
      </c>
      <c r="BN358" s="28">
        <v>69253</v>
      </c>
      <c r="BO358" s="23">
        <v>3151</v>
      </c>
      <c r="BP358" s="24">
        <v>20409</v>
      </c>
      <c r="BQ358" s="28">
        <v>74393</v>
      </c>
      <c r="BR358" s="23">
        <v>4543</v>
      </c>
      <c r="BS358" s="24">
        <v>20792</v>
      </c>
      <c r="BT358" s="28">
        <v>68178</v>
      </c>
      <c r="BU358" s="23">
        <v>3512</v>
      </c>
      <c r="BV358" s="24">
        <v>17435</v>
      </c>
      <c r="BW358" s="26">
        <v>129479</v>
      </c>
      <c r="BX358" s="23">
        <v>3946</v>
      </c>
      <c r="BY358" s="24">
        <v>18107</v>
      </c>
      <c r="BZ358" s="28">
        <v>73246</v>
      </c>
      <c r="CA358" s="23">
        <v>2921</v>
      </c>
      <c r="CB358" s="24">
        <v>20968</v>
      </c>
      <c r="CC358" s="28">
        <v>87115</v>
      </c>
      <c r="CD358" s="23">
        <v>3788</v>
      </c>
      <c r="CE358" s="24">
        <v>20631</v>
      </c>
      <c r="CF358" s="28">
        <v>67697</v>
      </c>
      <c r="CG358" s="23">
        <v>2856</v>
      </c>
      <c r="CH358" s="24">
        <v>20565</v>
      </c>
      <c r="CI358" s="28">
        <v>71715</v>
      </c>
      <c r="CJ358" s="23">
        <v>2639</v>
      </c>
      <c r="CK358" s="24">
        <v>16795</v>
      </c>
      <c r="CL358" s="28">
        <v>77535</v>
      </c>
      <c r="CM358" s="23">
        <v>2845</v>
      </c>
      <c r="CN358" s="24">
        <v>16177</v>
      </c>
      <c r="CO358" s="28">
        <v>58783</v>
      </c>
      <c r="CP358" s="23">
        <v>2910</v>
      </c>
      <c r="CQ358" s="24">
        <v>15127</v>
      </c>
      <c r="CR358" s="28">
        <v>61217</v>
      </c>
      <c r="CS358" s="23">
        <v>2781</v>
      </c>
      <c r="CT358" s="24">
        <v>14117</v>
      </c>
      <c r="CU358" s="28">
        <v>67107</v>
      </c>
      <c r="CV358" s="23">
        <v>3133</v>
      </c>
      <c r="CW358" s="24">
        <v>13536</v>
      </c>
      <c r="CX358" s="28">
        <v>56703</v>
      </c>
      <c r="CY358" s="23">
        <v>3084</v>
      </c>
      <c r="CZ358" s="24">
        <v>12301</v>
      </c>
      <c r="DA358" s="28">
        <v>54353</v>
      </c>
      <c r="DB358" s="23">
        <v>2468</v>
      </c>
      <c r="DC358" s="24">
        <v>12503</v>
      </c>
      <c r="DD358" s="28">
        <v>84249</v>
      </c>
      <c r="DE358" s="23">
        <v>3748</v>
      </c>
      <c r="DF358" s="24">
        <v>10685</v>
      </c>
      <c r="DG358" s="28">
        <v>61478</v>
      </c>
      <c r="DH358" s="23">
        <v>2852</v>
      </c>
      <c r="DI358" s="24">
        <v>12977</v>
      </c>
      <c r="DJ358" s="28">
        <v>60071</v>
      </c>
      <c r="DK358" s="23">
        <v>2455</v>
      </c>
      <c r="DL358" s="24">
        <v>11204</v>
      </c>
      <c r="DM358" s="28">
        <v>81125</v>
      </c>
      <c r="DN358" s="23">
        <v>4506</v>
      </c>
      <c r="DO358" s="24">
        <v>11696</v>
      </c>
      <c r="DP358" s="28">
        <v>61636</v>
      </c>
      <c r="DQ358" s="23">
        <v>3385</v>
      </c>
      <c r="DR358" s="24">
        <v>11022</v>
      </c>
      <c r="DS358" s="28">
        <v>50563</v>
      </c>
      <c r="DT358" s="23">
        <v>2839</v>
      </c>
      <c r="DU358" s="24">
        <v>12077</v>
      </c>
      <c r="DV358" s="28">
        <v>72604</v>
      </c>
      <c r="DW358" s="23">
        <v>3363</v>
      </c>
      <c r="DX358" s="24">
        <v>11488</v>
      </c>
      <c r="DY358" s="28">
        <v>60717</v>
      </c>
      <c r="DZ358" s="23">
        <v>3457</v>
      </c>
      <c r="EA358" s="23">
        <v>9518</v>
      </c>
      <c r="EB358" s="28">
        <v>55629</v>
      </c>
      <c r="EC358" s="23">
        <v>3036</v>
      </c>
      <c r="ED358" s="23">
        <v>8809</v>
      </c>
      <c r="EE358" s="28">
        <v>81765</v>
      </c>
      <c r="EF358" s="23">
        <v>4636</v>
      </c>
      <c r="EG358" s="24">
        <v>10867</v>
      </c>
      <c r="EH358" s="28">
        <v>65526</v>
      </c>
      <c r="EI358" s="23">
        <v>3606</v>
      </c>
      <c r="EJ358" s="24">
        <v>10852</v>
      </c>
      <c r="EK358" s="28">
        <v>61126</v>
      </c>
      <c r="EL358" s="23">
        <v>3536</v>
      </c>
      <c r="EM358" s="24">
        <v>11214</v>
      </c>
      <c r="EN358" s="28">
        <v>89993</v>
      </c>
      <c r="EO358" s="23">
        <v>5026</v>
      </c>
      <c r="EP358" s="24">
        <v>10749</v>
      </c>
      <c r="EQ358" s="28">
        <v>57614</v>
      </c>
      <c r="ER358" s="23">
        <v>3786</v>
      </c>
      <c r="ES358" s="24">
        <v>11378</v>
      </c>
      <c r="ET358" s="28">
        <v>73784</v>
      </c>
      <c r="EU358" s="23">
        <v>4104</v>
      </c>
      <c r="EV358" s="24">
        <v>12242</v>
      </c>
      <c r="EW358" s="28">
        <v>82441</v>
      </c>
      <c r="EX358" s="23">
        <v>5225</v>
      </c>
      <c r="EY358" s="24">
        <v>11453</v>
      </c>
      <c r="EZ358" s="28">
        <v>55580</v>
      </c>
      <c r="FA358" s="23">
        <v>3826</v>
      </c>
      <c r="FB358" s="24">
        <v>11550</v>
      </c>
      <c r="FC358" s="28">
        <v>64458</v>
      </c>
      <c r="FD358" s="23">
        <v>4002</v>
      </c>
      <c r="FE358" s="24">
        <v>12599</v>
      </c>
      <c r="FF358" s="26">
        <v>100965</v>
      </c>
      <c r="FG358" s="23">
        <v>5455</v>
      </c>
      <c r="FH358" s="24">
        <v>13815</v>
      </c>
      <c r="FI358" s="28">
        <v>71750</v>
      </c>
      <c r="FJ358" s="23">
        <v>4392</v>
      </c>
      <c r="FK358" s="24">
        <v>14125</v>
      </c>
      <c r="FL358" s="28">
        <v>61211</v>
      </c>
      <c r="FM358" s="23">
        <v>3958</v>
      </c>
      <c r="FN358" s="24">
        <v>13427</v>
      </c>
      <c r="FO358" s="28">
        <v>79601</v>
      </c>
      <c r="FP358" s="23">
        <v>5295</v>
      </c>
      <c r="FQ358" s="24">
        <v>14292</v>
      </c>
      <c r="FR358" s="28">
        <v>56401</v>
      </c>
      <c r="FS358" s="23">
        <v>3811</v>
      </c>
      <c r="FT358" s="24">
        <v>12839</v>
      </c>
      <c r="FU358" s="28">
        <v>55544</v>
      </c>
      <c r="FV358" s="23">
        <v>3802</v>
      </c>
      <c r="FW358" s="24">
        <v>12604</v>
      </c>
      <c r="FX358" s="28">
        <v>68790</v>
      </c>
      <c r="FY358" s="23">
        <v>4528</v>
      </c>
      <c r="FZ358" s="24">
        <v>15540</v>
      </c>
      <c r="GA358" s="28">
        <v>54659</v>
      </c>
      <c r="GB358" s="23">
        <v>3694</v>
      </c>
      <c r="GC358" s="24">
        <v>13883</v>
      </c>
      <c r="GD358" s="28">
        <v>56215</v>
      </c>
      <c r="GE358" s="23">
        <v>3551</v>
      </c>
      <c r="GF358" s="24">
        <v>12406</v>
      </c>
      <c r="GG358" s="28">
        <v>69004</v>
      </c>
      <c r="GH358" s="23">
        <v>4409</v>
      </c>
      <c r="GI358" s="24">
        <v>11160</v>
      </c>
      <c r="GJ358" s="28">
        <v>59525</v>
      </c>
      <c r="GK358" s="23">
        <v>3527</v>
      </c>
      <c r="GL358" s="24">
        <v>12899</v>
      </c>
      <c r="GM358" s="28">
        <v>74419</v>
      </c>
      <c r="GN358" s="23">
        <v>3741</v>
      </c>
      <c r="GO358" s="24">
        <v>11399</v>
      </c>
      <c r="GP358" s="28">
        <v>72926</v>
      </c>
      <c r="GQ358" s="23">
        <v>4669</v>
      </c>
      <c r="GR358" s="24">
        <v>14237</v>
      </c>
      <c r="GS358" s="28">
        <v>51235</v>
      </c>
      <c r="GT358" s="23">
        <v>3589</v>
      </c>
      <c r="GU358" s="24">
        <v>15922</v>
      </c>
      <c r="GV358" s="28">
        <v>51801</v>
      </c>
      <c r="GW358" s="23">
        <v>3622</v>
      </c>
      <c r="GX358" s="24">
        <v>17492</v>
      </c>
      <c r="GY358" s="28">
        <v>68281</v>
      </c>
      <c r="GZ358" s="23">
        <v>4894</v>
      </c>
      <c r="HA358" s="24">
        <v>21542</v>
      </c>
      <c r="HB358" s="28">
        <v>58162</v>
      </c>
      <c r="HC358" s="23">
        <v>4132</v>
      </c>
      <c r="HD358" s="24">
        <v>18272</v>
      </c>
      <c r="HE358" s="28">
        <v>60983</v>
      </c>
      <c r="HF358" s="23">
        <v>4361</v>
      </c>
      <c r="HG358" s="24">
        <v>16625</v>
      </c>
      <c r="HH358" s="28">
        <v>70759</v>
      </c>
      <c r="HI358" s="23">
        <v>5048</v>
      </c>
      <c r="HJ358" s="24">
        <v>18671</v>
      </c>
    </row>
    <row r="359" spans="2:218" x14ac:dyDescent="0.2">
      <c r="B359" s="20" t="s">
        <v>939</v>
      </c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  <c r="BK359" s="21"/>
      <c r="BL359" s="21"/>
      <c r="BM359" s="21"/>
      <c r="BN359" s="21"/>
      <c r="BO359" s="21"/>
      <c r="BP359" s="21"/>
      <c r="BQ359" s="21"/>
      <c r="BR359" s="21"/>
      <c r="BS359" s="21"/>
      <c r="BT359" s="21"/>
      <c r="BU359" s="21"/>
      <c r="BV359" s="21"/>
      <c r="BW359" s="21"/>
      <c r="BX359" s="21"/>
      <c r="BY359" s="21"/>
      <c r="BZ359" s="21"/>
      <c r="CA359" s="21"/>
      <c r="CB359" s="21"/>
      <c r="CC359" s="21"/>
      <c r="CD359" s="21"/>
      <c r="CE359" s="21"/>
      <c r="CF359" s="21"/>
      <c r="CG359" s="21"/>
      <c r="CH359" s="21"/>
      <c r="CI359" s="21"/>
      <c r="CJ359" s="21"/>
      <c r="CK359" s="21"/>
      <c r="CL359" s="21"/>
      <c r="CM359" s="21"/>
      <c r="CN359" s="21"/>
      <c r="CO359" s="21"/>
      <c r="CP359" s="21"/>
      <c r="CQ359" s="21"/>
      <c r="CR359" s="21"/>
      <c r="CS359" s="21"/>
      <c r="CT359" s="21"/>
      <c r="CU359" s="21"/>
      <c r="CV359" s="21"/>
      <c r="CW359" s="21"/>
      <c r="CX359" s="21"/>
      <c r="CY359" s="21"/>
      <c r="CZ359" s="21"/>
      <c r="DA359" s="21"/>
      <c r="DB359" s="21"/>
      <c r="DC359" s="21"/>
      <c r="DD359" s="21"/>
      <c r="DE359" s="21"/>
      <c r="DF359" s="21"/>
      <c r="DG359" s="21"/>
      <c r="DH359" s="21"/>
      <c r="DI359" s="21"/>
      <c r="DJ359" s="21"/>
      <c r="DK359" s="21"/>
      <c r="DL359" s="21"/>
      <c r="DM359" s="21"/>
      <c r="DN359" s="21"/>
      <c r="DO359" s="21"/>
      <c r="DP359" s="21"/>
      <c r="DQ359" s="21"/>
      <c r="DR359" s="21"/>
      <c r="DS359" s="21"/>
      <c r="DT359" s="21"/>
      <c r="DU359" s="21"/>
      <c r="DV359" s="21"/>
      <c r="DW359" s="21"/>
      <c r="DX359" s="21"/>
      <c r="DY359" s="21"/>
      <c r="DZ359" s="21"/>
      <c r="EA359" s="21"/>
      <c r="EB359" s="21"/>
      <c r="EC359" s="21"/>
      <c r="ED359" s="21"/>
      <c r="EE359" s="21"/>
      <c r="EF359" s="21"/>
      <c r="EG359" s="21"/>
      <c r="EH359" s="21"/>
      <c r="EI359" s="21"/>
      <c r="EJ359" s="21"/>
      <c r="EK359" s="21"/>
      <c r="EL359" s="21"/>
      <c r="EM359" s="21"/>
      <c r="EN359" s="21"/>
      <c r="EO359" s="21"/>
      <c r="EP359" s="21"/>
      <c r="EQ359" s="21"/>
      <c r="ER359" s="21"/>
      <c r="ES359" s="21"/>
      <c r="ET359" s="21"/>
      <c r="EU359" s="21"/>
      <c r="EV359" s="21"/>
      <c r="EW359" s="30">
        <v>2537</v>
      </c>
      <c r="EX359" s="29">
        <v>35</v>
      </c>
      <c r="EY359" s="27">
        <v>688</v>
      </c>
      <c r="EZ359" s="28">
        <v>22707</v>
      </c>
      <c r="FA359" s="27">
        <v>342</v>
      </c>
      <c r="FB359" s="24">
        <v>10835</v>
      </c>
      <c r="FC359" s="28">
        <v>48373</v>
      </c>
      <c r="FD359" s="27">
        <v>777</v>
      </c>
      <c r="FE359" s="24">
        <v>24485</v>
      </c>
      <c r="FF359" s="26">
        <v>112536</v>
      </c>
      <c r="FG359" s="23">
        <v>1780</v>
      </c>
      <c r="FH359" s="24">
        <v>44875</v>
      </c>
      <c r="FI359" s="26">
        <v>129270</v>
      </c>
      <c r="FJ359" s="23">
        <v>1892</v>
      </c>
      <c r="FK359" s="24">
        <v>53976</v>
      </c>
      <c r="FL359" s="26">
        <v>121090</v>
      </c>
      <c r="FM359" s="23">
        <v>1942</v>
      </c>
      <c r="FN359" s="24">
        <v>50674</v>
      </c>
      <c r="FO359" s="26">
        <v>134356</v>
      </c>
      <c r="FP359" s="23">
        <v>2314</v>
      </c>
      <c r="FQ359" s="24">
        <v>56106</v>
      </c>
      <c r="FR359" s="28">
        <v>92361</v>
      </c>
      <c r="FS359" s="23">
        <v>1577</v>
      </c>
      <c r="FT359" s="24">
        <v>54387</v>
      </c>
      <c r="FU359" s="26">
        <v>104236</v>
      </c>
      <c r="FV359" s="23">
        <v>1679</v>
      </c>
      <c r="FW359" s="24">
        <v>56204</v>
      </c>
      <c r="FX359" s="26">
        <v>117674</v>
      </c>
      <c r="FY359" s="23">
        <v>1961</v>
      </c>
      <c r="FZ359" s="24">
        <v>55665</v>
      </c>
      <c r="GA359" s="28">
        <v>91598</v>
      </c>
      <c r="GB359" s="23">
        <v>1665</v>
      </c>
      <c r="GC359" s="24">
        <v>58655</v>
      </c>
      <c r="GD359" s="28">
        <v>97447</v>
      </c>
      <c r="GE359" s="23">
        <v>1624</v>
      </c>
      <c r="GF359" s="24">
        <v>53729</v>
      </c>
      <c r="GG359" s="26">
        <v>130631</v>
      </c>
      <c r="GH359" s="23">
        <v>2289</v>
      </c>
      <c r="GI359" s="24">
        <v>59150</v>
      </c>
      <c r="GJ359" s="28">
        <v>98090</v>
      </c>
      <c r="GK359" s="23">
        <v>1739</v>
      </c>
      <c r="GL359" s="24">
        <v>58262</v>
      </c>
      <c r="GM359" s="28">
        <v>77981</v>
      </c>
      <c r="GN359" s="23">
        <v>1415</v>
      </c>
      <c r="GO359" s="24">
        <v>49760</v>
      </c>
      <c r="GP359" s="28">
        <v>90770</v>
      </c>
      <c r="GQ359" s="23">
        <v>1657</v>
      </c>
      <c r="GR359" s="24">
        <v>60355</v>
      </c>
      <c r="GS359" s="28">
        <v>87113</v>
      </c>
      <c r="GT359" s="23">
        <v>1661</v>
      </c>
      <c r="GU359" s="24">
        <v>55519</v>
      </c>
      <c r="GV359" s="28">
        <v>48846</v>
      </c>
      <c r="GW359" s="23">
        <v>1015</v>
      </c>
      <c r="GX359" s="24">
        <v>35627</v>
      </c>
      <c r="GY359" s="28">
        <v>66760</v>
      </c>
      <c r="GZ359" s="23">
        <v>1474</v>
      </c>
      <c r="HA359" s="24">
        <v>38235</v>
      </c>
      <c r="HB359" s="28">
        <v>58384</v>
      </c>
      <c r="HC359" s="23">
        <v>1203</v>
      </c>
      <c r="HD359" s="24">
        <v>39259</v>
      </c>
      <c r="HE359" s="28">
        <v>48898</v>
      </c>
      <c r="HF359" s="23">
        <v>1073</v>
      </c>
      <c r="HG359" s="24">
        <v>35084</v>
      </c>
      <c r="HH359" s="28">
        <v>69870</v>
      </c>
      <c r="HI359" s="23">
        <v>1651</v>
      </c>
      <c r="HJ359" s="24">
        <v>44659</v>
      </c>
    </row>
    <row r="360" spans="2:218" x14ac:dyDescent="0.2">
      <c r="B360" s="20" t="s">
        <v>610</v>
      </c>
      <c r="C360" s="28">
        <v>37072</v>
      </c>
      <c r="D360" s="23">
        <v>5855</v>
      </c>
      <c r="E360" s="25">
        <v>137912</v>
      </c>
      <c r="F360" s="28">
        <v>36657</v>
      </c>
      <c r="G360" s="23">
        <v>5879</v>
      </c>
      <c r="H360" s="25">
        <v>163063</v>
      </c>
      <c r="I360" s="28">
        <v>41737</v>
      </c>
      <c r="J360" s="23">
        <v>6759</v>
      </c>
      <c r="K360" s="24">
        <v>97083</v>
      </c>
      <c r="L360" s="28">
        <v>34409</v>
      </c>
      <c r="M360" s="23">
        <v>5585</v>
      </c>
      <c r="N360" s="24">
        <v>87217</v>
      </c>
      <c r="O360" s="28">
        <v>32049</v>
      </c>
      <c r="P360" s="23">
        <v>5257</v>
      </c>
      <c r="Q360" s="24">
        <v>93249</v>
      </c>
      <c r="R360" s="28">
        <v>38218</v>
      </c>
      <c r="S360" s="23">
        <v>6156</v>
      </c>
      <c r="T360" s="24">
        <v>82932</v>
      </c>
      <c r="U360" s="28">
        <v>30801</v>
      </c>
      <c r="V360" s="23">
        <v>5055</v>
      </c>
      <c r="W360" s="25">
        <v>104274</v>
      </c>
      <c r="X360" s="28">
        <v>30782</v>
      </c>
      <c r="Y360" s="23">
        <v>5174</v>
      </c>
      <c r="Z360" s="24">
        <v>66471</v>
      </c>
      <c r="AA360" s="28">
        <v>41099</v>
      </c>
      <c r="AB360" s="23">
        <v>6736</v>
      </c>
      <c r="AC360" s="24">
        <v>67036</v>
      </c>
      <c r="AD360" s="28">
        <v>30344</v>
      </c>
      <c r="AE360" s="23">
        <v>5100</v>
      </c>
      <c r="AF360" s="24">
        <v>74199</v>
      </c>
      <c r="AG360" s="28">
        <v>28497</v>
      </c>
      <c r="AH360" s="23">
        <v>4605</v>
      </c>
      <c r="AI360" s="24">
        <v>66283</v>
      </c>
      <c r="AJ360" s="28">
        <v>34524</v>
      </c>
      <c r="AK360" s="23">
        <v>5599</v>
      </c>
      <c r="AL360" s="24">
        <v>64609</v>
      </c>
      <c r="AM360" s="28">
        <v>28571</v>
      </c>
      <c r="AN360" s="23">
        <v>4827</v>
      </c>
      <c r="AO360" s="24">
        <v>57496</v>
      </c>
      <c r="AP360" s="28">
        <v>31464</v>
      </c>
      <c r="AQ360" s="23">
        <v>5346</v>
      </c>
      <c r="AR360" s="24">
        <v>50497</v>
      </c>
      <c r="AS360" s="28">
        <v>40033</v>
      </c>
      <c r="AT360" s="23">
        <v>6680</v>
      </c>
      <c r="AU360" s="25">
        <v>136595</v>
      </c>
      <c r="AV360" s="28">
        <v>36474</v>
      </c>
      <c r="AW360" s="23">
        <v>5969</v>
      </c>
      <c r="AX360" s="25">
        <v>215785</v>
      </c>
      <c r="AY360" s="28">
        <v>36258</v>
      </c>
      <c r="AZ360" s="23">
        <v>5944</v>
      </c>
      <c r="BA360" s="25">
        <v>192575</v>
      </c>
      <c r="BB360" s="28">
        <v>47945</v>
      </c>
      <c r="BC360" s="23">
        <v>7858</v>
      </c>
      <c r="BD360" s="25">
        <v>207180</v>
      </c>
      <c r="BE360" s="28">
        <v>37902</v>
      </c>
      <c r="BF360" s="23">
        <v>6126</v>
      </c>
      <c r="BG360" s="25">
        <v>205857</v>
      </c>
      <c r="BH360" s="28">
        <v>37986</v>
      </c>
      <c r="BI360" s="23">
        <v>6156</v>
      </c>
      <c r="BJ360" s="25">
        <v>221399</v>
      </c>
      <c r="BK360" s="28">
        <v>45878</v>
      </c>
      <c r="BL360" s="23">
        <v>7591</v>
      </c>
      <c r="BM360" s="25">
        <v>253264</v>
      </c>
      <c r="BN360" s="28">
        <v>34189</v>
      </c>
      <c r="BO360" s="23">
        <v>5667</v>
      </c>
      <c r="BP360" s="25">
        <v>253037</v>
      </c>
      <c r="BQ360" s="28">
        <v>47302</v>
      </c>
      <c r="BR360" s="23">
        <v>7933</v>
      </c>
      <c r="BS360" s="25">
        <v>262729</v>
      </c>
      <c r="BT360" s="28">
        <v>64234</v>
      </c>
      <c r="BU360" s="24">
        <v>10796</v>
      </c>
      <c r="BV360" s="25">
        <v>272930</v>
      </c>
      <c r="BW360" s="28">
        <v>38997</v>
      </c>
      <c r="BX360" s="23">
        <v>6697</v>
      </c>
      <c r="BY360" s="25">
        <v>262078</v>
      </c>
      <c r="BZ360" s="28">
        <v>43226</v>
      </c>
      <c r="CA360" s="23">
        <v>8200</v>
      </c>
      <c r="CB360" s="25">
        <v>200960</v>
      </c>
      <c r="CC360" s="28">
        <v>58607</v>
      </c>
      <c r="CD360" s="24">
        <v>10966</v>
      </c>
      <c r="CE360" s="25">
        <v>234458</v>
      </c>
      <c r="CF360" s="28">
        <v>43834</v>
      </c>
      <c r="CG360" s="23">
        <v>8483</v>
      </c>
      <c r="CH360" s="25">
        <v>262330</v>
      </c>
      <c r="CI360" s="28">
        <v>37896</v>
      </c>
      <c r="CJ360" s="23">
        <v>7248</v>
      </c>
      <c r="CK360" s="25">
        <v>213428</v>
      </c>
      <c r="CL360" s="28">
        <v>46574</v>
      </c>
      <c r="CM360" s="23">
        <v>8852</v>
      </c>
      <c r="CN360" s="25">
        <v>232378</v>
      </c>
      <c r="CO360" s="28">
        <v>37284</v>
      </c>
      <c r="CP360" s="23">
        <v>7277</v>
      </c>
      <c r="CQ360" s="25">
        <v>213331</v>
      </c>
      <c r="CR360" s="28">
        <v>35425</v>
      </c>
      <c r="CS360" s="23">
        <v>6989</v>
      </c>
      <c r="CT360" s="25">
        <v>199239</v>
      </c>
      <c r="CU360" s="28">
        <v>51040</v>
      </c>
      <c r="CV360" s="24">
        <v>10081</v>
      </c>
      <c r="CW360" s="25">
        <v>218577</v>
      </c>
      <c r="CX360" s="28">
        <v>36091</v>
      </c>
      <c r="CY360" s="23">
        <v>7215</v>
      </c>
      <c r="CZ360" s="25">
        <v>202946</v>
      </c>
      <c r="DA360" s="28">
        <v>36902</v>
      </c>
      <c r="DB360" s="23">
        <v>7265</v>
      </c>
      <c r="DC360" s="25">
        <v>194045</v>
      </c>
      <c r="DD360" s="28">
        <v>43889</v>
      </c>
      <c r="DE360" s="23">
        <v>8421</v>
      </c>
      <c r="DF360" s="25">
        <v>215124</v>
      </c>
      <c r="DG360" s="28">
        <v>36977</v>
      </c>
      <c r="DH360" s="23">
        <v>6942</v>
      </c>
      <c r="DI360" s="25">
        <v>240616</v>
      </c>
      <c r="DJ360" s="28">
        <v>38181</v>
      </c>
      <c r="DK360" s="23">
        <v>7092</v>
      </c>
      <c r="DL360" s="25">
        <v>216777</v>
      </c>
      <c r="DM360" s="28">
        <v>48420</v>
      </c>
      <c r="DN360" s="23">
        <v>9174</v>
      </c>
      <c r="DO360" s="25">
        <v>224087</v>
      </c>
      <c r="DP360" s="28">
        <v>42351</v>
      </c>
      <c r="DQ360" s="23">
        <v>8120</v>
      </c>
      <c r="DR360" s="25">
        <v>240687</v>
      </c>
      <c r="DS360" s="28">
        <v>42904</v>
      </c>
      <c r="DT360" s="23">
        <v>8586</v>
      </c>
      <c r="DU360" s="25">
        <v>268122</v>
      </c>
      <c r="DV360" s="28">
        <v>51428</v>
      </c>
      <c r="DW360" s="24">
        <v>10118</v>
      </c>
      <c r="DX360" s="25">
        <v>263044</v>
      </c>
      <c r="DY360" s="28">
        <v>47365</v>
      </c>
      <c r="DZ360" s="23">
        <v>9517</v>
      </c>
      <c r="EA360" s="25">
        <v>271907</v>
      </c>
      <c r="EB360" s="28">
        <v>44171</v>
      </c>
      <c r="EC360" s="23">
        <v>8908</v>
      </c>
      <c r="ED360" s="25">
        <v>248793</v>
      </c>
      <c r="EE360" s="28">
        <v>60137</v>
      </c>
      <c r="EF360" s="24">
        <v>12032</v>
      </c>
      <c r="EG360" s="25">
        <v>275735</v>
      </c>
      <c r="EH360" s="28">
        <v>50013</v>
      </c>
      <c r="EI360" s="24">
        <v>10090</v>
      </c>
      <c r="EJ360" s="25">
        <v>271072</v>
      </c>
      <c r="EK360" s="28">
        <v>45862</v>
      </c>
      <c r="EL360" s="23">
        <v>9508</v>
      </c>
      <c r="EM360" s="25">
        <v>265456</v>
      </c>
      <c r="EN360" s="28">
        <v>58382</v>
      </c>
      <c r="EO360" s="24">
        <v>12203</v>
      </c>
      <c r="EP360" s="25">
        <v>240646</v>
      </c>
      <c r="EQ360" s="28">
        <v>50142</v>
      </c>
      <c r="ER360" s="24">
        <v>10735</v>
      </c>
      <c r="ES360" s="25">
        <v>253417</v>
      </c>
      <c r="ET360" s="28">
        <v>68659</v>
      </c>
      <c r="EU360" s="24">
        <v>13899</v>
      </c>
      <c r="EV360" s="25">
        <v>267151</v>
      </c>
      <c r="EW360" s="28">
        <v>57222</v>
      </c>
      <c r="EX360" s="24">
        <v>13014</v>
      </c>
      <c r="EY360" s="25">
        <v>192519</v>
      </c>
      <c r="EZ360" s="28">
        <v>51076</v>
      </c>
      <c r="FA360" s="24">
        <v>11300</v>
      </c>
      <c r="FB360" s="25">
        <v>193341</v>
      </c>
      <c r="FC360" s="28">
        <v>47363</v>
      </c>
      <c r="FD360" s="24">
        <v>10815</v>
      </c>
      <c r="FE360" s="25">
        <v>196665</v>
      </c>
      <c r="FF360" s="28">
        <v>61739</v>
      </c>
      <c r="FG360" s="24">
        <v>14285</v>
      </c>
      <c r="FH360" s="25">
        <v>220655</v>
      </c>
      <c r="FI360" s="28">
        <v>53230</v>
      </c>
      <c r="FJ360" s="24">
        <v>12546</v>
      </c>
      <c r="FK360" s="25">
        <v>187497</v>
      </c>
      <c r="FL360" s="28">
        <v>49320</v>
      </c>
      <c r="FM360" s="24">
        <v>11672</v>
      </c>
      <c r="FN360" s="25">
        <v>108121</v>
      </c>
      <c r="FO360" s="28">
        <v>62023</v>
      </c>
      <c r="FP360" s="24">
        <v>14737</v>
      </c>
      <c r="FQ360" s="25">
        <v>110003</v>
      </c>
      <c r="FR360" s="28">
        <v>56090</v>
      </c>
      <c r="FS360" s="24">
        <v>12904</v>
      </c>
      <c r="FT360" s="25">
        <v>103372</v>
      </c>
      <c r="FU360" s="28">
        <v>61895</v>
      </c>
      <c r="FV360" s="24">
        <v>13710</v>
      </c>
      <c r="FW360" s="24">
        <v>97616</v>
      </c>
      <c r="FX360" s="28">
        <v>74170</v>
      </c>
      <c r="FY360" s="24">
        <v>16332</v>
      </c>
      <c r="FZ360" s="24">
        <v>98215</v>
      </c>
      <c r="GA360" s="28">
        <v>60203</v>
      </c>
      <c r="GB360" s="24">
        <v>13866</v>
      </c>
      <c r="GC360" s="24">
        <v>91750</v>
      </c>
      <c r="GD360" s="28">
        <v>56994</v>
      </c>
      <c r="GE360" s="24">
        <v>13405</v>
      </c>
      <c r="GF360" s="24">
        <v>91215</v>
      </c>
      <c r="GG360" s="28">
        <v>63133</v>
      </c>
      <c r="GH360" s="24">
        <v>14405</v>
      </c>
      <c r="GI360" s="24">
        <v>90932</v>
      </c>
      <c r="GJ360" s="28">
        <v>62067</v>
      </c>
      <c r="GK360" s="24">
        <v>14440</v>
      </c>
      <c r="GL360" s="25">
        <v>106264</v>
      </c>
      <c r="GM360" s="28">
        <v>58526</v>
      </c>
      <c r="GN360" s="24">
        <v>13447</v>
      </c>
      <c r="GO360" s="25">
        <v>109766</v>
      </c>
      <c r="GP360" s="28">
        <v>79722</v>
      </c>
      <c r="GQ360" s="24">
        <v>18366</v>
      </c>
      <c r="GR360" s="25">
        <v>127380</v>
      </c>
      <c r="GS360" s="28">
        <v>65775</v>
      </c>
      <c r="GT360" s="24">
        <v>15408</v>
      </c>
      <c r="GU360" s="25">
        <v>114209</v>
      </c>
      <c r="GV360" s="28">
        <v>67761</v>
      </c>
      <c r="GW360" s="24">
        <v>16224</v>
      </c>
      <c r="GX360" s="24">
        <v>88683</v>
      </c>
      <c r="GY360" s="28">
        <v>80833</v>
      </c>
      <c r="GZ360" s="24">
        <v>19312</v>
      </c>
      <c r="HA360" s="24">
        <v>91292</v>
      </c>
      <c r="HB360" s="28">
        <v>58903</v>
      </c>
      <c r="HC360" s="24">
        <v>13765</v>
      </c>
      <c r="HD360" s="24">
        <v>67325</v>
      </c>
      <c r="HE360" s="28">
        <v>52530</v>
      </c>
      <c r="HF360" s="24">
        <v>12255</v>
      </c>
      <c r="HG360" s="24">
        <v>90453</v>
      </c>
      <c r="HH360" s="28">
        <v>69519</v>
      </c>
      <c r="HI360" s="24">
        <v>15830</v>
      </c>
      <c r="HJ360" s="25">
        <v>107933</v>
      </c>
    </row>
    <row r="361" spans="2:218" x14ac:dyDescent="0.2">
      <c r="B361" s="20" t="s">
        <v>527</v>
      </c>
      <c r="C361" s="26">
        <v>195060</v>
      </c>
      <c r="D361" s="23">
        <v>4794</v>
      </c>
      <c r="E361" s="21"/>
      <c r="F361" s="26">
        <v>173401</v>
      </c>
      <c r="G361" s="23">
        <v>4899</v>
      </c>
      <c r="H361" s="29">
        <v>19</v>
      </c>
      <c r="I361" s="26">
        <v>203435</v>
      </c>
      <c r="J361" s="23">
        <v>5769</v>
      </c>
      <c r="K361" s="21"/>
      <c r="L361" s="26">
        <v>156166</v>
      </c>
      <c r="M361" s="23">
        <v>5084</v>
      </c>
      <c r="N361" s="29">
        <v>15</v>
      </c>
      <c r="O361" s="26">
        <v>157112</v>
      </c>
      <c r="P361" s="23">
        <v>5106</v>
      </c>
      <c r="Q361" s="21"/>
      <c r="R361" s="26">
        <v>188275</v>
      </c>
      <c r="S361" s="23">
        <v>6190</v>
      </c>
      <c r="T361" s="21"/>
      <c r="U361" s="26">
        <v>138990</v>
      </c>
      <c r="V361" s="23">
        <v>4519</v>
      </c>
      <c r="W361" s="29">
        <v>19</v>
      </c>
      <c r="X361" s="28">
        <v>67819</v>
      </c>
      <c r="Y361" s="23">
        <v>2091</v>
      </c>
      <c r="Z361" s="21"/>
      <c r="AA361" s="26">
        <v>146712</v>
      </c>
      <c r="AB361" s="23">
        <v>3167</v>
      </c>
      <c r="AC361" s="21"/>
      <c r="AD361" s="28">
        <v>55991</v>
      </c>
      <c r="AE361" s="23">
        <v>1800</v>
      </c>
      <c r="AF361" s="21"/>
      <c r="AG361" s="28">
        <v>60984</v>
      </c>
      <c r="AH361" s="23">
        <v>1835</v>
      </c>
      <c r="AI361" s="21"/>
      <c r="AJ361" s="28">
        <v>71022</v>
      </c>
      <c r="AK361" s="23">
        <v>2249</v>
      </c>
      <c r="AL361" s="21"/>
      <c r="AM361" s="28">
        <v>48891</v>
      </c>
      <c r="AN361" s="23">
        <v>1679</v>
      </c>
      <c r="AO361" s="21"/>
      <c r="AP361" s="28">
        <v>50680</v>
      </c>
      <c r="AQ361" s="23">
        <v>1722</v>
      </c>
      <c r="AR361" s="29">
        <v>60</v>
      </c>
      <c r="AS361" s="28">
        <v>56342</v>
      </c>
      <c r="AT361" s="23">
        <v>1850</v>
      </c>
      <c r="AU361" s="21"/>
      <c r="AV361" s="28">
        <v>52125</v>
      </c>
      <c r="AW361" s="23">
        <v>1967</v>
      </c>
      <c r="AX361" s="21"/>
      <c r="AY361" s="28">
        <v>48609</v>
      </c>
      <c r="AZ361" s="23">
        <v>1834</v>
      </c>
      <c r="BA361" s="21"/>
      <c r="BB361" s="28">
        <v>71942</v>
      </c>
      <c r="BC361" s="23">
        <v>2971</v>
      </c>
      <c r="BD361" s="21"/>
      <c r="BE361" s="28">
        <v>68436</v>
      </c>
      <c r="BF361" s="23">
        <v>2416</v>
      </c>
      <c r="BG361" s="29">
        <v>13</v>
      </c>
      <c r="BH361" s="28">
        <v>58955</v>
      </c>
      <c r="BI361" s="23">
        <v>2452</v>
      </c>
      <c r="BJ361" s="21"/>
      <c r="BK361" s="28">
        <v>67301</v>
      </c>
      <c r="BL361" s="23">
        <v>3077</v>
      </c>
      <c r="BM361" s="21"/>
      <c r="BN361" s="28">
        <v>54659</v>
      </c>
      <c r="BO361" s="23">
        <v>2697</v>
      </c>
      <c r="BP361" s="21"/>
      <c r="BQ361" s="28">
        <v>57165</v>
      </c>
      <c r="BR361" s="23">
        <v>2737</v>
      </c>
      <c r="BS361" s="21"/>
      <c r="BT361" s="28">
        <v>76348</v>
      </c>
      <c r="BU361" s="23">
        <v>3704</v>
      </c>
      <c r="BV361" s="21"/>
      <c r="BW361" s="28">
        <v>62635</v>
      </c>
      <c r="BX361" s="23">
        <v>2544</v>
      </c>
      <c r="BY361" s="21"/>
      <c r="BZ361" s="28">
        <v>58711</v>
      </c>
      <c r="CA361" s="23">
        <v>2476</v>
      </c>
      <c r="CB361" s="21"/>
      <c r="CC361" s="28">
        <v>89100</v>
      </c>
      <c r="CD361" s="23">
        <v>3210</v>
      </c>
      <c r="CE361" s="27">
        <v>189</v>
      </c>
      <c r="CF361" s="28">
        <v>64172</v>
      </c>
      <c r="CG361" s="23">
        <v>2732</v>
      </c>
      <c r="CH361" s="21"/>
      <c r="CI361" s="28">
        <v>52790</v>
      </c>
      <c r="CJ361" s="23">
        <v>2426</v>
      </c>
      <c r="CK361" s="21"/>
      <c r="CL361" s="28">
        <v>62017</v>
      </c>
      <c r="CM361" s="23">
        <v>3002</v>
      </c>
      <c r="CN361" s="29">
        <v>54</v>
      </c>
      <c r="CO361" s="28">
        <v>37691</v>
      </c>
      <c r="CP361" s="23">
        <v>2026</v>
      </c>
      <c r="CQ361" s="21"/>
      <c r="CR361" s="28">
        <v>49916</v>
      </c>
      <c r="CS361" s="23">
        <v>2314</v>
      </c>
      <c r="CT361" s="21"/>
      <c r="CU361" s="28">
        <v>60890</v>
      </c>
      <c r="CV361" s="23">
        <v>2794</v>
      </c>
      <c r="CW361" s="21"/>
      <c r="CX361" s="28">
        <v>55921</v>
      </c>
      <c r="CY361" s="23">
        <v>2657</v>
      </c>
      <c r="CZ361" s="21"/>
      <c r="DA361" s="28">
        <v>66922</v>
      </c>
      <c r="DB361" s="23">
        <v>2844</v>
      </c>
      <c r="DC361" s="21"/>
      <c r="DD361" s="28">
        <v>81608</v>
      </c>
      <c r="DE361" s="23">
        <v>3643</v>
      </c>
      <c r="DF361" s="29">
        <v>17</v>
      </c>
      <c r="DG361" s="28">
        <v>56898</v>
      </c>
      <c r="DH361" s="23">
        <v>2657</v>
      </c>
      <c r="DI361" s="21"/>
      <c r="DJ361" s="28">
        <v>56103</v>
      </c>
      <c r="DK361" s="23">
        <v>2671</v>
      </c>
      <c r="DL361" s="21"/>
      <c r="DM361" s="28">
        <v>75581</v>
      </c>
      <c r="DN361" s="23">
        <v>3497</v>
      </c>
      <c r="DO361" s="21"/>
      <c r="DP361" s="28">
        <v>70908</v>
      </c>
      <c r="DQ361" s="23">
        <v>2978</v>
      </c>
      <c r="DR361" s="21"/>
      <c r="DS361" s="28">
        <v>63166</v>
      </c>
      <c r="DT361" s="23">
        <v>3000</v>
      </c>
      <c r="DU361" s="21"/>
      <c r="DV361" s="28">
        <v>80434</v>
      </c>
      <c r="DW361" s="23">
        <v>3932</v>
      </c>
      <c r="DX361" s="21"/>
      <c r="DY361" s="28">
        <v>51267</v>
      </c>
      <c r="DZ361" s="23">
        <v>2661</v>
      </c>
      <c r="EA361" s="21"/>
      <c r="EB361" s="28">
        <v>51247</v>
      </c>
      <c r="EC361" s="23">
        <v>2624</v>
      </c>
      <c r="ED361" s="21"/>
      <c r="EE361" s="28">
        <v>68474</v>
      </c>
      <c r="EF361" s="23">
        <v>3607</v>
      </c>
      <c r="EG361" s="29">
        <v>70</v>
      </c>
      <c r="EH361" s="28">
        <v>55483</v>
      </c>
      <c r="EI361" s="23">
        <v>2883</v>
      </c>
      <c r="EJ361" s="21"/>
      <c r="EK361" s="28">
        <v>61193</v>
      </c>
      <c r="EL361" s="23">
        <v>3080</v>
      </c>
      <c r="EM361" s="21"/>
      <c r="EN361" s="26">
        <v>150252</v>
      </c>
      <c r="EO361" s="23">
        <v>5888</v>
      </c>
      <c r="EP361" s="29">
        <v>21</v>
      </c>
      <c r="EQ361" s="26">
        <v>143442</v>
      </c>
      <c r="ER361" s="23">
        <v>5607</v>
      </c>
      <c r="ES361" s="29">
        <v>70</v>
      </c>
      <c r="ET361" s="28">
        <v>29326</v>
      </c>
      <c r="EU361" s="27">
        <v>954</v>
      </c>
      <c r="EV361" s="29">
        <v>45</v>
      </c>
      <c r="EW361" s="26">
        <v>186164</v>
      </c>
      <c r="EX361" s="23">
        <v>8110</v>
      </c>
      <c r="EY361" s="21"/>
      <c r="EZ361" s="28">
        <v>47770</v>
      </c>
      <c r="FA361" s="23">
        <v>2546</v>
      </c>
      <c r="FB361" s="29">
        <v>11</v>
      </c>
      <c r="FC361" s="28">
        <v>49027</v>
      </c>
      <c r="FD361" s="23">
        <v>2480</v>
      </c>
      <c r="FE361" s="21"/>
      <c r="FF361" s="28">
        <v>60640</v>
      </c>
      <c r="FG361" s="23">
        <v>3217</v>
      </c>
      <c r="FH361" s="29">
        <v>14</v>
      </c>
      <c r="FI361" s="28">
        <v>53307</v>
      </c>
      <c r="FJ361" s="23">
        <v>2804</v>
      </c>
      <c r="FK361" s="21"/>
      <c r="FL361" s="28">
        <v>44549</v>
      </c>
      <c r="FM361" s="23">
        <v>2425</v>
      </c>
      <c r="FN361" s="21"/>
      <c r="FO361" s="28">
        <v>55483</v>
      </c>
      <c r="FP361" s="23">
        <v>3166</v>
      </c>
      <c r="FQ361" s="21"/>
      <c r="FR361" s="28">
        <v>49113</v>
      </c>
      <c r="FS361" s="23">
        <v>2645</v>
      </c>
      <c r="FT361" s="21"/>
      <c r="FU361" s="28">
        <v>43151</v>
      </c>
      <c r="FV361" s="23">
        <v>2300</v>
      </c>
      <c r="FW361" s="21"/>
      <c r="FX361" s="28">
        <v>74972</v>
      </c>
      <c r="FY361" s="23">
        <v>3937</v>
      </c>
      <c r="FZ361" s="21"/>
      <c r="GA361" s="28">
        <v>45549</v>
      </c>
      <c r="GB361" s="23">
        <v>2617</v>
      </c>
      <c r="GC361" s="21"/>
      <c r="GD361" s="28">
        <v>48693</v>
      </c>
      <c r="GE361" s="23">
        <v>2721</v>
      </c>
      <c r="GF361" s="21"/>
      <c r="GG361" s="28">
        <v>89804</v>
      </c>
      <c r="GH361" s="23">
        <v>4549</v>
      </c>
      <c r="GI361" s="21"/>
      <c r="GJ361" s="28">
        <v>61735</v>
      </c>
      <c r="GK361" s="23">
        <v>3320</v>
      </c>
      <c r="GL361" s="21"/>
      <c r="GM361" s="28">
        <v>69615</v>
      </c>
      <c r="GN361" s="23">
        <v>3636</v>
      </c>
      <c r="GO361" s="21"/>
      <c r="GP361" s="28">
        <v>79073</v>
      </c>
      <c r="GQ361" s="23">
        <v>4252</v>
      </c>
      <c r="GR361" s="21"/>
      <c r="GS361" s="28">
        <v>62731</v>
      </c>
      <c r="GT361" s="23">
        <v>3368</v>
      </c>
      <c r="GU361" s="21"/>
      <c r="GV361" s="28">
        <v>51602</v>
      </c>
      <c r="GW361" s="23">
        <v>3008</v>
      </c>
      <c r="GX361" s="21"/>
      <c r="GY361" s="28">
        <v>63371</v>
      </c>
      <c r="GZ361" s="23">
        <v>4006</v>
      </c>
      <c r="HA361" s="21"/>
      <c r="HB361" s="28">
        <v>54145</v>
      </c>
      <c r="HC361" s="23">
        <v>3214</v>
      </c>
      <c r="HD361" s="21"/>
      <c r="HE361" s="28">
        <v>56657</v>
      </c>
      <c r="HF361" s="23">
        <v>3447</v>
      </c>
      <c r="HG361" s="29">
        <v>30</v>
      </c>
      <c r="HH361" s="28">
        <v>69117</v>
      </c>
      <c r="HI361" s="23">
        <v>4281</v>
      </c>
      <c r="HJ361" s="21"/>
    </row>
    <row r="362" spans="2:218" x14ac:dyDescent="0.2">
      <c r="B362" s="20" t="s">
        <v>678</v>
      </c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  <c r="BK362" s="21"/>
      <c r="BL362" s="21"/>
      <c r="BM362" s="21"/>
      <c r="BN362" s="21"/>
      <c r="BO362" s="21"/>
      <c r="BP362" s="21"/>
      <c r="BQ362" s="21"/>
      <c r="BR362" s="21"/>
      <c r="BS362" s="21"/>
      <c r="BT362" s="21"/>
      <c r="BU362" s="21"/>
      <c r="BV362" s="21"/>
      <c r="BW362" s="21"/>
      <c r="BX362" s="21"/>
      <c r="BY362" s="21"/>
      <c r="BZ362" s="21"/>
      <c r="CA362" s="21"/>
      <c r="CB362" s="21"/>
      <c r="CC362" s="21"/>
      <c r="CD362" s="21"/>
      <c r="CE362" s="21"/>
      <c r="CF362" s="21"/>
      <c r="CG362" s="21"/>
      <c r="CH362" s="21"/>
      <c r="CI362" s="21"/>
      <c r="CJ362" s="21"/>
      <c r="CK362" s="21"/>
      <c r="CL362" s="21"/>
      <c r="CM362" s="21"/>
      <c r="CN362" s="21"/>
      <c r="CO362" s="21"/>
      <c r="CP362" s="21"/>
      <c r="CQ362" s="21"/>
      <c r="CR362" s="21"/>
      <c r="CS362" s="21"/>
      <c r="CT362" s="21"/>
      <c r="CU362" s="21"/>
      <c r="CV362" s="21"/>
      <c r="CW362" s="21"/>
      <c r="CX362" s="21"/>
      <c r="CY362" s="21"/>
      <c r="CZ362" s="21"/>
      <c r="DA362" s="21"/>
      <c r="DB362" s="21"/>
      <c r="DC362" s="21"/>
      <c r="DD362" s="21"/>
      <c r="DE362" s="21"/>
      <c r="DF362" s="21"/>
      <c r="DG362" s="21"/>
      <c r="DH362" s="21"/>
      <c r="DI362" s="21"/>
      <c r="DJ362" s="21"/>
      <c r="DK362" s="21"/>
      <c r="DL362" s="21"/>
      <c r="DM362" s="21"/>
      <c r="DN362" s="21"/>
      <c r="DO362" s="21"/>
      <c r="DP362" s="21"/>
      <c r="DQ362" s="21"/>
      <c r="DR362" s="21"/>
      <c r="DS362" s="21"/>
      <c r="DT362" s="21"/>
      <c r="DU362" s="21"/>
      <c r="DV362" s="21"/>
      <c r="DW362" s="21"/>
      <c r="DX362" s="21"/>
      <c r="DY362" s="21"/>
      <c r="DZ362" s="21"/>
      <c r="EA362" s="21"/>
      <c r="EB362" s="21"/>
      <c r="EC362" s="21"/>
      <c r="ED362" s="21"/>
      <c r="EE362" s="21"/>
      <c r="EF362" s="21"/>
      <c r="EG362" s="21"/>
      <c r="EH362" s="21"/>
      <c r="EI362" s="21"/>
      <c r="EJ362" s="21"/>
      <c r="EK362" s="21"/>
      <c r="EL362" s="21"/>
      <c r="EM362" s="21"/>
      <c r="EN362" s="21"/>
      <c r="EO362" s="21"/>
      <c r="EP362" s="21"/>
      <c r="EQ362" s="21"/>
      <c r="ER362" s="21"/>
      <c r="ES362" s="21"/>
      <c r="ET362" s="21"/>
      <c r="EU362" s="21"/>
      <c r="EV362" s="21"/>
      <c r="EW362" s="21"/>
      <c r="EX362" s="21"/>
      <c r="EY362" s="21"/>
      <c r="EZ362" s="21"/>
      <c r="FA362" s="21"/>
      <c r="FB362" s="21"/>
      <c r="FC362" s="21"/>
      <c r="FD362" s="21"/>
      <c r="FE362" s="21"/>
      <c r="FF362" s="21"/>
      <c r="FG362" s="21"/>
      <c r="FH362" s="21"/>
      <c r="FI362" s="21"/>
      <c r="FJ362" s="21"/>
      <c r="FK362" s="29">
        <v>33</v>
      </c>
      <c r="FL362" s="32">
        <v>221</v>
      </c>
      <c r="FM362" s="31">
        <v>1</v>
      </c>
      <c r="FN362" s="27">
        <v>157</v>
      </c>
      <c r="FO362" s="28">
        <v>11171</v>
      </c>
      <c r="FP362" s="29">
        <v>52</v>
      </c>
      <c r="FQ362" s="27">
        <v>252</v>
      </c>
      <c r="FR362" s="28">
        <v>13674</v>
      </c>
      <c r="FS362" s="29">
        <v>72</v>
      </c>
      <c r="FT362" s="27">
        <v>561</v>
      </c>
      <c r="FU362" s="28">
        <v>18038</v>
      </c>
      <c r="FV362" s="27">
        <v>117</v>
      </c>
      <c r="FW362" s="23">
        <v>1047</v>
      </c>
      <c r="FX362" s="28">
        <v>31175</v>
      </c>
      <c r="FY362" s="27">
        <v>204</v>
      </c>
      <c r="FZ362" s="23">
        <v>2348</v>
      </c>
      <c r="GA362" s="28">
        <v>33956</v>
      </c>
      <c r="GB362" s="27">
        <v>227</v>
      </c>
      <c r="GC362" s="23">
        <v>2735</v>
      </c>
      <c r="GD362" s="28">
        <v>35502</v>
      </c>
      <c r="GE362" s="27">
        <v>238</v>
      </c>
      <c r="GF362" s="23">
        <v>3651</v>
      </c>
      <c r="GG362" s="28">
        <v>50770</v>
      </c>
      <c r="GH362" s="27">
        <v>342</v>
      </c>
      <c r="GI362" s="23">
        <v>4691</v>
      </c>
      <c r="GJ362" s="28">
        <v>40392</v>
      </c>
      <c r="GK362" s="27">
        <v>276</v>
      </c>
      <c r="GL362" s="23">
        <v>5488</v>
      </c>
      <c r="GM362" s="28">
        <v>48916</v>
      </c>
      <c r="GN362" s="27">
        <v>325</v>
      </c>
      <c r="GO362" s="23">
        <v>5604</v>
      </c>
      <c r="GP362" s="28">
        <v>61415</v>
      </c>
      <c r="GQ362" s="27">
        <v>414</v>
      </c>
      <c r="GR362" s="23">
        <v>7227</v>
      </c>
      <c r="GS362" s="28">
        <v>58252</v>
      </c>
      <c r="GT362" s="27">
        <v>399</v>
      </c>
      <c r="GU362" s="23">
        <v>6272</v>
      </c>
      <c r="GV362" s="28">
        <v>53454</v>
      </c>
      <c r="GW362" s="27">
        <v>373</v>
      </c>
      <c r="GX362" s="23">
        <v>7061</v>
      </c>
      <c r="GY362" s="28">
        <v>60496</v>
      </c>
      <c r="GZ362" s="27">
        <v>419</v>
      </c>
      <c r="HA362" s="23">
        <v>8706</v>
      </c>
      <c r="HB362" s="28">
        <v>44120</v>
      </c>
      <c r="HC362" s="27">
        <v>313</v>
      </c>
      <c r="HD362" s="23">
        <v>7245</v>
      </c>
      <c r="HE362" s="28">
        <v>48330</v>
      </c>
      <c r="HF362" s="27">
        <v>342</v>
      </c>
      <c r="HG362" s="23">
        <v>7883</v>
      </c>
      <c r="HH362" s="28">
        <v>69053</v>
      </c>
      <c r="HI362" s="27">
        <v>499</v>
      </c>
      <c r="HJ362" s="23">
        <v>9637</v>
      </c>
    </row>
    <row r="363" spans="2:218" x14ac:dyDescent="0.2">
      <c r="B363" s="20" t="s">
        <v>369</v>
      </c>
      <c r="C363" s="28">
        <v>17892</v>
      </c>
      <c r="D363" s="23">
        <v>1721</v>
      </c>
      <c r="E363" s="23">
        <v>1133</v>
      </c>
      <c r="F363" s="28">
        <v>16388</v>
      </c>
      <c r="G363" s="23">
        <v>1568</v>
      </c>
      <c r="H363" s="23">
        <v>1990</v>
      </c>
      <c r="I363" s="28">
        <v>21344</v>
      </c>
      <c r="J363" s="23">
        <v>2050</v>
      </c>
      <c r="K363" s="23">
        <v>1448</v>
      </c>
      <c r="L363" s="28">
        <v>17764</v>
      </c>
      <c r="M363" s="23">
        <v>1701</v>
      </c>
      <c r="N363" s="23">
        <v>1156</v>
      </c>
      <c r="O363" s="28">
        <v>16756</v>
      </c>
      <c r="P363" s="23">
        <v>1603</v>
      </c>
      <c r="Q363" s="23">
        <v>1745</v>
      </c>
      <c r="R363" s="28">
        <v>22138</v>
      </c>
      <c r="S363" s="23">
        <v>2133</v>
      </c>
      <c r="T363" s="27">
        <v>797</v>
      </c>
      <c r="U363" s="28">
        <v>18574</v>
      </c>
      <c r="V363" s="23">
        <v>1781</v>
      </c>
      <c r="W363" s="23">
        <v>2203</v>
      </c>
      <c r="X363" s="28">
        <v>20250</v>
      </c>
      <c r="Y363" s="23">
        <v>1930</v>
      </c>
      <c r="Z363" s="23">
        <v>4014</v>
      </c>
      <c r="AA363" s="28">
        <v>23108</v>
      </c>
      <c r="AB363" s="23">
        <v>2233</v>
      </c>
      <c r="AC363" s="23">
        <v>1852</v>
      </c>
      <c r="AD363" s="28">
        <v>16884</v>
      </c>
      <c r="AE363" s="23">
        <v>1622</v>
      </c>
      <c r="AF363" s="23">
        <v>1424</v>
      </c>
      <c r="AG363" s="28">
        <v>15636</v>
      </c>
      <c r="AH363" s="23">
        <v>1481</v>
      </c>
      <c r="AI363" s="23">
        <v>1199</v>
      </c>
      <c r="AJ363" s="28">
        <v>18758</v>
      </c>
      <c r="AK363" s="23">
        <v>1788</v>
      </c>
      <c r="AL363" s="23">
        <v>1517</v>
      </c>
      <c r="AM363" s="28">
        <v>15231</v>
      </c>
      <c r="AN363" s="23">
        <v>1468</v>
      </c>
      <c r="AO363" s="27">
        <v>752</v>
      </c>
      <c r="AP363" s="28">
        <v>15557</v>
      </c>
      <c r="AQ363" s="23">
        <v>1490</v>
      </c>
      <c r="AR363" s="23">
        <v>1214</v>
      </c>
      <c r="AS363" s="28">
        <v>18668</v>
      </c>
      <c r="AT363" s="23">
        <v>1795</v>
      </c>
      <c r="AU363" s="27">
        <v>895</v>
      </c>
      <c r="AV363" s="28">
        <v>16534</v>
      </c>
      <c r="AW363" s="23">
        <v>1598</v>
      </c>
      <c r="AX363" s="27">
        <v>538</v>
      </c>
      <c r="AY363" s="28">
        <v>15224</v>
      </c>
      <c r="AZ363" s="23">
        <v>1463</v>
      </c>
      <c r="BA363" s="27">
        <v>947</v>
      </c>
      <c r="BB363" s="28">
        <v>18319</v>
      </c>
      <c r="BC363" s="23">
        <v>1752</v>
      </c>
      <c r="BD363" s="23">
        <v>1890</v>
      </c>
      <c r="BE363" s="28">
        <v>15467</v>
      </c>
      <c r="BF363" s="23">
        <v>1459</v>
      </c>
      <c r="BG363" s="23">
        <v>2223</v>
      </c>
      <c r="BH363" s="28">
        <v>14918</v>
      </c>
      <c r="BI363" s="23">
        <v>1415</v>
      </c>
      <c r="BJ363" s="23">
        <v>2056</v>
      </c>
      <c r="BK363" s="28">
        <v>19621</v>
      </c>
      <c r="BL363" s="23">
        <v>1843</v>
      </c>
      <c r="BM363" s="23">
        <v>2239</v>
      </c>
      <c r="BN363" s="28">
        <v>14247</v>
      </c>
      <c r="BO363" s="23">
        <v>1362</v>
      </c>
      <c r="BP363" s="23">
        <v>2369</v>
      </c>
      <c r="BQ363" s="28">
        <v>15612</v>
      </c>
      <c r="BR363" s="23">
        <v>1489</v>
      </c>
      <c r="BS363" s="23">
        <v>1970</v>
      </c>
      <c r="BT363" s="28">
        <v>19878</v>
      </c>
      <c r="BU363" s="23">
        <v>1922</v>
      </c>
      <c r="BV363" s="23">
        <v>2067</v>
      </c>
      <c r="BW363" s="28">
        <v>15711</v>
      </c>
      <c r="BX363" s="23">
        <v>1511</v>
      </c>
      <c r="BY363" s="23">
        <v>1591</v>
      </c>
      <c r="BZ363" s="28">
        <v>14457</v>
      </c>
      <c r="CA363" s="23">
        <v>1382</v>
      </c>
      <c r="CB363" s="23">
        <v>2170</v>
      </c>
      <c r="CC363" s="28">
        <v>17150</v>
      </c>
      <c r="CD363" s="23">
        <v>1643</v>
      </c>
      <c r="CE363" s="23">
        <v>1384</v>
      </c>
      <c r="CF363" s="28">
        <v>14962</v>
      </c>
      <c r="CG363" s="23">
        <v>1404</v>
      </c>
      <c r="CH363" s="23">
        <v>2632</v>
      </c>
      <c r="CI363" s="28">
        <v>13837</v>
      </c>
      <c r="CJ363" s="23">
        <v>1312</v>
      </c>
      <c r="CK363" s="23">
        <v>1737</v>
      </c>
      <c r="CL363" s="28">
        <v>17228</v>
      </c>
      <c r="CM363" s="23">
        <v>1647</v>
      </c>
      <c r="CN363" s="23">
        <v>1710</v>
      </c>
      <c r="CO363" s="28">
        <v>14983</v>
      </c>
      <c r="CP363" s="23">
        <v>1429</v>
      </c>
      <c r="CQ363" s="23">
        <v>5241</v>
      </c>
      <c r="CR363" s="28">
        <v>15285</v>
      </c>
      <c r="CS363" s="23">
        <v>1470</v>
      </c>
      <c r="CT363" s="23">
        <v>5267</v>
      </c>
      <c r="CU363" s="28">
        <v>21588</v>
      </c>
      <c r="CV363" s="23">
        <v>2063</v>
      </c>
      <c r="CW363" s="23">
        <v>9288</v>
      </c>
      <c r="CX363" s="28">
        <v>12972</v>
      </c>
      <c r="CY363" s="23">
        <v>1142</v>
      </c>
      <c r="CZ363" s="23">
        <v>8088</v>
      </c>
      <c r="DA363" s="28">
        <v>14959</v>
      </c>
      <c r="DB363" s="23">
        <v>1166</v>
      </c>
      <c r="DC363" s="23">
        <v>6935</v>
      </c>
      <c r="DD363" s="28">
        <v>20654</v>
      </c>
      <c r="DE363" s="23">
        <v>1556</v>
      </c>
      <c r="DF363" s="23">
        <v>6943</v>
      </c>
      <c r="DG363" s="28">
        <v>17594</v>
      </c>
      <c r="DH363" s="23">
        <v>1289</v>
      </c>
      <c r="DI363" s="23">
        <v>8825</v>
      </c>
      <c r="DJ363" s="28">
        <v>16607</v>
      </c>
      <c r="DK363" s="23">
        <v>1234</v>
      </c>
      <c r="DL363" s="23">
        <v>8003</v>
      </c>
      <c r="DM363" s="28">
        <v>20563</v>
      </c>
      <c r="DN363" s="23">
        <v>1500</v>
      </c>
      <c r="DO363" s="23">
        <v>8765</v>
      </c>
      <c r="DP363" s="28">
        <v>16057</v>
      </c>
      <c r="DQ363" s="23">
        <v>1162</v>
      </c>
      <c r="DR363" s="23">
        <v>8699</v>
      </c>
      <c r="DS363" s="28">
        <v>16281</v>
      </c>
      <c r="DT363" s="23">
        <v>1220</v>
      </c>
      <c r="DU363" s="23">
        <v>9193</v>
      </c>
      <c r="DV363" s="28">
        <v>22189</v>
      </c>
      <c r="DW363" s="23">
        <v>1602</v>
      </c>
      <c r="DX363" s="24">
        <v>11276</v>
      </c>
      <c r="DY363" s="28">
        <v>16657</v>
      </c>
      <c r="DZ363" s="23">
        <v>1207</v>
      </c>
      <c r="EA363" s="24">
        <v>14004</v>
      </c>
      <c r="EB363" s="28">
        <v>15394</v>
      </c>
      <c r="EC363" s="23">
        <v>1110</v>
      </c>
      <c r="ED363" s="24">
        <v>13729</v>
      </c>
      <c r="EE363" s="28">
        <v>18766</v>
      </c>
      <c r="EF363" s="23">
        <v>1329</v>
      </c>
      <c r="EG363" s="23">
        <v>8581</v>
      </c>
      <c r="EH363" s="28">
        <v>15662</v>
      </c>
      <c r="EI363" s="23">
        <v>1112</v>
      </c>
      <c r="EJ363" s="23">
        <v>8883</v>
      </c>
      <c r="EK363" s="28">
        <v>15650</v>
      </c>
      <c r="EL363" s="23">
        <v>1109</v>
      </c>
      <c r="EM363" s="23">
        <v>6654</v>
      </c>
      <c r="EN363" s="28">
        <v>19983</v>
      </c>
      <c r="EO363" s="23">
        <v>1440</v>
      </c>
      <c r="EP363" s="23">
        <v>5896</v>
      </c>
      <c r="EQ363" s="28">
        <v>13226</v>
      </c>
      <c r="ER363" s="27">
        <v>948</v>
      </c>
      <c r="ES363" s="23">
        <v>6300</v>
      </c>
      <c r="ET363" s="28">
        <v>14282</v>
      </c>
      <c r="EU363" s="23">
        <v>1010</v>
      </c>
      <c r="EV363" s="23">
        <v>6572</v>
      </c>
      <c r="EW363" s="28">
        <v>16861</v>
      </c>
      <c r="EX363" s="23">
        <v>1228</v>
      </c>
      <c r="EY363" s="23">
        <v>5953</v>
      </c>
      <c r="EZ363" s="28">
        <v>15972</v>
      </c>
      <c r="FA363" s="23">
        <v>1182</v>
      </c>
      <c r="FB363" s="23">
        <v>6375</v>
      </c>
      <c r="FC363" s="28">
        <v>15398</v>
      </c>
      <c r="FD363" s="23">
        <v>1164</v>
      </c>
      <c r="FE363" s="23">
        <v>5419</v>
      </c>
      <c r="FF363" s="28">
        <v>16965</v>
      </c>
      <c r="FG363" s="23">
        <v>1233</v>
      </c>
      <c r="FH363" s="23">
        <v>5485</v>
      </c>
      <c r="FI363" s="28">
        <v>13061</v>
      </c>
      <c r="FJ363" s="27">
        <v>966</v>
      </c>
      <c r="FK363" s="23">
        <v>4870</v>
      </c>
      <c r="FL363" s="28">
        <v>12762</v>
      </c>
      <c r="FM363" s="27">
        <v>919</v>
      </c>
      <c r="FN363" s="23">
        <v>3492</v>
      </c>
      <c r="FO363" s="28">
        <v>15922</v>
      </c>
      <c r="FP363" s="23">
        <v>1157</v>
      </c>
      <c r="FQ363" s="23">
        <v>5491</v>
      </c>
      <c r="FR363" s="28">
        <v>12012</v>
      </c>
      <c r="FS363" s="27">
        <v>888</v>
      </c>
      <c r="FT363" s="23">
        <v>4815</v>
      </c>
      <c r="FU363" s="28">
        <v>12894</v>
      </c>
      <c r="FV363" s="27">
        <v>929</v>
      </c>
      <c r="FW363" s="23">
        <v>4342</v>
      </c>
      <c r="FX363" s="28">
        <v>16113</v>
      </c>
      <c r="FY363" s="23">
        <v>1144</v>
      </c>
      <c r="FZ363" s="23">
        <v>4230</v>
      </c>
      <c r="GA363" s="28">
        <v>10794</v>
      </c>
      <c r="GB363" s="27">
        <v>781</v>
      </c>
      <c r="GC363" s="23">
        <v>3558</v>
      </c>
      <c r="GD363" s="28">
        <v>10364</v>
      </c>
      <c r="GE363" s="27">
        <v>761</v>
      </c>
      <c r="GF363" s="23">
        <v>3871</v>
      </c>
      <c r="GG363" s="28">
        <v>13961</v>
      </c>
      <c r="GH363" s="23">
        <v>1022</v>
      </c>
      <c r="GI363" s="23">
        <v>2792</v>
      </c>
      <c r="GJ363" s="28">
        <v>12852</v>
      </c>
      <c r="GK363" s="27">
        <v>946</v>
      </c>
      <c r="GL363" s="23">
        <v>3236</v>
      </c>
      <c r="GM363" s="28">
        <v>18242</v>
      </c>
      <c r="GN363" s="23">
        <v>1054</v>
      </c>
      <c r="GO363" s="23">
        <v>2823</v>
      </c>
      <c r="GP363" s="28">
        <v>25437</v>
      </c>
      <c r="GQ363" s="23">
        <v>1065</v>
      </c>
      <c r="GR363" s="23">
        <v>2657</v>
      </c>
      <c r="GS363" s="28">
        <v>35251</v>
      </c>
      <c r="GT363" s="27">
        <v>794</v>
      </c>
      <c r="GU363" s="23">
        <v>2049</v>
      </c>
      <c r="GV363" s="28">
        <v>30558</v>
      </c>
      <c r="GW363" s="27">
        <v>696</v>
      </c>
      <c r="GX363" s="23">
        <v>2164</v>
      </c>
      <c r="GY363" s="28">
        <v>47451</v>
      </c>
      <c r="GZ363" s="27">
        <v>861</v>
      </c>
      <c r="HA363" s="23">
        <v>2575</v>
      </c>
      <c r="HB363" s="28">
        <v>44608</v>
      </c>
      <c r="HC363" s="27">
        <v>828</v>
      </c>
      <c r="HD363" s="23">
        <v>2985</v>
      </c>
      <c r="HE363" s="28">
        <v>43423</v>
      </c>
      <c r="HF363" s="27">
        <v>778</v>
      </c>
      <c r="HG363" s="24">
        <v>10888</v>
      </c>
      <c r="HH363" s="28">
        <v>68850</v>
      </c>
      <c r="HI363" s="23">
        <v>1256</v>
      </c>
      <c r="HJ363" s="24">
        <v>24543</v>
      </c>
    </row>
    <row r="364" spans="2:218" x14ac:dyDescent="0.2">
      <c r="B364" s="20" t="s">
        <v>754</v>
      </c>
      <c r="C364" s="30">
        <v>1246</v>
      </c>
      <c r="D364" s="27">
        <v>189</v>
      </c>
      <c r="E364" s="24">
        <v>10562</v>
      </c>
      <c r="F364" s="30">
        <v>1357</v>
      </c>
      <c r="G364" s="27">
        <v>199</v>
      </c>
      <c r="H364" s="23">
        <v>9112</v>
      </c>
      <c r="I364" s="30">
        <v>1567</v>
      </c>
      <c r="J364" s="27">
        <v>224</v>
      </c>
      <c r="K364" s="23">
        <v>6616</v>
      </c>
      <c r="L364" s="30">
        <v>1092</v>
      </c>
      <c r="M364" s="27">
        <v>170</v>
      </c>
      <c r="N364" s="23">
        <v>8685</v>
      </c>
      <c r="O364" s="30">
        <v>1113</v>
      </c>
      <c r="P364" s="27">
        <v>158</v>
      </c>
      <c r="Q364" s="23">
        <v>6898</v>
      </c>
      <c r="R364" s="30">
        <v>1297</v>
      </c>
      <c r="S364" s="27">
        <v>215</v>
      </c>
      <c r="T364" s="23">
        <v>7570</v>
      </c>
      <c r="U364" s="30">
        <v>1264</v>
      </c>
      <c r="V364" s="27">
        <v>198</v>
      </c>
      <c r="W364" s="23">
        <v>7889</v>
      </c>
      <c r="X364" s="32">
        <v>994</v>
      </c>
      <c r="Y364" s="27">
        <v>177</v>
      </c>
      <c r="Z364" s="23">
        <v>5050</v>
      </c>
      <c r="AA364" s="30">
        <v>1313</v>
      </c>
      <c r="AB364" s="27">
        <v>198</v>
      </c>
      <c r="AC364" s="23">
        <v>6487</v>
      </c>
      <c r="AD364" s="30">
        <v>1031</v>
      </c>
      <c r="AE364" s="27">
        <v>144</v>
      </c>
      <c r="AF364" s="23">
        <v>8142</v>
      </c>
      <c r="AG364" s="30">
        <v>1444</v>
      </c>
      <c r="AH364" s="27">
        <v>218</v>
      </c>
      <c r="AI364" s="23">
        <v>4365</v>
      </c>
      <c r="AJ364" s="30">
        <v>1433</v>
      </c>
      <c r="AK364" s="27">
        <v>208</v>
      </c>
      <c r="AL364" s="23">
        <v>4352</v>
      </c>
      <c r="AM364" s="30">
        <v>1273</v>
      </c>
      <c r="AN364" s="27">
        <v>185</v>
      </c>
      <c r="AO364" s="23">
        <v>2848</v>
      </c>
      <c r="AP364" s="30">
        <v>2007</v>
      </c>
      <c r="AQ364" s="27">
        <v>226</v>
      </c>
      <c r="AR364" s="23">
        <v>2811</v>
      </c>
      <c r="AS364" s="30">
        <v>5123</v>
      </c>
      <c r="AT364" s="27">
        <v>544</v>
      </c>
      <c r="AU364" s="23">
        <v>3144</v>
      </c>
      <c r="AV364" s="30">
        <v>2089</v>
      </c>
      <c r="AW364" s="27">
        <v>265</v>
      </c>
      <c r="AX364" s="23">
        <v>2592</v>
      </c>
      <c r="AY364" s="30">
        <v>5098</v>
      </c>
      <c r="AZ364" s="27">
        <v>524</v>
      </c>
      <c r="BA364" s="23">
        <v>3177</v>
      </c>
      <c r="BB364" s="30">
        <v>6504</v>
      </c>
      <c r="BC364" s="27">
        <v>679</v>
      </c>
      <c r="BD364" s="23">
        <v>2753</v>
      </c>
      <c r="BE364" s="30">
        <v>1741</v>
      </c>
      <c r="BF364" s="27">
        <v>209</v>
      </c>
      <c r="BG364" s="23">
        <v>6382</v>
      </c>
      <c r="BH364" s="30">
        <v>2242</v>
      </c>
      <c r="BI364" s="27">
        <v>268</v>
      </c>
      <c r="BJ364" s="23">
        <v>6724</v>
      </c>
      <c r="BK364" s="30">
        <v>2624</v>
      </c>
      <c r="BL364" s="27">
        <v>299</v>
      </c>
      <c r="BM364" s="23">
        <v>5228</v>
      </c>
      <c r="BN364" s="30">
        <v>2482</v>
      </c>
      <c r="BO364" s="27">
        <v>283</v>
      </c>
      <c r="BP364" s="23">
        <v>7428</v>
      </c>
      <c r="BQ364" s="30">
        <v>1795</v>
      </c>
      <c r="BR364" s="27">
        <v>214</v>
      </c>
      <c r="BS364" s="23">
        <v>5064</v>
      </c>
      <c r="BT364" s="30">
        <v>2273</v>
      </c>
      <c r="BU364" s="27">
        <v>279</v>
      </c>
      <c r="BV364" s="23">
        <v>7443</v>
      </c>
      <c r="BW364" s="30">
        <v>2795</v>
      </c>
      <c r="BX364" s="27">
        <v>303</v>
      </c>
      <c r="BY364" s="23">
        <v>9186</v>
      </c>
      <c r="BZ364" s="30">
        <v>1135</v>
      </c>
      <c r="CA364" s="27">
        <v>149</v>
      </c>
      <c r="CB364" s="23">
        <v>8943</v>
      </c>
      <c r="CC364" s="30">
        <v>3574</v>
      </c>
      <c r="CD364" s="27">
        <v>396</v>
      </c>
      <c r="CE364" s="23">
        <v>4152</v>
      </c>
      <c r="CF364" s="30">
        <v>4054</v>
      </c>
      <c r="CG364" s="27">
        <v>410</v>
      </c>
      <c r="CH364" s="23">
        <v>4263</v>
      </c>
      <c r="CI364" s="30">
        <v>4109</v>
      </c>
      <c r="CJ364" s="27">
        <v>424</v>
      </c>
      <c r="CK364" s="23">
        <v>4214</v>
      </c>
      <c r="CL364" s="30">
        <v>6132</v>
      </c>
      <c r="CM364" s="27">
        <v>587</v>
      </c>
      <c r="CN364" s="23">
        <v>4644</v>
      </c>
      <c r="CO364" s="30">
        <v>3364</v>
      </c>
      <c r="CP364" s="27">
        <v>330</v>
      </c>
      <c r="CQ364" s="23">
        <v>9348</v>
      </c>
      <c r="CR364" s="30">
        <v>2811</v>
      </c>
      <c r="CS364" s="27">
        <v>295</v>
      </c>
      <c r="CT364" s="23">
        <v>6150</v>
      </c>
      <c r="CU364" s="30">
        <v>2708</v>
      </c>
      <c r="CV364" s="27">
        <v>311</v>
      </c>
      <c r="CW364" s="23">
        <v>8287</v>
      </c>
      <c r="CX364" s="30">
        <v>2287</v>
      </c>
      <c r="CY364" s="27">
        <v>249</v>
      </c>
      <c r="CZ364" s="23">
        <v>6752</v>
      </c>
      <c r="DA364" s="30">
        <v>2057</v>
      </c>
      <c r="DB364" s="27">
        <v>226</v>
      </c>
      <c r="DC364" s="23">
        <v>5862</v>
      </c>
      <c r="DD364" s="30">
        <v>1970</v>
      </c>
      <c r="DE364" s="27">
        <v>246</v>
      </c>
      <c r="DF364" s="23">
        <v>6081</v>
      </c>
      <c r="DG364" s="30">
        <v>4742</v>
      </c>
      <c r="DH364" s="27">
        <v>488</v>
      </c>
      <c r="DI364" s="23">
        <v>6427</v>
      </c>
      <c r="DJ364" s="30">
        <v>8363</v>
      </c>
      <c r="DK364" s="27">
        <v>792</v>
      </c>
      <c r="DL364" s="23">
        <v>5914</v>
      </c>
      <c r="DM364" s="30">
        <v>9943</v>
      </c>
      <c r="DN364" s="23">
        <v>1034</v>
      </c>
      <c r="DO364" s="23">
        <v>6503</v>
      </c>
      <c r="DP364" s="30">
        <v>8386</v>
      </c>
      <c r="DQ364" s="27">
        <v>873</v>
      </c>
      <c r="DR364" s="23">
        <v>4881</v>
      </c>
      <c r="DS364" s="30">
        <v>7652</v>
      </c>
      <c r="DT364" s="27">
        <v>881</v>
      </c>
      <c r="DU364" s="23">
        <v>6528</v>
      </c>
      <c r="DV364" s="30">
        <v>9120</v>
      </c>
      <c r="DW364" s="23">
        <v>1073</v>
      </c>
      <c r="DX364" s="23">
        <v>5641</v>
      </c>
      <c r="DY364" s="30">
        <v>7977</v>
      </c>
      <c r="DZ364" s="27">
        <v>929</v>
      </c>
      <c r="EA364" s="23">
        <v>5079</v>
      </c>
      <c r="EB364" s="30">
        <v>6275</v>
      </c>
      <c r="EC364" s="27">
        <v>697</v>
      </c>
      <c r="ED364" s="23">
        <v>5189</v>
      </c>
      <c r="EE364" s="30">
        <v>8299</v>
      </c>
      <c r="EF364" s="27">
        <v>777</v>
      </c>
      <c r="EG364" s="23">
        <v>7623</v>
      </c>
      <c r="EH364" s="30">
        <v>6340</v>
      </c>
      <c r="EI364" s="27">
        <v>599</v>
      </c>
      <c r="EJ364" s="23">
        <v>7168</v>
      </c>
      <c r="EK364" s="30">
        <v>5960</v>
      </c>
      <c r="EL364" s="27">
        <v>557</v>
      </c>
      <c r="EM364" s="23">
        <v>5818</v>
      </c>
      <c r="EN364" s="30">
        <v>9002</v>
      </c>
      <c r="EO364" s="27">
        <v>832</v>
      </c>
      <c r="EP364" s="23">
        <v>5966</v>
      </c>
      <c r="EQ364" s="28">
        <v>11128</v>
      </c>
      <c r="ER364" s="23">
        <v>1062</v>
      </c>
      <c r="ES364" s="23">
        <v>5354</v>
      </c>
      <c r="ET364" s="28">
        <v>12582</v>
      </c>
      <c r="EU364" s="23">
        <v>1171</v>
      </c>
      <c r="EV364" s="23">
        <v>4444</v>
      </c>
      <c r="EW364" s="28">
        <v>15036</v>
      </c>
      <c r="EX364" s="23">
        <v>1378</v>
      </c>
      <c r="EY364" s="23">
        <v>4777</v>
      </c>
      <c r="EZ364" s="28">
        <v>15289</v>
      </c>
      <c r="FA364" s="23">
        <v>1279</v>
      </c>
      <c r="FB364" s="23">
        <v>3607</v>
      </c>
      <c r="FC364" s="28">
        <v>14651</v>
      </c>
      <c r="FD364" s="23">
        <v>1297</v>
      </c>
      <c r="FE364" s="23">
        <v>3333</v>
      </c>
      <c r="FF364" s="28">
        <v>17260</v>
      </c>
      <c r="FG364" s="23">
        <v>1577</v>
      </c>
      <c r="FH364" s="23">
        <v>3630</v>
      </c>
      <c r="FI364" s="28">
        <v>19837</v>
      </c>
      <c r="FJ364" s="23">
        <v>1867</v>
      </c>
      <c r="FK364" s="23">
        <v>2761</v>
      </c>
      <c r="FL364" s="28">
        <v>14621</v>
      </c>
      <c r="FM364" s="23">
        <v>1393</v>
      </c>
      <c r="FN364" s="23">
        <v>2817</v>
      </c>
      <c r="FO364" s="28">
        <v>19337</v>
      </c>
      <c r="FP364" s="23">
        <v>1811</v>
      </c>
      <c r="FQ364" s="23">
        <v>2827</v>
      </c>
      <c r="FR364" s="28">
        <v>15856</v>
      </c>
      <c r="FS364" s="23">
        <v>1557</v>
      </c>
      <c r="FT364" s="23">
        <v>3057</v>
      </c>
      <c r="FU364" s="28">
        <v>18283</v>
      </c>
      <c r="FV364" s="23">
        <v>1723</v>
      </c>
      <c r="FW364" s="23">
        <v>4408</v>
      </c>
      <c r="FX364" s="28">
        <v>30976</v>
      </c>
      <c r="FY364" s="23">
        <v>2662</v>
      </c>
      <c r="FZ364" s="23">
        <v>7987</v>
      </c>
      <c r="GA364" s="28">
        <v>28209</v>
      </c>
      <c r="GB364" s="23">
        <v>2375</v>
      </c>
      <c r="GC364" s="23">
        <v>8382</v>
      </c>
      <c r="GD364" s="28">
        <v>26918</v>
      </c>
      <c r="GE364" s="23">
        <v>2312</v>
      </c>
      <c r="GF364" s="23">
        <v>9701</v>
      </c>
      <c r="GG364" s="28">
        <v>38542</v>
      </c>
      <c r="GH364" s="23">
        <v>3324</v>
      </c>
      <c r="GI364" s="24">
        <v>11277</v>
      </c>
      <c r="GJ364" s="28">
        <v>29387</v>
      </c>
      <c r="GK364" s="23">
        <v>2549</v>
      </c>
      <c r="GL364" s="24">
        <v>12661</v>
      </c>
      <c r="GM364" s="28">
        <v>41752</v>
      </c>
      <c r="GN364" s="23">
        <v>3593</v>
      </c>
      <c r="GO364" s="24">
        <v>12753</v>
      </c>
      <c r="GP364" s="28">
        <v>51134</v>
      </c>
      <c r="GQ364" s="23">
        <v>4599</v>
      </c>
      <c r="GR364" s="24">
        <v>11727</v>
      </c>
      <c r="GS364" s="28">
        <v>35158</v>
      </c>
      <c r="GT364" s="23">
        <v>3302</v>
      </c>
      <c r="GU364" s="24">
        <v>12696</v>
      </c>
      <c r="GV364" s="28">
        <v>37934</v>
      </c>
      <c r="GW364" s="23">
        <v>3616</v>
      </c>
      <c r="GX364" s="24">
        <v>11780</v>
      </c>
      <c r="GY364" s="28">
        <v>37826</v>
      </c>
      <c r="GZ364" s="23">
        <v>3610</v>
      </c>
      <c r="HA364" s="24">
        <v>14719</v>
      </c>
      <c r="HB364" s="28">
        <v>28713</v>
      </c>
      <c r="HC364" s="23">
        <v>2720</v>
      </c>
      <c r="HD364" s="23">
        <v>5838</v>
      </c>
      <c r="HE364" s="28">
        <v>38211</v>
      </c>
      <c r="HF364" s="23">
        <v>2767</v>
      </c>
      <c r="HG364" s="24">
        <v>11267</v>
      </c>
      <c r="HH364" s="28">
        <v>65770</v>
      </c>
      <c r="HI364" s="23">
        <v>2966</v>
      </c>
      <c r="HJ364" s="23">
        <v>9355</v>
      </c>
    </row>
    <row r="365" spans="2:218" x14ac:dyDescent="0.2">
      <c r="B365" s="20" t="s">
        <v>322</v>
      </c>
      <c r="C365" s="22">
        <v>1344520</v>
      </c>
      <c r="D365" s="24">
        <v>76540</v>
      </c>
      <c r="E365" s="37">
        <v>42492158</v>
      </c>
      <c r="F365" s="22">
        <v>1312092</v>
      </c>
      <c r="G365" s="24">
        <v>72794</v>
      </c>
      <c r="H365" s="37">
        <v>38642724</v>
      </c>
      <c r="I365" s="22">
        <v>1574085</v>
      </c>
      <c r="J365" s="24">
        <v>86440</v>
      </c>
      <c r="K365" s="37">
        <v>34548905</v>
      </c>
      <c r="L365" s="22">
        <v>1214408</v>
      </c>
      <c r="M365" s="24">
        <v>67092</v>
      </c>
      <c r="N365" s="37">
        <v>33854505</v>
      </c>
      <c r="O365" s="22">
        <v>1122343</v>
      </c>
      <c r="P365" s="24">
        <v>67077</v>
      </c>
      <c r="Q365" s="37">
        <v>33328941</v>
      </c>
      <c r="R365" s="22">
        <v>1345420</v>
      </c>
      <c r="S365" s="24">
        <v>86746</v>
      </c>
      <c r="T365" s="37">
        <v>34834692</v>
      </c>
      <c r="U365" s="26">
        <v>757463</v>
      </c>
      <c r="V365" s="24">
        <v>49646</v>
      </c>
      <c r="W365" s="37">
        <v>31490918</v>
      </c>
      <c r="X365" s="26">
        <v>483254</v>
      </c>
      <c r="Y365" s="24">
        <v>37110</v>
      </c>
      <c r="Z365" s="37">
        <v>23982908</v>
      </c>
      <c r="AA365" s="26">
        <v>522702</v>
      </c>
      <c r="AB365" s="24">
        <v>45471</v>
      </c>
      <c r="AC365" s="37">
        <v>18504402</v>
      </c>
      <c r="AD365" s="26">
        <v>428870</v>
      </c>
      <c r="AE365" s="24">
        <v>36527</v>
      </c>
      <c r="AF365" s="37">
        <v>15087574</v>
      </c>
      <c r="AG365" s="26">
        <v>373309</v>
      </c>
      <c r="AH365" s="24">
        <v>37562</v>
      </c>
      <c r="AI365" s="37">
        <v>15580997</v>
      </c>
      <c r="AJ365" s="26">
        <v>491143</v>
      </c>
      <c r="AK365" s="24">
        <v>48207</v>
      </c>
      <c r="AL365" s="37">
        <v>15608161</v>
      </c>
      <c r="AM365" s="26">
        <v>323050</v>
      </c>
      <c r="AN365" s="24">
        <v>35895</v>
      </c>
      <c r="AO365" s="37">
        <v>15019113</v>
      </c>
      <c r="AP365" s="26">
        <v>425091</v>
      </c>
      <c r="AQ365" s="24">
        <v>34629</v>
      </c>
      <c r="AR365" s="37">
        <v>15459647</v>
      </c>
      <c r="AS365" s="26">
        <v>553011</v>
      </c>
      <c r="AT365" s="24">
        <v>44180</v>
      </c>
      <c r="AU365" s="37">
        <v>14879141</v>
      </c>
      <c r="AV365" s="26">
        <v>434870</v>
      </c>
      <c r="AW365" s="24">
        <v>36059</v>
      </c>
      <c r="AX365" s="37">
        <v>14846336</v>
      </c>
      <c r="AY365" s="26">
        <v>405880</v>
      </c>
      <c r="AZ365" s="24">
        <v>35823</v>
      </c>
      <c r="BA365" s="37">
        <v>15199314</v>
      </c>
      <c r="BB365" s="26">
        <v>522452</v>
      </c>
      <c r="BC365" s="24">
        <v>43505</v>
      </c>
      <c r="BD365" s="37">
        <v>15412578</v>
      </c>
      <c r="BE365" s="26">
        <v>545013</v>
      </c>
      <c r="BF365" s="24">
        <v>38035</v>
      </c>
      <c r="BG365" s="37">
        <v>22264883</v>
      </c>
      <c r="BH365" s="26">
        <v>561868</v>
      </c>
      <c r="BI365" s="24">
        <v>38069</v>
      </c>
      <c r="BJ365" s="37">
        <v>21307170</v>
      </c>
      <c r="BK365" s="26">
        <v>535124</v>
      </c>
      <c r="BL365" s="24">
        <v>41519</v>
      </c>
      <c r="BM365" s="37">
        <v>22219666</v>
      </c>
      <c r="BN365" s="26">
        <v>472028</v>
      </c>
      <c r="BO365" s="24">
        <v>36473</v>
      </c>
      <c r="BP365" s="37">
        <v>20612118</v>
      </c>
      <c r="BQ365" s="26">
        <v>476170</v>
      </c>
      <c r="BR365" s="24">
        <v>31881</v>
      </c>
      <c r="BS365" s="37">
        <v>21949994</v>
      </c>
      <c r="BT365" s="22">
        <v>1988317</v>
      </c>
      <c r="BU365" s="24">
        <v>63952</v>
      </c>
      <c r="BV365" s="37">
        <v>21685559</v>
      </c>
      <c r="BW365" s="22">
        <v>3185788</v>
      </c>
      <c r="BX365" s="24">
        <v>69459</v>
      </c>
      <c r="BY365" s="37">
        <v>25154935</v>
      </c>
      <c r="BZ365" s="26">
        <v>540184</v>
      </c>
      <c r="CA365" s="24">
        <v>75336</v>
      </c>
      <c r="CB365" s="37">
        <v>26666346</v>
      </c>
      <c r="CC365" s="22">
        <v>1201427</v>
      </c>
      <c r="CD365" s="25">
        <v>118565</v>
      </c>
      <c r="CE365" s="37">
        <v>25289132</v>
      </c>
      <c r="CF365" s="26">
        <v>508107</v>
      </c>
      <c r="CG365" s="25">
        <v>114513</v>
      </c>
      <c r="CH365" s="37">
        <v>26516612</v>
      </c>
      <c r="CI365" s="26">
        <v>552756</v>
      </c>
      <c r="CJ365" s="25">
        <v>132398</v>
      </c>
      <c r="CK365" s="37">
        <v>17706309</v>
      </c>
      <c r="CL365" s="26">
        <v>709058</v>
      </c>
      <c r="CM365" s="25">
        <v>168097</v>
      </c>
      <c r="CN365" s="37">
        <v>17346805</v>
      </c>
      <c r="CO365" s="26">
        <v>672636</v>
      </c>
      <c r="CP365" s="25">
        <v>166631</v>
      </c>
      <c r="CQ365" s="37">
        <v>25172701</v>
      </c>
      <c r="CR365" s="26">
        <v>722779</v>
      </c>
      <c r="CS365" s="25">
        <v>162101</v>
      </c>
      <c r="CT365" s="37">
        <v>25264322</v>
      </c>
      <c r="CU365" s="26">
        <v>747950</v>
      </c>
      <c r="CV365" s="25">
        <v>152425</v>
      </c>
      <c r="CW365" s="37">
        <v>26955747</v>
      </c>
      <c r="CX365" s="26">
        <v>120010</v>
      </c>
      <c r="CY365" s="24">
        <v>57504</v>
      </c>
      <c r="CZ365" s="37">
        <v>15254485</v>
      </c>
      <c r="DA365" s="28">
        <v>76787</v>
      </c>
      <c r="DB365" s="24">
        <v>15573</v>
      </c>
      <c r="DC365" s="34">
        <v>7188611</v>
      </c>
      <c r="DD365" s="26">
        <v>806340</v>
      </c>
      <c r="DE365" s="25">
        <v>181735</v>
      </c>
      <c r="DF365" s="37">
        <v>18161928</v>
      </c>
      <c r="DG365" s="26">
        <v>677904</v>
      </c>
      <c r="DH365" s="25">
        <v>137237</v>
      </c>
      <c r="DI365" s="37">
        <v>25517872</v>
      </c>
      <c r="DJ365" s="26">
        <v>572600</v>
      </c>
      <c r="DK365" s="25">
        <v>141648</v>
      </c>
      <c r="DL365" s="37">
        <v>25985141</v>
      </c>
      <c r="DM365" s="26">
        <v>217158</v>
      </c>
      <c r="DN365" s="24">
        <v>64499</v>
      </c>
      <c r="DO365" s="37">
        <v>16310369</v>
      </c>
      <c r="DP365" s="28">
        <v>22029</v>
      </c>
      <c r="DQ365" s="23">
        <v>8132</v>
      </c>
      <c r="DR365" s="34">
        <v>3242523</v>
      </c>
      <c r="DS365" s="28">
        <v>17241</v>
      </c>
      <c r="DT365" s="23">
        <v>5453</v>
      </c>
      <c r="DU365" s="34">
        <v>1254302</v>
      </c>
      <c r="DV365" s="28">
        <v>20334</v>
      </c>
      <c r="DW365" s="23">
        <v>3264</v>
      </c>
      <c r="DX365" s="25">
        <v>851648</v>
      </c>
      <c r="DY365" s="28">
        <v>12377</v>
      </c>
      <c r="DZ365" s="23">
        <v>1904</v>
      </c>
      <c r="EA365" s="25">
        <v>621398</v>
      </c>
      <c r="EB365" s="28">
        <v>10517</v>
      </c>
      <c r="EC365" s="23">
        <v>1536</v>
      </c>
      <c r="ED365" s="25">
        <v>467814</v>
      </c>
      <c r="EE365" s="28">
        <v>19886</v>
      </c>
      <c r="EF365" s="23">
        <v>3198</v>
      </c>
      <c r="EG365" s="25">
        <v>488910</v>
      </c>
      <c r="EH365" s="28">
        <v>13457</v>
      </c>
      <c r="EI365" s="23">
        <v>1847</v>
      </c>
      <c r="EJ365" s="25">
        <v>521360</v>
      </c>
      <c r="EK365" s="28">
        <v>13227</v>
      </c>
      <c r="EL365" s="23">
        <v>1588</v>
      </c>
      <c r="EM365" s="25">
        <v>439685</v>
      </c>
      <c r="EN365" s="28">
        <v>14033</v>
      </c>
      <c r="EO365" s="23">
        <v>1878</v>
      </c>
      <c r="EP365" s="25">
        <v>354229</v>
      </c>
      <c r="EQ365" s="30">
        <v>9312</v>
      </c>
      <c r="ER365" s="23">
        <v>1267</v>
      </c>
      <c r="ES365" s="25">
        <v>341984</v>
      </c>
      <c r="ET365" s="28">
        <v>12721</v>
      </c>
      <c r="EU365" s="23">
        <v>1659</v>
      </c>
      <c r="EV365" s="25">
        <v>326133</v>
      </c>
      <c r="EW365" s="28">
        <v>27547</v>
      </c>
      <c r="EX365" s="23">
        <v>3943</v>
      </c>
      <c r="EY365" s="25">
        <v>476348</v>
      </c>
      <c r="EZ365" s="28">
        <v>11033</v>
      </c>
      <c r="FA365" s="23">
        <v>1388</v>
      </c>
      <c r="FB365" s="25">
        <v>393575</v>
      </c>
      <c r="FC365" s="28">
        <v>12217</v>
      </c>
      <c r="FD365" s="23">
        <v>1467</v>
      </c>
      <c r="FE365" s="25">
        <v>361533</v>
      </c>
      <c r="FF365" s="28">
        <v>63066</v>
      </c>
      <c r="FG365" s="23">
        <v>4656</v>
      </c>
      <c r="FH365" s="25">
        <v>596093</v>
      </c>
      <c r="FI365" s="26">
        <v>130134</v>
      </c>
      <c r="FJ365" s="24">
        <v>18660</v>
      </c>
      <c r="FK365" s="34">
        <v>4292946</v>
      </c>
      <c r="FL365" s="28">
        <v>65344</v>
      </c>
      <c r="FM365" s="24">
        <v>14735</v>
      </c>
      <c r="FN365" s="34">
        <v>6448563</v>
      </c>
      <c r="FO365" s="28">
        <v>77170</v>
      </c>
      <c r="FP365" s="24">
        <v>16319</v>
      </c>
      <c r="FQ365" s="34">
        <v>7340057</v>
      </c>
      <c r="FR365" s="28">
        <v>61821</v>
      </c>
      <c r="FS365" s="24">
        <v>14259</v>
      </c>
      <c r="FT365" s="34">
        <v>7123796</v>
      </c>
      <c r="FU365" s="28">
        <v>48994</v>
      </c>
      <c r="FV365" s="24">
        <v>12170</v>
      </c>
      <c r="FW365" s="34">
        <v>6785581</v>
      </c>
      <c r="FX365" s="28">
        <v>50335</v>
      </c>
      <c r="FY365" s="24">
        <v>15032</v>
      </c>
      <c r="FZ365" s="34">
        <v>6379454</v>
      </c>
      <c r="GA365" s="28">
        <v>44612</v>
      </c>
      <c r="GB365" s="24">
        <v>14102</v>
      </c>
      <c r="GC365" s="34">
        <v>6692600</v>
      </c>
      <c r="GD365" s="28">
        <v>43857</v>
      </c>
      <c r="GE365" s="24">
        <v>14163</v>
      </c>
      <c r="GF365" s="34">
        <v>7336846</v>
      </c>
      <c r="GG365" s="28">
        <v>52535</v>
      </c>
      <c r="GH365" s="24">
        <v>17551</v>
      </c>
      <c r="GI365" s="34">
        <v>7793335</v>
      </c>
      <c r="GJ365" s="28">
        <v>40116</v>
      </c>
      <c r="GK365" s="24">
        <v>13712</v>
      </c>
      <c r="GL365" s="34">
        <v>7980351</v>
      </c>
      <c r="GM365" s="28">
        <v>39006</v>
      </c>
      <c r="GN365" s="24">
        <v>13248</v>
      </c>
      <c r="GO365" s="34">
        <v>7556271</v>
      </c>
      <c r="GP365" s="28">
        <v>50210</v>
      </c>
      <c r="GQ365" s="24">
        <v>16546</v>
      </c>
      <c r="GR365" s="34">
        <v>8104752</v>
      </c>
      <c r="GS365" s="28">
        <v>41016</v>
      </c>
      <c r="GT365" s="24">
        <v>14179</v>
      </c>
      <c r="GU365" s="34">
        <v>7407718</v>
      </c>
      <c r="GV365" s="28">
        <v>36864</v>
      </c>
      <c r="GW365" s="24">
        <v>13073</v>
      </c>
      <c r="GX365" s="34">
        <v>7270394</v>
      </c>
      <c r="GY365" s="28">
        <v>50978</v>
      </c>
      <c r="GZ365" s="24">
        <v>17048</v>
      </c>
      <c r="HA365" s="34">
        <v>7673096</v>
      </c>
      <c r="HB365" s="28">
        <v>41165</v>
      </c>
      <c r="HC365" s="24">
        <v>14299</v>
      </c>
      <c r="HD365" s="34">
        <v>7321147</v>
      </c>
      <c r="HE365" s="28">
        <v>37960</v>
      </c>
      <c r="HF365" s="24">
        <v>13332</v>
      </c>
      <c r="HG365" s="34">
        <v>7502292</v>
      </c>
      <c r="HH365" s="28">
        <v>64987</v>
      </c>
      <c r="HI365" s="24">
        <v>27828</v>
      </c>
      <c r="HJ365" s="34">
        <v>8102498</v>
      </c>
    </row>
    <row r="366" spans="2:218" x14ac:dyDescent="0.2">
      <c r="B366" s="20" t="s">
        <v>466</v>
      </c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  <c r="BK366" s="30">
        <v>1298</v>
      </c>
      <c r="BL366" s="29">
        <v>18</v>
      </c>
      <c r="BM366" s="21"/>
      <c r="BN366" s="32">
        <v>155</v>
      </c>
      <c r="BO366" s="31">
        <v>2</v>
      </c>
      <c r="BP366" s="21"/>
      <c r="BQ366" s="21"/>
      <c r="BR366" s="21"/>
      <c r="BS366" s="21"/>
      <c r="BT366" s="30">
        <v>1082</v>
      </c>
      <c r="BU366" s="31">
        <v>7</v>
      </c>
      <c r="BV366" s="21"/>
      <c r="BW366" s="33">
        <v>67</v>
      </c>
      <c r="BX366" s="31">
        <v>1</v>
      </c>
      <c r="BY366" s="27">
        <v>164</v>
      </c>
      <c r="BZ366" s="30">
        <v>2318</v>
      </c>
      <c r="CA366" s="29">
        <v>10</v>
      </c>
      <c r="CB366" s="21"/>
      <c r="CC366" s="21"/>
      <c r="CD366" s="21"/>
      <c r="CE366" s="21"/>
      <c r="CF366" s="30">
        <v>1391</v>
      </c>
      <c r="CG366" s="31">
        <v>3</v>
      </c>
      <c r="CH366" s="21"/>
      <c r="CI366" s="28">
        <v>21914</v>
      </c>
      <c r="CJ366" s="31">
        <v>6</v>
      </c>
      <c r="CK366" s="21"/>
      <c r="CL366" s="30">
        <v>1391</v>
      </c>
      <c r="CM366" s="29">
        <v>18</v>
      </c>
      <c r="CN366" s="21"/>
      <c r="CO366" s="30">
        <v>4635</v>
      </c>
      <c r="CP366" s="29">
        <v>61</v>
      </c>
      <c r="CQ366" s="21"/>
      <c r="CR366" s="32">
        <v>603</v>
      </c>
      <c r="CS366" s="31">
        <v>9</v>
      </c>
      <c r="CT366" s="21"/>
      <c r="CU366" s="30">
        <v>1391</v>
      </c>
      <c r="CV366" s="29">
        <v>18</v>
      </c>
      <c r="CW366" s="27">
        <v>300</v>
      </c>
      <c r="CX366" s="32">
        <v>134</v>
      </c>
      <c r="CY366" s="31">
        <v>2</v>
      </c>
      <c r="CZ366" s="21"/>
      <c r="DA366" s="32">
        <v>469</v>
      </c>
      <c r="DB366" s="31">
        <v>7</v>
      </c>
      <c r="DC366" s="21"/>
      <c r="DD366" s="30">
        <v>4440</v>
      </c>
      <c r="DE366" s="29">
        <v>59</v>
      </c>
      <c r="DF366" s="21"/>
      <c r="DG366" s="21"/>
      <c r="DH366" s="21"/>
      <c r="DI366" s="21"/>
      <c r="DJ366" s="30">
        <v>1854</v>
      </c>
      <c r="DK366" s="31">
        <v>4</v>
      </c>
      <c r="DL366" s="29">
        <v>12</v>
      </c>
      <c r="DM366" s="30">
        <v>1328</v>
      </c>
      <c r="DN366" s="31">
        <v>3</v>
      </c>
      <c r="DO366" s="21"/>
      <c r="DP366" s="28">
        <v>10415</v>
      </c>
      <c r="DQ366" s="29">
        <v>24</v>
      </c>
      <c r="DR366" s="21"/>
      <c r="DS366" s="30">
        <v>1439</v>
      </c>
      <c r="DT366" s="31">
        <v>7</v>
      </c>
      <c r="DU366" s="21"/>
      <c r="DV366" s="30">
        <v>1419</v>
      </c>
      <c r="DW366" s="31">
        <v>6</v>
      </c>
      <c r="DX366" s="21"/>
      <c r="DY366" s="30">
        <v>1942</v>
      </c>
      <c r="DZ366" s="29">
        <v>10</v>
      </c>
      <c r="EA366" s="21"/>
      <c r="EB366" s="30">
        <v>6793</v>
      </c>
      <c r="EC366" s="29">
        <v>22</v>
      </c>
      <c r="ED366" s="21"/>
      <c r="EE366" s="30">
        <v>2785</v>
      </c>
      <c r="EF366" s="29">
        <v>15</v>
      </c>
      <c r="EG366" s="21"/>
      <c r="EH366" s="28">
        <v>22336</v>
      </c>
      <c r="EI366" s="27">
        <v>113</v>
      </c>
      <c r="EJ366" s="27">
        <v>341</v>
      </c>
      <c r="EK366" s="30">
        <v>1105</v>
      </c>
      <c r="EL366" s="31">
        <v>7</v>
      </c>
      <c r="EM366" s="21"/>
      <c r="EN366" s="28">
        <v>32378</v>
      </c>
      <c r="EO366" s="29">
        <v>80</v>
      </c>
      <c r="EP366" s="21"/>
      <c r="EQ366" s="30">
        <v>1426</v>
      </c>
      <c r="ER366" s="31">
        <v>8</v>
      </c>
      <c r="ES366" s="21"/>
      <c r="ET366" s="30">
        <v>9283</v>
      </c>
      <c r="EU366" s="29">
        <v>27</v>
      </c>
      <c r="EV366" s="21"/>
      <c r="EW366" s="30">
        <v>2203</v>
      </c>
      <c r="EX366" s="29">
        <v>12</v>
      </c>
      <c r="EY366" s="21"/>
      <c r="EZ366" s="30">
        <v>1747</v>
      </c>
      <c r="FA366" s="31">
        <v>9</v>
      </c>
      <c r="FB366" s="21"/>
      <c r="FC366" s="30">
        <v>4257</v>
      </c>
      <c r="FD366" s="29">
        <v>13</v>
      </c>
      <c r="FE366" s="21"/>
      <c r="FF366" s="28">
        <v>54450</v>
      </c>
      <c r="FG366" s="27">
        <v>243</v>
      </c>
      <c r="FH366" s="21"/>
      <c r="FI366" s="30">
        <v>6139</v>
      </c>
      <c r="FJ366" s="29">
        <v>34</v>
      </c>
      <c r="FK366" s="21"/>
      <c r="FL366" s="28">
        <v>16416</v>
      </c>
      <c r="FM366" s="29">
        <v>39</v>
      </c>
      <c r="FN366" s="21"/>
      <c r="FO366" s="30">
        <v>4184</v>
      </c>
      <c r="FP366" s="29">
        <v>13</v>
      </c>
      <c r="FQ366" s="21"/>
      <c r="FR366" s="30">
        <v>9823</v>
      </c>
      <c r="FS366" s="29">
        <v>31</v>
      </c>
      <c r="FT366" s="21"/>
      <c r="FU366" s="30">
        <v>1738</v>
      </c>
      <c r="FV366" s="29">
        <v>10</v>
      </c>
      <c r="FW366" s="21"/>
      <c r="FX366" s="28">
        <v>10235</v>
      </c>
      <c r="FY366" s="29">
        <v>24</v>
      </c>
      <c r="FZ366" s="21"/>
      <c r="GA366" s="28">
        <v>49021</v>
      </c>
      <c r="GB366" s="29">
        <v>72</v>
      </c>
      <c r="GC366" s="27">
        <v>100</v>
      </c>
      <c r="GD366" s="28">
        <v>39859</v>
      </c>
      <c r="GE366" s="27">
        <v>326</v>
      </c>
      <c r="GF366" s="21"/>
      <c r="GG366" s="28">
        <v>19564</v>
      </c>
      <c r="GH366" s="29">
        <v>35</v>
      </c>
      <c r="GI366" s="21"/>
      <c r="GJ366" s="28">
        <v>77604</v>
      </c>
      <c r="GK366" s="27">
        <v>213</v>
      </c>
      <c r="GL366" s="21"/>
      <c r="GM366" s="28">
        <v>60604</v>
      </c>
      <c r="GN366" s="29">
        <v>53</v>
      </c>
      <c r="GO366" s="21"/>
      <c r="GP366" s="28">
        <v>34984</v>
      </c>
      <c r="GQ366" s="27">
        <v>115</v>
      </c>
      <c r="GR366" s="29">
        <v>63</v>
      </c>
      <c r="GS366" s="28">
        <v>60148</v>
      </c>
      <c r="GT366" s="27">
        <v>183</v>
      </c>
      <c r="GU366" s="21"/>
      <c r="GV366" s="28">
        <v>60136</v>
      </c>
      <c r="GW366" s="29">
        <v>62</v>
      </c>
      <c r="GX366" s="21"/>
      <c r="GY366" s="28">
        <v>46491</v>
      </c>
      <c r="GZ366" s="29">
        <v>30</v>
      </c>
      <c r="HA366" s="21"/>
      <c r="HB366" s="28">
        <v>61522</v>
      </c>
      <c r="HC366" s="27">
        <v>293</v>
      </c>
      <c r="HD366" s="29">
        <v>50</v>
      </c>
      <c r="HE366" s="28">
        <v>52195</v>
      </c>
      <c r="HF366" s="27">
        <v>284</v>
      </c>
      <c r="HG366" s="27">
        <v>102</v>
      </c>
      <c r="HH366" s="28">
        <v>63880</v>
      </c>
      <c r="HI366" s="29">
        <v>45</v>
      </c>
      <c r="HJ366" s="21"/>
    </row>
    <row r="367" spans="2:218" x14ac:dyDescent="0.2">
      <c r="B367" s="20" t="s">
        <v>992</v>
      </c>
      <c r="C367" s="28">
        <v>48430</v>
      </c>
      <c r="D367" s="27">
        <v>914</v>
      </c>
      <c r="E367" s="23">
        <v>4926</v>
      </c>
      <c r="F367" s="28">
        <v>44217</v>
      </c>
      <c r="G367" s="27">
        <v>891</v>
      </c>
      <c r="H367" s="23">
        <v>3608</v>
      </c>
      <c r="I367" s="28">
        <v>54305</v>
      </c>
      <c r="J367" s="23">
        <v>1072</v>
      </c>
      <c r="K367" s="23">
        <v>3484</v>
      </c>
      <c r="L367" s="28">
        <v>46434</v>
      </c>
      <c r="M367" s="27">
        <v>918</v>
      </c>
      <c r="N367" s="23">
        <v>4113</v>
      </c>
      <c r="O367" s="28">
        <v>42597</v>
      </c>
      <c r="P367" s="27">
        <v>838</v>
      </c>
      <c r="Q367" s="23">
        <v>1828</v>
      </c>
      <c r="R367" s="28">
        <v>56706</v>
      </c>
      <c r="S367" s="23">
        <v>1100</v>
      </c>
      <c r="T367" s="27">
        <v>919</v>
      </c>
      <c r="U367" s="28">
        <v>49241</v>
      </c>
      <c r="V367" s="27">
        <v>914</v>
      </c>
      <c r="W367" s="23">
        <v>1376</v>
      </c>
      <c r="X367" s="28">
        <v>45699</v>
      </c>
      <c r="Y367" s="27">
        <v>884</v>
      </c>
      <c r="Z367" s="23">
        <v>1424</v>
      </c>
      <c r="AA367" s="28">
        <v>57850</v>
      </c>
      <c r="AB367" s="23">
        <v>1138</v>
      </c>
      <c r="AC367" s="23">
        <v>1524</v>
      </c>
      <c r="AD367" s="28">
        <v>49516</v>
      </c>
      <c r="AE367" s="27">
        <v>945</v>
      </c>
      <c r="AF367" s="27">
        <v>767</v>
      </c>
      <c r="AG367" s="28">
        <v>52429</v>
      </c>
      <c r="AH367" s="27">
        <v>964</v>
      </c>
      <c r="AI367" s="27">
        <v>918</v>
      </c>
      <c r="AJ367" s="28">
        <v>61420</v>
      </c>
      <c r="AK367" s="23">
        <v>1118</v>
      </c>
      <c r="AL367" s="27">
        <v>564</v>
      </c>
      <c r="AM367" s="28">
        <v>49818</v>
      </c>
      <c r="AN367" s="27">
        <v>961</v>
      </c>
      <c r="AO367" s="23">
        <v>1007</v>
      </c>
      <c r="AP367" s="28">
        <v>58055</v>
      </c>
      <c r="AQ367" s="23">
        <v>1042</v>
      </c>
      <c r="AR367" s="23">
        <v>3283</v>
      </c>
      <c r="AS367" s="28">
        <v>69277</v>
      </c>
      <c r="AT367" s="23">
        <v>1205</v>
      </c>
      <c r="AU367" s="23">
        <v>1684</v>
      </c>
      <c r="AV367" s="28">
        <v>56571</v>
      </c>
      <c r="AW367" s="27">
        <v>902</v>
      </c>
      <c r="AX367" s="23">
        <v>1521</v>
      </c>
      <c r="AY367" s="28">
        <v>46575</v>
      </c>
      <c r="AZ367" s="27">
        <v>739</v>
      </c>
      <c r="BA367" s="27">
        <v>839</v>
      </c>
      <c r="BB367" s="28">
        <v>67341</v>
      </c>
      <c r="BC367" s="23">
        <v>1080</v>
      </c>
      <c r="BD367" s="23">
        <v>1281</v>
      </c>
      <c r="BE367" s="28">
        <v>43456</v>
      </c>
      <c r="BF367" s="27">
        <v>729</v>
      </c>
      <c r="BG367" s="23">
        <v>1250</v>
      </c>
      <c r="BH367" s="28">
        <v>53781</v>
      </c>
      <c r="BI367" s="27">
        <v>849</v>
      </c>
      <c r="BJ367" s="27">
        <v>505</v>
      </c>
      <c r="BK367" s="28">
        <v>62243</v>
      </c>
      <c r="BL367" s="23">
        <v>1017</v>
      </c>
      <c r="BM367" s="23">
        <v>1003</v>
      </c>
      <c r="BN367" s="28">
        <v>52554</v>
      </c>
      <c r="BO367" s="27">
        <v>861</v>
      </c>
      <c r="BP367" s="23">
        <v>1122</v>
      </c>
      <c r="BQ367" s="28">
        <v>50566</v>
      </c>
      <c r="BR367" s="27">
        <v>801</v>
      </c>
      <c r="BS367" s="27">
        <v>929</v>
      </c>
      <c r="BT367" s="28">
        <v>64829</v>
      </c>
      <c r="BU367" s="23">
        <v>1041</v>
      </c>
      <c r="BV367" s="23">
        <v>1357</v>
      </c>
      <c r="BW367" s="28">
        <v>49620</v>
      </c>
      <c r="BX367" s="27">
        <v>860</v>
      </c>
      <c r="BY367" s="23">
        <v>1336</v>
      </c>
      <c r="BZ367" s="28">
        <v>47889</v>
      </c>
      <c r="CA367" s="27">
        <v>835</v>
      </c>
      <c r="CB367" s="23">
        <v>1722</v>
      </c>
      <c r="CC367" s="28">
        <v>56340</v>
      </c>
      <c r="CD367" s="27">
        <v>954</v>
      </c>
      <c r="CE367" s="27">
        <v>995</v>
      </c>
      <c r="CF367" s="28">
        <v>40412</v>
      </c>
      <c r="CG367" s="27">
        <v>636</v>
      </c>
      <c r="CH367" s="23">
        <v>1270</v>
      </c>
      <c r="CI367" s="28">
        <v>44844</v>
      </c>
      <c r="CJ367" s="27">
        <v>645</v>
      </c>
      <c r="CK367" s="27">
        <v>634</v>
      </c>
      <c r="CL367" s="28">
        <v>64349</v>
      </c>
      <c r="CM367" s="23">
        <v>1107</v>
      </c>
      <c r="CN367" s="23">
        <v>1307</v>
      </c>
      <c r="CO367" s="28">
        <v>47973</v>
      </c>
      <c r="CP367" s="27">
        <v>844</v>
      </c>
      <c r="CQ367" s="24">
        <v>19781</v>
      </c>
      <c r="CR367" s="28">
        <v>58244</v>
      </c>
      <c r="CS367" s="27">
        <v>983</v>
      </c>
      <c r="CT367" s="24">
        <v>24869</v>
      </c>
      <c r="CU367" s="28">
        <v>74935</v>
      </c>
      <c r="CV367" s="23">
        <v>1311</v>
      </c>
      <c r="CW367" s="23">
        <v>9785</v>
      </c>
      <c r="CX367" s="28">
        <v>58632</v>
      </c>
      <c r="CY367" s="23">
        <v>1010</v>
      </c>
      <c r="CZ367" s="23">
        <v>7364</v>
      </c>
      <c r="DA367" s="28">
        <v>52883</v>
      </c>
      <c r="DB367" s="27">
        <v>957</v>
      </c>
      <c r="DC367" s="23">
        <v>7394</v>
      </c>
      <c r="DD367" s="28">
        <v>83832</v>
      </c>
      <c r="DE367" s="23">
        <v>1381</v>
      </c>
      <c r="DF367" s="23">
        <v>8972</v>
      </c>
      <c r="DG367" s="28">
        <v>51362</v>
      </c>
      <c r="DH367" s="27">
        <v>924</v>
      </c>
      <c r="DI367" s="23">
        <v>8804</v>
      </c>
      <c r="DJ367" s="28">
        <v>61504</v>
      </c>
      <c r="DK367" s="23">
        <v>1097</v>
      </c>
      <c r="DL367" s="23">
        <v>9454</v>
      </c>
      <c r="DM367" s="28">
        <v>71554</v>
      </c>
      <c r="DN367" s="23">
        <v>1299</v>
      </c>
      <c r="DO367" s="24">
        <v>10922</v>
      </c>
      <c r="DP367" s="28">
        <v>30177</v>
      </c>
      <c r="DQ367" s="27">
        <v>555</v>
      </c>
      <c r="DR367" s="24">
        <v>11175</v>
      </c>
      <c r="DS367" s="28">
        <v>14383</v>
      </c>
      <c r="DT367" s="27">
        <v>317</v>
      </c>
      <c r="DU367" s="23">
        <v>9171</v>
      </c>
      <c r="DV367" s="28">
        <v>45908</v>
      </c>
      <c r="DW367" s="27">
        <v>788</v>
      </c>
      <c r="DX367" s="23">
        <v>7750</v>
      </c>
      <c r="DY367" s="28">
        <v>52978</v>
      </c>
      <c r="DZ367" s="27">
        <v>883</v>
      </c>
      <c r="EA367" s="23">
        <v>7796</v>
      </c>
      <c r="EB367" s="28">
        <v>52138</v>
      </c>
      <c r="EC367" s="27">
        <v>928</v>
      </c>
      <c r="ED367" s="23">
        <v>8009</v>
      </c>
      <c r="EE367" s="28">
        <v>69294</v>
      </c>
      <c r="EF367" s="23">
        <v>1209</v>
      </c>
      <c r="EG367" s="23">
        <v>6644</v>
      </c>
      <c r="EH367" s="28">
        <v>53341</v>
      </c>
      <c r="EI367" s="27">
        <v>960</v>
      </c>
      <c r="EJ367" s="23">
        <v>5380</v>
      </c>
      <c r="EK367" s="28">
        <v>50606</v>
      </c>
      <c r="EL367" s="27">
        <v>941</v>
      </c>
      <c r="EM367" s="23">
        <v>7782</v>
      </c>
      <c r="EN367" s="28">
        <v>67278</v>
      </c>
      <c r="EO367" s="23">
        <v>1224</v>
      </c>
      <c r="EP367" s="23">
        <v>6479</v>
      </c>
      <c r="EQ367" s="28">
        <v>54782</v>
      </c>
      <c r="ER367" s="23">
        <v>1007</v>
      </c>
      <c r="ES367" s="23">
        <v>9086</v>
      </c>
      <c r="ET367" s="28">
        <v>51321</v>
      </c>
      <c r="EU367" s="27">
        <v>953</v>
      </c>
      <c r="EV367" s="23">
        <v>8544</v>
      </c>
      <c r="EW367" s="28">
        <v>65736</v>
      </c>
      <c r="EX367" s="23">
        <v>1276</v>
      </c>
      <c r="EY367" s="23">
        <v>6523</v>
      </c>
      <c r="EZ367" s="28">
        <v>61171</v>
      </c>
      <c r="FA367" s="23">
        <v>1078</v>
      </c>
      <c r="FB367" s="23">
        <v>5350</v>
      </c>
      <c r="FC367" s="28">
        <v>52832</v>
      </c>
      <c r="FD367" s="23">
        <v>1043</v>
      </c>
      <c r="FE367" s="23">
        <v>6290</v>
      </c>
      <c r="FF367" s="28">
        <v>53050</v>
      </c>
      <c r="FG367" s="23">
        <v>1145</v>
      </c>
      <c r="FH367" s="23">
        <v>5338</v>
      </c>
      <c r="FI367" s="28">
        <v>60714</v>
      </c>
      <c r="FJ367" s="23">
        <v>1210</v>
      </c>
      <c r="FK367" s="23">
        <v>4855</v>
      </c>
      <c r="FL367" s="28">
        <v>51751</v>
      </c>
      <c r="FM367" s="23">
        <v>1048</v>
      </c>
      <c r="FN367" s="23">
        <v>2902</v>
      </c>
      <c r="FO367" s="28">
        <v>66466</v>
      </c>
      <c r="FP367" s="23">
        <v>1446</v>
      </c>
      <c r="FQ367" s="23">
        <v>4383</v>
      </c>
      <c r="FR367" s="28">
        <v>51205</v>
      </c>
      <c r="FS367" s="23">
        <v>1130</v>
      </c>
      <c r="FT367" s="23">
        <v>2958</v>
      </c>
      <c r="FU367" s="28">
        <v>51806</v>
      </c>
      <c r="FV367" s="23">
        <v>1203</v>
      </c>
      <c r="FW367" s="23">
        <v>2529</v>
      </c>
      <c r="FX367" s="28">
        <v>67213</v>
      </c>
      <c r="FY367" s="23">
        <v>1475</v>
      </c>
      <c r="FZ367" s="23">
        <v>2559</v>
      </c>
      <c r="GA367" s="28">
        <v>51748</v>
      </c>
      <c r="GB367" s="23">
        <v>1176</v>
      </c>
      <c r="GC367" s="23">
        <v>2452</v>
      </c>
      <c r="GD367" s="28">
        <v>54452</v>
      </c>
      <c r="GE367" s="23">
        <v>1212</v>
      </c>
      <c r="GF367" s="23">
        <v>2752</v>
      </c>
      <c r="GG367" s="28">
        <v>64225</v>
      </c>
      <c r="GH367" s="23">
        <v>1418</v>
      </c>
      <c r="GI367" s="23">
        <v>1839</v>
      </c>
      <c r="GJ367" s="28">
        <v>39109</v>
      </c>
      <c r="GK367" s="27">
        <v>785</v>
      </c>
      <c r="GL367" s="23">
        <v>1964</v>
      </c>
      <c r="GM367" s="28">
        <v>33509</v>
      </c>
      <c r="GN367" s="27">
        <v>642</v>
      </c>
      <c r="GO367" s="23">
        <v>2897</v>
      </c>
      <c r="GP367" s="28">
        <v>66712</v>
      </c>
      <c r="GQ367" s="23">
        <v>1366</v>
      </c>
      <c r="GR367" s="23">
        <v>2166</v>
      </c>
      <c r="GS367" s="28">
        <v>77891</v>
      </c>
      <c r="GT367" s="23">
        <v>1173</v>
      </c>
      <c r="GU367" s="23">
        <v>2227</v>
      </c>
      <c r="GV367" s="28">
        <v>60450</v>
      </c>
      <c r="GW367" s="27">
        <v>927</v>
      </c>
      <c r="GX367" s="23">
        <v>3271</v>
      </c>
      <c r="GY367" s="28">
        <v>71531</v>
      </c>
      <c r="GZ367" s="23">
        <v>1046</v>
      </c>
      <c r="HA367" s="23">
        <v>3019</v>
      </c>
      <c r="HB367" s="28">
        <v>49781</v>
      </c>
      <c r="HC367" s="27">
        <v>770</v>
      </c>
      <c r="HD367" s="23">
        <v>2552</v>
      </c>
      <c r="HE367" s="28">
        <v>51535</v>
      </c>
      <c r="HF367" s="27">
        <v>771</v>
      </c>
      <c r="HG367" s="23">
        <v>2793</v>
      </c>
      <c r="HH367" s="28">
        <v>63035</v>
      </c>
      <c r="HI367" s="27">
        <v>939</v>
      </c>
      <c r="HJ367" s="23">
        <v>4148</v>
      </c>
    </row>
    <row r="368" spans="2:218" x14ac:dyDescent="0.2">
      <c r="B368" s="20" t="s">
        <v>657</v>
      </c>
      <c r="C368" s="28">
        <v>63545</v>
      </c>
      <c r="D368" s="27">
        <v>572</v>
      </c>
      <c r="E368" s="21"/>
      <c r="F368" s="28">
        <v>51543</v>
      </c>
      <c r="G368" s="27">
        <v>460</v>
      </c>
      <c r="H368" s="29">
        <v>11</v>
      </c>
      <c r="I368" s="28">
        <v>66162</v>
      </c>
      <c r="J368" s="27">
        <v>554</v>
      </c>
      <c r="K368" s="29">
        <v>11</v>
      </c>
      <c r="L368" s="28">
        <v>49823</v>
      </c>
      <c r="M368" s="27">
        <v>524</v>
      </c>
      <c r="N368" s="21"/>
      <c r="O368" s="28">
        <v>57246</v>
      </c>
      <c r="P368" s="27">
        <v>554</v>
      </c>
      <c r="Q368" s="21"/>
      <c r="R368" s="28">
        <v>71892</v>
      </c>
      <c r="S368" s="27">
        <v>676</v>
      </c>
      <c r="T368" s="21"/>
      <c r="U368" s="28">
        <v>43322</v>
      </c>
      <c r="V368" s="27">
        <v>420</v>
      </c>
      <c r="W368" s="21"/>
      <c r="X368" s="28">
        <v>45272</v>
      </c>
      <c r="Y368" s="27">
        <v>468</v>
      </c>
      <c r="Z368" s="21"/>
      <c r="AA368" s="28">
        <v>58437</v>
      </c>
      <c r="AB368" s="27">
        <v>614</v>
      </c>
      <c r="AC368" s="21"/>
      <c r="AD368" s="28">
        <v>59528</v>
      </c>
      <c r="AE368" s="27">
        <v>625</v>
      </c>
      <c r="AF368" s="21"/>
      <c r="AG368" s="28">
        <v>59991</v>
      </c>
      <c r="AH368" s="27">
        <v>576</v>
      </c>
      <c r="AI368" s="21"/>
      <c r="AJ368" s="28">
        <v>68774</v>
      </c>
      <c r="AK368" s="27">
        <v>609</v>
      </c>
      <c r="AL368" s="21"/>
      <c r="AM368" s="28">
        <v>44559</v>
      </c>
      <c r="AN368" s="27">
        <v>479</v>
      </c>
      <c r="AO368" s="21"/>
      <c r="AP368" s="28">
        <v>43581</v>
      </c>
      <c r="AQ368" s="27">
        <v>456</v>
      </c>
      <c r="AR368" s="21"/>
      <c r="AS368" s="28">
        <v>69452</v>
      </c>
      <c r="AT368" s="27">
        <v>656</v>
      </c>
      <c r="AU368" s="21"/>
      <c r="AV368" s="28">
        <v>61744</v>
      </c>
      <c r="AW368" s="27">
        <v>702</v>
      </c>
      <c r="AX368" s="21"/>
      <c r="AY368" s="28">
        <v>92808</v>
      </c>
      <c r="AZ368" s="27">
        <v>943</v>
      </c>
      <c r="BA368" s="21"/>
      <c r="BB368" s="26">
        <v>162119</v>
      </c>
      <c r="BC368" s="23">
        <v>1678</v>
      </c>
      <c r="BD368" s="29">
        <v>11</v>
      </c>
      <c r="BE368" s="28">
        <v>86706</v>
      </c>
      <c r="BF368" s="27">
        <v>912</v>
      </c>
      <c r="BG368" s="21"/>
      <c r="BH368" s="28">
        <v>49944</v>
      </c>
      <c r="BI368" s="27">
        <v>565</v>
      </c>
      <c r="BJ368" s="21"/>
      <c r="BK368" s="28">
        <v>64796</v>
      </c>
      <c r="BL368" s="27">
        <v>700</v>
      </c>
      <c r="BM368" s="21"/>
      <c r="BN368" s="28">
        <v>61739</v>
      </c>
      <c r="BO368" s="27">
        <v>645</v>
      </c>
      <c r="BP368" s="21"/>
      <c r="BQ368" s="28">
        <v>49471</v>
      </c>
      <c r="BR368" s="27">
        <v>550</v>
      </c>
      <c r="BS368" s="21"/>
      <c r="BT368" s="28">
        <v>76152</v>
      </c>
      <c r="BU368" s="27">
        <v>745</v>
      </c>
      <c r="BV368" s="21"/>
      <c r="BW368" s="28">
        <v>43469</v>
      </c>
      <c r="BX368" s="27">
        <v>485</v>
      </c>
      <c r="BY368" s="21"/>
      <c r="BZ368" s="28">
        <v>45287</v>
      </c>
      <c r="CA368" s="27">
        <v>495</v>
      </c>
      <c r="CB368" s="21"/>
      <c r="CC368" s="28">
        <v>51803</v>
      </c>
      <c r="CD368" s="27">
        <v>639</v>
      </c>
      <c r="CE368" s="21"/>
      <c r="CF368" s="28">
        <v>36919</v>
      </c>
      <c r="CG368" s="27">
        <v>425</v>
      </c>
      <c r="CH368" s="21"/>
      <c r="CI368" s="28">
        <v>46689</v>
      </c>
      <c r="CJ368" s="27">
        <v>592</v>
      </c>
      <c r="CK368" s="21"/>
      <c r="CL368" s="28">
        <v>56410</v>
      </c>
      <c r="CM368" s="27">
        <v>614</v>
      </c>
      <c r="CN368" s="21"/>
      <c r="CO368" s="28">
        <v>61537</v>
      </c>
      <c r="CP368" s="27">
        <v>648</v>
      </c>
      <c r="CQ368" s="21"/>
      <c r="CR368" s="28">
        <v>49617</v>
      </c>
      <c r="CS368" s="27">
        <v>592</v>
      </c>
      <c r="CT368" s="21"/>
      <c r="CU368" s="28">
        <v>59805</v>
      </c>
      <c r="CV368" s="27">
        <v>743</v>
      </c>
      <c r="CW368" s="21"/>
      <c r="CX368" s="28">
        <v>41889</v>
      </c>
      <c r="CY368" s="27">
        <v>510</v>
      </c>
      <c r="CZ368" s="21"/>
      <c r="DA368" s="28">
        <v>48540</v>
      </c>
      <c r="DB368" s="27">
        <v>432</v>
      </c>
      <c r="DC368" s="21"/>
      <c r="DD368" s="28">
        <v>62258</v>
      </c>
      <c r="DE368" s="27">
        <v>655</v>
      </c>
      <c r="DF368" s="21"/>
      <c r="DG368" s="28">
        <v>51382</v>
      </c>
      <c r="DH368" s="27">
        <v>538</v>
      </c>
      <c r="DI368" s="21"/>
      <c r="DJ368" s="28">
        <v>74546</v>
      </c>
      <c r="DK368" s="27">
        <v>629</v>
      </c>
      <c r="DL368" s="21"/>
      <c r="DM368" s="28">
        <v>67375</v>
      </c>
      <c r="DN368" s="27">
        <v>639</v>
      </c>
      <c r="DO368" s="29">
        <v>13</v>
      </c>
      <c r="DP368" s="28">
        <v>55963</v>
      </c>
      <c r="DQ368" s="27">
        <v>518</v>
      </c>
      <c r="DR368" s="21"/>
      <c r="DS368" s="28">
        <v>46152</v>
      </c>
      <c r="DT368" s="27">
        <v>444</v>
      </c>
      <c r="DU368" s="21"/>
      <c r="DV368" s="28">
        <v>77454</v>
      </c>
      <c r="DW368" s="27">
        <v>790</v>
      </c>
      <c r="DX368" s="21"/>
      <c r="DY368" s="28">
        <v>94621</v>
      </c>
      <c r="DZ368" s="27">
        <v>762</v>
      </c>
      <c r="EA368" s="21"/>
      <c r="EB368" s="28">
        <v>57445</v>
      </c>
      <c r="EC368" s="27">
        <v>452</v>
      </c>
      <c r="ED368" s="21"/>
      <c r="EE368" s="28">
        <v>12980</v>
      </c>
      <c r="EF368" s="27">
        <v>136</v>
      </c>
      <c r="EG368" s="21"/>
      <c r="EH368" s="30">
        <v>5224</v>
      </c>
      <c r="EI368" s="29">
        <v>60</v>
      </c>
      <c r="EJ368" s="21"/>
      <c r="EK368" s="28">
        <v>49053</v>
      </c>
      <c r="EL368" s="27">
        <v>528</v>
      </c>
      <c r="EM368" s="29">
        <v>11</v>
      </c>
      <c r="EN368" s="28">
        <v>77956</v>
      </c>
      <c r="EO368" s="27">
        <v>745</v>
      </c>
      <c r="EP368" s="29">
        <v>11</v>
      </c>
      <c r="EQ368" s="28">
        <v>38673</v>
      </c>
      <c r="ER368" s="27">
        <v>203</v>
      </c>
      <c r="ES368" s="21"/>
      <c r="ET368" s="28">
        <v>28997</v>
      </c>
      <c r="EU368" s="27">
        <v>195</v>
      </c>
      <c r="EV368" s="21"/>
      <c r="EW368" s="28">
        <v>74257</v>
      </c>
      <c r="EX368" s="27">
        <v>448</v>
      </c>
      <c r="EY368" s="21"/>
      <c r="EZ368" s="28">
        <v>40230</v>
      </c>
      <c r="FA368" s="27">
        <v>218</v>
      </c>
      <c r="FB368" s="21"/>
      <c r="FC368" s="28">
        <v>28037</v>
      </c>
      <c r="FD368" s="27">
        <v>162</v>
      </c>
      <c r="FE368" s="21"/>
      <c r="FF368" s="28">
        <v>23817</v>
      </c>
      <c r="FG368" s="27">
        <v>174</v>
      </c>
      <c r="FH368" s="21"/>
      <c r="FI368" s="28">
        <v>18507</v>
      </c>
      <c r="FJ368" s="27">
        <v>145</v>
      </c>
      <c r="FK368" s="21"/>
      <c r="FL368" s="28">
        <v>15573</v>
      </c>
      <c r="FM368" s="27">
        <v>131</v>
      </c>
      <c r="FN368" s="21"/>
      <c r="FO368" s="28">
        <v>13595</v>
      </c>
      <c r="FP368" s="27">
        <v>145</v>
      </c>
      <c r="FQ368" s="21"/>
      <c r="FR368" s="28">
        <v>18487</v>
      </c>
      <c r="FS368" s="27">
        <v>156</v>
      </c>
      <c r="FT368" s="21"/>
      <c r="FU368" s="28">
        <v>17640</v>
      </c>
      <c r="FV368" s="27">
        <v>123</v>
      </c>
      <c r="FW368" s="21"/>
      <c r="FX368" s="28">
        <v>28744</v>
      </c>
      <c r="FY368" s="27">
        <v>187</v>
      </c>
      <c r="FZ368" s="21"/>
      <c r="GA368" s="28">
        <v>22855</v>
      </c>
      <c r="GB368" s="27">
        <v>230</v>
      </c>
      <c r="GC368" s="21"/>
      <c r="GD368" s="28">
        <v>27007</v>
      </c>
      <c r="GE368" s="27">
        <v>313</v>
      </c>
      <c r="GF368" s="21"/>
      <c r="GG368" s="28">
        <v>32109</v>
      </c>
      <c r="GH368" s="27">
        <v>376</v>
      </c>
      <c r="GI368" s="21"/>
      <c r="GJ368" s="28">
        <v>26189</v>
      </c>
      <c r="GK368" s="27">
        <v>300</v>
      </c>
      <c r="GL368" s="21"/>
      <c r="GM368" s="28">
        <v>36216</v>
      </c>
      <c r="GN368" s="27">
        <v>356</v>
      </c>
      <c r="GO368" s="21"/>
      <c r="GP368" s="28">
        <v>46360</v>
      </c>
      <c r="GQ368" s="27">
        <v>528</v>
      </c>
      <c r="GR368" s="21"/>
      <c r="GS368" s="28">
        <v>21225</v>
      </c>
      <c r="GT368" s="27">
        <v>202</v>
      </c>
      <c r="GU368" s="21"/>
      <c r="GV368" s="28">
        <v>36002</v>
      </c>
      <c r="GW368" s="27">
        <v>395</v>
      </c>
      <c r="GX368" s="21"/>
      <c r="GY368" s="30">
        <v>5234</v>
      </c>
      <c r="GZ368" s="29">
        <v>66</v>
      </c>
      <c r="HA368" s="21"/>
      <c r="HB368" s="30">
        <v>1137</v>
      </c>
      <c r="HC368" s="29">
        <v>19</v>
      </c>
      <c r="HD368" s="21"/>
      <c r="HE368" s="21"/>
      <c r="HF368" s="21"/>
      <c r="HG368" s="21"/>
      <c r="HH368" s="28">
        <v>62733</v>
      </c>
      <c r="HI368" s="27">
        <v>864</v>
      </c>
      <c r="HJ368" s="21"/>
    </row>
    <row r="369" spans="2:218" x14ac:dyDescent="0.2">
      <c r="B369" s="20" t="s">
        <v>1013</v>
      </c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  <c r="BK369" s="21"/>
      <c r="BL369" s="21"/>
      <c r="BM369" s="21"/>
      <c r="BN369" s="21"/>
      <c r="BO369" s="21"/>
      <c r="BP369" s="21"/>
      <c r="BQ369" s="21"/>
      <c r="BR369" s="21"/>
      <c r="BS369" s="21"/>
      <c r="BT369" s="21"/>
      <c r="BU369" s="21"/>
      <c r="BV369" s="21"/>
      <c r="BW369" s="21"/>
      <c r="BX369" s="21"/>
      <c r="BY369" s="21"/>
      <c r="BZ369" s="21"/>
      <c r="CA369" s="21"/>
      <c r="CB369" s="21"/>
      <c r="CC369" s="21"/>
      <c r="CD369" s="21"/>
      <c r="CE369" s="21"/>
      <c r="CF369" s="21"/>
      <c r="CG369" s="21"/>
      <c r="CH369" s="21"/>
      <c r="CI369" s="21"/>
      <c r="CJ369" s="21"/>
      <c r="CK369" s="21"/>
      <c r="CL369" s="21"/>
      <c r="CM369" s="21"/>
      <c r="CN369" s="21"/>
      <c r="CO369" s="21"/>
      <c r="CP369" s="21"/>
      <c r="CQ369" s="21"/>
      <c r="CR369" s="21"/>
      <c r="CS369" s="21"/>
      <c r="CT369" s="21"/>
      <c r="CU369" s="21"/>
      <c r="CV369" s="21"/>
      <c r="CW369" s="21"/>
      <c r="CX369" s="21"/>
      <c r="CY369" s="21"/>
      <c r="CZ369" s="21"/>
      <c r="DA369" s="26">
        <v>445205</v>
      </c>
      <c r="DB369" s="23">
        <v>9785</v>
      </c>
      <c r="DC369" s="24">
        <v>11541</v>
      </c>
      <c r="DD369" s="26">
        <v>847988</v>
      </c>
      <c r="DE369" s="24">
        <v>18020</v>
      </c>
      <c r="DF369" s="24">
        <v>33136</v>
      </c>
      <c r="DG369" s="26">
        <v>479097</v>
      </c>
      <c r="DH369" s="23">
        <v>9454</v>
      </c>
      <c r="DI369" s="24">
        <v>35434</v>
      </c>
      <c r="DJ369" s="26">
        <v>847428</v>
      </c>
      <c r="DK369" s="24">
        <v>10224</v>
      </c>
      <c r="DL369" s="24">
        <v>37081</v>
      </c>
      <c r="DM369" s="26">
        <v>824647</v>
      </c>
      <c r="DN369" s="24">
        <v>18579</v>
      </c>
      <c r="DO369" s="24">
        <v>38788</v>
      </c>
      <c r="DP369" s="26">
        <v>632345</v>
      </c>
      <c r="DQ369" s="24">
        <v>13992</v>
      </c>
      <c r="DR369" s="24">
        <v>44777</v>
      </c>
      <c r="DS369" s="26">
        <v>614676</v>
      </c>
      <c r="DT369" s="24">
        <v>12877</v>
      </c>
      <c r="DU369" s="24">
        <v>43680</v>
      </c>
      <c r="DV369" s="26">
        <v>769563</v>
      </c>
      <c r="DW369" s="24">
        <v>16006</v>
      </c>
      <c r="DX369" s="24">
        <v>47810</v>
      </c>
      <c r="DY369" s="26">
        <v>492700</v>
      </c>
      <c r="DZ369" s="24">
        <v>10384</v>
      </c>
      <c r="EA369" s="24">
        <v>45279</v>
      </c>
      <c r="EB369" s="26">
        <v>491534</v>
      </c>
      <c r="EC369" s="24">
        <v>10228</v>
      </c>
      <c r="ED369" s="24">
        <v>40616</v>
      </c>
      <c r="EE369" s="26">
        <v>589803</v>
      </c>
      <c r="EF369" s="24">
        <v>12593</v>
      </c>
      <c r="EG369" s="24">
        <v>46885</v>
      </c>
      <c r="EH369" s="26">
        <v>367808</v>
      </c>
      <c r="EI369" s="23">
        <v>9235</v>
      </c>
      <c r="EJ369" s="24">
        <v>49290</v>
      </c>
      <c r="EK369" s="26">
        <v>384927</v>
      </c>
      <c r="EL369" s="24">
        <v>10331</v>
      </c>
      <c r="EM369" s="24">
        <v>51155</v>
      </c>
      <c r="EN369" s="26">
        <v>485783</v>
      </c>
      <c r="EO369" s="24">
        <v>12497</v>
      </c>
      <c r="EP369" s="24">
        <v>51370</v>
      </c>
      <c r="EQ369" s="26">
        <v>404237</v>
      </c>
      <c r="ER369" s="24">
        <v>10256</v>
      </c>
      <c r="ES369" s="24">
        <v>54476</v>
      </c>
      <c r="ET369" s="26">
        <v>437889</v>
      </c>
      <c r="EU369" s="24">
        <v>11370</v>
      </c>
      <c r="EV369" s="24">
        <v>50005</v>
      </c>
      <c r="EW369" s="26">
        <v>640021</v>
      </c>
      <c r="EX369" s="24">
        <v>16414</v>
      </c>
      <c r="EY369" s="24">
        <v>48983</v>
      </c>
      <c r="EZ369" s="26">
        <v>415745</v>
      </c>
      <c r="FA369" s="24">
        <v>11147</v>
      </c>
      <c r="FB369" s="24">
        <v>50126</v>
      </c>
      <c r="FC369" s="26">
        <v>440611</v>
      </c>
      <c r="FD369" s="24">
        <v>11094</v>
      </c>
      <c r="FE369" s="24">
        <v>47883</v>
      </c>
      <c r="FF369" s="26">
        <v>552063</v>
      </c>
      <c r="FG369" s="24">
        <v>15190</v>
      </c>
      <c r="FH369" s="24">
        <v>52285</v>
      </c>
      <c r="FI369" s="26">
        <v>498078</v>
      </c>
      <c r="FJ369" s="24">
        <v>13475</v>
      </c>
      <c r="FK369" s="24">
        <v>49239</v>
      </c>
      <c r="FL369" s="26">
        <v>511462</v>
      </c>
      <c r="FM369" s="24">
        <v>12716</v>
      </c>
      <c r="FN369" s="24">
        <v>45038</v>
      </c>
      <c r="FO369" s="26">
        <v>932449</v>
      </c>
      <c r="FP369" s="24">
        <v>24263</v>
      </c>
      <c r="FQ369" s="24">
        <v>56282</v>
      </c>
      <c r="FR369" s="26">
        <v>419640</v>
      </c>
      <c r="FS369" s="24">
        <v>11549</v>
      </c>
      <c r="FT369" s="24">
        <v>54410</v>
      </c>
      <c r="FU369" s="26">
        <v>402259</v>
      </c>
      <c r="FV369" s="24">
        <v>10751</v>
      </c>
      <c r="FW369" s="24">
        <v>49005</v>
      </c>
      <c r="FX369" s="26">
        <v>513169</v>
      </c>
      <c r="FY369" s="24">
        <v>13838</v>
      </c>
      <c r="FZ369" s="24">
        <v>47207</v>
      </c>
      <c r="GA369" s="26">
        <v>280242</v>
      </c>
      <c r="GB369" s="23">
        <v>6801</v>
      </c>
      <c r="GC369" s="24">
        <v>41232</v>
      </c>
      <c r="GD369" s="28">
        <v>90593</v>
      </c>
      <c r="GE369" s="23">
        <v>1668</v>
      </c>
      <c r="GF369" s="24">
        <v>27794</v>
      </c>
      <c r="GG369" s="26">
        <v>118151</v>
      </c>
      <c r="GH369" s="23">
        <v>1996</v>
      </c>
      <c r="GI369" s="24">
        <v>20709</v>
      </c>
      <c r="GJ369" s="28">
        <v>74267</v>
      </c>
      <c r="GK369" s="27">
        <v>890</v>
      </c>
      <c r="GL369" s="24">
        <v>14446</v>
      </c>
      <c r="GM369" s="28">
        <v>85698</v>
      </c>
      <c r="GN369" s="27">
        <v>925</v>
      </c>
      <c r="GO369" s="24">
        <v>11346</v>
      </c>
      <c r="GP369" s="28">
        <v>71642</v>
      </c>
      <c r="GQ369" s="27">
        <v>834</v>
      </c>
      <c r="GR369" s="23">
        <v>9397</v>
      </c>
      <c r="GS369" s="26">
        <v>112511</v>
      </c>
      <c r="GT369" s="23">
        <v>1219</v>
      </c>
      <c r="GU369" s="23">
        <v>7830</v>
      </c>
      <c r="GV369" s="28">
        <v>74983</v>
      </c>
      <c r="GW369" s="23">
        <v>1013</v>
      </c>
      <c r="GX369" s="23">
        <v>7528</v>
      </c>
      <c r="GY369" s="28">
        <v>87135</v>
      </c>
      <c r="GZ369" s="23">
        <v>1359</v>
      </c>
      <c r="HA369" s="23">
        <v>7848</v>
      </c>
      <c r="HB369" s="28">
        <v>45737</v>
      </c>
      <c r="HC369" s="27">
        <v>605</v>
      </c>
      <c r="HD369" s="23">
        <v>5288</v>
      </c>
      <c r="HE369" s="28">
        <v>40223</v>
      </c>
      <c r="HF369" s="27">
        <v>759</v>
      </c>
      <c r="HG369" s="23">
        <v>4156</v>
      </c>
      <c r="HH369" s="28">
        <v>61011</v>
      </c>
      <c r="HI369" s="27">
        <v>925</v>
      </c>
      <c r="HJ369" s="23">
        <v>4517</v>
      </c>
    </row>
    <row r="370" spans="2:218" x14ac:dyDescent="0.2">
      <c r="B370" s="20" t="s">
        <v>955</v>
      </c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8">
        <v>32552</v>
      </c>
      <c r="AH370" s="27">
        <v>242</v>
      </c>
      <c r="AI370" s="27">
        <v>371</v>
      </c>
      <c r="AJ370" s="28">
        <v>82691</v>
      </c>
      <c r="AK370" s="27">
        <v>617</v>
      </c>
      <c r="AL370" s="23">
        <v>2990</v>
      </c>
      <c r="AM370" s="30">
        <v>7593</v>
      </c>
      <c r="AN370" s="29">
        <v>56</v>
      </c>
      <c r="AO370" s="23">
        <v>1009</v>
      </c>
      <c r="AP370" s="30">
        <v>3954</v>
      </c>
      <c r="AQ370" s="29">
        <v>27</v>
      </c>
      <c r="AR370" s="23">
        <v>2414</v>
      </c>
      <c r="AS370" s="28">
        <v>80811</v>
      </c>
      <c r="AT370" s="23">
        <v>1483</v>
      </c>
      <c r="AU370" s="23">
        <v>3980</v>
      </c>
      <c r="AV370" s="26">
        <v>116541</v>
      </c>
      <c r="AW370" s="23">
        <v>2379</v>
      </c>
      <c r="AX370" s="24">
        <v>15091</v>
      </c>
      <c r="AY370" s="28">
        <v>21972</v>
      </c>
      <c r="AZ370" s="27">
        <v>327</v>
      </c>
      <c r="BA370" s="23">
        <v>6847</v>
      </c>
      <c r="BB370" s="28">
        <v>11654</v>
      </c>
      <c r="BC370" s="27">
        <v>119</v>
      </c>
      <c r="BD370" s="23">
        <v>9310</v>
      </c>
      <c r="BE370" s="28">
        <v>45890</v>
      </c>
      <c r="BF370" s="23">
        <v>1010</v>
      </c>
      <c r="BG370" s="23">
        <v>8102</v>
      </c>
      <c r="BH370" s="26">
        <v>120475</v>
      </c>
      <c r="BI370" s="23">
        <v>3337</v>
      </c>
      <c r="BJ370" s="24">
        <v>10326</v>
      </c>
      <c r="BK370" s="26">
        <v>102864</v>
      </c>
      <c r="BL370" s="23">
        <v>2756</v>
      </c>
      <c r="BM370" s="24">
        <v>11991</v>
      </c>
      <c r="BN370" s="28">
        <v>62231</v>
      </c>
      <c r="BO370" s="23">
        <v>1831</v>
      </c>
      <c r="BP370" s="24">
        <v>17158</v>
      </c>
      <c r="BQ370" s="28">
        <v>65323</v>
      </c>
      <c r="BR370" s="23">
        <v>1069</v>
      </c>
      <c r="BS370" s="24">
        <v>15887</v>
      </c>
      <c r="BT370" s="28">
        <v>74003</v>
      </c>
      <c r="BU370" s="27">
        <v>735</v>
      </c>
      <c r="BV370" s="24">
        <v>20120</v>
      </c>
      <c r="BW370" s="28">
        <v>90654</v>
      </c>
      <c r="BX370" s="23">
        <v>2021</v>
      </c>
      <c r="BY370" s="24">
        <v>10759</v>
      </c>
      <c r="BZ370" s="28">
        <v>99636</v>
      </c>
      <c r="CA370" s="23">
        <v>2261</v>
      </c>
      <c r="CB370" s="24">
        <v>14682</v>
      </c>
      <c r="CC370" s="26">
        <v>144896</v>
      </c>
      <c r="CD370" s="23">
        <v>3499</v>
      </c>
      <c r="CE370" s="24">
        <v>19176</v>
      </c>
      <c r="CF370" s="26">
        <v>153225</v>
      </c>
      <c r="CG370" s="23">
        <v>3819</v>
      </c>
      <c r="CH370" s="24">
        <v>24935</v>
      </c>
      <c r="CI370" s="26">
        <v>113195</v>
      </c>
      <c r="CJ370" s="23">
        <v>3224</v>
      </c>
      <c r="CK370" s="24">
        <v>22545</v>
      </c>
      <c r="CL370" s="26">
        <v>141856</v>
      </c>
      <c r="CM370" s="23">
        <v>2297</v>
      </c>
      <c r="CN370" s="24">
        <v>18280</v>
      </c>
      <c r="CO370" s="26">
        <v>126075</v>
      </c>
      <c r="CP370" s="23">
        <v>1376</v>
      </c>
      <c r="CQ370" s="24">
        <v>20967</v>
      </c>
      <c r="CR370" s="26">
        <v>153792</v>
      </c>
      <c r="CS370" s="23">
        <v>1493</v>
      </c>
      <c r="CT370" s="24">
        <v>17593</v>
      </c>
      <c r="CU370" s="28">
        <v>57569</v>
      </c>
      <c r="CV370" s="27">
        <v>475</v>
      </c>
      <c r="CW370" s="24">
        <v>13370</v>
      </c>
      <c r="CX370" s="28">
        <v>70028</v>
      </c>
      <c r="CY370" s="27">
        <v>576</v>
      </c>
      <c r="CZ370" s="24">
        <v>10147</v>
      </c>
      <c r="DA370" s="28">
        <v>95169</v>
      </c>
      <c r="DB370" s="27">
        <v>803</v>
      </c>
      <c r="DC370" s="24">
        <v>13010</v>
      </c>
      <c r="DD370" s="28">
        <v>29893</v>
      </c>
      <c r="DE370" s="27">
        <v>259</v>
      </c>
      <c r="DF370" s="23">
        <v>8751</v>
      </c>
      <c r="DG370" s="28">
        <v>32892</v>
      </c>
      <c r="DH370" s="27">
        <v>280</v>
      </c>
      <c r="DI370" s="23">
        <v>9446</v>
      </c>
      <c r="DJ370" s="28">
        <v>33582</v>
      </c>
      <c r="DK370" s="27">
        <v>327</v>
      </c>
      <c r="DL370" s="24">
        <v>12312</v>
      </c>
      <c r="DM370" s="26">
        <v>202175</v>
      </c>
      <c r="DN370" s="23">
        <v>2558</v>
      </c>
      <c r="DO370" s="23">
        <v>9852</v>
      </c>
      <c r="DP370" s="26">
        <v>169843</v>
      </c>
      <c r="DQ370" s="23">
        <v>3230</v>
      </c>
      <c r="DR370" s="24">
        <v>15912</v>
      </c>
      <c r="DS370" s="26">
        <v>199818</v>
      </c>
      <c r="DT370" s="23">
        <v>3462</v>
      </c>
      <c r="DU370" s="24">
        <v>16117</v>
      </c>
      <c r="DV370" s="26">
        <v>199263</v>
      </c>
      <c r="DW370" s="23">
        <v>3737</v>
      </c>
      <c r="DX370" s="24">
        <v>23281</v>
      </c>
      <c r="DY370" s="26">
        <v>141180</v>
      </c>
      <c r="DZ370" s="23">
        <v>3437</v>
      </c>
      <c r="EA370" s="24">
        <v>22774</v>
      </c>
      <c r="EB370" s="26">
        <v>111004</v>
      </c>
      <c r="EC370" s="23">
        <v>3336</v>
      </c>
      <c r="ED370" s="24">
        <v>16037</v>
      </c>
      <c r="EE370" s="26">
        <v>141311</v>
      </c>
      <c r="EF370" s="23">
        <v>4204</v>
      </c>
      <c r="EG370" s="24">
        <v>21164</v>
      </c>
      <c r="EH370" s="26">
        <v>126286</v>
      </c>
      <c r="EI370" s="23">
        <v>3508</v>
      </c>
      <c r="EJ370" s="24">
        <v>26008</v>
      </c>
      <c r="EK370" s="26">
        <v>132064</v>
      </c>
      <c r="EL370" s="23">
        <v>2778</v>
      </c>
      <c r="EM370" s="24">
        <v>23691</v>
      </c>
      <c r="EN370" s="26">
        <v>108300</v>
      </c>
      <c r="EO370" s="23">
        <v>1434</v>
      </c>
      <c r="EP370" s="24">
        <v>16104</v>
      </c>
      <c r="EQ370" s="26">
        <v>132807</v>
      </c>
      <c r="ER370" s="23">
        <v>1185</v>
      </c>
      <c r="ES370" s="24">
        <v>25117</v>
      </c>
      <c r="ET370" s="26">
        <v>160758</v>
      </c>
      <c r="EU370" s="23">
        <v>1386</v>
      </c>
      <c r="EV370" s="24">
        <v>21400</v>
      </c>
      <c r="EW370" s="26">
        <v>205393</v>
      </c>
      <c r="EX370" s="23">
        <v>4179</v>
      </c>
      <c r="EY370" s="24">
        <v>30839</v>
      </c>
      <c r="EZ370" s="26">
        <v>126363</v>
      </c>
      <c r="FA370" s="23">
        <v>3591</v>
      </c>
      <c r="FB370" s="24">
        <v>26762</v>
      </c>
      <c r="FC370" s="28">
        <v>76069</v>
      </c>
      <c r="FD370" s="23">
        <v>2516</v>
      </c>
      <c r="FE370" s="24">
        <v>25981</v>
      </c>
      <c r="FF370" s="28">
        <v>79040</v>
      </c>
      <c r="FG370" s="23">
        <v>2978</v>
      </c>
      <c r="FH370" s="24">
        <v>27043</v>
      </c>
      <c r="FI370" s="28">
        <v>86934</v>
      </c>
      <c r="FJ370" s="23">
        <v>2805</v>
      </c>
      <c r="FK370" s="24">
        <v>22965</v>
      </c>
      <c r="FL370" s="26">
        <v>170654</v>
      </c>
      <c r="FM370" s="23">
        <v>3259</v>
      </c>
      <c r="FN370" s="24">
        <v>27622</v>
      </c>
      <c r="FO370" s="26">
        <v>169816</v>
      </c>
      <c r="FP370" s="23">
        <v>2616</v>
      </c>
      <c r="FQ370" s="24">
        <v>29900</v>
      </c>
      <c r="FR370" s="28">
        <v>93340</v>
      </c>
      <c r="FS370" s="23">
        <v>1081</v>
      </c>
      <c r="FT370" s="24">
        <v>25982</v>
      </c>
      <c r="FU370" s="26">
        <v>124974</v>
      </c>
      <c r="FV370" s="23">
        <v>2329</v>
      </c>
      <c r="FW370" s="24">
        <v>31684</v>
      </c>
      <c r="FX370" s="26">
        <v>170299</v>
      </c>
      <c r="FY370" s="23">
        <v>3065</v>
      </c>
      <c r="FZ370" s="24">
        <v>28955</v>
      </c>
      <c r="GA370" s="26">
        <v>129932</v>
      </c>
      <c r="GB370" s="23">
        <v>2363</v>
      </c>
      <c r="GC370" s="24">
        <v>30660</v>
      </c>
      <c r="GD370" s="26">
        <v>128897</v>
      </c>
      <c r="GE370" s="23">
        <v>2262</v>
      </c>
      <c r="GF370" s="24">
        <v>30741</v>
      </c>
      <c r="GG370" s="26">
        <v>167514</v>
      </c>
      <c r="GH370" s="23">
        <v>2969</v>
      </c>
      <c r="GI370" s="24">
        <v>31109</v>
      </c>
      <c r="GJ370" s="26">
        <v>114722</v>
      </c>
      <c r="GK370" s="23">
        <v>1820</v>
      </c>
      <c r="GL370" s="24">
        <v>38223</v>
      </c>
      <c r="GM370" s="28">
        <v>54101</v>
      </c>
      <c r="GN370" s="27">
        <v>547</v>
      </c>
      <c r="GO370" s="24">
        <v>27728</v>
      </c>
      <c r="GP370" s="28">
        <v>24117</v>
      </c>
      <c r="GQ370" s="27">
        <v>321</v>
      </c>
      <c r="GR370" s="24">
        <v>16598</v>
      </c>
      <c r="GS370" s="28">
        <v>16329</v>
      </c>
      <c r="GT370" s="27">
        <v>175</v>
      </c>
      <c r="GU370" s="24">
        <v>12008</v>
      </c>
      <c r="GV370" s="30">
        <v>8830</v>
      </c>
      <c r="GW370" s="29">
        <v>65</v>
      </c>
      <c r="GX370" s="23">
        <v>6914</v>
      </c>
      <c r="GY370" s="30">
        <v>4318</v>
      </c>
      <c r="GZ370" s="29">
        <v>43</v>
      </c>
      <c r="HA370" s="24">
        <v>11466</v>
      </c>
      <c r="HB370" s="28">
        <v>37681</v>
      </c>
      <c r="HC370" s="27">
        <v>598</v>
      </c>
      <c r="HD370" s="24">
        <v>17709</v>
      </c>
      <c r="HE370" s="28">
        <v>93386</v>
      </c>
      <c r="HF370" s="23">
        <v>1403</v>
      </c>
      <c r="HG370" s="24">
        <v>13802</v>
      </c>
      <c r="HH370" s="28">
        <v>59458</v>
      </c>
      <c r="HI370" s="23">
        <v>1574</v>
      </c>
      <c r="HJ370" s="24">
        <v>11456</v>
      </c>
    </row>
    <row r="371" spans="2:218" x14ac:dyDescent="0.2">
      <c r="B371" s="20" t="s">
        <v>680</v>
      </c>
      <c r="C371" s="28">
        <v>39009</v>
      </c>
      <c r="D371" s="23">
        <v>2871</v>
      </c>
      <c r="E371" s="23">
        <v>4991</v>
      </c>
      <c r="F371" s="28">
        <v>35653</v>
      </c>
      <c r="G371" s="23">
        <v>2651</v>
      </c>
      <c r="H371" s="23">
        <v>4411</v>
      </c>
      <c r="I371" s="28">
        <v>46319</v>
      </c>
      <c r="J371" s="23">
        <v>3412</v>
      </c>
      <c r="K371" s="23">
        <v>4729</v>
      </c>
      <c r="L371" s="28">
        <v>38616</v>
      </c>
      <c r="M371" s="23">
        <v>2840</v>
      </c>
      <c r="N371" s="23">
        <v>4024</v>
      </c>
      <c r="O371" s="28">
        <v>39055</v>
      </c>
      <c r="P371" s="23">
        <v>2879</v>
      </c>
      <c r="Q371" s="23">
        <v>3947</v>
      </c>
      <c r="R371" s="28">
        <v>45520</v>
      </c>
      <c r="S371" s="23">
        <v>3365</v>
      </c>
      <c r="T371" s="23">
        <v>3399</v>
      </c>
      <c r="U371" s="28">
        <v>37969</v>
      </c>
      <c r="V371" s="23">
        <v>2787</v>
      </c>
      <c r="W371" s="23">
        <v>3350</v>
      </c>
      <c r="X371" s="28">
        <v>40754</v>
      </c>
      <c r="Y371" s="23">
        <v>3089</v>
      </c>
      <c r="Z371" s="23">
        <v>1927</v>
      </c>
      <c r="AA371" s="28">
        <v>56866</v>
      </c>
      <c r="AB371" s="23">
        <v>4409</v>
      </c>
      <c r="AC371" s="23">
        <v>2769</v>
      </c>
      <c r="AD371" s="28">
        <v>51794</v>
      </c>
      <c r="AE371" s="23">
        <v>3871</v>
      </c>
      <c r="AF371" s="23">
        <v>4333</v>
      </c>
      <c r="AG371" s="28">
        <v>72637</v>
      </c>
      <c r="AH371" s="23">
        <v>5529</v>
      </c>
      <c r="AI371" s="23">
        <v>7745</v>
      </c>
      <c r="AJ371" s="28">
        <v>56529</v>
      </c>
      <c r="AK371" s="23">
        <v>4485</v>
      </c>
      <c r="AL371" s="23">
        <v>5643</v>
      </c>
      <c r="AM371" s="28">
        <v>42764</v>
      </c>
      <c r="AN371" s="23">
        <v>3433</v>
      </c>
      <c r="AO371" s="23">
        <v>8476</v>
      </c>
      <c r="AP371" s="28">
        <v>46117</v>
      </c>
      <c r="AQ371" s="23">
        <v>3526</v>
      </c>
      <c r="AR371" s="23">
        <v>6593</v>
      </c>
      <c r="AS371" s="28">
        <v>54034</v>
      </c>
      <c r="AT371" s="23">
        <v>4128</v>
      </c>
      <c r="AU371" s="23">
        <v>6805</v>
      </c>
      <c r="AV371" s="28">
        <v>42035</v>
      </c>
      <c r="AW371" s="23">
        <v>3174</v>
      </c>
      <c r="AX371" s="23">
        <v>5931</v>
      </c>
      <c r="AY371" s="28">
        <v>42309</v>
      </c>
      <c r="AZ371" s="23">
        <v>3221</v>
      </c>
      <c r="BA371" s="23">
        <v>4808</v>
      </c>
      <c r="BB371" s="28">
        <v>54487</v>
      </c>
      <c r="BC371" s="23">
        <v>4181</v>
      </c>
      <c r="BD371" s="23">
        <v>3874</v>
      </c>
      <c r="BE371" s="28">
        <v>37247</v>
      </c>
      <c r="BF371" s="23">
        <v>2824</v>
      </c>
      <c r="BG371" s="23">
        <v>3387</v>
      </c>
      <c r="BH371" s="28">
        <v>43901</v>
      </c>
      <c r="BI371" s="23">
        <v>3348</v>
      </c>
      <c r="BJ371" s="23">
        <v>5274</v>
      </c>
      <c r="BK371" s="28">
        <v>44201</v>
      </c>
      <c r="BL371" s="23">
        <v>3479</v>
      </c>
      <c r="BM371" s="23">
        <v>3953</v>
      </c>
      <c r="BN371" s="28">
        <v>33895</v>
      </c>
      <c r="BO371" s="23">
        <v>2656</v>
      </c>
      <c r="BP371" s="23">
        <v>4382</v>
      </c>
      <c r="BQ371" s="28">
        <v>39185</v>
      </c>
      <c r="BR371" s="23">
        <v>2994</v>
      </c>
      <c r="BS371" s="23">
        <v>3600</v>
      </c>
      <c r="BT371" s="28">
        <v>48549</v>
      </c>
      <c r="BU371" s="23">
        <v>3695</v>
      </c>
      <c r="BV371" s="23">
        <v>3621</v>
      </c>
      <c r="BW371" s="28">
        <v>39061</v>
      </c>
      <c r="BX371" s="23">
        <v>3008</v>
      </c>
      <c r="BY371" s="23">
        <v>4580</v>
      </c>
      <c r="BZ371" s="28">
        <v>38656</v>
      </c>
      <c r="CA371" s="23">
        <v>2981</v>
      </c>
      <c r="CB371" s="23">
        <v>4202</v>
      </c>
      <c r="CC371" s="28">
        <v>47513</v>
      </c>
      <c r="CD371" s="23">
        <v>3723</v>
      </c>
      <c r="CE371" s="23">
        <v>3887</v>
      </c>
      <c r="CF371" s="28">
        <v>38210</v>
      </c>
      <c r="CG371" s="23">
        <v>2908</v>
      </c>
      <c r="CH371" s="23">
        <v>4309</v>
      </c>
      <c r="CI371" s="28">
        <v>40062</v>
      </c>
      <c r="CJ371" s="23">
        <v>3058</v>
      </c>
      <c r="CK371" s="23">
        <v>3482</v>
      </c>
      <c r="CL371" s="28">
        <v>48917</v>
      </c>
      <c r="CM371" s="23">
        <v>3776</v>
      </c>
      <c r="CN371" s="23">
        <v>3127</v>
      </c>
      <c r="CO371" s="28">
        <v>42000</v>
      </c>
      <c r="CP371" s="23">
        <v>3262</v>
      </c>
      <c r="CQ371" s="23">
        <v>4247</v>
      </c>
      <c r="CR371" s="28">
        <v>45452</v>
      </c>
      <c r="CS371" s="23">
        <v>3582</v>
      </c>
      <c r="CT371" s="23">
        <v>5086</v>
      </c>
      <c r="CU371" s="28">
        <v>47898</v>
      </c>
      <c r="CV371" s="23">
        <v>3772</v>
      </c>
      <c r="CW371" s="23">
        <v>7331</v>
      </c>
      <c r="CX371" s="28">
        <v>44847</v>
      </c>
      <c r="CY371" s="23">
        <v>3531</v>
      </c>
      <c r="CZ371" s="23">
        <v>6491</v>
      </c>
      <c r="DA371" s="28">
        <v>41092</v>
      </c>
      <c r="DB371" s="23">
        <v>3228</v>
      </c>
      <c r="DC371" s="23">
        <v>5968</v>
      </c>
      <c r="DD371" s="28">
        <v>52039</v>
      </c>
      <c r="DE371" s="23">
        <v>4056</v>
      </c>
      <c r="DF371" s="23">
        <v>7650</v>
      </c>
      <c r="DG371" s="28">
        <v>42750</v>
      </c>
      <c r="DH371" s="23">
        <v>3220</v>
      </c>
      <c r="DI371" s="23">
        <v>8703</v>
      </c>
      <c r="DJ371" s="28">
        <v>43148</v>
      </c>
      <c r="DK371" s="23">
        <v>3378</v>
      </c>
      <c r="DL371" s="24">
        <v>11189</v>
      </c>
      <c r="DM371" s="28">
        <v>55066</v>
      </c>
      <c r="DN371" s="23">
        <v>4319</v>
      </c>
      <c r="DO371" s="23">
        <v>7828</v>
      </c>
      <c r="DP371" s="28">
        <v>45599</v>
      </c>
      <c r="DQ371" s="23">
        <v>3548</v>
      </c>
      <c r="DR371" s="23">
        <v>7900</v>
      </c>
      <c r="DS371" s="28">
        <v>41801</v>
      </c>
      <c r="DT371" s="23">
        <v>3412</v>
      </c>
      <c r="DU371" s="23">
        <v>6847</v>
      </c>
      <c r="DV371" s="28">
        <v>50853</v>
      </c>
      <c r="DW371" s="23">
        <v>4027</v>
      </c>
      <c r="DX371" s="23">
        <v>8036</v>
      </c>
      <c r="DY371" s="28">
        <v>44687</v>
      </c>
      <c r="DZ371" s="23">
        <v>3526</v>
      </c>
      <c r="EA371" s="23">
        <v>8377</v>
      </c>
      <c r="EB371" s="28">
        <v>43376</v>
      </c>
      <c r="EC371" s="23">
        <v>3443</v>
      </c>
      <c r="ED371" s="23">
        <v>7094</v>
      </c>
      <c r="EE371" s="28">
        <v>52309</v>
      </c>
      <c r="EF371" s="23">
        <v>4165</v>
      </c>
      <c r="EG371" s="23">
        <v>7520</v>
      </c>
      <c r="EH371" s="28">
        <v>50796</v>
      </c>
      <c r="EI371" s="23">
        <v>3782</v>
      </c>
      <c r="EJ371" s="23">
        <v>6462</v>
      </c>
      <c r="EK371" s="28">
        <v>41412</v>
      </c>
      <c r="EL371" s="23">
        <v>3316</v>
      </c>
      <c r="EM371" s="23">
        <v>6409</v>
      </c>
      <c r="EN371" s="28">
        <v>49239</v>
      </c>
      <c r="EO371" s="23">
        <v>3943</v>
      </c>
      <c r="EP371" s="23">
        <v>6961</v>
      </c>
      <c r="EQ371" s="28">
        <v>42866</v>
      </c>
      <c r="ER371" s="23">
        <v>3003</v>
      </c>
      <c r="ES371" s="23">
        <v>7604</v>
      </c>
      <c r="ET371" s="28">
        <v>40122</v>
      </c>
      <c r="EU371" s="23">
        <v>3349</v>
      </c>
      <c r="EV371" s="23">
        <v>7241</v>
      </c>
      <c r="EW371" s="28">
        <v>54187</v>
      </c>
      <c r="EX371" s="23">
        <v>4573</v>
      </c>
      <c r="EY371" s="23">
        <v>8548</v>
      </c>
      <c r="EZ371" s="28">
        <v>44768</v>
      </c>
      <c r="FA371" s="23">
        <v>3755</v>
      </c>
      <c r="FB371" s="23">
        <v>9956</v>
      </c>
      <c r="FC371" s="28">
        <v>42000</v>
      </c>
      <c r="FD371" s="23">
        <v>3593</v>
      </c>
      <c r="FE371" s="23">
        <v>9417</v>
      </c>
      <c r="FF371" s="28">
        <v>42042</v>
      </c>
      <c r="FG371" s="23">
        <v>3800</v>
      </c>
      <c r="FH371" s="23">
        <v>9814</v>
      </c>
      <c r="FI371" s="28">
        <v>36524</v>
      </c>
      <c r="FJ371" s="23">
        <v>3371</v>
      </c>
      <c r="FK371" s="23">
        <v>7690</v>
      </c>
      <c r="FL371" s="28">
        <v>38077</v>
      </c>
      <c r="FM371" s="23">
        <v>3385</v>
      </c>
      <c r="FN371" s="23">
        <v>6679</v>
      </c>
      <c r="FO371" s="28">
        <v>60109</v>
      </c>
      <c r="FP371" s="23">
        <v>5135</v>
      </c>
      <c r="FQ371" s="23">
        <v>7152</v>
      </c>
      <c r="FR371" s="28">
        <v>41206</v>
      </c>
      <c r="FS371" s="23">
        <v>3640</v>
      </c>
      <c r="FT371" s="23">
        <v>7622</v>
      </c>
      <c r="FU371" s="28">
        <v>42466</v>
      </c>
      <c r="FV371" s="23">
        <v>3772</v>
      </c>
      <c r="FW371" s="23">
        <v>8777</v>
      </c>
      <c r="FX371" s="28">
        <v>50195</v>
      </c>
      <c r="FY371" s="23">
        <v>4472</v>
      </c>
      <c r="FZ371" s="23">
        <v>6825</v>
      </c>
      <c r="GA371" s="28">
        <v>43777</v>
      </c>
      <c r="GB371" s="23">
        <v>3757</v>
      </c>
      <c r="GC371" s="23">
        <v>8062</v>
      </c>
      <c r="GD371" s="28">
        <v>49518</v>
      </c>
      <c r="GE371" s="23">
        <v>4210</v>
      </c>
      <c r="GF371" s="23">
        <v>8052</v>
      </c>
      <c r="GG371" s="28">
        <v>44023</v>
      </c>
      <c r="GH371" s="23">
        <v>3603</v>
      </c>
      <c r="GI371" s="23">
        <v>5043</v>
      </c>
      <c r="GJ371" s="28">
        <v>39974</v>
      </c>
      <c r="GK371" s="23">
        <v>3107</v>
      </c>
      <c r="GL371" s="24">
        <v>15265</v>
      </c>
      <c r="GM371" s="28">
        <v>53793</v>
      </c>
      <c r="GN371" s="23">
        <v>4750</v>
      </c>
      <c r="GO371" s="24">
        <v>16036</v>
      </c>
      <c r="GP371" s="28">
        <v>58444</v>
      </c>
      <c r="GQ371" s="23">
        <v>5138</v>
      </c>
      <c r="GR371" s="24">
        <v>11120</v>
      </c>
      <c r="GS371" s="28">
        <v>47822</v>
      </c>
      <c r="GT371" s="23">
        <v>4260</v>
      </c>
      <c r="GU371" s="23">
        <v>6895</v>
      </c>
      <c r="GV371" s="28">
        <v>48979</v>
      </c>
      <c r="GW371" s="23">
        <v>4436</v>
      </c>
      <c r="GX371" s="23">
        <v>9125</v>
      </c>
      <c r="GY371" s="28">
        <v>58717</v>
      </c>
      <c r="GZ371" s="23">
        <v>5234</v>
      </c>
      <c r="HA371" s="23">
        <v>9689</v>
      </c>
      <c r="HB371" s="28">
        <v>47848</v>
      </c>
      <c r="HC371" s="23">
        <v>4266</v>
      </c>
      <c r="HD371" s="23">
        <v>7140</v>
      </c>
      <c r="HE371" s="28">
        <v>48553</v>
      </c>
      <c r="HF371" s="23">
        <v>4168</v>
      </c>
      <c r="HG371" s="23">
        <v>8761</v>
      </c>
      <c r="HH371" s="28">
        <v>59104</v>
      </c>
      <c r="HI371" s="23">
        <v>5038</v>
      </c>
      <c r="HJ371" s="23">
        <v>9340</v>
      </c>
    </row>
    <row r="372" spans="2:218" x14ac:dyDescent="0.2">
      <c r="B372" s="20" t="s">
        <v>407</v>
      </c>
      <c r="C372" s="28">
        <v>59593</v>
      </c>
      <c r="D372" s="23">
        <v>1653</v>
      </c>
      <c r="E372" s="23">
        <v>8640</v>
      </c>
      <c r="F372" s="28">
        <v>49652</v>
      </c>
      <c r="G372" s="23">
        <v>1425</v>
      </c>
      <c r="H372" s="23">
        <v>7699</v>
      </c>
      <c r="I372" s="28">
        <v>55553</v>
      </c>
      <c r="J372" s="23">
        <v>1576</v>
      </c>
      <c r="K372" s="23">
        <v>6340</v>
      </c>
      <c r="L372" s="28">
        <v>44567</v>
      </c>
      <c r="M372" s="23">
        <v>1291</v>
      </c>
      <c r="N372" s="23">
        <v>6372</v>
      </c>
      <c r="O372" s="28">
        <v>41590</v>
      </c>
      <c r="P372" s="23">
        <v>1180</v>
      </c>
      <c r="Q372" s="23">
        <v>5434</v>
      </c>
      <c r="R372" s="28">
        <v>56080</v>
      </c>
      <c r="S372" s="23">
        <v>1576</v>
      </c>
      <c r="T372" s="23">
        <v>6994</v>
      </c>
      <c r="U372" s="28">
        <v>47447</v>
      </c>
      <c r="V372" s="23">
        <v>1212</v>
      </c>
      <c r="W372" s="23">
        <v>4919</v>
      </c>
      <c r="X372" s="28">
        <v>40044</v>
      </c>
      <c r="Y372" s="23">
        <v>1025</v>
      </c>
      <c r="Z372" s="23">
        <v>6517</v>
      </c>
      <c r="AA372" s="28">
        <v>37615</v>
      </c>
      <c r="AB372" s="27">
        <v>883</v>
      </c>
      <c r="AC372" s="23">
        <v>5212</v>
      </c>
      <c r="AD372" s="28">
        <v>19494</v>
      </c>
      <c r="AE372" s="27">
        <v>472</v>
      </c>
      <c r="AF372" s="23">
        <v>5567</v>
      </c>
      <c r="AG372" s="28">
        <v>21180</v>
      </c>
      <c r="AH372" s="27">
        <v>495</v>
      </c>
      <c r="AI372" s="23">
        <v>4829</v>
      </c>
      <c r="AJ372" s="28">
        <v>25875</v>
      </c>
      <c r="AK372" s="27">
        <v>656</v>
      </c>
      <c r="AL372" s="23">
        <v>5073</v>
      </c>
      <c r="AM372" s="28">
        <v>28892</v>
      </c>
      <c r="AN372" s="27">
        <v>806</v>
      </c>
      <c r="AO372" s="23">
        <v>4305</v>
      </c>
      <c r="AP372" s="28">
        <v>33216</v>
      </c>
      <c r="AQ372" s="27">
        <v>935</v>
      </c>
      <c r="AR372" s="23">
        <v>5594</v>
      </c>
      <c r="AS372" s="28">
        <v>44248</v>
      </c>
      <c r="AT372" s="23">
        <v>1187</v>
      </c>
      <c r="AU372" s="23">
        <v>2855</v>
      </c>
      <c r="AV372" s="28">
        <v>40009</v>
      </c>
      <c r="AW372" s="23">
        <v>1068</v>
      </c>
      <c r="AX372" s="23">
        <v>4124</v>
      </c>
      <c r="AY372" s="28">
        <v>47765</v>
      </c>
      <c r="AZ372" s="23">
        <v>1246</v>
      </c>
      <c r="BA372" s="23">
        <v>2875</v>
      </c>
      <c r="BB372" s="28">
        <v>73529</v>
      </c>
      <c r="BC372" s="23">
        <v>1957</v>
      </c>
      <c r="BD372" s="23">
        <v>4692</v>
      </c>
      <c r="BE372" s="28">
        <v>28879</v>
      </c>
      <c r="BF372" s="27">
        <v>728</v>
      </c>
      <c r="BG372" s="23">
        <v>4372</v>
      </c>
      <c r="BH372" s="28">
        <v>29280</v>
      </c>
      <c r="BI372" s="27">
        <v>720</v>
      </c>
      <c r="BJ372" s="23">
        <v>4152</v>
      </c>
      <c r="BK372" s="28">
        <v>36282</v>
      </c>
      <c r="BL372" s="27">
        <v>948</v>
      </c>
      <c r="BM372" s="23">
        <v>5894</v>
      </c>
      <c r="BN372" s="28">
        <v>21502</v>
      </c>
      <c r="BO372" s="27">
        <v>560</v>
      </c>
      <c r="BP372" s="23">
        <v>5136</v>
      </c>
      <c r="BQ372" s="28">
        <v>26922</v>
      </c>
      <c r="BR372" s="27">
        <v>680</v>
      </c>
      <c r="BS372" s="23">
        <v>5245</v>
      </c>
      <c r="BT372" s="28">
        <v>33587</v>
      </c>
      <c r="BU372" s="27">
        <v>833</v>
      </c>
      <c r="BV372" s="23">
        <v>4550</v>
      </c>
      <c r="BW372" s="28">
        <v>20873</v>
      </c>
      <c r="BX372" s="27">
        <v>561</v>
      </c>
      <c r="BY372" s="23">
        <v>5299</v>
      </c>
      <c r="BZ372" s="28">
        <v>25474</v>
      </c>
      <c r="CA372" s="27">
        <v>682</v>
      </c>
      <c r="CB372" s="23">
        <v>5566</v>
      </c>
      <c r="CC372" s="28">
        <v>78672</v>
      </c>
      <c r="CD372" s="23">
        <v>1903</v>
      </c>
      <c r="CE372" s="24">
        <v>10313</v>
      </c>
      <c r="CF372" s="26">
        <v>124516</v>
      </c>
      <c r="CG372" s="23">
        <v>2774</v>
      </c>
      <c r="CH372" s="24">
        <v>56485</v>
      </c>
      <c r="CI372" s="28">
        <v>42666</v>
      </c>
      <c r="CJ372" s="23">
        <v>1200</v>
      </c>
      <c r="CK372" s="24">
        <v>42229</v>
      </c>
      <c r="CL372" s="26">
        <v>108480</v>
      </c>
      <c r="CM372" s="23">
        <v>2639</v>
      </c>
      <c r="CN372" s="24">
        <v>58686</v>
      </c>
      <c r="CO372" s="28">
        <v>44815</v>
      </c>
      <c r="CP372" s="23">
        <v>1186</v>
      </c>
      <c r="CQ372" s="24">
        <v>33233</v>
      </c>
      <c r="CR372" s="28">
        <v>32789</v>
      </c>
      <c r="CS372" s="27">
        <v>968</v>
      </c>
      <c r="CT372" s="24">
        <v>20006</v>
      </c>
      <c r="CU372" s="28">
        <v>31781</v>
      </c>
      <c r="CV372" s="27">
        <v>906</v>
      </c>
      <c r="CW372" s="24">
        <v>15897</v>
      </c>
      <c r="CX372" s="28">
        <v>24485</v>
      </c>
      <c r="CY372" s="27">
        <v>660</v>
      </c>
      <c r="CZ372" s="24">
        <v>12036</v>
      </c>
      <c r="DA372" s="28">
        <v>26399</v>
      </c>
      <c r="DB372" s="27">
        <v>710</v>
      </c>
      <c r="DC372" s="24">
        <v>10249</v>
      </c>
      <c r="DD372" s="28">
        <v>39339</v>
      </c>
      <c r="DE372" s="23">
        <v>1052</v>
      </c>
      <c r="DF372" s="23">
        <v>8937</v>
      </c>
      <c r="DG372" s="28">
        <v>23326</v>
      </c>
      <c r="DH372" s="27">
        <v>664</v>
      </c>
      <c r="DI372" s="24">
        <v>11589</v>
      </c>
      <c r="DJ372" s="28">
        <v>20792</v>
      </c>
      <c r="DK372" s="27">
        <v>577</v>
      </c>
      <c r="DL372" s="24">
        <v>11833</v>
      </c>
      <c r="DM372" s="28">
        <v>31209</v>
      </c>
      <c r="DN372" s="27">
        <v>838</v>
      </c>
      <c r="DO372" s="24">
        <v>16197</v>
      </c>
      <c r="DP372" s="28">
        <v>25215</v>
      </c>
      <c r="DQ372" s="27">
        <v>690</v>
      </c>
      <c r="DR372" s="24">
        <v>15532</v>
      </c>
      <c r="DS372" s="28">
        <v>23608</v>
      </c>
      <c r="DT372" s="27">
        <v>671</v>
      </c>
      <c r="DU372" s="24">
        <v>12709</v>
      </c>
      <c r="DV372" s="28">
        <v>30302</v>
      </c>
      <c r="DW372" s="27">
        <v>822</v>
      </c>
      <c r="DX372" s="24">
        <v>13232</v>
      </c>
      <c r="DY372" s="28">
        <v>29865</v>
      </c>
      <c r="DZ372" s="27">
        <v>854</v>
      </c>
      <c r="EA372" s="24">
        <v>21071</v>
      </c>
      <c r="EB372" s="28">
        <v>24697</v>
      </c>
      <c r="EC372" s="27">
        <v>701</v>
      </c>
      <c r="ED372" s="24">
        <v>17892</v>
      </c>
      <c r="EE372" s="28">
        <v>26377</v>
      </c>
      <c r="EF372" s="27">
        <v>700</v>
      </c>
      <c r="EG372" s="24">
        <v>12778</v>
      </c>
      <c r="EH372" s="28">
        <v>23992</v>
      </c>
      <c r="EI372" s="27">
        <v>624</v>
      </c>
      <c r="EJ372" s="24">
        <v>14599</v>
      </c>
      <c r="EK372" s="28">
        <v>23840</v>
      </c>
      <c r="EL372" s="27">
        <v>649</v>
      </c>
      <c r="EM372" s="24">
        <v>14194</v>
      </c>
      <c r="EN372" s="28">
        <v>30517</v>
      </c>
      <c r="EO372" s="27">
        <v>817</v>
      </c>
      <c r="EP372" s="24">
        <v>12145</v>
      </c>
      <c r="EQ372" s="28">
        <v>31271</v>
      </c>
      <c r="ER372" s="23">
        <v>1076</v>
      </c>
      <c r="ES372" s="24">
        <v>16332</v>
      </c>
      <c r="ET372" s="28">
        <v>30570</v>
      </c>
      <c r="EU372" s="23">
        <v>1116</v>
      </c>
      <c r="EV372" s="24">
        <v>10280</v>
      </c>
      <c r="EW372" s="28">
        <v>46204</v>
      </c>
      <c r="EX372" s="23">
        <v>1808</v>
      </c>
      <c r="EY372" s="24">
        <v>12720</v>
      </c>
      <c r="EZ372" s="28">
        <v>37399</v>
      </c>
      <c r="FA372" s="23">
        <v>1420</v>
      </c>
      <c r="FB372" s="24">
        <v>15787</v>
      </c>
      <c r="FC372" s="28">
        <v>55978</v>
      </c>
      <c r="FD372" s="23">
        <v>1781</v>
      </c>
      <c r="FE372" s="24">
        <v>22396</v>
      </c>
      <c r="FF372" s="26">
        <v>117309</v>
      </c>
      <c r="FG372" s="23">
        <v>3326</v>
      </c>
      <c r="FH372" s="24">
        <v>49694</v>
      </c>
      <c r="FI372" s="28">
        <v>86010</v>
      </c>
      <c r="FJ372" s="23">
        <v>2467</v>
      </c>
      <c r="FK372" s="24">
        <v>56719</v>
      </c>
      <c r="FL372" s="28">
        <v>53838</v>
      </c>
      <c r="FM372" s="23">
        <v>1582</v>
      </c>
      <c r="FN372" s="24">
        <v>50337</v>
      </c>
      <c r="FO372" s="26">
        <v>110945</v>
      </c>
      <c r="FP372" s="23">
        <v>3174</v>
      </c>
      <c r="FQ372" s="24">
        <v>74529</v>
      </c>
      <c r="FR372" s="28">
        <v>78368</v>
      </c>
      <c r="FS372" s="23">
        <v>2203</v>
      </c>
      <c r="FT372" s="24">
        <v>66704</v>
      </c>
      <c r="FU372" s="28">
        <v>51666</v>
      </c>
      <c r="FV372" s="23">
        <v>1763</v>
      </c>
      <c r="FW372" s="24">
        <v>59137</v>
      </c>
      <c r="FX372" s="28">
        <v>93493</v>
      </c>
      <c r="FY372" s="23">
        <v>2619</v>
      </c>
      <c r="FZ372" s="24">
        <v>64400</v>
      </c>
      <c r="GA372" s="28">
        <v>51206</v>
      </c>
      <c r="GB372" s="23">
        <v>1662</v>
      </c>
      <c r="GC372" s="24">
        <v>48922</v>
      </c>
      <c r="GD372" s="28">
        <v>44816</v>
      </c>
      <c r="GE372" s="23">
        <v>1500</v>
      </c>
      <c r="GF372" s="24">
        <v>38967</v>
      </c>
      <c r="GG372" s="28">
        <v>48955</v>
      </c>
      <c r="GH372" s="23">
        <v>1849</v>
      </c>
      <c r="GI372" s="24">
        <v>32190</v>
      </c>
      <c r="GJ372" s="28">
        <v>48769</v>
      </c>
      <c r="GK372" s="23">
        <v>1713</v>
      </c>
      <c r="GL372" s="24">
        <v>28109</v>
      </c>
      <c r="GM372" s="28">
        <v>43890</v>
      </c>
      <c r="GN372" s="23">
        <v>1519</v>
      </c>
      <c r="GO372" s="24">
        <v>24323</v>
      </c>
      <c r="GP372" s="28">
        <v>50288</v>
      </c>
      <c r="GQ372" s="23">
        <v>1761</v>
      </c>
      <c r="GR372" s="24">
        <v>25379</v>
      </c>
      <c r="GS372" s="28">
        <v>41474</v>
      </c>
      <c r="GT372" s="23">
        <v>1579</v>
      </c>
      <c r="GU372" s="24">
        <v>18798</v>
      </c>
      <c r="GV372" s="28">
        <v>37128</v>
      </c>
      <c r="GW372" s="23">
        <v>1487</v>
      </c>
      <c r="GX372" s="24">
        <v>18457</v>
      </c>
      <c r="GY372" s="28">
        <v>56550</v>
      </c>
      <c r="GZ372" s="23">
        <v>1954</v>
      </c>
      <c r="HA372" s="24">
        <v>20131</v>
      </c>
      <c r="HB372" s="28">
        <v>62368</v>
      </c>
      <c r="HC372" s="23">
        <v>1898</v>
      </c>
      <c r="HD372" s="24">
        <v>28643</v>
      </c>
      <c r="HE372" s="28">
        <v>66072</v>
      </c>
      <c r="HF372" s="23">
        <v>1927</v>
      </c>
      <c r="HG372" s="24">
        <v>29349</v>
      </c>
      <c r="HH372" s="28">
        <v>56628</v>
      </c>
      <c r="HI372" s="23">
        <v>1888</v>
      </c>
      <c r="HJ372" s="24">
        <v>27923</v>
      </c>
    </row>
    <row r="373" spans="2:218" x14ac:dyDescent="0.2">
      <c r="B373" s="20" t="s">
        <v>548</v>
      </c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8">
        <v>37925</v>
      </c>
      <c r="BC373" s="27">
        <v>469</v>
      </c>
      <c r="BD373" s="27">
        <v>538</v>
      </c>
      <c r="BE373" s="26">
        <v>130341</v>
      </c>
      <c r="BF373" s="23">
        <v>1736</v>
      </c>
      <c r="BG373" s="24">
        <v>38930</v>
      </c>
      <c r="BH373" s="26">
        <v>164747</v>
      </c>
      <c r="BI373" s="23">
        <v>2263</v>
      </c>
      <c r="BJ373" s="24">
        <v>71642</v>
      </c>
      <c r="BK373" s="26">
        <v>223310</v>
      </c>
      <c r="BL373" s="23">
        <v>3159</v>
      </c>
      <c r="BM373" s="24">
        <v>72849</v>
      </c>
      <c r="BN373" s="26">
        <v>164604</v>
      </c>
      <c r="BO373" s="23">
        <v>2351</v>
      </c>
      <c r="BP373" s="24">
        <v>81632</v>
      </c>
      <c r="BQ373" s="26">
        <v>183688</v>
      </c>
      <c r="BR373" s="23">
        <v>2589</v>
      </c>
      <c r="BS373" s="24">
        <v>88736</v>
      </c>
      <c r="BT373" s="26">
        <v>207119</v>
      </c>
      <c r="BU373" s="23">
        <v>2989</v>
      </c>
      <c r="BV373" s="24">
        <v>81572</v>
      </c>
      <c r="BW373" s="26">
        <v>155990</v>
      </c>
      <c r="BX373" s="23">
        <v>2267</v>
      </c>
      <c r="BY373" s="24">
        <v>85257</v>
      </c>
      <c r="BZ373" s="26">
        <v>160138</v>
      </c>
      <c r="CA373" s="23">
        <v>2346</v>
      </c>
      <c r="CB373" s="24">
        <v>91875</v>
      </c>
      <c r="CC373" s="26">
        <v>214680</v>
      </c>
      <c r="CD373" s="23">
        <v>3085</v>
      </c>
      <c r="CE373" s="24">
        <v>82178</v>
      </c>
      <c r="CF373" s="26">
        <v>163979</v>
      </c>
      <c r="CG373" s="23">
        <v>2281</v>
      </c>
      <c r="CH373" s="24">
        <v>85224</v>
      </c>
      <c r="CI373" s="26">
        <v>168087</v>
      </c>
      <c r="CJ373" s="23">
        <v>2366</v>
      </c>
      <c r="CK373" s="24">
        <v>85159</v>
      </c>
      <c r="CL373" s="26">
        <v>187908</v>
      </c>
      <c r="CM373" s="23">
        <v>2663</v>
      </c>
      <c r="CN373" s="24">
        <v>87831</v>
      </c>
      <c r="CO373" s="26">
        <v>133214</v>
      </c>
      <c r="CP373" s="23">
        <v>2010</v>
      </c>
      <c r="CQ373" s="24">
        <v>87560</v>
      </c>
      <c r="CR373" s="26">
        <v>133869</v>
      </c>
      <c r="CS373" s="23">
        <v>1981</v>
      </c>
      <c r="CT373" s="24">
        <v>71147</v>
      </c>
      <c r="CU373" s="26">
        <v>180782</v>
      </c>
      <c r="CV373" s="23">
        <v>2629</v>
      </c>
      <c r="CW373" s="24">
        <v>73951</v>
      </c>
      <c r="CX373" s="26">
        <v>183485</v>
      </c>
      <c r="CY373" s="23">
        <v>2593</v>
      </c>
      <c r="CZ373" s="24">
        <v>80082</v>
      </c>
      <c r="DA373" s="26">
        <v>165192</v>
      </c>
      <c r="DB373" s="23">
        <v>2339</v>
      </c>
      <c r="DC373" s="24">
        <v>81142</v>
      </c>
      <c r="DD373" s="26">
        <v>201149</v>
      </c>
      <c r="DE373" s="23">
        <v>2838</v>
      </c>
      <c r="DF373" s="24">
        <v>76066</v>
      </c>
      <c r="DG373" s="26">
        <v>181319</v>
      </c>
      <c r="DH373" s="23">
        <v>2550</v>
      </c>
      <c r="DI373" s="24">
        <v>88343</v>
      </c>
      <c r="DJ373" s="26">
        <v>173072</v>
      </c>
      <c r="DK373" s="23">
        <v>2414</v>
      </c>
      <c r="DL373" s="24">
        <v>75262</v>
      </c>
      <c r="DM373" s="26">
        <v>216301</v>
      </c>
      <c r="DN373" s="23">
        <v>2987</v>
      </c>
      <c r="DO373" s="24">
        <v>72098</v>
      </c>
      <c r="DP373" s="26">
        <v>185307</v>
      </c>
      <c r="DQ373" s="23">
        <v>2603</v>
      </c>
      <c r="DR373" s="24">
        <v>84325</v>
      </c>
      <c r="DS373" s="26">
        <v>172227</v>
      </c>
      <c r="DT373" s="23">
        <v>2453</v>
      </c>
      <c r="DU373" s="24">
        <v>74933</v>
      </c>
      <c r="DV373" s="26">
        <v>206961</v>
      </c>
      <c r="DW373" s="23">
        <v>2929</v>
      </c>
      <c r="DX373" s="24">
        <v>77664</v>
      </c>
      <c r="DY373" s="26">
        <v>187127</v>
      </c>
      <c r="DZ373" s="23">
        <v>2580</v>
      </c>
      <c r="EA373" s="24">
        <v>81124</v>
      </c>
      <c r="EB373" s="26">
        <v>162961</v>
      </c>
      <c r="EC373" s="23">
        <v>2249</v>
      </c>
      <c r="ED373" s="24">
        <v>68640</v>
      </c>
      <c r="EE373" s="26">
        <v>180662</v>
      </c>
      <c r="EF373" s="23">
        <v>2559</v>
      </c>
      <c r="EG373" s="24">
        <v>77519</v>
      </c>
      <c r="EH373" s="26">
        <v>127396</v>
      </c>
      <c r="EI373" s="23">
        <v>1768</v>
      </c>
      <c r="EJ373" s="24">
        <v>68888</v>
      </c>
      <c r="EK373" s="26">
        <v>106225</v>
      </c>
      <c r="EL373" s="23">
        <v>1469</v>
      </c>
      <c r="EM373" s="24">
        <v>57477</v>
      </c>
      <c r="EN373" s="28">
        <v>75333</v>
      </c>
      <c r="EO373" s="23">
        <v>1106</v>
      </c>
      <c r="EP373" s="24">
        <v>50264</v>
      </c>
      <c r="EQ373" s="30">
        <v>5130</v>
      </c>
      <c r="ER373" s="29">
        <v>84</v>
      </c>
      <c r="ES373" s="24">
        <v>28556</v>
      </c>
      <c r="ET373" s="32">
        <v>206</v>
      </c>
      <c r="EU373" s="31">
        <v>4</v>
      </c>
      <c r="EV373" s="24">
        <v>15116</v>
      </c>
      <c r="EW373" s="26">
        <v>143872</v>
      </c>
      <c r="EX373" s="23">
        <v>1937</v>
      </c>
      <c r="EY373" s="24">
        <v>22952</v>
      </c>
      <c r="EZ373" s="26">
        <v>112940</v>
      </c>
      <c r="FA373" s="23">
        <v>1566</v>
      </c>
      <c r="FB373" s="24">
        <v>42311</v>
      </c>
      <c r="FC373" s="28">
        <v>85771</v>
      </c>
      <c r="FD373" s="23">
        <v>1163</v>
      </c>
      <c r="FE373" s="24">
        <v>27416</v>
      </c>
      <c r="FF373" s="26">
        <v>125612</v>
      </c>
      <c r="FG373" s="23">
        <v>1799</v>
      </c>
      <c r="FH373" s="24">
        <v>45587</v>
      </c>
      <c r="FI373" s="26">
        <v>100686</v>
      </c>
      <c r="FJ373" s="23">
        <v>1426</v>
      </c>
      <c r="FK373" s="24">
        <v>40372</v>
      </c>
      <c r="FL373" s="28">
        <v>95037</v>
      </c>
      <c r="FM373" s="23">
        <v>1313</v>
      </c>
      <c r="FN373" s="24">
        <v>35280</v>
      </c>
      <c r="FO373" s="26">
        <v>149833</v>
      </c>
      <c r="FP373" s="23">
        <v>2080</v>
      </c>
      <c r="FQ373" s="24">
        <v>48122</v>
      </c>
      <c r="FR373" s="26">
        <v>116169</v>
      </c>
      <c r="FS373" s="23">
        <v>1586</v>
      </c>
      <c r="FT373" s="24">
        <v>47561</v>
      </c>
      <c r="FU373" s="26">
        <v>118449</v>
      </c>
      <c r="FV373" s="23">
        <v>1592</v>
      </c>
      <c r="FW373" s="24">
        <v>45480</v>
      </c>
      <c r="FX373" s="26">
        <v>152817</v>
      </c>
      <c r="FY373" s="23">
        <v>2123</v>
      </c>
      <c r="FZ373" s="24">
        <v>53840</v>
      </c>
      <c r="GA373" s="28">
        <v>87570</v>
      </c>
      <c r="GB373" s="23">
        <v>1242</v>
      </c>
      <c r="GC373" s="24">
        <v>48036</v>
      </c>
      <c r="GD373" s="28">
        <v>19409</v>
      </c>
      <c r="GE373" s="27">
        <v>277</v>
      </c>
      <c r="GF373" s="24">
        <v>29375</v>
      </c>
      <c r="GG373" s="30">
        <v>9092</v>
      </c>
      <c r="GH373" s="27">
        <v>134</v>
      </c>
      <c r="GI373" s="24">
        <v>24305</v>
      </c>
      <c r="GJ373" s="30">
        <v>4771</v>
      </c>
      <c r="GK373" s="29">
        <v>76</v>
      </c>
      <c r="GL373" s="24">
        <v>18357</v>
      </c>
      <c r="GM373" s="28">
        <v>95238</v>
      </c>
      <c r="GN373" s="23">
        <v>1281</v>
      </c>
      <c r="GO373" s="24">
        <v>23744</v>
      </c>
      <c r="GP373" s="28">
        <v>81554</v>
      </c>
      <c r="GQ373" s="23">
        <v>1131</v>
      </c>
      <c r="GR373" s="24">
        <v>22859</v>
      </c>
      <c r="GS373" s="28">
        <v>53463</v>
      </c>
      <c r="GT373" s="27">
        <v>731</v>
      </c>
      <c r="GU373" s="24">
        <v>19616</v>
      </c>
      <c r="GV373" s="28">
        <v>51512</v>
      </c>
      <c r="GW373" s="27">
        <v>723</v>
      </c>
      <c r="GX373" s="24">
        <v>20672</v>
      </c>
      <c r="GY373" s="28">
        <v>60223</v>
      </c>
      <c r="GZ373" s="27">
        <v>865</v>
      </c>
      <c r="HA373" s="24">
        <v>21013</v>
      </c>
      <c r="HB373" s="28">
        <v>41453</v>
      </c>
      <c r="HC373" s="27">
        <v>642</v>
      </c>
      <c r="HD373" s="24">
        <v>20255</v>
      </c>
      <c r="HE373" s="28">
        <v>50454</v>
      </c>
      <c r="HF373" s="27">
        <v>766</v>
      </c>
      <c r="HG373" s="24">
        <v>23058</v>
      </c>
      <c r="HH373" s="28">
        <v>56451</v>
      </c>
      <c r="HI373" s="27">
        <v>826</v>
      </c>
      <c r="HJ373" s="24">
        <v>20925</v>
      </c>
    </row>
    <row r="374" spans="2:218" x14ac:dyDescent="0.2">
      <c r="B374" s="20" t="s">
        <v>563</v>
      </c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  <c r="BK374" s="26">
        <v>176984</v>
      </c>
      <c r="BL374" s="23">
        <v>1752</v>
      </c>
      <c r="BM374" s="27">
        <v>200</v>
      </c>
      <c r="BN374" s="26">
        <v>502681</v>
      </c>
      <c r="BO374" s="23">
        <v>4994</v>
      </c>
      <c r="BP374" s="27">
        <v>707</v>
      </c>
      <c r="BQ374" s="26">
        <v>314108</v>
      </c>
      <c r="BR374" s="23">
        <v>3258</v>
      </c>
      <c r="BS374" s="29">
        <v>62</v>
      </c>
      <c r="BT374" s="26">
        <v>424971</v>
      </c>
      <c r="BU374" s="23">
        <v>4353</v>
      </c>
      <c r="BV374" s="21"/>
      <c r="BW374" s="26">
        <v>440092</v>
      </c>
      <c r="BX374" s="23">
        <v>4862</v>
      </c>
      <c r="BY374" s="21"/>
      <c r="BZ374" s="28">
        <v>69370</v>
      </c>
      <c r="CA374" s="27">
        <v>755</v>
      </c>
      <c r="CB374" s="21"/>
      <c r="CC374" s="26">
        <v>616730</v>
      </c>
      <c r="CD374" s="23">
        <v>7132</v>
      </c>
      <c r="CE374" s="23">
        <v>1670</v>
      </c>
      <c r="CF374" s="28">
        <v>32859</v>
      </c>
      <c r="CG374" s="27">
        <v>408</v>
      </c>
      <c r="CH374" s="21"/>
      <c r="CI374" s="26">
        <v>678891</v>
      </c>
      <c r="CJ374" s="23">
        <v>8235</v>
      </c>
      <c r="CK374" s="27">
        <v>342</v>
      </c>
      <c r="CL374" s="26">
        <v>136173</v>
      </c>
      <c r="CM374" s="23">
        <v>1865</v>
      </c>
      <c r="CN374" s="29">
        <v>20</v>
      </c>
      <c r="CO374" s="28">
        <v>44271</v>
      </c>
      <c r="CP374" s="27">
        <v>635</v>
      </c>
      <c r="CQ374" s="29">
        <v>32</v>
      </c>
      <c r="CR374" s="26">
        <v>363361</v>
      </c>
      <c r="CS374" s="23">
        <v>4785</v>
      </c>
      <c r="CT374" s="27">
        <v>611</v>
      </c>
      <c r="CU374" s="26">
        <v>693948</v>
      </c>
      <c r="CV374" s="23">
        <v>9543</v>
      </c>
      <c r="CW374" s="21"/>
      <c r="CX374" s="26">
        <v>333194</v>
      </c>
      <c r="CY374" s="23">
        <v>4181</v>
      </c>
      <c r="CZ374" s="27">
        <v>200</v>
      </c>
      <c r="DA374" s="26">
        <v>258498</v>
      </c>
      <c r="DB374" s="23">
        <v>3328</v>
      </c>
      <c r="DC374" s="27">
        <v>620</v>
      </c>
      <c r="DD374" s="26">
        <v>350588</v>
      </c>
      <c r="DE374" s="23">
        <v>4485</v>
      </c>
      <c r="DF374" s="27">
        <v>101</v>
      </c>
      <c r="DG374" s="26">
        <v>220155</v>
      </c>
      <c r="DH374" s="23">
        <v>2723</v>
      </c>
      <c r="DI374" s="27">
        <v>440</v>
      </c>
      <c r="DJ374" s="26">
        <v>156901</v>
      </c>
      <c r="DK374" s="23">
        <v>1984</v>
      </c>
      <c r="DL374" s="21"/>
      <c r="DM374" s="26">
        <v>198627</v>
      </c>
      <c r="DN374" s="23">
        <v>2474</v>
      </c>
      <c r="DO374" s="27">
        <v>200</v>
      </c>
      <c r="DP374" s="26">
        <v>173838</v>
      </c>
      <c r="DQ374" s="23">
        <v>2184</v>
      </c>
      <c r="DR374" s="21"/>
      <c r="DS374" s="26">
        <v>138036</v>
      </c>
      <c r="DT374" s="23">
        <v>1776</v>
      </c>
      <c r="DU374" s="21"/>
      <c r="DV374" s="26">
        <v>168474</v>
      </c>
      <c r="DW374" s="23">
        <v>2052</v>
      </c>
      <c r="DX374" s="21"/>
      <c r="DY374" s="26">
        <v>180554</v>
      </c>
      <c r="DZ374" s="23">
        <v>2202</v>
      </c>
      <c r="EA374" s="23">
        <v>5385</v>
      </c>
      <c r="EB374" s="26">
        <v>240162</v>
      </c>
      <c r="EC374" s="23">
        <v>2889</v>
      </c>
      <c r="ED374" s="21"/>
      <c r="EE374" s="26">
        <v>242402</v>
      </c>
      <c r="EF374" s="23">
        <v>2998</v>
      </c>
      <c r="EG374" s="21"/>
      <c r="EH374" s="28">
        <v>43891</v>
      </c>
      <c r="EI374" s="27">
        <v>545</v>
      </c>
      <c r="EJ374" s="21"/>
      <c r="EK374" s="28">
        <v>25740</v>
      </c>
      <c r="EL374" s="27">
        <v>352</v>
      </c>
      <c r="EM374" s="21"/>
      <c r="EN374" s="28">
        <v>18758</v>
      </c>
      <c r="EO374" s="27">
        <v>235</v>
      </c>
      <c r="EP374" s="21"/>
      <c r="EQ374" s="21"/>
      <c r="ER374" s="21"/>
      <c r="ES374" s="21"/>
      <c r="ET374" s="21"/>
      <c r="EU374" s="21"/>
      <c r="EV374" s="21"/>
      <c r="EW374" s="21"/>
      <c r="EX374" s="21"/>
      <c r="EY374" s="21"/>
      <c r="EZ374" s="21"/>
      <c r="FA374" s="21"/>
      <c r="FB374" s="21"/>
      <c r="FC374" s="21"/>
      <c r="FD374" s="21"/>
      <c r="FE374" s="21"/>
      <c r="FF374" s="21"/>
      <c r="FG374" s="21"/>
      <c r="FH374" s="21"/>
      <c r="FI374" s="32">
        <v>483</v>
      </c>
      <c r="FJ374" s="31">
        <v>7</v>
      </c>
      <c r="FK374" s="21"/>
      <c r="FL374" s="28">
        <v>23955</v>
      </c>
      <c r="FM374" s="27">
        <v>368</v>
      </c>
      <c r="FN374" s="21"/>
      <c r="FO374" s="28">
        <v>43597</v>
      </c>
      <c r="FP374" s="27">
        <v>666</v>
      </c>
      <c r="FQ374" s="21"/>
      <c r="FR374" s="28">
        <v>34903</v>
      </c>
      <c r="FS374" s="27">
        <v>580</v>
      </c>
      <c r="FT374" s="21"/>
      <c r="FU374" s="28">
        <v>37662</v>
      </c>
      <c r="FV374" s="27">
        <v>609</v>
      </c>
      <c r="FW374" s="21"/>
      <c r="FX374" s="28">
        <v>44453</v>
      </c>
      <c r="FY374" s="27">
        <v>765</v>
      </c>
      <c r="FZ374" s="21"/>
      <c r="GA374" s="28">
        <v>44914</v>
      </c>
      <c r="GB374" s="27">
        <v>686</v>
      </c>
      <c r="GC374" s="21"/>
      <c r="GD374" s="28">
        <v>58579</v>
      </c>
      <c r="GE374" s="27">
        <v>936</v>
      </c>
      <c r="GF374" s="21"/>
      <c r="GG374" s="28">
        <v>75854</v>
      </c>
      <c r="GH374" s="23">
        <v>1263</v>
      </c>
      <c r="GI374" s="21"/>
      <c r="GJ374" s="28">
        <v>55028</v>
      </c>
      <c r="GK374" s="27">
        <v>965</v>
      </c>
      <c r="GL374" s="21"/>
      <c r="GM374" s="28">
        <v>60233</v>
      </c>
      <c r="GN374" s="23">
        <v>1059</v>
      </c>
      <c r="GO374" s="21"/>
      <c r="GP374" s="28">
        <v>45285</v>
      </c>
      <c r="GQ374" s="27">
        <v>690</v>
      </c>
      <c r="GR374" s="27">
        <v>200</v>
      </c>
      <c r="GS374" s="28">
        <v>22896</v>
      </c>
      <c r="GT374" s="27">
        <v>381</v>
      </c>
      <c r="GU374" s="21"/>
      <c r="GV374" s="30">
        <v>9447</v>
      </c>
      <c r="GW374" s="27">
        <v>151</v>
      </c>
      <c r="GX374" s="21"/>
      <c r="GY374" s="28">
        <v>15615</v>
      </c>
      <c r="GZ374" s="27">
        <v>241</v>
      </c>
      <c r="HA374" s="27">
        <v>200</v>
      </c>
      <c r="HB374" s="28">
        <v>22464</v>
      </c>
      <c r="HC374" s="27">
        <v>461</v>
      </c>
      <c r="HD374" s="21"/>
      <c r="HE374" s="28">
        <v>30728</v>
      </c>
      <c r="HF374" s="27">
        <v>624</v>
      </c>
      <c r="HG374" s="21"/>
      <c r="HH374" s="28">
        <v>56181</v>
      </c>
      <c r="HI374" s="23">
        <v>1088</v>
      </c>
      <c r="HJ374" s="21"/>
    </row>
    <row r="375" spans="2:218" x14ac:dyDescent="0.2">
      <c r="B375" s="20" t="s">
        <v>391</v>
      </c>
      <c r="C375" s="30">
        <v>9063</v>
      </c>
      <c r="D375" s="27">
        <v>120</v>
      </c>
      <c r="E375" s="27">
        <v>981</v>
      </c>
      <c r="F375" s="28">
        <v>11808</v>
      </c>
      <c r="G375" s="27">
        <v>143</v>
      </c>
      <c r="H375" s="23">
        <v>2143</v>
      </c>
      <c r="I375" s="28">
        <v>11932</v>
      </c>
      <c r="J375" s="27">
        <v>155</v>
      </c>
      <c r="K375" s="23">
        <v>3807</v>
      </c>
      <c r="L375" s="30">
        <v>9334</v>
      </c>
      <c r="M375" s="27">
        <v>119</v>
      </c>
      <c r="N375" s="23">
        <v>2680</v>
      </c>
      <c r="O375" s="28">
        <v>13649</v>
      </c>
      <c r="P375" s="27">
        <v>174</v>
      </c>
      <c r="Q375" s="23">
        <v>4256</v>
      </c>
      <c r="R375" s="28">
        <v>11085</v>
      </c>
      <c r="S375" s="27">
        <v>149</v>
      </c>
      <c r="T375" s="23">
        <v>5893</v>
      </c>
      <c r="U375" s="28">
        <v>11419</v>
      </c>
      <c r="V375" s="27">
        <v>149</v>
      </c>
      <c r="W375" s="23">
        <v>6489</v>
      </c>
      <c r="X375" s="28">
        <v>12439</v>
      </c>
      <c r="Y375" s="27">
        <v>163</v>
      </c>
      <c r="Z375" s="23">
        <v>6027</v>
      </c>
      <c r="AA375" s="28">
        <v>14488</v>
      </c>
      <c r="AB375" s="27">
        <v>197</v>
      </c>
      <c r="AC375" s="23">
        <v>7344</v>
      </c>
      <c r="AD375" s="28">
        <v>12409</v>
      </c>
      <c r="AE375" s="27">
        <v>171</v>
      </c>
      <c r="AF375" s="23">
        <v>8314</v>
      </c>
      <c r="AG375" s="28">
        <v>15293</v>
      </c>
      <c r="AH375" s="27">
        <v>219</v>
      </c>
      <c r="AI375" s="23">
        <v>8520</v>
      </c>
      <c r="AJ375" s="28">
        <v>29890</v>
      </c>
      <c r="AK375" s="27">
        <v>397</v>
      </c>
      <c r="AL375" s="23">
        <v>6826</v>
      </c>
      <c r="AM375" s="28">
        <v>10982</v>
      </c>
      <c r="AN375" s="27">
        <v>140</v>
      </c>
      <c r="AO375" s="23">
        <v>7253</v>
      </c>
      <c r="AP375" s="30">
        <v>9396</v>
      </c>
      <c r="AQ375" s="27">
        <v>129</v>
      </c>
      <c r="AR375" s="23">
        <v>7365</v>
      </c>
      <c r="AS375" s="28">
        <v>14467</v>
      </c>
      <c r="AT375" s="27">
        <v>192</v>
      </c>
      <c r="AU375" s="23">
        <v>8072</v>
      </c>
      <c r="AV375" s="28">
        <v>11171</v>
      </c>
      <c r="AW375" s="27">
        <v>152</v>
      </c>
      <c r="AX375" s="24">
        <v>11370</v>
      </c>
      <c r="AY375" s="28">
        <v>10228</v>
      </c>
      <c r="AZ375" s="27">
        <v>138</v>
      </c>
      <c r="BA375" s="23">
        <v>7825</v>
      </c>
      <c r="BB375" s="28">
        <v>17990</v>
      </c>
      <c r="BC375" s="27">
        <v>234</v>
      </c>
      <c r="BD375" s="23">
        <v>6439</v>
      </c>
      <c r="BE375" s="28">
        <v>14424</v>
      </c>
      <c r="BF375" s="27">
        <v>181</v>
      </c>
      <c r="BG375" s="23">
        <v>7962</v>
      </c>
      <c r="BH375" s="28">
        <v>15677</v>
      </c>
      <c r="BI375" s="27">
        <v>197</v>
      </c>
      <c r="BJ375" s="23">
        <v>7717</v>
      </c>
      <c r="BK375" s="28">
        <v>19377</v>
      </c>
      <c r="BL375" s="27">
        <v>232</v>
      </c>
      <c r="BM375" s="23">
        <v>6629</v>
      </c>
      <c r="BN375" s="28">
        <v>13674</v>
      </c>
      <c r="BO375" s="27">
        <v>170</v>
      </c>
      <c r="BP375" s="23">
        <v>8778</v>
      </c>
      <c r="BQ375" s="28">
        <v>11803</v>
      </c>
      <c r="BR375" s="27">
        <v>154</v>
      </c>
      <c r="BS375" s="23">
        <v>7399</v>
      </c>
      <c r="BT375" s="28">
        <v>25072</v>
      </c>
      <c r="BU375" s="27">
        <v>308</v>
      </c>
      <c r="BV375" s="23">
        <v>9736</v>
      </c>
      <c r="BW375" s="28">
        <v>62993</v>
      </c>
      <c r="BX375" s="27">
        <v>751</v>
      </c>
      <c r="BY375" s="24">
        <v>18118</v>
      </c>
      <c r="BZ375" s="28">
        <v>19476</v>
      </c>
      <c r="CA375" s="27">
        <v>232</v>
      </c>
      <c r="CB375" s="24">
        <v>18242</v>
      </c>
      <c r="CC375" s="28">
        <v>40410</v>
      </c>
      <c r="CD375" s="27">
        <v>487</v>
      </c>
      <c r="CE375" s="24">
        <v>19862</v>
      </c>
      <c r="CF375" s="28">
        <v>28047</v>
      </c>
      <c r="CG375" s="27">
        <v>346</v>
      </c>
      <c r="CH375" s="24">
        <v>25827</v>
      </c>
      <c r="CI375" s="28">
        <v>30326</v>
      </c>
      <c r="CJ375" s="27">
        <v>366</v>
      </c>
      <c r="CK375" s="24">
        <v>23560</v>
      </c>
      <c r="CL375" s="28">
        <v>41622</v>
      </c>
      <c r="CM375" s="27">
        <v>481</v>
      </c>
      <c r="CN375" s="24">
        <v>23479</v>
      </c>
      <c r="CO375" s="28">
        <v>38304</v>
      </c>
      <c r="CP375" s="27">
        <v>452</v>
      </c>
      <c r="CQ375" s="24">
        <v>28520</v>
      </c>
      <c r="CR375" s="28">
        <v>34062</v>
      </c>
      <c r="CS375" s="27">
        <v>392</v>
      </c>
      <c r="CT375" s="24">
        <v>26852</v>
      </c>
      <c r="CU375" s="28">
        <v>52692</v>
      </c>
      <c r="CV375" s="27">
        <v>632</v>
      </c>
      <c r="CW375" s="24">
        <v>30252</v>
      </c>
      <c r="CX375" s="28">
        <v>33288</v>
      </c>
      <c r="CY375" s="27">
        <v>397</v>
      </c>
      <c r="CZ375" s="24">
        <v>29925</v>
      </c>
      <c r="DA375" s="28">
        <v>43527</v>
      </c>
      <c r="DB375" s="27">
        <v>511</v>
      </c>
      <c r="DC375" s="24">
        <v>31687</v>
      </c>
      <c r="DD375" s="28">
        <v>49688</v>
      </c>
      <c r="DE375" s="27">
        <v>557</v>
      </c>
      <c r="DF375" s="24">
        <v>30105</v>
      </c>
      <c r="DG375" s="28">
        <v>41445</v>
      </c>
      <c r="DH375" s="27">
        <v>491</v>
      </c>
      <c r="DI375" s="24">
        <v>32859</v>
      </c>
      <c r="DJ375" s="28">
        <v>37503</v>
      </c>
      <c r="DK375" s="27">
        <v>455</v>
      </c>
      <c r="DL375" s="24">
        <v>32645</v>
      </c>
      <c r="DM375" s="28">
        <v>48116</v>
      </c>
      <c r="DN375" s="27">
        <v>584</v>
      </c>
      <c r="DO375" s="24">
        <v>30384</v>
      </c>
      <c r="DP375" s="28">
        <v>42098</v>
      </c>
      <c r="DQ375" s="27">
        <v>488</v>
      </c>
      <c r="DR375" s="24">
        <v>34976</v>
      </c>
      <c r="DS375" s="28">
        <v>40561</v>
      </c>
      <c r="DT375" s="27">
        <v>494</v>
      </c>
      <c r="DU375" s="24">
        <v>32856</v>
      </c>
      <c r="DV375" s="28">
        <v>53867</v>
      </c>
      <c r="DW375" s="27">
        <v>626</v>
      </c>
      <c r="DX375" s="24">
        <v>34686</v>
      </c>
      <c r="DY375" s="28">
        <v>50546</v>
      </c>
      <c r="DZ375" s="27">
        <v>609</v>
      </c>
      <c r="EA375" s="24">
        <v>35848</v>
      </c>
      <c r="EB375" s="28">
        <v>48161</v>
      </c>
      <c r="EC375" s="27">
        <v>575</v>
      </c>
      <c r="ED375" s="24">
        <v>34687</v>
      </c>
      <c r="EE375" s="28">
        <v>57293</v>
      </c>
      <c r="EF375" s="27">
        <v>712</v>
      </c>
      <c r="EG375" s="24">
        <v>43181</v>
      </c>
      <c r="EH375" s="28">
        <v>73390</v>
      </c>
      <c r="EI375" s="27">
        <v>835</v>
      </c>
      <c r="EJ375" s="24">
        <v>51943</v>
      </c>
      <c r="EK375" s="28">
        <v>96698</v>
      </c>
      <c r="EL375" s="27">
        <v>996</v>
      </c>
      <c r="EM375" s="24">
        <v>58357</v>
      </c>
      <c r="EN375" s="26">
        <v>104184</v>
      </c>
      <c r="EO375" s="23">
        <v>1040</v>
      </c>
      <c r="EP375" s="24">
        <v>62360</v>
      </c>
      <c r="EQ375" s="28">
        <v>20263</v>
      </c>
      <c r="ER375" s="27">
        <v>249</v>
      </c>
      <c r="ES375" s="24">
        <v>47270</v>
      </c>
      <c r="ET375" s="28">
        <v>26361</v>
      </c>
      <c r="EU375" s="27">
        <v>288</v>
      </c>
      <c r="EV375" s="24">
        <v>36062</v>
      </c>
      <c r="EW375" s="28">
        <v>70770</v>
      </c>
      <c r="EX375" s="27">
        <v>708</v>
      </c>
      <c r="EY375" s="24">
        <v>41273</v>
      </c>
      <c r="EZ375" s="28">
        <v>46723</v>
      </c>
      <c r="FA375" s="27">
        <v>518</v>
      </c>
      <c r="FB375" s="24">
        <v>43245</v>
      </c>
      <c r="FC375" s="28">
        <v>50924</v>
      </c>
      <c r="FD375" s="27">
        <v>543</v>
      </c>
      <c r="FE375" s="24">
        <v>42157</v>
      </c>
      <c r="FF375" s="28">
        <v>50161</v>
      </c>
      <c r="FG375" s="27">
        <v>568</v>
      </c>
      <c r="FH375" s="24">
        <v>42462</v>
      </c>
      <c r="FI375" s="28">
        <v>47076</v>
      </c>
      <c r="FJ375" s="27">
        <v>562</v>
      </c>
      <c r="FK375" s="24">
        <v>45836</v>
      </c>
      <c r="FL375" s="28">
        <v>46405</v>
      </c>
      <c r="FM375" s="27">
        <v>568</v>
      </c>
      <c r="FN375" s="24">
        <v>39077</v>
      </c>
      <c r="FO375" s="28">
        <v>54280</v>
      </c>
      <c r="FP375" s="27">
        <v>671</v>
      </c>
      <c r="FQ375" s="24">
        <v>49905</v>
      </c>
      <c r="FR375" s="28">
        <v>54873</v>
      </c>
      <c r="FS375" s="27">
        <v>624</v>
      </c>
      <c r="FT375" s="24">
        <v>51253</v>
      </c>
      <c r="FU375" s="28">
        <v>59579</v>
      </c>
      <c r="FV375" s="27">
        <v>693</v>
      </c>
      <c r="FW375" s="24">
        <v>56138</v>
      </c>
      <c r="FX375" s="26">
        <v>127610</v>
      </c>
      <c r="FY375" s="23">
        <v>1303</v>
      </c>
      <c r="FZ375" s="24">
        <v>75002</v>
      </c>
      <c r="GA375" s="26">
        <v>124981</v>
      </c>
      <c r="GB375" s="23">
        <v>1248</v>
      </c>
      <c r="GC375" s="24">
        <v>91643</v>
      </c>
      <c r="GD375" s="26">
        <v>115563</v>
      </c>
      <c r="GE375" s="23">
        <v>1203</v>
      </c>
      <c r="GF375" s="24">
        <v>87767</v>
      </c>
      <c r="GG375" s="28">
        <v>67478</v>
      </c>
      <c r="GH375" s="27">
        <v>826</v>
      </c>
      <c r="GI375" s="24">
        <v>77889</v>
      </c>
      <c r="GJ375" s="28">
        <v>48650</v>
      </c>
      <c r="GK375" s="27">
        <v>613</v>
      </c>
      <c r="GL375" s="24">
        <v>68621</v>
      </c>
      <c r="GM375" s="28">
        <v>81363</v>
      </c>
      <c r="GN375" s="27">
        <v>890</v>
      </c>
      <c r="GO375" s="24">
        <v>72219</v>
      </c>
      <c r="GP375" s="28">
        <v>89047</v>
      </c>
      <c r="GQ375" s="27">
        <v>979</v>
      </c>
      <c r="GR375" s="24">
        <v>82803</v>
      </c>
      <c r="GS375" s="28">
        <v>67907</v>
      </c>
      <c r="GT375" s="27">
        <v>818</v>
      </c>
      <c r="GU375" s="24">
        <v>74743</v>
      </c>
      <c r="GV375" s="28">
        <v>66198</v>
      </c>
      <c r="GW375" s="27">
        <v>794</v>
      </c>
      <c r="GX375" s="24">
        <v>70913</v>
      </c>
      <c r="GY375" s="28">
        <v>81012</v>
      </c>
      <c r="GZ375" s="27">
        <v>980</v>
      </c>
      <c r="HA375" s="24">
        <v>76608</v>
      </c>
      <c r="HB375" s="28">
        <v>46120</v>
      </c>
      <c r="HC375" s="27">
        <v>558</v>
      </c>
      <c r="HD375" s="24">
        <v>70352</v>
      </c>
      <c r="HE375" s="28">
        <v>68723</v>
      </c>
      <c r="HF375" s="27">
        <v>747</v>
      </c>
      <c r="HG375" s="24">
        <v>62643</v>
      </c>
      <c r="HH375" s="28">
        <v>55783</v>
      </c>
      <c r="HI375" s="27">
        <v>657</v>
      </c>
      <c r="HJ375" s="24">
        <v>54196</v>
      </c>
    </row>
    <row r="376" spans="2:218" x14ac:dyDescent="0.2">
      <c r="B376" s="20" t="s">
        <v>760</v>
      </c>
      <c r="C376" s="26">
        <v>153999</v>
      </c>
      <c r="D376" s="24">
        <v>26190</v>
      </c>
      <c r="E376" s="25">
        <v>146376</v>
      </c>
      <c r="F376" s="26">
        <v>149173</v>
      </c>
      <c r="G376" s="24">
        <v>25553</v>
      </c>
      <c r="H376" s="25">
        <v>116851</v>
      </c>
      <c r="I376" s="26">
        <v>187946</v>
      </c>
      <c r="J376" s="24">
        <v>32056</v>
      </c>
      <c r="K376" s="25">
        <v>106872</v>
      </c>
      <c r="L376" s="26">
        <v>155161</v>
      </c>
      <c r="M376" s="24">
        <v>26585</v>
      </c>
      <c r="N376" s="25">
        <v>107570</v>
      </c>
      <c r="O376" s="26">
        <v>151670</v>
      </c>
      <c r="P376" s="24">
        <v>26154</v>
      </c>
      <c r="Q376" s="24">
        <v>98752</v>
      </c>
      <c r="R376" s="26">
        <v>213653</v>
      </c>
      <c r="S376" s="24">
        <v>36822</v>
      </c>
      <c r="T376" s="25">
        <v>106608</v>
      </c>
      <c r="U376" s="26">
        <v>169947</v>
      </c>
      <c r="V376" s="24">
        <v>29528</v>
      </c>
      <c r="W376" s="24">
        <v>72512</v>
      </c>
      <c r="X376" s="26">
        <v>170345</v>
      </c>
      <c r="Y376" s="24">
        <v>29661</v>
      </c>
      <c r="Z376" s="24">
        <v>72446</v>
      </c>
      <c r="AA376" s="26">
        <v>227537</v>
      </c>
      <c r="AB376" s="24">
        <v>38980</v>
      </c>
      <c r="AC376" s="24">
        <v>84264</v>
      </c>
      <c r="AD376" s="26">
        <v>190289</v>
      </c>
      <c r="AE376" s="24">
        <v>32486</v>
      </c>
      <c r="AF376" s="24">
        <v>81784</v>
      </c>
      <c r="AG376" s="26">
        <v>157573</v>
      </c>
      <c r="AH376" s="24">
        <v>27427</v>
      </c>
      <c r="AI376" s="24">
        <v>78810</v>
      </c>
      <c r="AJ376" s="26">
        <v>182501</v>
      </c>
      <c r="AK376" s="24">
        <v>32417</v>
      </c>
      <c r="AL376" s="24">
        <v>74945</v>
      </c>
      <c r="AM376" s="26">
        <v>142789</v>
      </c>
      <c r="AN376" s="24">
        <v>24999</v>
      </c>
      <c r="AO376" s="24">
        <v>75817</v>
      </c>
      <c r="AP376" s="26">
        <v>145357</v>
      </c>
      <c r="AQ376" s="24">
        <v>25568</v>
      </c>
      <c r="AR376" s="24">
        <v>73115</v>
      </c>
      <c r="AS376" s="26">
        <v>184331</v>
      </c>
      <c r="AT376" s="24">
        <v>32597</v>
      </c>
      <c r="AU376" s="24">
        <v>73407</v>
      </c>
      <c r="AV376" s="26">
        <v>147922</v>
      </c>
      <c r="AW376" s="24">
        <v>26040</v>
      </c>
      <c r="AX376" s="24">
        <v>74876</v>
      </c>
      <c r="AY376" s="26">
        <v>136349</v>
      </c>
      <c r="AZ376" s="24">
        <v>23556</v>
      </c>
      <c r="BA376" s="24">
        <v>68305</v>
      </c>
      <c r="BB376" s="26">
        <v>179299</v>
      </c>
      <c r="BC376" s="24">
        <v>31452</v>
      </c>
      <c r="BD376" s="24">
        <v>65289</v>
      </c>
      <c r="BE376" s="26">
        <v>137532</v>
      </c>
      <c r="BF376" s="24">
        <v>24420</v>
      </c>
      <c r="BG376" s="24">
        <v>75385</v>
      </c>
      <c r="BH376" s="26">
        <v>139885</v>
      </c>
      <c r="BI376" s="24">
        <v>24858</v>
      </c>
      <c r="BJ376" s="24">
        <v>69739</v>
      </c>
      <c r="BK376" s="26">
        <v>168952</v>
      </c>
      <c r="BL376" s="24">
        <v>30127</v>
      </c>
      <c r="BM376" s="24">
        <v>76565</v>
      </c>
      <c r="BN376" s="26">
        <v>134925</v>
      </c>
      <c r="BO376" s="24">
        <v>24080</v>
      </c>
      <c r="BP376" s="24">
        <v>75450</v>
      </c>
      <c r="BQ376" s="26">
        <v>127753</v>
      </c>
      <c r="BR376" s="24">
        <v>22978</v>
      </c>
      <c r="BS376" s="24">
        <v>88012</v>
      </c>
      <c r="BT376" s="26">
        <v>135550</v>
      </c>
      <c r="BU376" s="24">
        <v>24727</v>
      </c>
      <c r="BV376" s="24">
        <v>68648</v>
      </c>
      <c r="BW376" s="26">
        <v>112006</v>
      </c>
      <c r="BX376" s="24">
        <v>19612</v>
      </c>
      <c r="BY376" s="24">
        <v>76541</v>
      </c>
      <c r="BZ376" s="26">
        <v>112216</v>
      </c>
      <c r="CA376" s="24">
        <v>19978</v>
      </c>
      <c r="CB376" s="24">
        <v>74435</v>
      </c>
      <c r="CC376" s="26">
        <v>178977</v>
      </c>
      <c r="CD376" s="24">
        <v>31558</v>
      </c>
      <c r="CE376" s="24">
        <v>71018</v>
      </c>
      <c r="CF376" s="26">
        <v>131560</v>
      </c>
      <c r="CG376" s="24">
        <v>23245</v>
      </c>
      <c r="CH376" s="24">
        <v>79959</v>
      </c>
      <c r="CI376" s="26">
        <v>134254</v>
      </c>
      <c r="CJ376" s="24">
        <v>23921</v>
      </c>
      <c r="CK376" s="24">
        <v>76986</v>
      </c>
      <c r="CL376" s="26">
        <v>173170</v>
      </c>
      <c r="CM376" s="24">
        <v>30794</v>
      </c>
      <c r="CN376" s="24">
        <v>75676</v>
      </c>
      <c r="CO376" s="26">
        <v>127705</v>
      </c>
      <c r="CP376" s="24">
        <v>22488</v>
      </c>
      <c r="CQ376" s="24">
        <v>91550</v>
      </c>
      <c r="CR376" s="26">
        <v>133196</v>
      </c>
      <c r="CS376" s="24">
        <v>23627</v>
      </c>
      <c r="CT376" s="24">
        <v>99338</v>
      </c>
      <c r="CU376" s="26">
        <v>169043</v>
      </c>
      <c r="CV376" s="24">
        <v>29787</v>
      </c>
      <c r="CW376" s="25">
        <v>114363</v>
      </c>
      <c r="CX376" s="26">
        <v>135738</v>
      </c>
      <c r="CY376" s="24">
        <v>23431</v>
      </c>
      <c r="CZ376" s="25">
        <v>136296</v>
      </c>
      <c r="DA376" s="26">
        <v>127976</v>
      </c>
      <c r="DB376" s="24">
        <v>22420</v>
      </c>
      <c r="DC376" s="25">
        <v>101224</v>
      </c>
      <c r="DD376" s="26">
        <v>110692</v>
      </c>
      <c r="DE376" s="24">
        <v>20842</v>
      </c>
      <c r="DF376" s="24">
        <v>88271</v>
      </c>
      <c r="DG376" s="28">
        <v>54912</v>
      </c>
      <c r="DH376" s="24">
        <v>10780</v>
      </c>
      <c r="DI376" s="24">
        <v>68964</v>
      </c>
      <c r="DJ376" s="28">
        <v>91609</v>
      </c>
      <c r="DK376" s="24">
        <v>15498</v>
      </c>
      <c r="DL376" s="24">
        <v>75519</v>
      </c>
      <c r="DM376" s="26">
        <v>122408</v>
      </c>
      <c r="DN376" s="24">
        <v>20831</v>
      </c>
      <c r="DO376" s="24">
        <v>61037</v>
      </c>
      <c r="DP376" s="26">
        <v>103229</v>
      </c>
      <c r="DQ376" s="24">
        <v>17809</v>
      </c>
      <c r="DR376" s="24">
        <v>53019</v>
      </c>
      <c r="DS376" s="26">
        <v>103960</v>
      </c>
      <c r="DT376" s="24">
        <v>18479</v>
      </c>
      <c r="DU376" s="24">
        <v>49070</v>
      </c>
      <c r="DV376" s="26">
        <v>131331</v>
      </c>
      <c r="DW376" s="24">
        <v>23148</v>
      </c>
      <c r="DX376" s="24">
        <v>45985</v>
      </c>
      <c r="DY376" s="26">
        <v>120123</v>
      </c>
      <c r="DZ376" s="24">
        <v>21104</v>
      </c>
      <c r="EA376" s="25">
        <v>219542</v>
      </c>
      <c r="EB376" s="26">
        <v>110081</v>
      </c>
      <c r="EC376" s="24">
        <v>19319</v>
      </c>
      <c r="ED376" s="24">
        <v>54542</v>
      </c>
      <c r="EE376" s="26">
        <v>134551</v>
      </c>
      <c r="EF376" s="24">
        <v>23818</v>
      </c>
      <c r="EG376" s="24">
        <v>58412</v>
      </c>
      <c r="EH376" s="26">
        <v>105105</v>
      </c>
      <c r="EI376" s="24">
        <v>18800</v>
      </c>
      <c r="EJ376" s="24">
        <v>55458</v>
      </c>
      <c r="EK376" s="28">
        <v>98738</v>
      </c>
      <c r="EL376" s="24">
        <v>17743</v>
      </c>
      <c r="EM376" s="24">
        <v>54838</v>
      </c>
      <c r="EN376" s="26">
        <v>109735</v>
      </c>
      <c r="EO376" s="24">
        <v>19576</v>
      </c>
      <c r="EP376" s="24">
        <v>60750</v>
      </c>
      <c r="EQ376" s="28">
        <v>82615</v>
      </c>
      <c r="ER376" s="24">
        <v>15502</v>
      </c>
      <c r="ES376" s="24">
        <v>57497</v>
      </c>
      <c r="ET376" s="28">
        <v>41987</v>
      </c>
      <c r="EU376" s="23">
        <v>7968</v>
      </c>
      <c r="EV376" s="24">
        <v>70308</v>
      </c>
      <c r="EW376" s="28">
        <v>27295</v>
      </c>
      <c r="EX376" s="23">
        <v>5154</v>
      </c>
      <c r="EY376" s="24">
        <v>65856</v>
      </c>
      <c r="EZ376" s="30">
        <v>8981</v>
      </c>
      <c r="FA376" s="23">
        <v>1555</v>
      </c>
      <c r="FB376" s="24">
        <v>51464</v>
      </c>
      <c r="FC376" s="30">
        <v>5986</v>
      </c>
      <c r="FD376" s="27">
        <v>958</v>
      </c>
      <c r="FE376" s="24">
        <v>40563</v>
      </c>
      <c r="FF376" s="30">
        <v>4517</v>
      </c>
      <c r="FG376" s="27">
        <v>814</v>
      </c>
      <c r="FH376" s="24">
        <v>42884</v>
      </c>
      <c r="FI376" s="32">
        <v>974</v>
      </c>
      <c r="FJ376" s="27">
        <v>213</v>
      </c>
      <c r="FK376" s="24">
        <v>39252</v>
      </c>
      <c r="FL376" s="32">
        <v>127</v>
      </c>
      <c r="FM376" s="29">
        <v>28</v>
      </c>
      <c r="FN376" s="24">
        <v>35428</v>
      </c>
      <c r="FO376" s="33">
        <v>25</v>
      </c>
      <c r="FP376" s="31">
        <v>5</v>
      </c>
      <c r="FQ376" s="24">
        <v>35246</v>
      </c>
      <c r="FR376" s="33">
        <v>12</v>
      </c>
      <c r="FS376" s="31">
        <v>3</v>
      </c>
      <c r="FT376" s="24">
        <v>32066</v>
      </c>
      <c r="FU376" s="32">
        <v>313</v>
      </c>
      <c r="FV376" s="29">
        <v>69</v>
      </c>
      <c r="FW376" s="24">
        <v>28240</v>
      </c>
      <c r="FX376" s="33">
        <v>17</v>
      </c>
      <c r="FY376" s="31">
        <v>4</v>
      </c>
      <c r="FZ376" s="24">
        <v>29940</v>
      </c>
      <c r="GA376" s="21"/>
      <c r="GB376" s="21"/>
      <c r="GC376" s="24">
        <v>28379</v>
      </c>
      <c r="GD376" s="21"/>
      <c r="GE376" s="21"/>
      <c r="GF376" s="24">
        <v>21698</v>
      </c>
      <c r="GG376" s="21"/>
      <c r="GH376" s="21"/>
      <c r="GI376" s="24">
        <v>21378</v>
      </c>
      <c r="GJ376" s="21"/>
      <c r="GK376" s="21"/>
      <c r="GL376" s="24">
        <v>19675</v>
      </c>
      <c r="GM376" s="21"/>
      <c r="GN376" s="21"/>
      <c r="GO376" s="24">
        <v>25644</v>
      </c>
      <c r="GP376" s="30">
        <v>6121</v>
      </c>
      <c r="GQ376" s="23">
        <v>1226</v>
      </c>
      <c r="GR376" s="24">
        <v>22711</v>
      </c>
      <c r="GS376" s="28">
        <v>34175</v>
      </c>
      <c r="GT376" s="23">
        <v>6335</v>
      </c>
      <c r="GU376" s="24">
        <v>24710</v>
      </c>
      <c r="GV376" s="28">
        <v>57532</v>
      </c>
      <c r="GW376" s="23">
        <v>9963</v>
      </c>
      <c r="GX376" s="24">
        <v>47647</v>
      </c>
      <c r="GY376" s="28">
        <v>86788</v>
      </c>
      <c r="GZ376" s="24">
        <v>16086</v>
      </c>
      <c r="HA376" s="24">
        <v>55273</v>
      </c>
      <c r="HB376" s="28">
        <v>47942</v>
      </c>
      <c r="HC376" s="23">
        <v>7570</v>
      </c>
      <c r="HD376" s="24">
        <v>29838</v>
      </c>
      <c r="HE376" s="28">
        <v>48975</v>
      </c>
      <c r="HF376" s="23">
        <v>7531</v>
      </c>
      <c r="HG376" s="24">
        <v>28419</v>
      </c>
      <c r="HH376" s="28">
        <v>55530</v>
      </c>
      <c r="HI376" s="23">
        <v>8674</v>
      </c>
      <c r="HJ376" s="24">
        <v>23279</v>
      </c>
    </row>
    <row r="377" spans="2:218" x14ac:dyDescent="0.2">
      <c r="B377" s="20" t="s">
        <v>311</v>
      </c>
      <c r="C377" s="32">
        <v>420</v>
      </c>
      <c r="D377" s="29">
        <v>42</v>
      </c>
      <c r="E377" s="27">
        <v>710</v>
      </c>
      <c r="F377" s="32">
        <v>645</v>
      </c>
      <c r="G377" s="29">
        <v>69</v>
      </c>
      <c r="H377" s="23">
        <v>1449</v>
      </c>
      <c r="I377" s="32">
        <v>452</v>
      </c>
      <c r="J377" s="29">
        <v>49</v>
      </c>
      <c r="K377" s="23">
        <v>1421</v>
      </c>
      <c r="L377" s="32">
        <v>407</v>
      </c>
      <c r="M377" s="29">
        <v>43</v>
      </c>
      <c r="N377" s="23">
        <v>1543</v>
      </c>
      <c r="O377" s="32">
        <v>484</v>
      </c>
      <c r="P377" s="29">
        <v>51</v>
      </c>
      <c r="Q377" s="23">
        <v>1805</v>
      </c>
      <c r="R377" s="32">
        <v>665</v>
      </c>
      <c r="S377" s="29">
        <v>73</v>
      </c>
      <c r="T377" s="23">
        <v>1009</v>
      </c>
      <c r="U377" s="32">
        <v>679</v>
      </c>
      <c r="V377" s="29">
        <v>72</v>
      </c>
      <c r="W377" s="23">
        <v>1286</v>
      </c>
      <c r="X377" s="32">
        <v>710</v>
      </c>
      <c r="Y377" s="29">
        <v>76</v>
      </c>
      <c r="Z377" s="23">
        <v>2757</v>
      </c>
      <c r="AA377" s="32">
        <v>885</v>
      </c>
      <c r="AB377" s="29">
        <v>91</v>
      </c>
      <c r="AC377" s="23">
        <v>2356</v>
      </c>
      <c r="AD377" s="32">
        <v>547</v>
      </c>
      <c r="AE377" s="29">
        <v>60</v>
      </c>
      <c r="AF377" s="23">
        <v>2526</v>
      </c>
      <c r="AG377" s="32">
        <v>747</v>
      </c>
      <c r="AH377" s="29">
        <v>82</v>
      </c>
      <c r="AI377" s="23">
        <v>2076</v>
      </c>
      <c r="AJ377" s="32">
        <v>731</v>
      </c>
      <c r="AK377" s="29">
        <v>75</v>
      </c>
      <c r="AL377" s="23">
        <v>1733</v>
      </c>
      <c r="AM377" s="32">
        <v>701</v>
      </c>
      <c r="AN377" s="29">
        <v>75</v>
      </c>
      <c r="AO377" s="23">
        <v>2583</v>
      </c>
      <c r="AP377" s="32">
        <v>636</v>
      </c>
      <c r="AQ377" s="29">
        <v>64</v>
      </c>
      <c r="AR377" s="23">
        <v>2481</v>
      </c>
      <c r="AS377" s="30">
        <v>1018</v>
      </c>
      <c r="AT377" s="27">
        <v>103</v>
      </c>
      <c r="AU377" s="23">
        <v>2229</v>
      </c>
      <c r="AV377" s="32">
        <v>835</v>
      </c>
      <c r="AW377" s="29">
        <v>88</v>
      </c>
      <c r="AX377" s="23">
        <v>3382</v>
      </c>
      <c r="AY377" s="32">
        <v>908</v>
      </c>
      <c r="AZ377" s="29">
        <v>87</v>
      </c>
      <c r="BA377" s="23">
        <v>3726</v>
      </c>
      <c r="BB377" s="30">
        <v>1012</v>
      </c>
      <c r="BC377" s="29">
        <v>97</v>
      </c>
      <c r="BD377" s="23">
        <v>2605</v>
      </c>
      <c r="BE377" s="32">
        <v>686</v>
      </c>
      <c r="BF377" s="29">
        <v>65</v>
      </c>
      <c r="BG377" s="23">
        <v>4306</v>
      </c>
      <c r="BH377" s="32">
        <v>668</v>
      </c>
      <c r="BI377" s="29">
        <v>60</v>
      </c>
      <c r="BJ377" s="23">
        <v>2441</v>
      </c>
      <c r="BK377" s="32">
        <v>758</v>
      </c>
      <c r="BL377" s="29">
        <v>66</v>
      </c>
      <c r="BM377" s="23">
        <v>3174</v>
      </c>
      <c r="BN377" s="32">
        <v>481</v>
      </c>
      <c r="BO377" s="29">
        <v>42</v>
      </c>
      <c r="BP377" s="23">
        <v>2772</v>
      </c>
      <c r="BQ377" s="32">
        <v>792</v>
      </c>
      <c r="BR377" s="29">
        <v>68</v>
      </c>
      <c r="BS377" s="23">
        <v>2488</v>
      </c>
      <c r="BT377" s="32">
        <v>884</v>
      </c>
      <c r="BU377" s="29">
        <v>81</v>
      </c>
      <c r="BV377" s="23">
        <v>2866</v>
      </c>
      <c r="BW377" s="32">
        <v>754</v>
      </c>
      <c r="BX377" s="29">
        <v>70</v>
      </c>
      <c r="BY377" s="23">
        <v>4001</v>
      </c>
      <c r="BZ377" s="32">
        <v>642</v>
      </c>
      <c r="CA377" s="29">
        <v>61</v>
      </c>
      <c r="CB377" s="23">
        <v>3470</v>
      </c>
      <c r="CC377" s="32">
        <v>542</v>
      </c>
      <c r="CD377" s="29">
        <v>50</v>
      </c>
      <c r="CE377" s="23">
        <v>4645</v>
      </c>
      <c r="CF377" s="32">
        <v>328</v>
      </c>
      <c r="CG377" s="29">
        <v>31</v>
      </c>
      <c r="CH377" s="23">
        <v>4736</v>
      </c>
      <c r="CI377" s="32">
        <v>432</v>
      </c>
      <c r="CJ377" s="29">
        <v>39</v>
      </c>
      <c r="CK377" s="23">
        <v>3652</v>
      </c>
      <c r="CL377" s="32">
        <v>450</v>
      </c>
      <c r="CM377" s="29">
        <v>42</v>
      </c>
      <c r="CN377" s="23">
        <v>3896</v>
      </c>
      <c r="CO377" s="32">
        <v>791</v>
      </c>
      <c r="CP377" s="29">
        <v>74</v>
      </c>
      <c r="CQ377" s="23">
        <v>2624</v>
      </c>
      <c r="CR377" s="32">
        <v>635</v>
      </c>
      <c r="CS377" s="29">
        <v>57</v>
      </c>
      <c r="CT377" s="23">
        <v>1772</v>
      </c>
      <c r="CU377" s="32">
        <v>725</v>
      </c>
      <c r="CV377" s="29">
        <v>65</v>
      </c>
      <c r="CW377" s="23">
        <v>3536</v>
      </c>
      <c r="CX377" s="30">
        <v>4758</v>
      </c>
      <c r="CY377" s="27">
        <v>408</v>
      </c>
      <c r="CZ377" s="24">
        <v>10365</v>
      </c>
      <c r="DA377" s="30">
        <v>7253</v>
      </c>
      <c r="DB377" s="27">
        <v>602</v>
      </c>
      <c r="DC377" s="24">
        <v>18574</v>
      </c>
      <c r="DD377" s="30">
        <v>6504</v>
      </c>
      <c r="DE377" s="27">
        <v>533</v>
      </c>
      <c r="DF377" s="24">
        <v>15004</v>
      </c>
      <c r="DG377" s="30">
        <v>8609</v>
      </c>
      <c r="DH377" s="27">
        <v>284</v>
      </c>
      <c r="DI377" s="23">
        <v>4439</v>
      </c>
      <c r="DJ377" s="28">
        <v>10999</v>
      </c>
      <c r="DK377" s="27">
        <v>121</v>
      </c>
      <c r="DL377" s="23">
        <v>3304</v>
      </c>
      <c r="DM377" s="28">
        <v>82124</v>
      </c>
      <c r="DN377" s="27">
        <v>149</v>
      </c>
      <c r="DO377" s="23">
        <v>2080</v>
      </c>
      <c r="DP377" s="28">
        <v>64270</v>
      </c>
      <c r="DQ377" s="27">
        <v>119</v>
      </c>
      <c r="DR377" s="23">
        <v>1260</v>
      </c>
      <c r="DS377" s="28">
        <v>76992</v>
      </c>
      <c r="DT377" s="27">
        <v>145</v>
      </c>
      <c r="DU377" s="23">
        <v>1654</v>
      </c>
      <c r="DV377" s="26">
        <v>133164</v>
      </c>
      <c r="DW377" s="27">
        <v>266</v>
      </c>
      <c r="DX377" s="24">
        <v>13682</v>
      </c>
      <c r="DY377" s="28">
        <v>88340</v>
      </c>
      <c r="DZ377" s="27">
        <v>173</v>
      </c>
      <c r="EA377" s="23">
        <v>9107</v>
      </c>
      <c r="EB377" s="28">
        <v>86137</v>
      </c>
      <c r="EC377" s="27">
        <v>169</v>
      </c>
      <c r="ED377" s="23">
        <v>8260</v>
      </c>
      <c r="EE377" s="28">
        <v>73909</v>
      </c>
      <c r="EF377" s="27">
        <v>145</v>
      </c>
      <c r="EG377" s="23">
        <v>7065</v>
      </c>
      <c r="EH377" s="28">
        <v>56393</v>
      </c>
      <c r="EI377" s="27">
        <v>108</v>
      </c>
      <c r="EJ377" s="23">
        <v>5432</v>
      </c>
      <c r="EK377" s="28">
        <v>59710</v>
      </c>
      <c r="EL377" s="27">
        <v>116</v>
      </c>
      <c r="EM377" s="23">
        <v>6405</v>
      </c>
      <c r="EN377" s="28">
        <v>81516</v>
      </c>
      <c r="EO377" s="27">
        <v>157</v>
      </c>
      <c r="EP377" s="23">
        <v>3913</v>
      </c>
      <c r="EQ377" s="28">
        <v>64647</v>
      </c>
      <c r="ER377" s="27">
        <v>126</v>
      </c>
      <c r="ES377" s="23">
        <v>4045</v>
      </c>
      <c r="ET377" s="28">
        <v>57075</v>
      </c>
      <c r="EU377" s="27">
        <v>111</v>
      </c>
      <c r="EV377" s="23">
        <v>3625</v>
      </c>
      <c r="EW377" s="28">
        <v>77415</v>
      </c>
      <c r="EX377" s="27">
        <v>152</v>
      </c>
      <c r="EY377" s="23">
        <v>1961</v>
      </c>
      <c r="EZ377" s="28">
        <v>44303</v>
      </c>
      <c r="FA377" s="29">
        <v>91</v>
      </c>
      <c r="FB377" s="23">
        <v>3139</v>
      </c>
      <c r="FC377" s="28">
        <v>34035</v>
      </c>
      <c r="FD377" s="29">
        <v>68</v>
      </c>
      <c r="FE377" s="23">
        <v>2457</v>
      </c>
      <c r="FF377" s="28">
        <v>51682</v>
      </c>
      <c r="FG377" s="27">
        <v>104</v>
      </c>
      <c r="FH377" s="23">
        <v>3752</v>
      </c>
      <c r="FI377" s="28">
        <v>44071</v>
      </c>
      <c r="FJ377" s="29">
        <v>87</v>
      </c>
      <c r="FK377" s="23">
        <v>4657</v>
      </c>
      <c r="FL377" s="28">
        <v>29719</v>
      </c>
      <c r="FM377" s="29">
        <v>72</v>
      </c>
      <c r="FN377" s="23">
        <v>3089</v>
      </c>
      <c r="FO377" s="28">
        <v>52033</v>
      </c>
      <c r="FP377" s="27">
        <v>113</v>
      </c>
      <c r="FQ377" s="23">
        <v>3657</v>
      </c>
      <c r="FR377" s="28">
        <v>73502</v>
      </c>
      <c r="FS377" s="27">
        <v>149</v>
      </c>
      <c r="FT377" s="23">
        <v>3928</v>
      </c>
      <c r="FU377" s="28">
        <v>80079</v>
      </c>
      <c r="FV377" s="27">
        <v>163</v>
      </c>
      <c r="FW377" s="23">
        <v>2878</v>
      </c>
      <c r="FX377" s="26">
        <v>122000</v>
      </c>
      <c r="FY377" s="27">
        <v>243</v>
      </c>
      <c r="FZ377" s="23">
        <v>3480</v>
      </c>
      <c r="GA377" s="28">
        <v>80245</v>
      </c>
      <c r="GB377" s="27">
        <v>159</v>
      </c>
      <c r="GC377" s="23">
        <v>4393</v>
      </c>
      <c r="GD377" s="28">
        <v>48785</v>
      </c>
      <c r="GE377" s="27">
        <v>101</v>
      </c>
      <c r="GF377" s="23">
        <v>3990</v>
      </c>
      <c r="GG377" s="28">
        <v>33043</v>
      </c>
      <c r="GH377" s="29">
        <v>67</v>
      </c>
      <c r="GI377" s="23">
        <v>4002</v>
      </c>
      <c r="GJ377" s="28">
        <v>31789</v>
      </c>
      <c r="GK377" s="29">
        <v>65</v>
      </c>
      <c r="GL377" s="23">
        <v>3078</v>
      </c>
      <c r="GM377" s="28">
        <v>32243</v>
      </c>
      <c r="GN377" s="29">
        <v>73</v>
      </c>
      <c r="GO377" s="23">
        <v>3976</v>
      </c>
      <c r="GP377" s="28">
        <v>27517</v>
      </c>
      <c r="GQ377" s="29">
        <v>68</v>
      </c>
      <c r="GR377" s="23">
        <v>5186</v>
      </c>
      <c r="GS377" s="28">
        <v>27910</v>
      </c>
      <c r="GT377" s="29">
        <v>66</v>
      </c>
      <c r="GU377" s="27">
        <v>547</v>
      </c>
      <c r="GV377" s="28">
        <v>36850</v>
      </c>
      <c r="GW377" s="29">
        <v>79</v>
      </c>
      <c r="GX377" s="27">
        <v>631</v>
      </c>
      <c r="GY377" s="28">
        <v>57175</v>
      </c>
      <c r="GZ377" s="27">
        <v>114</v>
      </c>
      <c r="HA377" s="27">
        <v>445</v>
      </c>
      <c r="HB377" s="28">
        <v>56572</v>
      </c>
      <c r="HC377" s="27">
        <v>111</v>
      </c>
      <c r="HD377" s="27">
        <v>957</v>
      </c>
      <c r="HE377" s="28">
        <v>82233</v>
      </c>
      <c r="HF377" s="27">
        <v>165</v>
      </c>
      <c r="HG377" s="27">
        <v>712</v>
      </c>
      <c r="HH377" s="28">
        <v>54556</v>
      </c>
      <c r="HI377" s="27">
        <v>111</v>
      </c>
      <c r="HJ377" s="23">
        <v>1012</v>
      </c>
    </row>
    <row r="378" spans="2:218" x14ac:dyDescent="0.2">
      <c r="B378" s="20" t="s">
        <v>401</v>
      </c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  <c r="BK378" s="21"/>
      <c r="BL378" s="21"/>
      <c r="BM378" s="21"/>
      <c r="BN378" s="21"/>
      <c r="BO378" s="21"/>
      <c r="BP378" s="21"/>
      <c r="BQ378" s="21"/>
      <c r="BR378" s="21"/>
      <c r="BS378" s="21"/>
      <c r="BT378" s="21"/>
      <c r="BU378" s="21"/>
      <c r="BV378" s="21"/>
      <c r="BW378" s="21"/>
      <c r="BX378" s="21"/>
      <c r="BY378" s="21"/>
      <c r="BZ378" s="21"/>
      <c r="CA378" s="21"/>
      <c r="CB378" s="21"/>
      <c r="CC378" s="21"/>
      <c r="CD378" s="21"/>
      <c r="CE378" s="21"/>
      <c r="CF378" s="21"/>
      <c r="CG378" s="21"/>
      <c r="CH378" s="21"/>
      <c r="CI378" s="21"/>
      <c r="CJ378" s="21"/>
      <c r="CK378" s="21"/>
      <c r="CL378" s="21"/>
      <c r="CM378" s="21"/>
      <c r="CN378" s="21"/>
      <c r="CO378" s="21"/>
      <c r="CP378" s="21"/>
      <c r="CQ378" s="21"/>
      <c r="CR378" s="21"/>
      <c r="CS378" s="21"/>
      <c r="CT378" s="21"/>
      <c r="CU378" s="21"/>
      <c r="CV378" s="21"/>
      <c r="CW378" s="21"/>
      <c r="CX378" s="21"/>
      <c r="CY378" s="21"/>
      <c r="CZ378" s="21"/>
      <c r="DA378" s="21"/>
      <c r="DB378" s="21"/>
      <c r="DC378" s="21"/>
      <c r="DD378" s="21"/>
      <c r="DE378" s="21"/>
      <c r="DF378" s="21"/>
      <c r="DG378" s="21"/>
      <c r="DH378" s="21"/>
      <c r="DI378" s="21"/>
      <c r="DJ378" s="21"/>
      <c r="DK378" s="21"/>
      <c r="DL378" s="21"/>
      <c r="DM378" s="21"/>
      <c r="DN378" s="21"/>
      <c r="DO378" s="21"/>
      <c r="DP378" s="21"/>
      <c r="DQ378" s="21"/>
      <c r="DR378" s="21"/>
      <c r="DS378" s="21"/>
      <c r="DT378" s="21"/>
      <c r="DU378" s="21"/>
      <c r="DV378" s="21"/>
      <c r="DW378" s="21"/>
      <c r="DX378" s="21"/>
      <c r="DY378" s="21"/>
      <c r="DZ378" s="21"/>
      <c r="EA378" s="21"/>
      <c r="EB378" s="21"/>
      <c r="EC378" s="21"/>
      <c r="ED378" s="21"/>
      <c r="EE378" s="21"/>
      <c r="EF378" s="21"/>
      <c r="EG378" s="21"/>
      <c r="EH378" s="21"/>
      <c r="EI378" s="21"/>
      <c r="EJ378" s="21"/>
      <c r="EK378" s="21"/>
      <c r="EL378" s="21"/>
      <c r="EM378" s="21"/>
      <c r="EN378" s="21"/>
      <c r="EO378" s="21"/>
      <c r="EP378" s="21"/>
      <c r="EQ378" s="21"/>
      <c r="ER378" s="21"/>
      <c r="ES378" s="21"/>
      <c r="ET378" s="21"/>
      <c r="EU378" s="21"/>
      <c r="EV378" s="21"/>
      <c r="EW378" s="28">
        <v>59470</v>
      </c>
      <c r="EX378" s="29">
        <v>93</v>
      </c>
      <c r="EY378" s="27">
        <v>297</v>
      </c>
      <c r="EZ378" s="28">
        <v>62868</v>
      </c>
      <c r="FA378" s="27">
        <v>105</v>
      </c>
      <c r="FB378" s="27">
        <v>312</v>
      </c>
      <c r="FC378" s="28">
        <v>84945</v>
      </c>
      <c r="FD378" s="27">
        <v>139</v>
      </c>
      <c r="FE378" s="27">
        <v>389</v>
      </c>
      <c r="FF378" s="26">
        <v>103130</v>
      </c>
      <c r="FG378" s="27">
        <v>172</v>
      </c>
      <c r="FH378" s="23">
        <v>1113</v>
      </c>
      <c r="FI378" s="28">
        <v>93862</v>
      </c>
      <c r="FJ378" s="27">
        <v>151</v>
      </c>
      <c r="FK378" s="27">
        <v>359</v>
      </c>
      <c r="FL378" s="26">
        <v>103962</v>
      </c>
      <c r="FM378" s="27">
        <v>174</v>
      </c>
      <c r="FN378" s="23">
        <v>1114</v>
      </c>
      <c r="FO378" s="26">
        <v>145132</v>
      </c>
      <c r="FP378" s="27">
        <v>247</v>
      </c>
      <c r="FQ378" s="27">
        <v>720</v>
      </c>
      <c r="FR378" s="28">
        <v>96985</v>
      </c>
      <c r="FS378" s="27">
        <v>161</v>
      </c>
      <c r="FT378" s="27">
        <v>700</v>
      </c>
      <c r="FU378" s="28">
        <v>85196</v>
      </c>
      <c r="FV378" s="27">
        <v>138</v>
      </c>
      <c r="FW378" s="27">
        <v>940</v>
      </c>
      <c r="FX378" s="28">
        <v>55425</v>
      </c>
      <c r="FY378" s="29">
        <v>90</v>
      </c>
      <c r="FZ378" s="27">
        <v>547</v>
      </c>
      <c r="GA378" s="28">
        <v>82773</v>
      </c>
      <c r="GB378" s="27">
        <v>127</v>
      </c>
      <c r="GC378" s="27">
        <v>601</v>
      </c>
      <c r="GD378" s="28">
        <v>30961</v>
      </c>
      <c r="GE378" s="29">
        <v>47</v>
      </c>
      <c r="GF378" s="27">
        <v>579</v>
      </c>
      <c r="GG378" s="28">
        <v>55393</v>
      </c>
      <c r="GH378" s="29">
        <v>89</v>
      </c>
      <c r="GI378" s="27">
        <v>368</v>
      </c>
      <c r="GJ378" s="28">
        <v>50033</v>
      </c>
      <c r="GK378" s="29">
        <v>77</v>
      </c>
      <c r="GL378" s="27">
        <v>624</v>
      </c>
      <c r="GM378" s="28">
        <v>35021</v>
      </c>
      <c r="GN378" s="29">
        <v>54</v>
      </c>
      <c r="GO378" s="29">
        <v>92</v>
      </c>
      <c r="GP378" s="28">
        <v>67373</v>
      </c>
      <c r="GQ378" s="27">
        <v>106</v>
      </c>
      <c r="GR378" s="23">
        <v>1099</v>
      </c>
      <c r="GS378" s="28">
        <v>40696</v>
      </c>
      <c r="GT378" s="29">
        <v>65</v>
      </c>
      <c r="GU378" s="27">
        <v>445</v>
      </c>
      <c r="GV378" s="28">
        <v>70975</v>
      </c>
      <c r="GW378" s="27">
        <v>115</v>
      </c>
      <c r="GX378" s="27">
        <v>549</v>
      </c>
      <c r="GY378" s="28">
        <v>73210</v>
      </c>
      <c r="GZ378" s="27">
        <v>118</v>
      </c>
      <c r="HA378" s="29">
        <v>44</v>
      </c>
      <c r="HB378" s="28">
        <v>53163</v>
      </c>
      <c r="HC378" s="29">
        <v>80</v>
      </c>
      <c r="HD378" s="29">
        <v>72</v>
      </c>
      <c r="HE378" s="28">
        <v>38281</v>
      </c>
      <c r="HF378" s="29">
        <v>60</v>
      </c>
      <c r="HG378" s="27">
        <v>275</v>
      </c>
      <c r="HH378" s="28">
        <v>53661</v>
      </c>
      <c r="HI378" s="29">
        <v>87</v>
      </c>
      <c r="HJ378" s="29">
        <v>70</v>
      </c>
    </row>
    <row r="379" spans="2:218" x14ac:dyDescent="0.2">
      <c r="B379" s="20" t="s">
        <v>568</v>
      </c>
      <c r="C379" s="28">
        <v>21060</v>
      </c>
      <c r="D379" s="23">
        <v>3319</v>
      </c>
      <c r="E379" s="25">
        <v>615791</v>
      </c>
      <c r="F379" s="28">
        <v>18627</v>
      </c>
      <c r="G379" s="23">
        <v>2659</v>
      </c>
      <c r="H379" s="25">
        <v>522206</v>
      </c>
      <c r="I379" s="28">
        <v>29285</v>
      </c>
      <c r="J379" s="23">
        <v>5364</v>
      </c>
      <c r="K379" s="25">
        <v>478837</v>
      </c>
      <c r="L379" s="28">
        <v>24653</v>
      </c>
      <c r="M379" s="23">
        <v>5067</v>
      </c>
      <c r="N379" s="25">
        <v>507197</v>
      </c>
      <c r="O379" s="28">
        <v>23635</v>
      </c>
      <c r="P379" s="23">
        <v>4804</v>
      </c>
      <c r="Q379" s="25">
        <v>532521</v>
      </c>
      <c r="R379" s="28">
        <v>30900</v>
      </c>
      <c r="S379" s="23">
        <v>6283</v>
      </c>
      <c r="T379" s="25">
        <v>555159</v>
      </c>
      <c r="U379" s="28">
        <v>24431</v>
      </c>
      <c r="V379" s="23">
        <v>4971</v>
      </c>
      <c r="W379" s="25">
        <v>583272</v>
      </c>
      <c r="X379" s="28">
        <v>25541</v>
      </c>
      <c r="Y379" s="23">
        <v>4869</v>
      </c>
      <c r="Z379" s="25">
        <v>584090</v>
      </c>
      <c r="AA379" s="28">
        <v>28226</v>
      </c>
      <c r="AB379" s="23">
        <v>5392</v>
      </c>
      <c r="AC379" s="25">
        <v>642545</v>
      </c>
      <c r="AD379" s="28">
        <v>22848</v>
      </c>
      <c r="AE379" s="23">
        <v>4247</v>
      </c>
      <c r="AF379" s="25">
        <v>596018</v>
      </c>
      <c r="AG379" s="28">
        <v>27596</v>
      </c>
      <c r="AH379" s="23">
        <v>5283</v>
      </c>
      <c r="AI379" s="25">
        <v>605994</v>
      </c>
      <c r="AJ379" s="28">
        <v>33591</v>
      </c>
      <c r="AK379" s="23">
        <v>6943</v>
      </c>
      <c r="AL379" s="25">
        <v>601230</v>
      </c>
      <c r="AM379" s="28">
        <v>26634</v>
      </c>
      <c r="AN379" s="23">
        <v>5547</v>
      </c>
      <c r="AO379" s="25">
        <v>577268</v>
      </c>
      <c r="AP379" s="28">
        <v>26153</v>
      </c>
      <c r="AQ379" s="23">
        <v>5778</v>
      </c>
      <c r="AR379" s="25">
        <v>645737</v>
      </c>
      <c r="AS379" s="28">
        <v>34022</v>
      </c>
      <c r="AT379" s="23">
        <v>7413</v>
      </c>
      <c r="AU379" s="25">
        <v>605932</v>
      </c>
      <c r="AV379" s="28">
        <v>27362</v>
      </c>
      <c r="AW379" s="23">
        <v>5957</v>
      </c>
      <c r="AX379" s="25">
        <v>590362</v>
      </c>
      <c r="AY379" s="28">
        <v>22552</v>
      </c>
      <c r="AZ379" s="23">
        <v>4777</v>
      </c>
      <c r="BA379" s="25">
        <v>570327</v>
      </c>
      <c r="BB379" s="28">
        <v>38943</v>
      </c>
      <c r="BC379" s="23">
        <v>7298</v>
      </c>
      <c r="BD379" s="25">
        <v>580456</v>
      </c>
      <c r="BE379" s="28">
        <v>16034</v>
      </c>
      <c r="BF379" s="23">
        <v>2662</v>
      </c>
      <c r="BG379" s="25">
        <v>583282</v>
      </c>
      <c r="BH379" s="28">
        <v>14139</v>
      </c>
      <c r="BI379" s="23">
        <v>2345</v>
      </c>
      <c r="BJ379" s="25">
        <v>555851</v>
      </c>
      <c r="BK379" s="28">
        <v>16462</v>
      </c>
      <c r="BL379" s="23">
        <v>2810</v>
      </c>
      <c r="BM379" s="25">
        <v>582438</v>
      </c>
      <c r="BN379" s="28">
        <v>14573</v>
      </c>
      <c r="BO379" s="23">
        <v>2458</v>
      </c>
      <c r="BP379" s="25">
        <v>568822</v>
      </c>
      <c r="BQ379" s="28">
        <v>14933</v>
      </c>
      <c r="BR379" s="23">
        <v>2543</v>
      </c>
      <c r="BS379" s="25">
        <v>597162</v>
      </c>
      <c r="BT379" s="28">
        <v>17047</v>
      </c>
      <c r="BU379" s="23">
        <v>3087</v>
      </c>
      <c r="BV379" s="25">
        <v>578265</v>
      </c>
      <c r="BW379" s="28">
        <v>14701</v>
      </c>
      <c r="BX379" s="23">
        <v>2491</v>
      </c>
      <c r="BY379" s="25">
        <v>595375</v>
      </c>
      <c r="BZ379" s="28">
        <v>15353</v>
      </c>
      <c r="CA379" s="23">
        <v>2725</v>
      </c>
      <c r="CB379" s="25">
        <v>608496</v>
      </c>
      <c r="CC379" s="28">
        <v>18911</v>
      </c>
      <c r="CD379" s="23">
        <v>3305</v>
      </c>
      <c r="CE379" s="25">
        <v>553999</v>
      </c>
      <c r="CF379" s="28">
        <v>14258</v>
      </c>
      <c r="CG379" s="23">
        <v>2635</v>
      </c>
      <c r="CH379" s="25">
        <v>601674</v>
      </c>
      <c r="CI379" s="28">
        <v>13554</v>
      </c>
      <c r="CJ379" s="23">
        <v>2402</v>
      </c>
      <c r="CK379" s="25">
        <v>577242</v>
      </c>
      <c r="CL379" s="28">
        <v>19001</v>
      </c>
      <c r="CM379" s="23">
        <v>3360</v>
      </c>
      <c r="CN379" s="25">
        <v>569111</v>
      </c>
      <c r="CO379" s="28">
        <v>16929</v>
      </c>
      <c r="CP379" s="23">
        <v>3132</v>
      </c>
      <c r="CQ379" s="25">
        <v>583494</v>
      </c>
      <c r="CR379" s="28">
        <v>16346</v>
      </c>
      <c r="CS379" s="23">
        <v>3007</v>
      </c>
      <c r="CT379" s="25">
        <v>503926</v>
      </c>
      <c r="CU379" s="28">
        <v>22641</v>
      </c>
      <c r="CV379" s="23">
        <v>4205</v>
      </c>
      <c r="CW379" s="25">
        <v>534330</v>
      </c>
      <c r="CX379" s="28">
        <v>34075</v>
      </c>
      <c r="CY379" s="23">
        <v>4591</v>
      </c>
      <c r="CZ379" s="25">
        <v>560307</v>
      </c>
      <c r="DA379" s="28">
        <v>68270</v>
      </c>
      <c r="DB379" s="23">
        <v>8021</v>
      </c>
      <c r="DC379" s="25">
        <v>615876</v>
      </c>
      <c r="DD379" s="28">
        <v>65591</v>
      </c>
      <c r="DE379" s="23">
        <v>9380</v>
      </c>
      <c r="DF379" s="25">
        <v>797178</v>
      </c>
      <c r="DG379" s="28">
        <v>37088</v>
      </c>
      <c r="DH379" s="23">
        <v>6153</v>
      </c>
      <c r="DI379" s="25">
        <v>789402</v>
      </c>
      <c r="DJ379" s="28">
        <v>37193</v>
      </c>
      <c r="DK379" s="23">
        <v>6353</v>
      </c>
      <c r="DL379" s="25">
        <v>761888</v>
      </c>
      <c r="DM379" s="28">
        <v>46667</v>
      </c>
      <c r="DN379" s="23">
        <v>7325</v>
      </c>
      <c r="DO379" s="25">
        <v>698286</v>
      </c>
      <c r="DP379" s="28">
        <v>45460</v>
      </c>
      <c r="DQ379" s="23">
        <v>5935</v>
      </c>
      <c r="DR379" s="25">
        <v>733113</v>
      </c>
      <c r="DS379" s="28">
        <v>34678</v>
      </c>
      <c r="DT379" s="23">
        <v>3719</v>
      </c>
      <c r="DU379" s="25">
        <v>651622</v>
      </c>
      <c r="DV379" s="30">
        <v>3455</v>
      </c>
      <c r="DW379" s="27">
        <v>361</v>
      </c>
      <c r="DX379" s="25">
        <v>447212</v>
      </c>
      <c r="DY379" s="32">
        <v>532</v>
      </c>
      <c r="DZ379" s="29">
        <v>62</v>
      </c>
      <c r="EA379" s="25">
        <v>304234</v>
      </c>
      <c r="EB379" s="32">
        <v>314</v>
      </c>
      <c r="EC379" s="29">
        <v>38</v>
      </c>
      <c r="ED379" s="25">
        <v>220410</v>
      </c>
      <c r="EE379" s="30">
        <v>1081</v>
      </c>
      <c r="EF379" s="29">
        <v>64</v>
      </c>
      <c r="EG379" s="25">
        <v>209447</v>
      </c>
      <c r="EH379" s="30">
        <v>5246</v>
      </c>
      <c r="EI379" s="27">
        <v>727</v>
      </c>
      <c r="EJ379" s="25">
        <v>198527</v>
      </c>
      <c r="EK379" s="28">
        <v>22490</v>
      </c>
      <c r="EL379" s="23">
        <v>3334</v>
      </c>
      <c r="EM379" s="25">
        <v>278307</v>
      </c>
      <c r="EN379" s="28">
        <v>43471</v>
      </c>
      <c r="EO379" s="23">
        <v>6141</v>
      </c>
      <c r="EP379" s="25">
        <v>384574</v>
      </c>
      <c r="EQ379" s="28">
        <v>82950</v>
      </c>
      <c r="ER379" s="24">
        <v>10516</v>
      </c>
      <c r="ES379" s="25">
        <v>574268</v>
      </c>
      <c r="ET379" s="26">
        <v>100802</v>
      </c>
      <c r="EU379" s="24">
        <v>12921</v>
      </c>
      <c r="EV379" s="25">
        <v>837417</v>
      </c>
      <c r="EW379" s="26">
        <v>117935</v>
      </c>
      <c r="EX379" s="24">
        <v>14786</v>
      </c>
      <c r="EY379" s="25">
        <v>910288</v>
      </c>
      <c r="EZ379" s="28">
        <v>96968</v>
      </c>
      <c r="FA379" s="24">
        <v>12206</v>
      </c>
      <c r="FB379" s="25">
        <v>967417</v>
      </c>
      <c r="FC379" s="28">
        <v>64362</v>
      </c>
      <c r="FD379" s="23">
        <v>7510</v>
      </c>
      <c r="FE379" s="25">
        <v>808274</v>
      </c>
      <c r="FF379" s="28">
        <v>88552</v>
      </c>
      <c r="FG379" s="24">
        <v>11289</v>
      </c>
      <c r="FH379" s="25">
        <v>914928</v>
      </c>
      <c r="FI379" s="28">
        <v>74321</v>
      </c>
      <c r="FJ379" s="23">
        <v>9629</v>
      </c>
      <c r="FK379" s="25">
        <v>856223</v>
      </c>
      <c r="FL379" s="28">
        <v>43613</v>
      </c>
      <c r="FM379" s="23">
        <v>5532</v>
      </c>
      <c r="FN379" s="25">
        <v>710444</v>
      </c>
      <c r="FO379" s="28">
        <v>64585</v>
      </c>
      <c r="FP379" s="23">
        <v>7993</v>
      </c>
      <c r="FQ379" s="25">
        <v>764251</v>
      </c>
      <c r="FR379" s="28">
        <v>53604</v>
      </c>
      <c r="FS379" s="23">
        <v>6398</v>
      </c>
      <c r="FT379" s="25">
        <v>741326</v>
      </c>
      <c r="FU379" s="28">
        <v>50058</v>
      </c>
      <c r="FV379" s="23">
        <v>5909</v>
      </c>
      <c r="FW379" s="25">
        <v>663490</v>
      </c>
      <c r="FX379" s="28">
        <v>53277</v>
      </c>
      <c r="FY379" s="23">
        <v>6030</v>
      </c>
      <c r="FZ379" s="25">
        <v>695667</v>
      </c>
      <c r="GA379" s="28">
        <v>39922</v>
      </c>
      <c r="GB379" s="23">
        <v>3916</v>
      </c>
      <c r="GC379" s="25">
        <v>633798</v>
      </c>
      <c r="GD379" s="28">
        <v>32007</v>
      </c>
      <c r="GE379" s="23">
        <v>3475</v>
      </c>
      <c r="GF379" s="25">
        <v>633862</v>
      </c>
      <c r="GG379" s="28">
        <v>43279</v>
      </c>
      <c r="GH379" s="23">
        <v>4483</v>
      </c>
      <c r="GI379" s="25">
        <v>657029</v>
      </c>
      <c r="GJ379" s="28">
        <v>32676</v>
      </c>
      <c r="GK379" s="23">
        <v>3409</v>
      </c>
      <c r="GL379" s="25">
        <v>649289</v>
      </c>
      <c r="GM379" s="28">
        <v>31425</v>
      </c>
      <c r="GN379" s="23">
        <v>3631</v>
      </c>
      <c r="GO379" s="25">
        <v>633375</v>
      </c>
      <c r="GP379" s="28">
        <v>48407</v>
      </c>
      <c r="GQ379" s="23">
        <v>5497</v>
      </c>
      <c r="GR379" s="25">
        <v>690315</v>
      </c>
      <c r="GS379" s="28">
        <v>38590</v>
      </c>
      <c r="GT379" s="23">
        <v>4237</v>
      </c>
      <c r="GU379" s="25">
        <v>658111</v>
      </c>
      <c r="GV379" s="28">
        <v>38995</v>
      </c>
      <c r="GW379" s="23">
        <v>4071</v>
      </c>
      <c r="GX379" s="25">
        <v>684549</v>
      </c>
      <c r="GY379" s="28">
        <v>42030</v>
      </c>
      <c r="GZ379" s="23">
        <v>4467</v>
      </c>
      <c r="HA379" s="25">
        <v>718220</v>
      </c>
      <c r="HB379" s="28">
        <v>39886</v>
      </c>
      <c r="HC379" s="23">
        <v>4309</v>
      </c>
      <c r="HD379" s="25">
        <v>703875</v>
      </c>
      <c r="HE379" s="28">
        <v>38993</v>
      </c>
      <c r="HF379" s="23">
        <v>4397</v>
      </c>
      <c r="HG379" s="25">
        <v>730573</v>
      </c>
      <c r="HH379" s="28">
        <v>52963</v>
      </c>
      <c r="HI379" s="23">
        <v>5699</v>
      </c>
      <c r="HJ379" s="25">
        <v>706819</v>
      </c>
    </row>
    <row r="380" spans="2:218" x14ac:dyDescent="0.2">
      <c r="B380" s="20" t="s">
        <v>721</v>
      </c>
      <c r="C380" s="30">
        <v>2102</v>
      </c>
      <c r="D380" s="27">
        <v>186</v>
      </c>
      <c r="E380" s="27">
        <v>100</v>
      </c>
      <c r="F380" s="30">
        <v>3205</v>
      </c>
      <c r="G380" s="27">
        <v>257</v>
      </c>
      <c r="H380" s="21"/>
      <c r="I380" s="30">
        <v>2163</v>
      </c>
      <c r="J380" s="27">
        <v>181</v>
      </c>
      <c r="K380" s="21"/>
      <c r="L380" s="30">
        <v>2161</v>
      </c>
      <c r="M380" s="27">
        <v>185</v>
      </c>
      <c r="N380" s="27">
        <v>582</v>
      </c>
      <c r="O380" s="30">
        <v>2123</v>
      </c>
      <c r="P380" s="27">
        <v>188</v>
      </c>
      <c r="Q380" s="27">
        <v>130</v>
      </c>
      <c r="R380" s="30">
        <v>2029</v>
      </c>
      <c r="S380" s="27">
        <v>189</v>
      </c>
      <c r="T380" s="29">
        <v>50</v>
      </c>
      <c r="U380" s="30">
        <v>2976</v>
      </c>
      <c r="V380" s="27">
        <v>265</v>
      </c>
      <c r="W380" s="27">
        <v>317</v>
      </c>
      <c r="X380" s="30">
        <v>1938</v>
      </c>
      <c r="Y380" s="27">
        <v>218</v>
      </c>
      <c r="Z380" s="27">
        <v>550</v>
      </c>
      <c r="AA380" s="30">
        <v>3795</v>
      </c>
      <c r="AB380" s="27">
        <v>366</v>
      </c>
      <c r="AC380" s="29">
        <v>50</v>
      </c>
      <c r="AD380" s="30">
        <v>8044</v>
      </c>
      <c r="AE380" s="27">
        <v>611</v>
      </c>
      <c r="AF380" s="29">
        <v>50</v>
      </c>
      <c r="AG380" s="30">
        <v>2520</v>
      </c>
      <c r="AH380" s="27">
        <v>234</v>
      </c>
      <c r="AI380" s="27">
        <v>150</v>
      </c>
      <c r="AJ380" s="28">
        <v>34485</v>
      </c>
      <c r="AK380" s="23">
        <v>3638</v>
      </c>
      <c r="AL380" s="27">
        <v>150</v>
      </c>
      <c r="AM380" s="28">
        <v>19334</v>
      </c>
      <c r="AN380" s="23">
        <v>2184</v>
      </c>
      <c r="AO380" s="27">
        <v>319</v>
      </c>
      <c r="AP380" s="28">
        <v>34218</v>
      </c>
      <c r="AQ380" s="23">
        <v>3984</v>
      </c>
      <c r="AR380" s="27">
        <v>300</v>
      </c>
      <c r="AS380" s="28">
        <v>53570</v>
      </c>
      <c r="AT380" s="23">
        <v>5836</v>
      </c>
      <c r="AU380" s="27">
        <v>251</v>
      </c>
      <c r="AV380" s="28">
        <v>26009</v>
      </c>
      <c r="AW380" s="23">
        <v>3103</v>
      </c>
      <c r="AX380" s="27">
        <v>458</v>
      </c>
      <c r="AY380" s="28">
        <v>30808</v>
      </c>
      <c r="AZ380" s="23">
        <v>2721</v>
      </c>
      <c r="BA380" s="27">
        <v>769</v>
      </c>
      <c r="BB380" s="28">
        <v>16575</v>
      </c>
      <c r="BC380" s="23">
        <v>1500</v>
      </c>
      <c r="BD380" s="29">
        <v>68</v>
      </c>
      <c r="BE380" s="28">
        <v>14151</v>
      </c>
      <c r="BF380" s="23">
        <v>1248</v>
      </c>
      <c r="BG380" s="27">
        <v>167</v>
      </c>
      <c r="BH380" s="28">
        <v>22467</v>
      </c>
      <c r="BI380" s="23">
        <v>2051</v>
      </c>
      <c r="BJ380" s="27">
        <v>810</v>
      </c>
      <c r="BK380" s="28">
        <v>20261</v>
      </c>
      <c r="BL380" s="23">
        <v>1767</v>
      </c>
      <c r="BM380" s="27">
        <v>370</v>
      </c>
      <c r="BN380" s="28">
        <v>10664</v>
      </c>
      <c r="BO380" s="27">
        <v>989</v>
      </c>
      <c r="BP380" s="23">
        <v>1148</v>
      </c>
      <c r="BQ380" s="28">
        <v>11958</v>
      </c>
      <c r="BR380" s="23">
        <v>1045</v>
      </c>
      <c r="BS380" s="27">
        <v>797</v>
      </c>
      <c r="BT380" s="28">
        <v>10083</v>
      </c>
      <c r="BU380" s="27">
        <v>930</v>
      </c>
      <c r="BV380" s="27">
        <v>274</v>
      </c>
      <c r="BW380" s="30">
        <v>7282</v>
      </c>
      <c r="BX380" s="27">
        <v>663</v>
      </c>
      <c r="BY380" s="27">
        <v>767</v>
      </c>
      <c r="BZ380" s="30">
        <v>5490</v>
      </c>
      <c r="CA380" s="27">
        <v>465</v>
      </c>
      <c r="CB380" s="27">
        <v>341</v>
      </c>
      <c r="CC380" s="30">
        <v>8386</v>
      </c>
      <c r="CD380" s="27">
        <v>675</v>
      </c>
      <c r="CE380" s="27">
        <v>523</v>
      </c>
      <c r="CF380" s="28">
        <v>11145</v>
      </c>
      <c r="CG380" s="27">
        <v>970</v>
      </c>
      <c r="CH380" s="27">
        <v>632</v>
      </c>
      <c r="CI380" s="30">
        <v>6965</v>
      </c>
      <c r="CJ380" s="27">
        <v>632</v>
      </c>
      <c r="CK380" s="23">
        <v>1080</v>
      </c>
      <c r="CL380" s="30">
        <v>9977</v>
      </c>
      <c r="CM380" s="27">
        <v>909</v>
      </c>
      <c r="CN380" s="27">
        <v>344</v>
      </c>
      <c r="CO380" s="28">
        <v>16151</v>
      </c>
      <c r="CP380" s="23">
        <v>1489</v>
      </c>
      <c r="CQ380" s="23">
        <v>1443</v>
      </c>
      <c r="CR380" s="28">
        <v>21834</v>
      </c>
      <c r="CS380" s="23">
        <v>2257</v>
      </c>
      <c r="CT380" s="23">
        <v>1030</v>
      </c>
      <c r="CU380" s="28">
        <v>11413</v>
      </c>
      <c r="CV380" s="23">
        <v>1065</v>
      </c>
      <c r="CW380" s="23">
        <v>1198</v>
      </c>
      <c r="CX380" s="30">
        <v>7518</v>
      </c>
      <c r="CY380" s="27">
        <v>616</v>
      </c>
      <c r="CZ380" s="23">
        <v>1183</v>
      </c>
      <c r="DA380" s="28">
        <v>26958</v>
      </c>
      <c r="DB380" s="23">
        <v>2605</v>
      </c>
      <c r="DC380" s="27">
        <v>828</v>
      </c>
      <c r="DD380" s="28">
        <v>21901</v>
      </c>
      <c r="DE380" s="23">
        <v>1909</v>
      </c>
      <c r="DF380" s="23">
        <v>1962</v>
      </c>
      <c r="DG380" s="28">
        <v>17312</v>
      </c>
      <c r="DH380" s="23">
        <v>1533</v>
      </c>
      <c r="DI380" s="23">
        <v>1359</v>
      </c>
      <c r="DJ380" s="28">
        <v>13754</v>
      </c>
      <c r="DK380" s="23">
        <v>1230</v>
      </c>
      <c r="DL380" s="27">
        <v>803</v>
      </c>
      <c r="DM380" s="28">
        <v>22996</v>
      </c>
      <c r="DN380" s="23">
        <v>2192</v>
      </c>
      <c r="DO380" s="23">
        <v>1196</v>
      </c>
      <c r="DP380" s="28">
        <v>17826</v>
      </c>
      <c r="DQ380" s="23">
        <v>1535</v>
      </c>
      <c r="DR380" s="23">
        <v>2146</v>
      </c>
      <c r="DS380" s="28">
        <v>19596</v>
      </c>
      <c r="DT380" s="23">
        <v>1882</v>
      </c>
      <c r="DU380" s="27">
        <v>719</v>
      </c>
      <c r="DV380" s="28">
        <v>15706</v>
      </c>
      <c r="DW380" s="23">
        <v>1444</v>
      </c>
      <c r="DX380" s="27">
        <v>916</v>
      </c>
      <c r="DY380" s="28">
        <v>15936</v>
      </c>
      <c r="DZ380" s="23">
        <v>1288</v>
      </c>
      <c r="EA380" s="23">
        <v>1788</v>
      </c>
      <c r="EB380" s="28">
        <v>20764</v>
      </c>
      <c r="EC380" s="23">
        <v>1668</v>
      </c>
      <c r="ED380" s="23">
        <v>1326</v>
      </c>
      <c r="EE380" s="28">
        <v>21699</v>
      </c>
      <c r="EF380" s="23">
        <v>1834</v>
      </c>
      <c r="EG380" s="27">
        <v>977</v>
      </c>
      <c r="EH380" s="28">
        <v>16357</v>
      </c>
      <c r="EI380" s="23">
        <v>1359</v>
      </c>
      <c r="EJ380" s="23">
        <v>1239</v>
      </c>
      <c r="EK380" s="28">
        <v>17285</v>
      </c>
      <c r="EL380" s="23">
        <v>1461</v>
      </c>
      <c r="EM380" s="27">
        <v>920</v>
      </c>
      <c r="EN380" s="28">
        <v>28845</v>
      </c>
      <c r="EO380" s="23">
        <v>2151</v>
      </c>
      <c r="EP380" s="27">
        <v>749</v>
      </c>
      <c r="EQ380" s="28">
        <v>22696</v>
      </c>
      <c r="ER380" s="23">
        <v>1731</v>
      </c>
      <c r="ES380" s="23">
        <v>2636</v>
      </c>
      <c r="ET380" s="28">
        <v>23229</v>
      </c>
      <c r="EU380" s="23">
        <v>1695</v>
      </c>
      <c r="EV380" s="23">
        <v>1287</v>
      </c>
      <c r="EW380" s="28">
        <v>31128</v>
      </c>
      <c r="EX380" s="23">
        <v>2329</v>
      </c>
      <c r="EY380" s="23">
        <v>1225</v>
      </c>
      <c r="EZ380" s="28">
        <v>28408</v>
      </c>
      <c r="FA380" s="23">
        <v>2017</v>
      </c>
      <c r="FB380" s="23">
        <v>1407</v>
      </c>
      <c r="FC380" s="28">
        <v>28905</v>
      </c>
      <c r="FD380" s="23">
        <v>2081</v>
      </c>
      <c r="FE380" s="23">
        <v>1864</v>
      </c>
      <c r="FF380" s="28">
        <v>38737</v>
      </c>
      <c r="FG380" s="23">
        <v>2866</v>
      </c>
      <c r="FH380" s="23">
        <v>2052</v>
      </c>
      <c r="FI380" s="28">
        <v>43946</v>
      </c>
      <c r="FJ380" s="23">
        <v>3430</v>
      </c>
      <c r="FK380" s="23">
        <v>2087</v>
      </c>
      <c r="FL380" s="28">
        <v>39260</v>
      </c>
      <c r="FM380" s="23">
        <v>3002</v>
      </c>
      <c r="FN380" s="23">
        <v>1109</v>
      </c>
      <c r="FO380" s="28">
        <v>50274</v>
      </c>
      <c r="FP380" s="23">
        <v>3751</v>
      </c>
      <c r="FQ380" s="23">
        <v>1950</v>
      </c>
      <c r="FR380" s="28">
        <v>42806</v>
      </c>
      <c r="FS380" s="23">
        <v>3214</v>
      </c>
      <c r="FT380" s="23">
        <v>1991</v>
      </c>
      <c r="FU380" s="28">
        <v>37354</v>
      </c>
      <c r="FV380" s="23">
        <v>2738</v>
      </c>
      <c r="FW380" s="23">
        <v>1965</v>
      </c>
      <c r="FX380" s="28">
        <v>46350</v>
      </c>
      <c r="FY380" s="23">
        <v>3350</v>
      </c>
      <c r="FZ380" s="23">
        <v>2076</v>
      </c>
      <c r="GA380" s="28">
        <v>32653</v>
      </c>
      <c r="GB380" s="23">
        <v>2376</v>
      </c>
      <c r="GC380" s="23">
        <v>2078</v>
      </c>
      <c r="GD380" s="28">
        <v>34002</v>
      </c>
      <c r="GE380" s="23">
        <v>2470</v>
      </c>
      <c r="GF380" s="23">
        <v>1400</v>
      </c>
      <c r="GG380" s="28">
        <v>41874</v>
      </c>
      <c r="GH380" s="23">
        <v>3005</v>
      </c>
      <c r="GI380" s="23">
        <v>2230</v>
      </c>
      <c r="GJ380" s="28">
        <v>38128</v>
      </c>
      <c r="GK380" s="23">
        <v>2813</v>
      </c>
      <c r="GL380" s="23">
        <v>1342</v>
      </c>
      <c r="GM380" s="28">
        <v>45446</v>
      </c>
      <c r="GN380" s="23">
        <v>3315</v>
      </c>
      <c r="GO380" s="23">
        <v>3007</v>
      </c>
      <c r="GP380" s="28">
        <v>47540</v>
      </c>
      <c r="GQ380" s="23">
        <v>3381</v>
      </c>
      <c r="GR380" s="23">
        <v>2865</v>
      </c>
      <c r="GS380" s="28">
        <v>36838</v>
      </c>
      <c r="GT380" s="23">
        <v>2643</v>
      </c>
      <c r="GU380" s="23">
        <v>2214</v>
      </c>
      <c r="GV380" s="28">
        <v>44841</v>
      </c>
      <c r="GW380" s="23">
        <v>3271</v>
      </c>
      <c r="GX380" s="23">
        <v>1923</v>
      </c>
      <c r="GY380" s="28">
        <v>56393</v>
      </c>
      <c r="GZ380" s="23">
        <v>4073</v>
      </c>
      <c r="HA380" s="23">
        <v>1851</v>
      </c>
      <c r="HB380" s="28">
        <v>44159</v>
      </c>
      <c r="HC380" s="23">
        <v>3261</v>
      </c>
      <c r="HD380" s="23">
        <v>1877</v>
      </c>
      <c r="HE380" s="28">
        <v>44303</v>
      </c>
      <c r="HF380" s="23">
        <v>3306</v>
      </c>
      <c r="HG380" s="23">
        <v>1500</v>
      </c>
      <c r="HH380" s="28">
        <v>52056</v>
      </c>
      <c r="HI380" s="23">
        <v>3793</v>
      </c>
      <c r="HJ380" s="23">
        <v>1705</v>
      </c>
    </row>
    <row r="381" spans="2:218" x14ac:dyDescent="0.2">
      <c r="B381" s="20" t="s">
        <v>954</v>
      </c>
      <c r="C381" s="28">
        <v>31392</v>
      </c>
      <c r="D381" s="23">
        <v>1335</v>
      </c>
      <c r="E381" s="23">
        <v>1653</v>
      </c>
      <c r="F381" s="28">
        <v>31129</v>
      </c>
      <c r="G381" s="23">
        <v>1191</v>
      </c>
      <c r="H381" s="23">
        <v>1859</v>
      </c>
      <c r="I381" s="28">
        <v>35921</v>
      </c>
      <c r="J381" s="23">
        <v>1241</v>
      </c>
      <c r="K381" s="23">
        <v>1219</v>
      </c>
      <c r="L381" s="28">
        <v>28406</v>
      </c>
      <c r="M381" s="23">
        <v>1037</v>
      </c>
      <c r="N381" s="23">
        <v>1828</v>
      </c>
      <c r="O381" s="28">
        <v>27245</v>
      </c>
      <c r="P381" s="27">
        <v>929</v>
      </c>
      <c r="Q381" s="23">
        <v>1797</v>
      </c>
      <c r="R381" s="28">
        <v>31317</v>
      </c>
      <c r="S381" s="23">
        <v>1125</v>
      </c>
      <c r="T381" s="23">
        <v>1511</v>
      </c>
      <c r="U381" s="28">
        <v>24497</v>
      </c>
      <c r="V381" s="27">
        <v>897</v>
      </c>
      <c r="W381" s="23">
        <v>1361</v>
      </c>
      <c r="X381" s="28">
        <v>21867</v>
      </c>
      <c r="Y381" s="27">
        <v>788</v>
      </c>
      <c r="Z381" s="23">
        <v>1027</v>
      </c>
      <c r="AA381" s="28">
        <v>26267</v>
      </c>
      <c r="AB381" s="23">
        <v>1010</v>
      </c>
      <c r="AC381" s="27">
        <v>581</v>
      </c>
      <c r="AD381" s="28">
        <v>20710</v>
      </c>
      <c r="AE381" s="27">
        <v>819</v>
      </c>
      <c r="AF381" s="27">
        <v>485</v>
      </c>
      <c r="AG381" s="28">
        <v>20045</v>
      </c>
      <c r="AH381" s="27">
        <v>785</v>
      </c>
      <c r="AI381" s="23">
        <v>1127</v>
      </c>
      <c r="AJ381" s="28">
        <v>24685</v>
      </c>
      <c r="AK381" s="27">
        <v>965</v>
      </c>
      <c r="AL381" s="27">
        <v>853</v>
      </c>
      <c r="AM381" s="28">
        <v>17473</v>
      </c>
      <c r="AN381" s="27">
        <v>706</v>
      </c>
      <c r="AO381" s="27">
        <v>985</v>
      </c>
      <c r="AP381" s="28">
        <v>18191</v>
      </c>
      <c r="AQ381" s="27">
        <v>740</v>
      </c>
      <c r="AR381" s="23">
        <v>1712</v>
      </c>
      <c r="AS381" s="28">
        <v>31357</v>
      </c>
      <c r="AT381" s="23">
        <v>1191</v>
      </c>
      <c r="AU381" s="23">
        <v>4012</v>
      </c>
      <c r="AV381" s="28">
        <v>17181</v>
      </c>
      <c r="AW381" s="27">
        <v>661</v>
      </c>
      <c r="AX381" s="23">
        <v>2177</v>
      </c>
      <c r="AY381" s="28">
        <v>17998</v>
      </c>
      <c r="AZ381" s="27">
        <v>703</v>
      </c>
      <c r="BA381" s="23">
        <v>1828</v>
      </c>
      <c r="BB381" s="28">
        <v>19646</v>
      </c>
      <c r="BC381" s="27">
        <v>789</v>
      </c>
      <c r="BD381" s="23">
        <v>2181</v>
      </c>
      <c r="BE381" s="28">
        <v>16864</v>
      </c>
      <c r="BF381" s="27">
        <v>648</v>
      </c>
      <c r="BG381" s="27">
        <v>764</v>
      </c>
      <c r="BH381" s="28">
        <v>17425</v>
      </c>
      <c r="BI381" s="27">
        <v>678</v>
      </c>
      <c r="BJ381" s="23">
        <v>1139</v>
      </c>
      <c r="BK381" s="28">
        <v>20505</v>
      </c>
      <c r="BL381" s="27">
        <v>786</v>
      </c>
      <c r="BM381" s="23">
        <v>1384</v>
      </c>
      <c r="BN381" s="28">
        <v>16111</v>
      </c>
      <c r="BO381" s="27">
        <v>632</v>
      </c>
      <c r="BP381" s="23">
        <v>1621</v>
      </c>
      <c r="BQ381" s="28">
        <v>16784</v>
      </c>
      <c r="BR381" s="27">
        <v>637</v>
      </c>
      <c r="BS381" s="23">
        <v>2254</v>
      </c>
      <c r="BT381" s="28">
        <v>21347</v>
      </c>
      <c r="BU381" s="27">
        <v>793</v>
      </c>
      <c r="BV381" s="23">
        <v>2974</v>
      </c>
      <c r="BW381" s="28">
        <v>15623</v>
      </c>
      <c r="BX381" s="27">
        <v>646</v>
      </c>
      <c r="BY381" s="23">
        <v>1947</v>
      </c>
      <c r="BZ381" s="28">
        <v>15516</v>
      </c>
      <c r="CA381" s="27">
        <v>670</v>
      </c>
      <c r="CB381" s="23">
        <v>1858</v>
      </c>
      <c r="CC381" s="28">
        <v>18948</v>
      </c>
      <c r="CD381" s="27">
        <v>801</v>
      </c>
      <c r="CE381" s="23">
        <v>2166</v>
      </c>
      <c r="CF381" s="28">
        <v>15005</v>
      </c>
      <c r="CG381" s="27">
        <v>637</v>
      </c>
      <c r="CH381" s="23">
        <v>4043</v>
      </c>
      <c r="CI381" s="28">
        <v>13804</v>
      </c>
      <c r="CJ381" s="27">
        <v>580</v>
      </c>
      <c r="CK381" s="23">
        <v>2748</v>
      </c>
      <c r="CL381" s="28">
        <v>17154</v>
      </c>
      <c r="CM381" s="27">
        <v>725</v>
      </c>
      <c r="CN381" s="23">
        <v>3758</v>
      </c>
      <c r="CO381" s="28">
        <v>13537</v>
      </c>
      <c r="CP381" s="27">
        <v>552</v>
      </c>
      <c r="CQ381" s="23">
        <v>3541</v>
      </c>
      <c r="CR381" s="28">
        <v>12136</v>
      </c>
      <c r="CS381" s="27">
        <v>519</v>
      </c>
      <c r="CT381" s="23">
        <v>2487</v>
      </c>
      <c r="CU381" s="28">
        <v>15386</v>
      </c>
      <c r="CV381" s="27">
        <v>636</v>
      </c>
      <c r="CW381" s="23">
        <v>2986</v>
      </c>
      <c r="CX381" s="28">
        <v>14287</v>
      </c>
      <c r="CY381" s="27">
        <v>562</v>
      </c>
      <c r="CZ381" s="23">
        <v>5071</v>
      </c>
      <c r="DA381" s="28">
        <v>18986</v>
      </c>
      <c r="DB381" s="27">
        <v>730</v>
      </c>
      <c r="DC381" s="23">
        <v>7871</v>
      </c>
      <c r="DD381" s="28">
        <v>28578</v>
      </c>
      <c r="DE381" s="23">
        <v>1030</v>
      </c>
      <c r="DF381" s="24">
        <v>11230</v>
      </c>
      <c r="DG381" s="28">
        <v>24435</v>
      </c>
      <c r="DH381" s="27">
        <v>906</v>
      </c>
      <c r="DI381" s="24">
        <v>10785</v>
      </c>
      <c r="DJ381" s="28">
        <v>26164</v>
      </c>
      <c r="DK381" s="27">
        <v>764</v>
      </c>
      <c r="DL381" s="23">
        <v>9747</v>
      </c>
      <c r="DM381" s="28">
        <v>46518</v>
      </c>
      <c r="DN381" s="27">
        <v>861</v>
      </c>
      <c r="DO381" s="23">
        <v>6100</v>
      </c>
      <c r="DP381" s="28">
        <v>36082</v>
      </c>
      <c r="DQ381" s="27">
        <v>631</v>
      </c>
      <c r="DR381" s="23">
        <v>5629</v>
      </c>
      <c r="DS381" s="28">
        <v>46719</v>
      </c>
      <c r="DT381" s="27">
        <v>845</v>
      </c>
      <c r="DU381" s="23">
        <v>2715</v>
      </c>
      <c r="DV381" s="28">
        <v>61237</v>
      </c>
      <c r="DW381" s="23">
        <v>1087</v>
      </c>
      <c r="DX381" s="23">
        <v>3856</v>
      </c>
      <c r="DY381" s="28">
        <v>54379</v>
      </c>
      <c r="DZ381" s="27">
        <v>967</v>
      </c>
      <c r="EA381" s="23">
        <v>5261</v>
      </c>
      <c r="EB381" s="28">
        <v>53511</v>
      </c>
      <c r="EC381" s="27">
        <v>954</v>
      </c>
      <c r="ED381" s="23">
        <v>3656</v>
      </c>
      <c r="EE381" s="28">
        <v>68677</v>
      </c>
      <c r="EF381" s="23">
        <v>1224</v>
      </c>
      <c r="EG381" s="23">
        <v>3434</v>
      </c>
      <c r="EH381" s="28">
        <v>53208</v>
      </c>
      <c r="EI381" s="27">
        <v>957</v>
      </c>
      <c r="EJ381" s="23">
        <v>3642</v>
      </c>
      <c r="EK381" s="28">
        <v>53370</v>
      </c>
      <c r="EL381" s="27">
        <v>960</v>
      </c>
      <c r="EM381" s="23">
        <v>2956</v>
      </c>
      <c r="EN381" s="28">
        <v>71645</v>
      </c>
      <c r="EO381" s="23">
        <v>1289</v>
      </c>
      <c r="EP381" s="23">
        <v>3901</v>
      </c>
      <c r="EQ381" s="28">
        <v>57438</v>
      </c>
      <c r="ER381" s="23">
        <v>1070</v>
      </c>
      <c r="ES381" s="23">
        <v>3504</v>
      </c>
      <c r="ET381" s="28">
        <v>63037</v>
      </c>
      <c r="EU381" s="23">
        <v>1163</v>
      </c>
      <c r="EV381" s="23">
        <v>3739</v>
      </c>
      <c r="EW381" s="28">
        <v>89019</v>
      </c>
      <c r="EX381" s="23">
        <v>1637</v>
      </c>
      <c r="EY381" s="23">
        <v>9350</v>
      </c>
      <c r="EZ381" s="28">
        <v>64773</v>
      </c>
      <c r="FA381" s="23">
        <v>1195</v>
      </c>
      <c r="FB381" s="23">
        <v>5740</v>
      </c>
      <c r="FC381" s="28">
        <v>53800</v>
      </c>
      <c r="FD381" s="23">
        <v>1022</v>
      </c>
      <c r="FE381" s="23">
        <v>6247</v>
      </c>
      <c r="FF381" s="26">
        <v>107698</v>
      </c>
      <c r="FG381" s="23">
        <v>1980</v>
      </c>
      <c r="FH381" s="24">
        <v>29898</v>
      </c>
      <c r="FI381" s="28">
        <v>80195</v>
      </c>
      <c r="FJ381" s="23">
        <v>1475</v>
      </c>
      <c r="FK381" s="24">
        <v>15700</v>
      </c>
      <c r="FL381" s="28">
        <v>66059</v>
      </c>
      <c r="FM381" s="23">
        <v>1251</v>
      </c>
      <c r="FN381" s="24">
        <v>13424</v>
      </c>
      <c r="FO381" s="28">
        <v>63553</v>
      </c>
      <c r="FP381" s="23">
        <v>1230</v>
      </c>
      <c r="FQ381" s="23">
        <v>8737</v>
      </c>
      <c r="FR381" s="28">
        <v>50087</v>
      </c>
      <c r="FS381" s="27">
        <v>954</v>
      </c>
      <c r="FT381" s="23">
        <v>5856</v>
      </c>
      <c r="FU381" s="28">
        <v>55549</v>
      </c>
      <c r="FV381" s="23">
        <v>1071</v>
      </c>
      <c r="FW381" s="23">
        <v>3830</v>
      </c>
      <c r="FX381" s="28">
        <v>61940</v>
      </c>
      <c r="FY381" s="23">
        <v>1196</v>
      </c>
      <c r="FZ381" s="23">
        <v>7056</v>
      </c>
      <c r="GA381" s="28">
        <v>47068</v>
      </c>
      <c r="GB381" s="27">
        <v>928</v>
      </c>
      <c r="GC381" s="23">
        <v>6087</v>
      </c>
      <c r="GD381" s="28">
        <v>46856</v>
      </c>
      <c r="GE381" s="27">
        <v>941</v>
      </c>
      <c r="GF381" s="23">
        <v>5184</v>
      </c>
      <c r="GG381" s="28">
        <v>57323</v>
      </c>
      <c r="GH381" s="23">
        <v>1153</v>
      </c>
      <c r="GI381" s="23">
        <v>4198</v>
      </c>
      <c r="GJ381" s="28">
        <v>42086</v>
      </c>
      <c r="GK381" s="27">
        <v>845</v>
      </c>
      <c r="GL381" s="23">
        <v>3648</v>
      </c>
      <c r="GM381" s="28">
        <v>40082</v>
      </c>
      <c r="GN381" s="27">
        <v>800</v>
      </c>
      <c r="GO381" s="23">
        <v>3697</v>
      </c>
      <c r="GP381" s="28">
        <v>46874</v>
      </c>
      <c r="GQ381" s="27">
        <v>935</v>
      </c>
      <c r="GR381" s="23">
        <v>2642</v>
      </c>
      <c r="GS381" s="28">
        <v>42650</v>
      </c>
      <c r="GT381" s="27">
        <v>924</v>
      </c>
      <c r="GU381" s="23">
        <v>2970</v>
      </c>
      <c r="GV381" s="28">
        <v>45963</v>
      </c>
      <c r="GW381" s="27">
        <v>876</v>
      </c>
      <c r="GX381" s="23">
        <v>3118</v>
      </c>
      <c r="GY381" s="28">
        <v>49761</v>
      </c>
      <c r="GZ381" s="27">
        <v>965</v>
      </c>
      <c r="HA381" s="23">
        <v>2431</v>
      </c>
      <c r="HB381" s="28">
        <v>39353</v>
      </c>
      <c r="HC381" s="27">
        <v>827</v>
      </c>
      <c r="HD381" s="23">
        <v>1289</v>
      </c>
      <c r="HE381" s="28">
        <v>39810</v>
      </c>
      <c r="HF381" s="27">
        <v>734</v>
      </c>
      <c r="HG381" s="23">
        <v>1831</v>
      </c>
      <c r="HH381" s="28">
        <v>51775</v>
      </c>
      <c r="HI381" s="27">
        <v>952</v>
      </c>
      <c r="HJ381" s="23">
        <v>1759</v>
      </c>
    </row>
    <row r="382" spans="2:218" x14ac:dyDescent="0.2">
      <c r="B382" s="20" t="s">
        <v>662</v>
      </c>
      <c r="C382" s="28">
        <v>32699</v>
      </c>
      <c r="D382" s="23">
        <v>1502</v>
      </c>
      <c r="E382" s="24">
        <v>19082</v>
      </c>
      <c r="F382" s="28">
        <v>33574</v>
      </c>
      <c r="G382" s="23">
        <v>1670</v>
      </c>
      <c r="H382" s="24">
        <v>18985</v>
      </c>
      <c r="I382" s="28">
        <v>40115</v>
      </c>
      <c r="J382" s="23">
        <v>1911</v>
      </c>
      <c r="K382" s="24">
        <v>18647</v>
      </c>
      <c r="L382" s="28">
        <v>39901</v>
      </c>
      <c r="M382" s="23">
        <v>1789</v>
      </c>
      <c r="N382" s="24">
        <v>19158</v>
      </c>
      <c r="O382" s="28">
        <v>39133</v>
      </c>
      <c r="P382" s="23">
        <v>1702</v>
      </c>
      <c r="Q382" s="24">
        <v>16633</v>
      </c>
      <c r="R382" s="28">
        <v>53831</v>
      </c>
      <c r="S382" s="23">
        <v>2262</v>
      </c>
      <c r="T382" s="24">
        <v>16653</v>
      </c>
      <c r="U382" s="28">
        <v>49358</v>
      </c>
      <c r="V382" s="23">
        <v>2136</v>
      </c>
      <c r="W382" s="24">
        <v>16438</v>
      </c>
      <c r="X382" s="28">
        <v>50176</v>
      </c>
      <c r="Y382" s="23">
        <v>2118</v>
      </c>
      <c r="Z382" s="24">
        <v>16256</v>
      </c>
      <c r="AA382" s="28">
        <v>55857</v>
      </c>
      <c r="AB382" s="23">
        <v>2488</v>
      </c>
      <c r="AC382" s="24">
        <v>15478</v>
      </c>
      <c r="AD382" s="28">
        <v>41322</v>
      </c>
      <c r="AE382" s="23">
        <v>1833</v>
      </c>
      <c r="AF382" s="24">
        <v>17423</v>
      </c>
      <c r="AG382" s="28">
        <v>43335</v>
      </c>
      <c r="AH382" s="23">
        <v>1937</v>
      </c>
      <c r="AI382" s="24">
        <v>15052</v>
      </c>
      <c r="AJ382" s="28">
        <v>50797</v>
      </c>
      <c r="AK382" s="23">
        <v>2276</v>
      </c>
      <c r="AL382" s="24">
        <v>13576</v>
      </c>
      <c r="AM382" s="28">
        <v>34858</v>
      </c>
      <c r="AN382" s="23">
        <v>1569</v>
      </c>
      <c r="AO382" s="24">
        <v>13546</v>
      </c>
      <c r="AP382" s="28">
        <v>34800</v>
      </c>
      <c r="AQ382" s="23">
        <v>1824</v>
      </c>
      <c r="AR382" s="24">
        <v>12848</v>
      </c>
      <c r="AS382" s="28">
        <v>37328</v>
      </c>
      <c r="AT382" s="23">
        <v>1750</v>
      </c>
      <c r="AU382" s="24">
        <v>12868</v>
      </c>
      <c r="AV382" s="28">
        <v>22366</v>
      </c>
      <c r="AW382" s="23">
        <v>1134</v>
      </c>
      <c r="AX382" s="24">
        <v>11690</v>
      </c>
      <c r="AY382" s="28">
        <v>34524</v>
      </c>
      <c r="AZ382" s="23">
        <v>1558</v>
      </c>
      <c r="BA382" s="24">
        <v>12651</v>
      </c>
      <c r="BB382" s="28">
        <v>54489</v>
      </c>
      <c r="BC382" s="23">
        <v>2356</v>
      </c>
      <c r="BD382" s="24">
        <v>13388</v>
      </c>
      <c r="BE382" s="28">
        <v>46547</v>
      </c>
      <c r="BF382" s="23">
        <v>2167</v>
      </c>
      <c r="BG382" s="24">
        <v>12009</v>
      </c>
      <c r="BH382" s="28">
        <v>37438</v>
      </c>
      <c r="BI382" s="23">
        <v>1761</v>
      </c>
      <c r="BJ382" s="24">
        <v>10074</v>
      </c>
      <c r="BK382" s="28">
        <v>45075</v>
      </c>
      <c r="BL382" s="23">
        <v>2052</v>
      </c>
      <c r="BM382" s="23">
        <v>8820</v>
      </c>
      <c r="BN382" s="28">
        <v>33040</v>
      </c>
      <c r="BO382" s="23">
        <v>1558</v>
      </c>
      <c r="BP382" s="24">
        <v>10517</v>
      </c>
      <c r="BQ382" s="28">
        <v>34210</v>
      </c>
      <c r="BR382" s="23">
        <v>1616</v>
      </c>
      <c r="BS382" s="23">
        <v>8428</v>
      </c>
      <c r="BT382" s="28">
        <v>35722</v>
      </c>
      <c r="BU382" s="23">
        <v>1654</v>
      </c>
      <c r="BV382" s="23">
        <v>8569</v>
      </c>
      <c r="BW382" s="28">
        <v>25727</v>
      </c>
      <c r="BX382" s="23">
        <v>1202</v>
      </c>
      <c r="BY382" s="23">
        <v>8887</v>
      </c>
      <c r="BZ382" s="28">
        <v>30036</v>
      </c>
      <c r="CA382" s="23">
        <v>1369</v>
      </c>
      <c r="CB382" s="23">
        <v>7544</v>
      </c>
      <c r="CC382" s="28">
        <v>39428</v>
      </c>
      <c r="CD382" s="23">
        <v>1693</v>
      </c>
      <c r="CE382" s="23">
        <v>6489</v>
      </c>
      <c r="CF382" s="28">
        <v>27735</v>
      </c>
      <c r="CG382" s="23">
        <v>1194</v>
      </c>
      <c r="CH382" s="23">
        <v>6837</v>
      </c>
      <c r="CI382" s="28">
        <v>30295</v>
      </c>
      <c r="CJ382" s="23">
        <v>1321</v>
      </c>
      <c r="CK382" s="23">
        <v>6066</v>
      </c>
      <c r="CL382" s="28">
        <v>43080</v>
      </c>
      <c r="CM382" s="23">
        <v>1875</v>
      </c>
      <c r="CN382" s="23">
        <v>5461</v>
      </c>
      <c r="CO382" s="28">
        <v>30989</v>
      </c>
      <c r="CP382" s="23">
        <v>1371</v>
      </c>
      <c r="CQ382" s="23">
        <v>9881</v>
      </c>
      <c r="CR382" s="28">
        <v>33266</v>
      </c>
      <c r="CS382" s="23">
        <v>1438</v>
      </c>
      <c r="CT382" s="23">
        <v>9132</v>
      </c>
      <c r="CU382" s="28">
        <v>49672</v>
      </c>
      <c r="CV382" s="23">
        <v>2101</v>
      </c>
      <c r="CW382" s="23">
        <v>6410</v>
      </c>
      <c r="CX382" s="28">
        <v>36443</v>
      </c>
      <c r="CY382" s="23">
        <v>1563</v>
      </c>
      <c r="CZ382" s="23">
        <v>4971</v>
      </c>
      <c r="DA382" s="28">
        <v>38412</v>
      </c>
      <c r="DB382" s="23">
        <v>1627</v>
      </c>
      <c r="DC382" s="23">
        <v>6706</v>
      </c>
      <c r="DD382" s="28">
        <v>51289</v>
      </c>
      <c r="DE382" s="23">
        <v>2254</v>
      </c>
      <c r="DF382" s="23">
        <v>6981</v>
      </c>
      <c r="DG382" s="28">
        <v>36567</v>
      </c>
      <c r="DH382" s="23">
        <v>1529</v>
      </c>
      <c r="DI382" s="23">
        <v>6191</v>
      </c>
      <c r="DJ382" s="28">
        <v>33126</v>
      </c>
      <c r="DK382" s="23">
        <v>1364</v>
      </c>
      <c r="DL382" s="23">
        <v>5629</v>
      </c>
      <c r="DM382" s="28">
        <v>46982</v>
      </c>
      <c r="DN382" s="23">
        <v>1984</v>
      </c>
      <c r="DO382" s="23">
        <v>7080</v>
      </c>
      <c r="DP382" s="28">
        <v>34386</v>
      </c>
      <c r="DQ382" s="23">
        <v>1375</v>
      </c>
      <c r="DR382" s="23">
        <v>5138</v>
      </c>
      <c r="DS382" s="28">
        <v>33302</v>
      </c>
      <c r="DT382" s="23">
        <v>1358</v>
      </c>
      <c r="DU382" s="23">
        <v>7242</v>
      </c>
      <c r="DV382" s="28">
        <v>42071</v>
      </c>
      <c r="DW382" s="23">
        <v>1659</v>
      </c>
      <c r="DX382" s="23">
        <v>5978</v>
      </c>
      <c r="DY382" s="28">
        <v>31204</v>
      </c>
      <c r="DZ382" s="23">
        <v>1253</v>
      </c>
      <c r="EA382" s="23">
        <v>5196</v>
      </c>
      <c r="EB382" s="28">
        <v>31134</v>
      </c>
      <c r="EC382" s="23">
        <v>1276</v>
      </c>
      <c r="ED382" s="23">
        <v>4849</v>
      </c>
      <c r="EE382" s="28">
        <v>45902</v>
      </c>
      <c r="EF382" s="23">
        <v>1876</v>
      </c>
      <c r="EG382" s="23">
        <v>7418</v>
      </c>
      <c r="EH382" s="28">
        <v>36300</v>
      </c>
      <c r="EI382" s="23">
        <v>1579</v>
      </c>
      <c r="EJ382" s="23">
        <v>6181</v>
      </c>
      <c r="EK382" s="28">
        <v>31008</v>
      </c>
      <c r="EL382" s="23">
        <v>1280</v>
      </c>
      <c r="EM382" s="23">
        <v>7157</v>
      </c>
      <c r="EN382" s="28">
        <v>40346</v>
      </c>
      <c r="EO382" s="23">
        <v>1612</v>
      </c>
      <c r="EP382" s="23">
        <v>6277</v>
      </c>
      <c r="EQ382" s="28">
        <v>39975</v>
      </c>
      <c r="ER382" s="23">
        <v>1576</v>
      </c>
      <c r="ES382" s="24">
        <v>15482</v>
      </c>
      <c r="ET382" s="28">
        <v>35780</v>
      </c>
      <c r="EU382" s="23">
        <v>1380</v>
      </c>
      <c r="EV382" s="23">
        <v>9023</v>
      </c>
      <c r="EW382" s="28">
        <v>45148</v>
      </c>
      <c r="EX382" s="23">
        <v>1989</v>
      </c>
      <c r="EY382" s="23">
        <v>4440</v>
      </c>
      <c r="EZ382" s="28">
        <v>33850</v>
      </c>
      <c r="FA382" s="23">
        <v>1324</v>
      </c>
      <c r="FB382" s="23">
        <v>6026</v>
      </c>
      <c r="FC382" s="28">
        <v>29562</v>
      </c>
      <c r="FD382" s="23">
        <v>1231</v>
      </c>
      <c r="FE382" s="23">
        <v>5246</v>
      </c>
      <c r="FF382" s="28">
        <v>36537</v>
      </c>
      <c r="FG382" s="23">
        <v>1554</v>
      </c>
      <c r="FH382" s="23">
        <v>6098</v>
      </c>
      <c r="FI382" s="28">
        <v>30659</v>
      </c>
      <c r="FJ382" s="23">
        <v>1314</v>
      </c>
      <c r="FK382" s="23">
        <v>6252</v>
      </c>
      <c r="FL382" s="28">
        <v>30592</v>
      </c>
      <c r="FM382" s="23">
        <v>1334</v>
      </c>
      <c r="FN382" s="23">
        <v>8030</v>
      </c>
      <c r="FO382" s="28">
        <v>42095</v>
      </c>
      <c r="FP382" s="23">
        <v>1895</v>
      </c>
      <c r="FQ382" s="24">
        <v>11088</v>
      </c>
      <c r="FR382" s="28">
        <v>28142</v>
      </c>
      <c r="FS382" s="23">
        <v>1209</v>
      </c>
      <c r="FT382" s="24">
        <v>19514</v>
      </c>
      <c r="FU382" s="28">
        <v>31825</v>
      </c>
      <c r="FV382" s="23">
        <v>1397</v>
      </c>
      <c r="FW382" s="24">
        <v>19751</v>
      </c>
      <c r="FX382" s="28">
        <v>40535</v>
      </c>
      <c r="FY382" s="23">
        <v>1758</v>
      </c>
      <c r="FZ382" s="24">
        <v>24246</v>
      </c>
      <c r="GA382" s="28">
        <v>26826</v>
      </c>
      <c r="GB382" s="23">
        <v>1076</v>
      </c>
      <c r="GC382" s="24">
        <v>21252</v>
      </c>
      <c r="GD382" s="28">
        <v>25526</v>
      </c>
      <c r="GE382" s="23">
        <v>1016</v>
      </c>
      <c r="GF382" s="24">
        <v>14881</v>
      </c>
      <c r="GG382" s="28">
        <v>22699</v>
      </c>
      <c r="GH382" s="23">
        <v>1025</v>
      </c>
      <c r="GI382" s="23">
        <v>9784</v>
      </c>
      <c r="GJ382" s="28">
        <v>16535</v>
      </c>
      <c r="GK382" s="27">
        <v>791</v>
      </c>
      <c r="GL382" s="24">
        <v>13813</v>
      </c>
      <c r="GM382" s="28">
        <v>19683</v>
      </c>
      <c r="GN382" s="27">
        <v>932</v>
      </c>
      <c r="GO382" s="24">
        <v>19763</v>
      </c>
      <c r="GP382" s="28">
        <v>37805</v>
      </c>
      <c r="GQ382" s="23">
        <v>1695</v>
      </c>
      <c r="GR382" s="24">
        <v>32735</v>
      </c>
      <c r="GS382" s="28">
        <v>56567</v>
      </c>
      <c r="GT382" s="23">
        <v>2581</v>
      </c>
      <c r="GU382" s="24">
        <v>59750</v>
      </c>
      <c r="GV382" s="28">
        <v>22300</v>
      </c>
      <c r="GW382" s="27">
        <v>868</v>
      </c>
      <c r="GX382" s="24">
        <v>53502</v>
      </c>
      <c r="GY382" s="28">
        <v>28810</v>
      </c>
      <c r="GZ382" s="27">
        <v>976</v>
      </c>
      <c r="HA382" s="24">
        <v>49626</v>
      </c>
      <c r="HB382" s="28">
        <v>38231</v>
      </c>
      <c r="HC382" s="23">
        <v>1096</v>
      </c>
      <c r="HD382" s="24">
        <v>78006</v>
      </c>
      <c r="HE382" s="30">
        <v>4799</v>
      </c>
      <c r="HF382" s="27">
        <v>165</v>
      </c>
      <c r="HG382" s="24">
        <v>53329</v>
      </c>
      <c r="HH382" s="28">
        <v>50664</v>
      </c>
      <c r="HI382" s="23">
        <v>2320</v>
      </c>
      <c r="HJ382" s="24">
        <v>51894</v>
      </c>
    </row>
    <row r="383" spans="2:218" x14ac:dyDescent="0.2">
      <c r="B383" s="20" t="s">
        <v>626</v>
      </c>
      <c r="C383" s="30">
        <v>2770</v>
      </c>
      <c r="D383" s="27">
        <v>482</v>
      </c>
      <c r="E383" s="23">
        <v>5906</v>
      </c>
      <c r="F383" s="30">
        <v>3773</v>
      </c>
      <c r="G383" s="27">
        <v>690</v>
      </c>
      <c r="H383" s="23">
        <v>4016</v>
      </c>
      <c r="I383" s="30">
        <v>4529</v>
      </c>
      <c r="J383" s="27">
        <v>856</v>
      </c>
      <c r="K383" s="23">
        <v>2374</v>
      </c>
      <c r="L383" s="30">
        <v>3924</v>
      </c>
      <c r="M383" s="27">
        <v>757</v>
      </c>
      <c r="N383" s="23">
        <v>2458</v>
      </c>
      <c r="O383" s="30">
        <v>3462</v>
      </c>
      <c r="P383" s="27">
        <v>684</v>
      </c>
      <c r="Q383" s="23">
        <v>2415</v>
      </c>
      <c r="R383" s="30">
        <v>4336</v>
      </c>
      <c r="S383" s="27">
        <v>857</v>
      </c>
      <c r="T383" s="23">
        <v>2506</v>
      </c>
      <c r="U383" s="30">
        <v>4514</v>
      </c>
      <c r="V383" s="27">
        <v>846</v>
      </c>
      <c r="W383" s="23">
        <v>2528</v>
      </c>
      <c r="X383" s="30">
        <v>3667</v>
      </c>
      <c r="Y383" s="27">
        <v>701</v>
      </c>
      <c r="Z383" s="23">
        <v>2790</v>
      </c>
      <c r="AA383" s="30">
        <v>5032</v>
      </c>
      <c r="AB383" s="27">
        <v>973</v>
      </c>
      <c r="AC383" s="23">
        <v>4013</v>
      </c>
      <c r="AD383" s="30">
        <v>7988</v>
      </c>
      <c r="AE383" s="23">
        <v>1365</v>
      </c>
      <c r="AF383" s="24">
        <v>10035</v>
      </c>
      <c r="AG383" s="30">
        <v>6129</v>
      </c>
      <c r="AH383" s="27">
        <v>997</v>
      </c>
      <c r="AI383" s="24">
        <v>13910</v>
      </c>
      <c r="AJ383" s="30">
        <v>4370</v>
      </c>
      <c r="AK383" s="27">
        <v>844</v>
      </c>
      <c r="AL383" s="23">
        <v>6318</v>
      </c>
      <c r="AM383" s="30">
        <v>4447</v>
      </c>
      <c r="AN383" s="27">
        <v>837</v>
      </c>
      <c r="AO383" s="23">
        <v>5234</v>
      </c>
      <c r="AP383" s="30">
        <v>4479</v>
      </c>
      <c r="AQ383" s="27">
        <v>840</v>
      </c>
      <c r="AR383" s="23">
        <v>4244</v>
      </c>
      <c r="AS383" s="30">
        <v>6069</v>
      </c>
      <c r="AT383" s="23">
        <v>1142</v>
      </c>
      <c r="AU383" s="23">
        <v>3209</v>
      </c>
      <c r="AV383" s="30">
        <v>5394</v>
      </c>
      <c r="AW383" s="27">
        <v>986</v>
      </c>
      <c r="AX383" s="23">
        <v>2363</v>
      </c>
      <c r="AY383" s="30">
        <v>5773</v>
      </c>
      <c r="AZ383" s="23">
        <v>1051</v>
      </c>
      <c r="BA383" s="23">
        <v>2438</v>
      </c>
      <c r="BB383" s="30">
        <v>5998</v>
      </c>
      <c r="BC383" s="23">
        <v>1149</v>
      </c>
      <c r="BD383" s="23">
        <v>3424</v>
      </c>
      <c r="BE383" s="30">
        <v>5286</v>
      </c>
      <c r="BF383" s="27">
        <v>967</v>
      </c>
      <c r="BG383" s="23">
        <v>3595</v>
      </c>
      <c r="BH383" s="30">
        <v>4985</v>
      </c>
      <c r="BI383" s="27">
        <v>942</v>
      </c>
      <c r="BJ383" s="23">
        <v>4423</v>
      </c>
      <c r="BK383" s="30">
        <v>6295</v>
      </c>
      <c r="BL383" s="23">
        <v>1181</v>
      </c>
      <c r="BM383" s="23">
        <v>3323</v>
      </c>
      <c r="BN383" s="30">
        <v>6157</v>
      </c>
      <c r="BO383" s="23">
        <v>1149</v>
      </c>
      <c r="BP383" s="23">
        <v>4432</v>
      </c>
      <c r="BQ383" s="30">
        <v>5884</v>
      </c>
      <c r="BR383" s="23">
        <v>1082</v>
      </c>
      <c r="BS383" s="23">
        <v>7696</v>
      </c>
      <c r="BT383" s="30">
        <v>6620</v>
      </c>
      <c r="BU383" s="23">
        <v>1239</v>
      </c>
      <c r="BV383" s="23">
        <v>5992</v>
      </c>
      <c r="BW383" s="30">
        <v>3584</v>
      </c>
      <c r="BX383" s="27">
        <v>717</v>
      </c>
      <c r="BY383" s="23">
        <v>3237</v>
      </c>
      <c r="BZ383" s="30">
        <v>4194</v>
      </c>
      <c r="CA383" s="27">
        <v>839</v>
      </c>
      <c r="CB383" s="23">
        <v>3504</v>
      </c>
      <c r="CC383" s="30">
        <v>5835</v>
      </c>
      <c r="CD383" s="23">
        <v>1160</v>
      </c>
      <c r="CE383" s="24">
        <v>13753</v>
      </c>
      <c r="CF383" s="30">
        <v>4777</v>
      </c>
      <c r="CG383" s="27">
        <v>937</v>
      </c>
      <c r="CH383" s="23">
        <v>5835</v>
      </c>
      <c r="CI383" s="30">
        <v>4340</v>
      </c>
      <c r="CJ383" s="27">
        <v>874</v>
      </c>
      <c r="CK383" s="23">
        <v>7473</v>
      </c>
      <c r="CL383" s="30">
        <v>5831</v>
      </c>
      <c r="CM383" s="23">
        <v>1167</v>
      </c>
      <c r="CN383" s="23">
        <v>6517</v>
      </c>
      <c r="CO383" s="30">
        <v>4553</v>
      </c>
      <c r="CP383" s="27">
        <v>888</v>
      </c>
      <c r="CQ383" s="24">
        <v>16045</v>
      </c>
      <c r="CR383" s="30">
        <v>4474</v>
      </c>
      <c r="CS383" s="27">
        <v>886</v>
      </c>
      <c r="CT383" s="24">
        <v>18000</v>
      </c>
      <c r="CU383" s="30">
        <v>5595</v>
      </c>
      <c r="CV383" s="23">
        <v>1080</v>
      </c>
      <c r="CW383" s="24">
        <v>23109</v>
      </c>
      <c r="CX383" s="30">
        <v>4699</v>
      </c>
      <c r="CY383" s="27">
        <v>909</v>
      </c>
      <c r="CZ383" s="24">
        <v>24218</v>
      </c>
      <c r="DA383" s="30">
        <v>4616</v>
      </c>
      <c r="DB383" s="27">
        <v>853</v>
      </c>
      <c r="DC383" s="24">
        <v>21799</v>
      </c>
      <c r="DD383" s="30">
        <v>5582</v>
      </c>
      <c r="DE383" s="23">
        <v>1057</v>
      </c>
      <c r="DF383" s="24">
        <v>21316</v>
      </c>
      <c r="DG383" s="30">
        <v>4870</v>
      </c>
      <c r="DH383" s="27">
        <v>937</v>
      </c>
      <c r="DI383" s="24">
        <v>25620</v>
      </c>
      <c r="DJ383" s="30">
        <v>4735</v>
      </c>
      <c r="DK383" s="27">
        <v>916</v>
      </c>
      <c r="DL383" s="24">
        <v>20508</v>
      </c>
      <c r="DM383" s="30">
        <v>5812</v>
      </c>
      <c r="DN383" s="23">
        <v>1077</v>
      </c>
      <c r="DO383" s="24">
        <v>19709</v>
      </c>
      <c r="DP383" s="30">
        <v>4518</v>
      </c>
      <c r="DQ383" s="27">
        <v>836</v>
      </c>
      <c r="DR383" s="24">
        <v>16976</v>
      </c>
      <c r="DS383" s="30">
        <v>5040</v>
      </c>
      <c r="DT383" s="27">
        <v>949</v>
      </c>
      <c r="DU383" s="24">
        <v>19935</v>
      </c>
      <c r="DV383" s="30">
        <v>6189</v>
      </c>
      <c r="DW383" s="23">
        <v>1180</v>
      </c>
      <c r="DX383" s="24">
        <v>19184</v>
      </c>
      <c r="DY383" s="30">
        <v>4996</v>
      </c>
      <c r="DZ383" s="27">
        <v>958</v>
      </c>
      <c r="EA383" s="24">
        <v>17990</v>
      </c>
      <c r="EB383" s="30">
        <v>7125</v>
      </c>
      <c r="EC383" s="23">
        <v>1304</v>
      </c>
      <c r="ED383" s="24">
        <v>17485</v>
      </c>
      <c r="EE383" s="30">
        <v>7733</v>
      </c>
      <c r="EF383" s="23">
        <v>1429</v>
      </c>
      <c r="EG383" s="24">
        <v>21891</v>
      </c>
      <c r="EH383" s="30">
        <v>6021</v>
      </c>
      <c r="EI383" s="23">
        <v>1093</v>
      </c>
      <c r="EJ383" s="24">
        <v>16708</v>
      </c>
      <c r="EK383" s="30">
        <v>6512</v>
      </c>
      <c r="EL383" s="23">
        <v>1208</v>
      </c>
      <c r="EM383" s="24">
        <v>15643</v>
      </c>
      <c r="EN383" s="30">
        <v>7473</v>
      </c>
      <c r="EO383" s="23">
        <v>1415</v>
      </c>
      <c r="EP383" s="24">
        <v>15456</v>
      </c>
      <c r="EQ383" s="30">
        <v>6850</v>
      </c>
      <c r="ER383" s="23">
        <v>1232</v>
      </c>
      <c r="ES383" s="24">
        <v>19822</v>
      </c>
      <c r="ET383" s="30">
        <v>6487</v>
      </c>
      <c r="EU383" s="23">
        <v>1169</v>
      </c>
      <c r="EV383" s="24">
        <v>20069</v>
      </c>
      <c r="EW383" s="30">
        <v>7811</v>
      </c>
      <c r="EX383" s="23">
        <v>1427</v>
      </c>
      <c r="EY383" s="24">
        <v>19726</v>
      </c>
      <c r="EZ383" s="30">
        <v>6237</v>
      </c>
      <c r="FA383" s="23">
        <v>1038</v>
      </c>
      <c r="FB383" s="24">
        <v>20854</v>
      </c>
      <c r="FC383" s="30">
        <v>3981</v>
      </c>
      <c r="FD383" s="27">
        <v>703</v>
      </c>
      <c r="FE383" s="24">
        <v>20549</v>
      </c>
      <c r="FF383" s="30">
        <v>6119</v>
      </c>
      <c r="FG383" s="23">
        <v>1047</v>
      </c>
      <c r="FH383" s="24">
        <v>16492</v>
      </c>
      <c r="FI383" s="30">
        <v>7219</v>
      </c>
      <c r="FJ383" s="23">
        <v>1272</v>
      </c>
      <c r="FK383" s="24">
        <v>13319</v>
      </c>
      <c r="FL383" s="30">
        <v>6384</v>
      </c>
      <c r="FM383" s="23">
        <v>1114</v>
      </c>
      <c r="FN383" s="24">
        <v>12503</v>
      </c>
      <c r="FO383" s="30">
        <v>8418</v>
      </c>
      <c r="FP383" s="23">
        <v>1481</v>
      </c>
      <c r="FQ383" s="24">
        <v>14844</v>
      </c>
      <c r="FR383" s="30">
        <v>6227</v>
      </c>
      <c r="FS383" s="23">
        <v>1111</v>
      </c>
      <c r="FT383" s="24">
        <v>14711</v>
      </c>
      <c r="FU383" s="30">
        <v>5803</v>
      </c>
      <c r="FV383" s="23">
        <v>1054</v>
      </c>
      <c r="FW383" s="24">
        <v>15196</v>
      </c>
      <c r="FX383" s="30">
        <v>8588</v>
      </c>
      <c r="FY383" s="23">
        <v>1510</v>
      </c>
      <c r="FZ383" s="24">
        <v>13945</v>
      </c>
      <c r="GA383" s="30">
        <v>6369</v>
      </c>
      <c r="GB383" s="23">
        <v>1134</v>
      </c>
      <c r="GC383" s="24">
        <v>12286</v>
      </c>
      <c r="GD383" s="30">
        <v>6499</v>
      </c>
      <c r="GE383" s="23">
        <v>1145</v>
      </c>
      <c r="GF383" s="24">
        <v>13133</v>
      </c>
      <c r="GG383" s="30">
        <v>8956</v>
      </c>
      <c r="GH383" s="23">
        <v>1633</v>
      </c>
      <c r="GI383" s="24">
        <v>13334</v>
      </c>
      <c r="GJ383" s="30">
        <v>7178</v>
      </c>
      <c r="GK383" s="23">
        <v>1246</v>
      </c>
      <c r="GL383" s="24">
        <v>12287</v>
      </c>
      <c r="GM383" s="30">
        <v>7586</v>
      </c>
      <c r="GN383" s="23">
        <v>1263</v>
      </c>
      <c r="GO383" s="24">
        <v>13353</v>
      </c>
      <c r="GP383" s="28">
        <v>12037</v>
      </c>
      <c r="GQ383" s="23">
        <v>1307</v>
      </c>
      <c r="GR383" s="24">
        <v>14937</v>
      </c>
      <c r="GS383" s="28">
        <v>28634</v>
      </c>
      <c r="GT383" s="23">
        <v>1079</v>
      </c>
      <c r="GU383" s="24">
        <v>12161</v>
      </c>
      <c r="GV383" s="28">
        <v>36522</v>
      </c>
      <c r="GW383" s="23">
        <v>1160</v>
      </c>
      <c r="GX383" s="24">
        <v>13328</v>
      </c>
      <c r="GY383" s="28">
        <v>40791</v>
      </c>
      <c r="GZ383" s="23">
        <v>1427</v>
      </c>
      <c r="HA383" s="24">
        <v>13386</v>
      </c>
      <c r="HB383" s="28">
        <v>39830</v>
      </c>
      <c r="HC383" s="23">
        <v>1113</v>
      </c>
      <c r="HD383" s="23">
        <v>8287</v>
      </c>
      <c r="HE383" s="28">
        <v>39827</v>
      </c>
      <c r="HF383" s="23">
        <v>1069</v>
      </c>
      <c r="HG383" s="24">
        <v>14808</v>
      </c>
      <c r="HH383" s="28">
        <v>50566</v>
      </c>
      <c r="HI383" s="23">
        <v>1368</v>
      </c>
      <c r="HJ383" s="24">
        <v>16182</v>
      </c>
    </row>
    <row r="384" spans="2:218" x14ac:dyDescent="0.2">
      <c r="B384" s="20" t="s">
        <v>437</v>
      </c>
      <c r="C384" s="28">
        <v>41173</v>
      </c>
      <c r="D384" s="23">
        <v>2214</v>
      </c>
      <c r="E384" s="24">
        <v>19213</v>
      </c>
      <c r="F384" s="28">
        <v>21795</v>
      </c>
      <c r="G384" s="23">
        <v>1078</v>
      </c>
      <c r="H384" s="24">
        <v>14837</v>
      </c>
      <c r="I384" s="30">
        <v>9097</v>
      </c>
      <c r="J384" s="27">
        <v>541</v>
      </c>
      <c r="K384" s="23">
        <v>8300</v>
      </c>
      <c r="L384" s="30">
        <v>3884</v>
      </c>
      <c r="M384" s="27">
        <v>258</v>
      </c>
      <c r="N384" s="23">
        <v>5809</v>
      </c>
      <c r="O384" s="30">
        <v>1062</v>
      </c>
      <c r="P384" s="29">
        <v>64</v>
      </c>
      <c r="Q384" s="23">
        <v>5076</v>
      </c>
      <c r="R384" s="32">
        <v>669</v>
      </c>
      <c r="S384" s="29">
        <v>42</v>
      </c>
      <c r="T384" s="23">
        <v>3453</v>
      </c>
      <c r="U384" s="32">
        <v>116</v>
      </c>
      <c r="V384" s="31">
        <v>7</v>
      </c>
      <c r="W384" s="23">
        <v>4246</v>
      </c>
      <c r="X384" s="33">
        <v>17</v>
      </c>
      <c r="Y384" s="31">
        <v>1</v>
      </c>
      <c r="Z384" s="23">
        <v>3210</v>
      </c>
      <c r="AA384" s="28">
        <v>25514</v>
      </c>
      <c r="AB384" s="23">
        <v>1507</v>
      </c>
      <c r="AC384" s="23">
        <v>4345</v>
      </c>
      <c r="AD384" s="28">
        <v>28618</v>
      </c>
      <c r="AE384" s="23">
        <v>1670</v>
      </c>
      <c r="AF384" s="23">
        <v>9553</v>
      </c>
      <c r="AG384" s="28">
        <v>69261</v>
      </c>
      <c r="AH384" s="23">
        <v>4104</v>
      </c>
      <c r="AI384" s="24">
        <v>10004</v>
      </c>
      <c r="AJ384" s="26">
        <v>153635</v>
      </c>
      <c r="AK384" s="23">
        <v>9146</v>
      </c>
      <c r="AL384" s="23">
        <v>9869</v>
      </c>
      <c r="AM384" s="28">
        <v>58556</v>
      </c>
      <c r="AN384" s="23">
        <v>3617</v>
      </c>
      <c r="AO384" s="24">
        <v>10102</v>
      </c>
      <c r="AP384" s="28">
        <v>32840</v>
      </c>
      <c r="AQ384" s="23">
        <v>2063</v>
      </c>
      <c r="AR384" s="24">
        <v>10341</v>
      </c>
      <c r="AS384" s="28">
        <v>43372</v>
      </c>
      <c r="AT384" s="23">
        <v>2702</v>
      </c>
      <c r="AU384" s="23">
        <v>9154</v>
      </c>
      <c r="AV384" s="28">
        <v>47685</v>
      </c>
      <c r="AW384" s="23">
        <v>2964</v>
      </c>
      <c r="AX384" s="23">
        <v>8545</v>
      </c>
      <c r="AY384" s="28">
        <v>62475</v>
      </c>
      <c r="AZ384" s="23">
        <v>3886</v>
      </c>
      <c r="BA384" s="23">
        <v>8889</v>
      </c>
      <c r="BB384" s="28">
        <v>64116</v>
      </c>
      <c r="BC384" s="23">
        <v>3943</v>
      </c>
      <c r="BD384" s="23">
        <v>8041</v>
      </c>
      <c r="BE384" s="28">
        <v>59560</v>
      </c>
      <c r="BF384" s="23">
        <v>3816</v>
      </c>
      <c r="BG384" s="24">
        <v>18744</v>
      </c>
      <c r="BH384" s="28">
        <v>90474</v>
      </c>
      <c r="BI384" s="23">
        <v>5628</v>
      </c>
      <c r="BJ384" s="24">
        <v>13761</v>
      </c>
      <c r="BK384" s="28">
        <v>83681</v>
      </c>
      <c r="BL384" s="23">
        <v>5348</v>
      </c>
      <c r="BM384" s="23">
        <v>7587</v>
      </c>
      <c r="BN384" s="28">
        <v>67534</v>
      </c>
      <c r="BO384" s="23">
        <v>4435</v>
      </c>
      <c r="BP384" s="23">
        <v>9266</v>
      </c>
      <c r="BQ384" s="28">
        <v>54179</v>
      </c>
      <c r="BR384" s="23">
        <v>3511</v>
      </c>
      <c r="BS384" s="24">
        <v>14493</v>
      </c>
      <c r="BT384" s="26">
        <v>227088</v>
      </c>
      <c r="BU384" s="24">
        <v>14195</v>
      </c>
      <c r="BV384" s="24">
        <v>22337</v>
      </c>
      <c r="BW384" s="28">
        <v>53305</v>
      </c>
      <c r="BX384" s="23">
        <v>3703</v>
      </c>
      <c r="BY384" s="24">
        <v>12947</v>
      </c>
      <c r="BZ384" s="28">
        <v>63289</v>
      </c>
      <c r="CA384" s="23">
        <v>4399</v>
      </c>
      <c r="CB384" s="24">
        <v>22942</v>
      </c>
      <c r="CC384" s="28">
        <v>75436</v>
      </c>
      <c r="CD384" s="23">
        <v>5226</v>
      </c>
      <c r="CE384" s="24">
        <v>25730</v>
      </c>
      <c r="CF384" s="28">
        <v>45635</v>
      </c>
      <c r="CG384" s="23">
        <v>3073</v>
      </c>
      <c r="CH384" s="24">
        <v>22110</v>
      </c>
      <c r="CI384" s="28">
        <v>35123</v>
      </c>
      <c r="CJ384" s="23">
        <v>2392</v>
      </c>
      <c r="CK384" s="24">
        <v>14766</v>
      </c>
      <c r="CL384" s="28">
        <v>50636</v>
      </c>
      <c r="CM384" s="23">
        <v>3508</v>
      </c>
      <c r="CN384" s="23">
        <v>9399</v>
      </c>
      <c r="CO384" s="28">
        <v>39856</v>
      </c>
      <c r="CP384" s="23">
        <v>2706</v>
      </c>
      <c r="CQ384" s="23">
        <v>7905</v>
      </c>
      <c r="CR384" s="28">
        <v>28816</v>
      </c>
      <c r="CS384" s="23">
        <v>1927</v>
      </c>
      <c r="CT384" s="24">
        <v>10851</v>
      </c>
      <c r="CU384" s="28">
        <v>35419</v>
      </c>
      <c r="CV384" s="23">
        <v>2365</v>
      </c>
      <c r="CW384" s="23">
        <v>8210</v>
      </c>
      <c r="CX384" s="28">
        <v>58937</v>
      </c>
      <c r="CY384" s="23">
        <v>3958</v>
      </c>
      <c r="CZ384" s="23">
        <v>6652</v>
      </c>
      <c r="DA384" s="28">
        <v>20062</v>
      </c>
      <c r="DB384" s="23">
        <v>1329</v>
      </c>
      <c r="DC384" s="23">
        <v>6696</v>
      </c>
      <c r="DD384" s="26">
        <v>141575</v>
      </c>
      <c r="DE384" s="23">
        <v>9717</v>
      </c>
      <c r="DF384" s="23">
        <v>7143</v>
      </c>
      <c r="DG384" s="28">
        <v>41712</v>
      </c>
      <c r="DH384" s="23">
        <v>2824</v>
      </c>
      <c r="DI384" s="23">
        <v>6230</v>
      </c>
      <c r="DJ384" s="26">
        <v>126155</v>
      </c>
      <c r="DK384" s="23">
        <v>8665</v>
      </c>
      <c r="DL384" s="23">
        <v>6993</v>
      </c>
      <c r="DM384" s="28">
        <v>56092</v>
      </c>
      <c r="DN384" s="23">
        <v>3705</v>
      </c>
      <c r="DO384" s="23">
        <v>8955</v>
      </c>
      <c r="DP384" s="28">
        <v>27792</v>
      </c>
      <c r="DQ384" s="23">
        <v>1826</v>
      </c>
      <c r="DR384" s="24">
        <v>10769</v>
      </c>
      <c r="DS384" s="28">
        <v>61501</v>
      </c>
      <c r="DT384" s="23">
        <v>3920</v>
      </c>
      <c r="DU384" s="23">
        <v>9855</v>
      </c>
      <c r="DV384" s="28">
        <v>62962</v>
      </c>
      <c r="DW384" s="23">
        <v>4318</v>
      </c>
      <c r="DX384" s="23">
        <v>9545</v>
      </c>
      <c r="DY384" s="28">
        <v>24869</v>
      </c>
      <c r="DZ384" s="23">
        <v>1671</v>
      </c>
      <c r="EA384" s="23">
        <v>9541</v>
      </c>
      <c r="EB384" s="26">
        <v>258360</v>
      </c>
      <c r="EC384" s="24">
        <v>17566</v>
      </c>
      <c r="ED384" s="23">
        <v>9552</v>
      </c>
      <c r="EE384" s="26">
        <v>270458</v>
      </c>
      <c r="EF384" s="24">
        <v>19306</v>
      </c>
      <c r="EG384" s="23">
        <v>9878</v>
      </c>
      <c r="EH384" s="28">
        <v>88623</v>
      </c>
      <c r="EI384" s="23">
        <v>5682</v>
      </c>
      <c r="EJ384" s="23">
        <v>9229</v>
      </c>
      <c r="EK384" s="28">
        <v>31893</v>
      </c>
      <c r="EL384" s="23">
        <v>2145</v>
      </c>
      <c r="EM384" s="23">
        <v>4921</v>
      </c>
      <c r="EN384" s="28">
        <v>42986</v>
      </c>
      <c r="EO384" s="23">
        <v>2926</v>
      </c>
      <c r="EP384" s="23">
        <v>5106</v>
      </c>
      <c r="EQ384" s="28">
        <v>35708</v>
      </c>
      <c r="ER384" s="23">
        <v>2398</v>
      </c>
      <c r="ES384" s="23">
        <v>5980</v>
      </c>
      <c r="ET384" s="28">
        <v>67626</v>
      </c>
      <c r="EU384" s="23">
        <v>3962</v>
      </c>
      <c r="EV384" s="23">
        <v>7157</v>
      </c>
      <c r="EW384" s="28">
        <v>40745</v>
      </c>
      <c r="EX384" s="23">
        <v>2782</v>
      </c>
      <c r="EY384" s="24">
        <v>11761</v>
      </c>
      <c r="EZ384" s="28">
        <v>25319</v>
      </c>
      <c r="FA384" s="23">
        <v>1775</v>
      </c>
      <c r="FB384" s="24">
        <v>13191</v>
      </c>
      <c r="FC384" s="28">
        <v>22200</v>
      </c>
      <c r="FD384" s="23">
        <v>1573</v>
      </c>
      <c r="FE384" s="24">
        <v>10005</v>
      </c>
      <c r="FF384" s="28">
        <v>34181</v>
      </c>
      <c r="FG384" s="23">
        <v>2454</v>
      </c>
      <c r="FH384" s="23">
        <v>8989</v>
      </c>
      <c r="FI384" s="28">
        <v>25094</v>
      </c>
      <c r="FJ384" s="23">
        <v>1790</v>
      </c>
      <c r="FK384" s="24">
        <v>10464</v>
      </c>
      <c r="FL384" s="28">
        <v>24383</v>
      </c>
      <c r="FM384" s="23">
        <v>1767</v>
      </c>
      <c r="FN384" s="23">
        <v>8609</v>
      </c>
      <c r="FO384" s="28">
        <v>32811</v>
      </c>
      <c r="FP384" s="23">
        <v>2343</v>
      </c>
      <c r="FQ384" s="24">
        <v>11281</v>
      </c>
      <c r="FR384" s="28">
        <v>25747</v>
      </c>
      <c r="FS384" s="23">
        <v>1857</v>
      </c>
      <c r="FT384" s="24">
        <v>10858</v>
      </c>
      <c r="FU384" s="28">
        <v>24301</v>
      </c>
      <c r="FV384" s="23">
        <v>1775</v>
      </c>
      <c r="FW384" s="24">
        <v>11543</v>
      </c>
      <c r="FX384" s="28">
        <v>30751</v>
      </c>
      <c r="FY384" s="23">
        <v>2176</v>
      </c>
      <c r="FZ384" s="24">
        <v>11228</v>
      </c>
      <c r="GA384" s="28">
        <v>27810</v>
      </c>
      <c r="GB384" s="23">
        <v>2068</v>
      </c>
      <c r="GC384" s="23">
        <v>8530</v>
      </c>
      <c r="GD384" s="28">
        <v>28889</v>
      </c>
      <c r="GE384" s="23">
        <v>2124</v>
      </c>
      <c r="GF384" s="23">
        <v>7559</v>
      </c>
      <c r="GG384" s="28">
        <v>36781</v>
      </c>
      <c r="GH384" s="23">
        <v>2643</v>
      </c>
      <c r="GI384" s="23">
        <v>7548</v>
      </c>
      <c r="GJ384" s="28">
        <v>34733</v>
      </c>
      <c r="GK384" s="23">
        <v>2483</v>
      </c>
      <c r="GL384" s="24">
        <v>12140</v>
      </c>
      <c r="GM384" s="28">
        <v>27760</v>
      </c>
      <c r="GN384" s="23">
        <v>2000</v>
      </c>
      <c r="GO384" s="24">
        <v>11540</v>
      </c>
      <c r="GP384" s="28">
        <v>30213</v>
      </c>
      <c r="GQ384" s="23">
        <v>2229</v>
      </c>
      <c r="GR384" s="24">
        <v>10660</v>
      </c>
      <c r="GS384" s="28">
        <v>22904</v>
      </c>
      <c r="GT384" s="23">
        <v>1665</v>
      </c>
      <c r="GU384" s="24">
        <v>10747</v>
      </c>
      <c r="GV384" s="28">
        <v>19646</v>
      </c>
      <c r="GW384" s="23">
        <v>1437</v>
      </c>
      <c r="GX384" s="23">
        <v>6979</v>
      </c>
      <c r="GY384" s="28">
        <v>36704</v>
      </c>
      <c r="GZ384" s="23">
        <v>2729</v>
      </c>
      <c r="HA384" s="23">
        <v>6411</v>
      </c>
      <c r="HB384" s="28">
        <v>33085</v>
      </c>
      <c r="HC384" s="23">
        <v>2435</v>
      </c>
      <c r="HD384" s="23">
        <v>4343</v>
      </c>
      <c r="HE384" s="28">
        <v>41219</v>
      </c>
      <c r="HF384" s="23">
        <v>3016</v>
      </c>
      <c r="HG384" s="23">
        <v>7448</v>
      </c>
      <c r="HH384" s="28">
        <v>48903</v>
      </c>
      <c r="HI384" s="23">
        <v>3505</v>
      </c>
      <c r="HJ384" s="23">
        <v>5156</v>
      </c>
    </row>
    <row r="385" spans="2:218" x14ac:dyDescent="0.2">
      <c r="B385" s="20" t="s">
        <v>647</v>
      </c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  <c r="BK385" s="21"/>
      <c r="BL385" s="21"/>
      <c r="BM385" s="21"/>
      <c r="BN385" s="21"/>
      <c r="BO385" s="21"/>
      <c r="BP385" s="21"/>
      <c r="BQ385" s="21"/>
      <c r="BR385" s="21"/>
      <c r="BS385" s="21"/>
      <c r="BT385" s="21"/>
      <c r="BU385" s="21"/>
      <c r="BV385" s="21"/>
      <c r="BW385" s="21"/>
      <c r="BX385" s="21"/>
      <c r="BY385" s="21"/>
      <c r="BZ385" s="21"/>
      <c r="CA385" s="21"/>
      <c r="CB385" s="21"/>
      <c r="CC385" s="21"/>
      <c r="CD385" s="21"/>
      <c r="CE385" s="21"/>
      <c r="CF385" s="21"/>
      <c r="CG385" s="21"/>
      <c r="CH385" s="21"/>
      <c r="CI385" s="21"/>
      <c r="CJ385" s="21"/>
      <c r="CK385" s="21"/>
      <c r="CL385" s="21"/>
      <c r="CM385" s="21"/>
      <c r="CN385" s="21"/>
      <c r="CO385" s="21"/>
      <c r="CP385" s="21"/>
      <c r="CQ385" s="21"/>
      <c r="CR385" s="21"/>
      <c r="CS385" s="21"/>
      <c r="CT385" s="21"/>
      <c r="CU385" s="21"/>
      <c r="CV385" s="21"/>
      <c r="CW385" s="21"/>
      <c r="CX385" s="21"/>
      <c r="CY385" s="21"/>
      <c r="CZ385" s="21"/>
      <c r="DA385" s="21"/>
      <c r="DB385" s="21"/>
      <c r="DC385" s="21"/>
      <c r="DD385" s="21"/>
      <c r="DE385" s="21"/>
      <c r="DF385" s="21"/>
      <c r="DG385" s="21"/>
      <c r="DH385" s="21"/>
      <c r="DI385" s="21"/>
      <c r="DJ385" s="21"/>
      <c r="DK385" s="21"/>
      <c r="DL385" s="21"/>
      <c r="DM385" s="21"/>
      <c r="DN385" s="21"/>
      <c r="DO385" s="21"/>
      <c r="DP385" s="21"/>
      <c r="DQ385" s="21"/>
      <c r="DR385" s="21"/>
      <c r="DS385" s="21"/>
      <c r="DT385" s="21"/>
      <c r="DU385" s="21"/>
      <c r="DV385" s="21"/>
      <c r="DW385" s="21"/>
      <c r="DX385" s="21"/>
      <c r="DY385" s="21"/>
      <c r="DZ385" s="21"/>
      <c r="EA385" s="21"/>
      <c r="EB385" s="21"/>
      <c r="EC385" s="21"/>
      <c r="ED385" s="21"/>
      <c r="EE385" s="21"/>
      <c r="EF385" s="21"/>
      <c r="EG385" s="21"/>
      <c r="EH385" s="21"/>
      <c r="EI385" s="21"/>
      <c r="EJ385" s="21"/>
      <c r="EK385" s="21"/>
      <c r="EL385" s="21"/>
      <c r="EM385" s="21"/>
      <c r="EN385" s="21"/>
      <c r="EO385" s="21"/>
      <c r="EP385" s="21"/>
      <c r="EQ385" s="21"/>
      <c r="ER385" s="21"/>
      <c r="ES385" s="21"/>
      <c r="ET385" s="21"/>
      <c r="EU385" s="21"/>
      <c r="EV385" s="21"/>
      <c r="EW385" s="21"/>
      <c r="EX385" s="21"/>
      <c r="EY385" s="21"/>
      <c r="EZ385" s="21"/>
      <c r="FA385" s="21"/>
      <c r="FB385" s="21"/>
      <c r="FC385" s="21"/>
      <c r="FD385" s="21"/>
      <c r="FE385" s="21"/>
      <c r="FF385" s="21"/>
      <c r="FG385" s="21"/>
      <c r="FH385" s="21"/>
      <c r="FI385" s="21"/>
      <c r="FJ385" s="21"/>
      <c r="FK385" s="21"/>
      <c r="FL385" s="21"/>
      <c r="FM385" s="21"/>
      <c r="FN385" s="21"/>
      <c r="FO385" s="21"/>
      <c r="FP385" s="21"/>
      <c r="FQ385" s="21"/>
      <c r="FR385" s="21"/>
      <c r="FS385" s="21"/>
      <c r="FT385" s="21"/>
      <c r="FU385" s="21"/>
      <c r="FV385" s="21"/>
      <c r="FW385" s="21"/>
      <c r="FX385" s="21"/>
      <c r="FY385" s="21"/>
      <c r="FZ385" s="21"/>
      <c r="GA385" s="21"/>
      <c r="GB385" s="21"/>
      <c r="GC385" s="21"/>
      <c r="GD385" s="21"/>
      <c r="GE385" s="21"/>
      <c r="GF385" s="21"/>
      <c r="GG385" s="21"/>
      <c r="GH385" s="21"/>
      <c r="GI385" s="21"/>
      <c r="GJ385" s="21"/>
      <c r="GK385" s="21"/>
      <c r="GL385" s="21"/>
      <c r="GM385" s="21"/>
      <c r="GN385" s="21"/>
      <c r="GO385" s="21"/>
      <c r="GP385" s="21"/>
      <c r="GQ385" s="21"/>
      <c r="GR385" s="21"/>
      <c r="GS385" s="21"/>
      <c r="GT385" s="21"/>
      <c r="GU385" s="21"/>
      <c r="GV385" s="21"/>
      <c r="GW385" s="21"/>
      <c r="GX385" s="21"/>
      <c r="GY385" s="21"/>
      <c r="GZ385" s="21"/>
      <c r="HA385" s="21"/>
      <c r="HB385" s="28">
        <v>16699</v>
      </c>
      <c r="HC385" s="27">
        <v>184</v>
      </c>
      <c r="HD385" s="27">
        <v>524</v>
      </c>
      <c r="HE385" s="28">
        <v>34943</v>
      </c>
      <c r="HF385" s="27">
        <v>414</v>
      </c>
      <c r="HG385" s="23">
        <v>1014</v>
      </c>
      <c r="HH385" s="28">
        <v>48600</v>
      </c>
      <c r="HI385" s="27">
        <v>573</v>
      </c>
      <c r="HJ385" s="23">
        <v>1062</v>
      </c>
    </row>
    <row r="386" spans="2:218" x14ac:dyDescent="0.2">
      <c r="B386" s="20" t="s">
        <v>817</v>
      </c>
      <c r="C386" s="26">
        <v>108101</v>
      </c>
      <c r="D386" s="24">
        <v>13665</v>
      </c>
      <c r="E386" s="34">
        <v>1117135</v>
      </c>
      <c r="F386" s="26">
        <v>100761</v>
      </c>
      <c r="G386" s="24">
        <v>13060</v>
      </c>
      <c r="H386" s="25">
        <v>879226</v>
      </c>
      <c r="I386" s="28">
        <v>35629</v>
      </c>
      <c r="J386" s="23">
        <v>6471</v>
      </c>
      <c r="K386" s="25">
        <v>714630</v>
      </c>
      <c r="L386" s="26">
        <v>279543</v>
      </c>
      <c r="M386" s="24">
        <v>39696</v>
      </c>
      <c r="N386" s="25">
        <v>741654</v>
      </c>
      <c r="O386" s="26">
        <v>204437</v>
      </c>
      <c r="P386" s="24">
        <v>29855</v>
      </c>
      <c r="Q386" s="25">
        <v>916989</v>
      </c>
      <c r="R386" s="26">
        <v>254860</v>
      </c>
      <c r="S386" s="24">
        <v>39020</v>
      </c>
      <c r="T386" s="34">
        <v>1008755</v>
      </c>
      <c r="U386" s="26">
        <v>244075</v>
      </c>
      <c r="V386" s="24">
        <v>35982</v>
      </c>
      <c r="W386" s="34">
        <v>1057840</v>
      </c>
      <c r="X386" s="26">
        <v>286779</v>
      </c>
      <c r="Y386" s="24">
        <v>38858</v>
      </c>
      <c r="Z386" s="34">
        <v>1021223</v>
      </c>
      <c r="AA386" s="26">
        <v>372119</v>
      </c>
      <c r="AB386" s="24">
        <v>49763</v>
      </c>
      <c r="AC386" s="34">
        <v>1181041</v>
      </c>
      <c r="AD386" s="26">
        <v>244959</v>
      </c>
      <c r="AE386" s="24">
        <v>36720</v>
      </c>
      <c r="AF386" s="34">
        <v>1074799</v>
      </c>
      <c r="AG386" s="26">
        <v>244398</v>
      </c>
      <c r="AH386" s="24">
        <v>37057</v>
      </c>
      <c r="AI386" s="34">
        <v>1164457</v>
      </c>
      <c r="AJ386" s="26">
        <v>378875</v>
      </c>
      <c r="AK386" s="24">
        <v>50575</v>
      </c>
      <c r="AL386" s="34">
        <v>1225592</v>
      </c>
      <c r="AM386" s="26">
        <v>342061</v>
      </c>
      <c r="AN386" s="24">
        <v>43323</v>
      </c>
      <c r="AO386" s="34">
        <v>1177197</v>
      </c>
      <c r="AP386" s="26">
        <v>264958</v>
      </c>
      <c r="AQ386" s="24">
        <v>39286</v>
      </c>
      <c r="AR386" s="34">
        <v>1283822</v>
      </c>
      <c r="AS386" s="26">
        <v>318263</v>
      </c>
      <c r="AT386" s="24">
        <v>50986</v>
      </c>
      <c r="AU386" s="34">
        <v>1211751</v>
      </c>
      <c r="AV386" s="26">
        <v>346531</v>
      </c>
      <c r="AW386" s="24">
        <v>45640</v>
      </c>
      <c r="AX386" s="34">
        <v>1251101</v>
      </c>
      <c r="AY386" s="26">
        <v>275212</v>
      </c>
      <c r="AZ386" s="24">
        <v>40874</v>
      </c>
      <c r="BA386" s="34">
        <v>1314648</v>
      </c>
      <c r="BB386" s="26">
        <v>371352</v>
      </c>
      <c r="BC386" s="24">
        <v>53438</v>
      </c>
      <c r="BD386" s="34">
        <v>1392255</v>
      </c>
      <c r="BE386" s="26">
        <v>235414</v>
      </c>
      <c r="BF386" s="24">
        <v>38548</v>
      </c>
      <c r="BG386" s="34">
        <v>1414030</v>
      </c>
      <c r="BH386" s="26">
        <v>382153</v>
      </c>
      <c r="BI386" s="24">
        <v>51457</v>
      </c>
      <c r="BJ386" s="34">
        <v>1359652</v>
      </c>
      <c r="BK386" s="26">
        <v>659151</v>
      </c>
      <c r="BL386" s="24">
        <v>61717</v>
      </c>
      <c r="BM386" s="34">
        <v>1529169</v>
      </c>
      <c r="BN386" s="26">
        <v>295173</v>
      </c>
      <c r="BO386" s="24">
        <v>39843</v>
      </c>
      <c r="BP386" s="34">
        <v>1471039</v>
      </c>
      <c r="BQ386" s="26">
        <v>398613</v>
      </c>
      <c r="BR386" s="24">
        <v>44595</v>
      </c>
      <c r="BS386" s="34">
        <v>1581973</v>
      </c>
      <c r="BT386" s="26">
        <v>750614</v>
      </c>
      <c r="BU386" s="24">
        <v>59925</v>
      </c>
      <c r="BV386" s="34">
        <v>1604915</v>
      </c>
      <c r="BW386" s="26">
        <v>477880</v>
      </c>
      <c r="BX386" s="24">
        <v>47581</v>
      </c>
      <c r="BY386" s="34">
        <v>1662140</v>
      </c>
      <c r="BZ386" s="26">
        <v>300806</v>
      </c>
      <c r="CA386" s="24">
        <v>46356</v>
      </c>
      <c r="CB386" s="34">
        <v>1731659</v>
      </c>
      <c r="CC386" s="26">
        <v>660502</v>
      </c>
      <c r="CD386" s="24">
        <v>64513</v>
      </c>
      <c r="CE386" s="34">
        <v>1610278</v>
      </c>
      <c r="CF386" s="26">
        <v>303000</v>
      </c>
      <c r="CG386" s="24">
        <v>46643</v>
      </c>
      <c r="CH386" s="34">
        <v>1810332</v>
      </c>
      <c r="CI386" s="26">
        <v>439973</v>
      </c>
      <c r="CJ386" s="24">
        <v>49376</v>
      </c>
      <c r="CK386" s="34">
        <v>1764483</v>
      </c>
      <c r="CL386" s="26">
        <v>448125</v>
      </c>
      <c r="CM386" s="24">
        <v>62946</v>
      </c>
      <c r="CN386" s="34">
        <v>1771186</v>
      </c>
      <c r="CO386" s="26">
        <v>358986</v>
      </c>
      <c r="CP386" s="24">
        <v>53177</v>
      </c>
      <c r="CQ386" s="34">
        <v>1723013</v>
      </c>
      <c r="CR386" s="26">
        <v>464884</v>
      </c>
      <c r="CS386" s="24">
        <v>53772</v>
      </c>
      <c r="CT386" s="34">
        <v>1560490</v>
      </c>
      <c r="CU386" s="22">
        <v>1050341</v>
      </c>
      <c r="CV386" s="24">
        <v>66484</v>
      </c>
      <c r="CW386" s="34">
        <v>1653113</v>
      </c>
      <c r="CX386" s="26">
        <v>180905</v>
      </c>
      <c r="CY386" s="24">
        <v>23904</v>
      </c>
      <c r="CZ386" s="34">
        <v>1268005</v>
      </c>
      <c r="DA386" s="26">
        <v>121680</v>
      </c>
      <c r="DB386" s="24">
        <v>19571</v>
      </c>
      <c r="DC386" s="25">
        <v>820959</v>
      </c>
      <c r="DD386" s="26">
        <v>156311</v>
      </c>
      <c r="DE386" s="24">
        <v>25281</v>
      </c>
      <c r="DF386" s="25">
        <v>668814</v>
      </c>
      <c r="DG386" s="26">
        <v>117027</v>
      </c>
      <c r="DH386" s="24">
        <v>18874</v>
      </c>
      <c r="DI386" s="25">
        <v>692543</v>
      </c>
      <c r="DJ386" s="26">
        <v>130049</v>
      </c>
      <c r="DK386" s="24">
        <v>20563</v>
      </c>
      <c r="DL386" s="25">
        <v>680267</v>
      </c>
      <c r="DM386" s="26">
        <v>288546</v>
      </c>
      <c r="DN386" s="24">
        <v>34698</v>
      </c>
      <c r="DO386" s="25">
        <v>710506</v>
      </c>
      <c r="DP386" s="26">
        <v>259599</v>
      </c>
      <c r="DQ386" s="24">
        <v>26616</v>
      </c>
      <c r="DR386" s="25">
        <v>878717</v>
      </c>
      <c r="DS386" s="26">
        <v>413570</v>
      </c>
      <c r="DT386" s="24">
        <v>38991</v>
      </c>
      <c r="DU386" s="25">
        <v>999824</v>
      </c>
      <c r="DV386" s="26">
        <v>322899</v>
      </c>
      <c r="DW386" s="24">
        <v>37211</v>
      </c>
      <c r="DX386" s="25">
        <v>975836</v>
      </c>
      <c r="DY386" s="26">
        <v>204018</v>
      </c>
      <c r="DZ386" s="24">
        <v>27587</v>
      </c>
      <c r="EA386" s="25">
        <v>918520</v>
      </c>
      <c r="EB386" s="26">
        <v>190176</v>
      </c>
      <c r="EC386" s="24">
        <v>27456</v>
      </c>
      <c r="ED386" s="25">
        <v>779575</v>
      </c>
      <c r="EE386" s="26">
        <v>212503</v>
      </c>
      <c r="EF386" s="24">
        <v>32033</v>
      </c>
      <c r="EG386" s="25">
        <v>855055</v>
      </c>
      <c r="EH386" s="26">
        <v>169076</v>
      </c>
      <c r="EI386" s="24">
        <v>24791</v>
      </c>
      <c r="EJ386" s="25">
        <v>820180</v>
      </c>
      <c r="EK386" s="26">
        <v>159885</v>
      </c>
      <c r="EL386" s="24">
        <v>23333</v>
      </c>
      <c r="EM386" s="25">
        <v>812997</v>
      </c>
      <c r="EN386" s="26">
        <v>186604</v>
      </c>
      <c r="EO386" s="24">
        <v>29067</v>
      </c>
      <c r="EP386" s="25">
        <v>772549</v>
      </c>
      <c r="EQ386" s="26">
        <v>176574</v>
      </c>
      <c r="ER386" s="24">
        <v>24927</v>
      </c>
      <c r="ES386" s="25">
        <v>830229</v>
      </c>
      <c r="ET386" s="26">
        <v>204821</v>
      </c>
      <c r="EU386" s="24">
        <v>29823</v>
      </c>
      <c r="EV386" s="25">
        <v>807194</v>
      </c>
      <c r="EW386" s="26">
        <v>187964</v>
      </c>
      <c r="EX386" s="24">
        <v>31141</v>
      </c>
      <c r="EY386" s="25">
        <v>785353</v>
      </c>
      <c r="EZ386" s="26">
        <v>128154</v>
      </c>
      <c r="FA386" s="24">
        <v>20969</v>
      </c>
      <c r="FB386" s="25">
        <v>804384</v>
      </c>
      <c r="FC386" s="26">
        <v>195987</v>
      </c>
      <c r="FD386" s="24">
        <v>24190</v>
      </c>
      <c r="FE386" s="25">
        <v>792661</v>
      </c>
      <c r="FF386" s="26">
        <v>181029</v>
      </c>
      <c r="FG386" s="24">
        <v>27790</v>
      </c>
      <c r="FH386" s="25">
        <v>856567</v>
      </c>
      <c r="FI386" s="26">
        <v>304055</v>
      </c>
      <c r="FJ386" s="24">
        <v>28084</v>
      </c>
      <c r="FK386" s="25">
        <v>873989</v>
      </c>
      <c r="FL386" s="26">
        <v>231811</v>
      </c>
      <c r="FM386" s="24">
        <v>30183</v>
      </c>
      <c r="FN386" s="25">
        <v>848086</v>
      </c>
      <c r="FO386" s="26">
        <v>159148</v>
      </c>
      <c r="FP386" s="24">
        <v>32767</v>
      </c>
      <c r="FQ386" s="25">
        <v>907144</v>
      </c>
      <c r="FR386" s="28">
        <v>96582</v>
      </c>
      <c r="FS386" s="24">
        <v>24030</v>
      </c>
      <c r="FT386" s="25">
        <v>806112</v>
      </c>
      <c r="FU386" s="28">
        <v>84083</v>
      </c>
      <c r="FV386" s="24">
        <v>21072</v>
      </c>
      <c r="FW386" s="25">
        <v>768687</v>
      </c>
      <c r="FX386" s="26">
        <v>108058</v>
      </c>
      <c r="FY386" s="24">
        <v>27668</v>
      </c>
      <c r="FZ386" s="25">
        <v>757555</v>
      </c>
      <c r="GA386" s="28">
        <v>84166</v>
      </c>
      <c r="GB386" s="24">
        <v>21473</v>
      </c>
      <c r="GC386" s="25">
        <v>768339</v>
      </c>
      <c r="GD386" s="28">
        <v>84928</v>
      </c>
      <c r="GE386" s="24">
        <v>19527</v>
      </c>
      <c r="GF386" s="25">
        <v>744932</v>
      </c>
      <c r="GG386" s="28">
        <v>58165</v>
      </c>
      <c r="GH386" s="24">
        <v>11331</v>
      </c>
      <c r="GI386" s="25">
        <v>566094</v>
      </c>
      <c r="GJ386" s="28">
        <v>42452</v>
      </c>
      <c r="GK386" s="23">
        <v>6230</v>
      </c>
      <c r="GL386" s="25">
        <v>317344</v>
      </c>
      <c r="GM386" s="28">
        <v>79570</v>
      </c>
      <c r="GN386" s="24">
        <v>11852</v>
      </c>
      <c r="GO386" s="25">
        <v>215131</v>
      </c>
      <c r="GP386" s="26">
        <v>116909</v>
      </c>
      <c r="GQ386" s="24">
        <v>16606</v>
      </c>
      <c r="GR386" s="25">
        <v>293782</v>
      </c>
      <c r="GS386" s="26">
        <v>157198</v>
      </c>
      <c r="GT386" s="24">
        <v>16698</v>
      </c>
      <c r="GU386" s="25">
        <v>392884</v>
      </c>
      <c r="GV386" s="28">
        <v>49710</v>
      </c>
      <c r="GW386" s="23">
        <v>7125</v>
      </c>
      <c r="GX386" s="25">
        <v>193944</v>
      </c>
      <c r="GY386" s="26">
        <v>103353</v>
      </c>
      <c r="GZ386" s="24">
        <v>12155</v>
      </c>
      <c r="HA386" s="25">
        <v>110899</v>
      </c>
      <c r="HB386" s="28">
        <v>63599</v>
      </c>
      <c r="HC386" s="24">
        <v>10030</v>
      </c>
      <c r="HD386" s="24">
        <v>82452</v>
      </c>
      <c r="HE386" s="28">
        <v>54285</v>
      </c>
      <c r="HF386" s="23">
        <v>9230</v>
      </c>
      <c r="HG386" s="24">
        <v>98908</v>
      </c>
      <c r="HH386" s="28">
        <v>48502</v>
      </c>
      <c r="HI386" s="23">
        <v>8810</v>
      </c>
      <c r="HJ386" s="24">
        <v>83459</v>
      </c>
    </row>
    <row r="387" spans="2:218" x14ac:dyDescent="0.2">
      <c r="B387" s="20" t="s">
        <v>651</v>
      </c>
      <c r="C387" s="28">
        <v>40741</v>
      </c>
      <c r="D387" s="23">
        <v>3664</v>
      </c>
      <c r="E387" s="23">
        <v>4461</v>
      </c>
      <c r="F387" s="28">
        <v>44421</v>
      </c>
      <c r="G387" s="23">
        <v>3972</v>
      </c>
      <c r="H387" s="23">
        <v>6150</v>
      </c>
      <c r="I387" s="28">
        <v>72446</v>
      </c>
      <c r="J387" s="23">
        <v>6407</v>
      </c>
      <c r="K387" s="23">
        <v>6330</v>
      </c>
      <c r="L387" s="28">
        <v>57101</v>
      </c>
      <c r="M387" s="23">
        <v>5053</v>
      </c>
      <c r="N387" s="23">
        <v>4861</v>
      </c>
      <c r="O387" s="28">
        <v>51435</v>
      </c>
      <c r="P387" s="23">
        <v>4526</v>
      </c>
      <c r="Q387" s="23">
        <v>3240</v>
      </c>
      <c r="R387" s="28">
        <v>67657</v>
      </c>
      <c r="S387" s="23">
        <v>5983</v>
      </c>
      <c r="T387" s="23">
        <v>6213</v>
      </c>
      <c r="U387" s="28">
        <v>48397</v>
      </c>
      <c r="V387" s="23">
        <v>4290</v>
      </c>
      <c r="W387" s="24">
        <v>17657</v>
      </c>
      <c r="X387" s="28">
        <v>43884</v>
      </c>
      <c r="Y387" s="23">
        <v>3880</v>
      </c>
      <c r="Z387" s="23">
        <v>8971</v>
      </c>
      <c r="AA387" s="28">
        <v>58190</v>
      </c>
      <c r="AB387" s="23">
        <v>5160</v>
      </c>
      <c r="AC387" s="23">
        <v>9921</v>
      </c>
      <c r="AD387" s="28">
        <v>46960</v>
      </c>
      <c r="AE387" s="23">
        <v>4160</v>
      </c>
      <c r="AF387" s="23">
        <v>5500</v>
      </c>
      <c r="AG387" s="28">
        <v>51916</v>
      </c>
      <c r="AH387" s="23">
        <v>4534</v>
      </c>
      <c r="AI387" s="23">
        <v>7102</v>
      </c>
      <c r="AJ387" s="28">
        <v>62225</v>
      </c>
      <c r="AK387" s="23">
        <v>5489</v>
      </c>
      <c r="AL387" s="23">
        <v>6559</v>
      </c>
      <c r="AM387" s="28">
        <v>47916</v>
      </c>
      <c r="AN387" s="23">
        <v>4213</v>
      </c>
      <c r="AO387" s="24">
        <v>13304</v>
      </c>
      <c r="AP387" s="28">
        <v>45029</v>
      </c>
      <c r="AQ387" s="23">
        <v>3952</v>
      </c>
      <c r="AR387" s="23">
        <v>6167</v>
      </c>
      <c r="AS387" s="28">
        <v>54888</v>
      </c>
      <c r="AT387" s="23">
        <v>4846</v>
      </c>
      <c r="AU387" s="23">
        <v>4271</v>
      </c>
      <c r="AV387" s="28">
        <v>34085</v>
      </c>
      <c r="AW387" s="23">
        <v>3054</v>
      </c>
      <c r="AX387" s="23">
        <v>3854</v>
      </c>
      <c r="AY387" s="28">
        <v>38147</v>
      </c>
      <c r="AZ387" s="23">
        <v>3406</v>
      </c>
      <c r="BA387" s="23">
        <v>6413</v>
      </c>
      <c r="BB387" s="28">
        <v>39507</v>
      </c>
      <c r="BC387" s="23">
        <v>3515</v>
      </c>
      <c r="BD387" s="24">
        <v>35323</v>
      </c>
      <c r="BE387" s="28">
        <v>35588</v>
      </c>
      <c r="BF387" s="23">
        <v>3165</v>
      </c>
      <c r="BG387" s="24">
        <v>74679</v>
      </c>
      <c r="BH387" s="28">
        <v>60485</v>
      </c>
      <c r="BI387" s="23">
        <v>5332</v>
      </c>
      <c r="BJ387" s="25">
        <v>193339</v>
      </c>
      <c r="BK387" s="28">
        <v>26061</v>
      </c>
      <c r="BL387" s="23">
        <v>2319</v>
      </c>
      <c r="BM387" s="25">
        <v>126364</v>
      </c>
      <c r="BN387" s="30">
        <v>2956</v>
      </c>
      <c r="BO387" s="27">
        <v>275</v>
      </c>
      <c r="BP387" s="24">
        <v>44841</v>
      </c>
      <c r="BQ387" s="32">
        <v>967</v>
      </c>
      <c r="BR387" s="29">
        <v>86</v>
      </c>
      <c r="BS387" s="24">
        <v>28290</v>
      </c>
      <c r="BT387" s="32">
        <v>236</v>
      </c>
      <c r="BU387" s="29">
        <v>20</v>
      </c>
      <c r="BV387" s="24">
        <v>14286</v>
      </c>
      <c r="BW387" s="32">
        <v>178</v>
      </c>
      <c r="BX387" s="29">
        <v>15</v>
      </c>
      <c r="BY387" s="24">
        <v>10335</v>
      </c>
      <c r="BZ387" s="28">
        <v>12803</v>
      </c>
      <c r="CA387" s="23">
        <v>1151</v>
      </c>
      <c r="CB387" s="24">
        <v>20258</v>
      </c>
      <c r="CC387" s="28">
        <v>45884</v>
      </c>
      <c r="CD387" s="23">
        <v>3786</v>
      </c>
      <c r="CE387" s="24">
        <v>59989</v>
      </c>
      <c r="CF387" s="28">
        <v>74070</v>
      </c>
      <c r="CG387" s="23">
        <v>5985</v>
      </c>
      <c r="CH387" s="25">
        <v>147340</v>
      </c>
      <c r="CI387" s="28">
        <v>82474</v>
      </c>
      <c r="CJ387" s="23">
        <v>6545</v>
      </c>
      <c r="CK387" s="25">
        <v>175278</v>
      </c>
      <c r="CL387" s="28">
        <v>24573</v>
      </c>
      <c r="CM387" s="23">
        <v>2141</v>
      </c>
      <c r="CN387" s="25">
        <v>109347</v>
      </c>
      <c r="CO387" s="28">
        <v>19531</v>
      </c>
      <c r="CP387" s="23">
        <v>1793</v>
      </c>
      <c r="CQ387" s="24">
        <v>52425</v>
      </c>
      <c r="CR387" s="28">
        <v>15036</v>
      </c>
      <c r="CS387" s="23">
        <v>1350</v>
      </c>
      <c r="CT387" s="24">
        <v>26749</v>
      </c>
      <c r="CU387" s="28">
        <v>19865</v>
      </c>
      <c r="CV387" s="23">
        <v>1765</v>
      </c>
      <c r="CW387" s="24">
        <v>16616</v>
      </c>
      <c r="CX387" s="28">
        <v>26243</v>
      </c>
      <c r="CY387" s="23">
        <v>2239</v>
      </c>
      <c r="CZ387" s="24">
        <v>15396</v>
      </c>
      <c r="DA387" s="28">
        <v>27141</v>
      </c>
      <c r="DB387" s="23">
        <v>2284</v>
      </c>
      <c r="DC387" s="24">
        <v>18937</v>
      </c>
      <c r="DD387" s="28">
        <v>29294</v>
      </c>
      <c r="DE387" s="23">
        <v>2462</v>
      </c>
      <c r="DF387" s="24">
        <v>15351</v>
      </c>
      <c r="DG387" s="28">
        <v>34454</v>
      </c>
      <c r="DH387" s="23">
        <v>2834</v>
      </c>
      <c r="DI387" s="24">
        <v>16953</v>
      </c>
      <c r="DJ387" s="28">
        <v>25293</v>
      </c>
      <c r="DK387" s="23">
        <v>2111</v>
      </c>
      <c r="DL387" s="24">
        <v>14063</v>
      </c>
      <c r="DM387" s="28">
        <v>40180</v>
      </c>
      <c r="DN387" s="23">
        <v>3439</v>
      </c>
      <c r="DO387" s="24">
        <v>20858</v>
      </c>
      <c r="DP387" s="28">
        <v>34577</v>
      </c>
      <c r="DQ387" s="23">
        <v>2958</v>
      </c>
      <c r="DR387" s="24">
        <v>27521</v>
      </c>
      <c r="DS387" s="28">
        <v>38312</v>
      </c>
      <c r="DT387" s="23">
        <v>3362</v>
      </c>
      <c r="DU387" s="24">
        <v>39864</v>
      </c>
      <c r="DV387" s="28">
        <v>24552</v>
      </c>
      <c r="DW387" s="23">
        <v>2081</v>
      </c>
      <c r="DX387" s="24">
        <v>33634</v>
      </c>
      <c r="DY387" s="28">
        <v>15990</v>
      </c>
      <c r="DZ387" s="23">
        <v>1316</v>
      </c>
      <c r="EA387" s="24">
        <v>21877</v>
      </c>
      <c r="EB387" s="28">
        <v>16593</v>
      </c>
      <c r="EC387" s="23">
        <v>1340</v>
      </c>
      <c r="ED387" s="24">
        <v>20721</v>
      </c>
      <c r="EE387" s="28">
        <v>20483</v>
      </c>
      <c r="EF387" s="23">
        <v>1668</v>
      </c>
      <c r="EG387" s="24">
        <v>15485</v>
      </c>
      <c r="EH387" s="28">
        <v>21992</v>
      </c>
      <c r="EI387" s="23">
        <v>1937</v>
      </c>
      <c r="EJ387" s="24">
        <v>16663</v>
      </c>
      <c r="EK387" s="28">
        <v>21301</v>
      </c>
      <c r="EL387" s="23">
        <v>1859</v>
      </c>
      <c r="EM387" s="24">
        <v>13034</v>
      </c>
      <c r="EN387" s="28">
        <v>27797</v>
      </c>
      <c r="EO387" s="23">
        <v>2463</v>
      </c>
      <c r="EP387" s="24">
        <v>10117</v>
      </c>
      <c r="EQ387" s="28">
        <v>35846</v>
      </c>
      <c r="ER387" s="23">
        <v>3196</v>
      </c>
      <c r="ES387" s="24">
        <v>14071</v>
      </c>
      <c r="ET387" s="28">
        <v>33892</v>
      </c>
      <c r="EU387" s="23">
        <v>3105</v>
      </c>
      <c r="EV387" s="24">
        <v>21375</v>
      </c>
      <c r="EW387" s="28">
        <v>46322</v>
      </c>
      <c r="EX387" s="23">
        <v>4330</v>
      </c>
      <c r="EY387" s="24">
        <v>16973</v>
      </c>
      <c r="EZ387" s="28">
        <v>46119</v>
      </c>
      <c r="FA387" s="23">
        <v>4224</v>
      </c>
      <c r="FB387" s="24">
        <v>20177</v>
      </c>
      <c r="FC387" s="28">
        <v>46799</v>
      </c>
      <c r="FD387" s="23">
        <v>4556</v>
      </c>
      <c r="FE387" s="24">
        <v>16204</v>
      </c>
      <c r="FF387" s="28">
        <v>59566</v>
      </c>
      <c r="FG387" s="23">
        <v>6074</v>
      </c>
      <c r="FH387" s="24">
        <v>14845</v>
      </c>
      <c r="FI387" s="28">
        <v>62802</v>
      </c>
      <c r="FJ387" s="23">
        <v>8394</v>
      </c>
      <c r="FK387" s="24">
        <v>14222</v>
      </c>
      <c r="FL387" s="28">
        <v>77609</v>
      </c>
      <c r="FM387" s="23">
        <v>7509</v>
      </c>
      <c r="FN387" s="24">
        <v>14383</v>
      </c>
      <c r="FO387" s="28">
        <v>77900</v>
      </c>
      <c r="FP387" s="23">
        <v>7184</v>
      </c>
      <c r="FQ387" s="24">
        <v>28754</v>
      </c>
      <c r="FR387" s="28">
        <v>58724</v>
      </c>
      <c r="FS387" s="23">
        <v>5392</v>
      </c>
      <c r="FT387" s="24">
        <v>54402</v>
      </c>
      <c r="FU387" s="28">
        <v>51191</v>
      </c>
      <c r="FV387" s="23">
        <v>4878</v>
      </c>
      <c r="FW387" s="24">
        <v>24930</v>
      </c>
      <c r="FX387" s="28">
        <v>54229</v>
      </c>
      <c r="FY387" s="23">
        <v>7023</v>
      </c>
      <c r="FZ387" s="24">
        <v>19470</v>
      </c>
      <c r="GA387" s="28">
        <v>35414</v>
      </c>
      <c r="GB387" s="23">
        <v>3649</v>
      </c>
      <c r="GC387" s="24">
        <v>14374</v>
      </c>
      <c r="GD387" s="28">
        <v>32803</v>
      </c>
      <c r="GE387" s="23">
        <v>4528</v>
      </c>
      <c r="GF387" s="24">
        <v>21343</v>
      </c>
      <c r="GG387" s="28">
        <v>37956</v>
      </c>
      <c r="GH387" s="23">
        <v>3797</v>
      </c>
      <c r="GI387" s="24">
        <v>13254</v>
      </c>
      <c r="GJ387" s="28">
        <v>24264</v>
      </c>
      <c r="GK387" s="23">
        <v>2491</v>
      </c>
      <c r="GL387" s="24">
        <v>13136</v>
      </c>
      <c r="GM387" s="28">
        <v>40715</v>
      </c>
      <c r="GN387" s="23">
        <v>3666</v>
      </c>
      <c r="GO387" s="24">
        <v>12266</v>
      </c>
      <c r="GP387" s="28">
        <v>43026</v>
      </c>
      <c r="GQ387" s="23">
        <v>4180</v>
      </c>
      <c r="GR387" s="24">
        <v>18440</v>
      </c>
      <c r="GS387" s="28">
        <v>59356</v>
      </c>
      <c r="GT387" s="23">
        <v>5826</v>
      </c>
      <c r="GU387" s="24">
        <v>42149</v>
      </c>
      <c r="GV387" s="28">
        <v>52131</v>
      </c>
      <c r="GW387" s="23">
        <v>6691</v>
      </c>
      <c r="GX387" s="24">
        <v>26892</v>
      </c>
      <c r="GY387" s="28">
        <v>87653</v>
      </c>
      <c r="GZ387" s="23">
        <v>8180</v>
      </c>
      <c r="HA387" s="24">
        <v>21430</v>
      </c>
      <c r="HB387" s="28">
        <v>57582</v>
      </c>
      <c r="HC387" s="23">
        <v>7091</v>
      </c>
      <c r="HD387" s="24">
        <v>14873</v>
      </c>
      <c r="HE387" s="28">
        <v>40773</v>
      </c>
      <c r="HF387" s="23">
        <v>3846</v>
      </c>
      <c r="HG387" s="24">
        <v>13752</v>
      </c>
      <c r="HH387" s="28">
        <v>48487</v>
      </c>
      <c r="HI387" s="23">
        <v>4619</v>
      </c>
      <c r="HJ387" s="24">
        <v>15123</v>
      </c>
    </row>
    <row r="388" spans="2:218" x14ac:dyDescent="0.2">
      <c r="B388" s="20" t="s">
        <v>753</v>
      </c>
      <c r="C388" s="28">
        <v>23667</v>
      </c>
      <c r="D388" s="23">
        <v>1306</v>
      </c>
      <c r="E388" s="25">
        <v>147671</v>
      </c>
      <c r="F388" s="28">
        <v>29070</v>
      </c>
      <c r="G388" s="23">
        <v>1471</v>
      </c>
      <c r="H388" s="25">
        <v>156185</v>
      </c>
      <c r="I388" s="28">
        <v>33673</v>
      </c>
      <c r="J388" s="23">
        <v>1780</v>
      </c>
      <c r="K388" s="25">
        <v>146029</v>
      </c>
      <c r="L388" s="28">
        <v>38920</v>
      </c>
      <c r="M388" s="23">
        <v>1400</v>
      </c>
      <c r="N388" s="25">
        <v>144044</v>
      </c>
      <c r="O388" s="28">
        <v>48737</v>
      </c>
      <c r="P388" s="23">
        <v>1252</v>
      </c>
      <c r="Q388" s="25">
        <v>133157</v>
      </c>
      <c r="R388" s="28">
        <v>69274</v>
      </c>
      <c r="S388" s="23">
        <v>1722</v>
      </c>
      <c r="T388" s="25">
        <v>153415</v>
      </c>
      <c r="U388" s="28">
        <v>60312</v>
      </c>
      <c r="V388" s="23">
        <v>1384</v>
      </c>
      <c r="W388" s="25">
        <v>140874</v>
      </c>
      <c r="X388" s="28">
        <v>56238</v>
      </c>
      <c r="Y388" s="23">
        <v>1326</v>
      </c>
      <c r="Z388" s="25">
        <v>124641</v>
      </c>
      <c r="AA388" s="28">
        <v>69403</v>
      </c>
      <c r="AB388" s="23">
        <v>1661</v>
      </c>
      <c r="AC388" s="25">
        <v>134440</v>
      </c>
      <c r="AD388" s="28">
        <v>51991</v>
      </c>
      <c r="AE388" s="23">
        <v>1252</v>
      </c>
      <c r="AF388" s="25">
        <v>125463</v>
      </c>
      <c r="AG388" s="28">
        <v>55749</v>
      </c>
      <c r="AH388" s="23">
        <v>1349</v>
      </c>
      <c r="AI388" s="25">
        <v>124427</v>
      </c>
      <c r="AJ388" s="28">
        <v>63694</v>
      </c>
      <c r="AK388" s="23">
        <v>1560</v>
      </c>
      <c r="AL388" s="25">
        <v>128604</v>
      </c>
      <c r="AM388" s="28">
        <v>49992</v>
      </c>
      <c r="AN388" s="23">
        <v>1206</v>
      </c>
      <c r="AO388" s="25">
        <v>118293</v>
      </c>
      <c r="AP388" s="28">
        <v>47348</v>
      </c>
      <c r="AQ388" s="23">
        <v>1152</v>
      </c>
      <c r="AR388" s="25">
        <v>123733</v>
      </c>
      <c r="AS388" s="28">
        <v>62554</v>
      </c>
      <c r="AT388" s="23">
        <v>1459</v>
      </c>
      <c r="AU388" s="25">
        <v>109381</v>
      </c>
      <c r="AV388" s="28">
        <v>53795</v>
      </c>
      <c r="AW388" s="23">
        <v>1250</v>
      </c>
      <c r="AX388" s="25">
        <v>115188</v>
      </c>
      <c r="AY388" s="28">
        <v>46798</v>
      </c>
      <c r="AZ388" s="23">
        <v>1100</v>
      </c>
      <c r="BA388" s="25">
        <v>111764</v>
      </c>
      <c r="BB388" s="28">
        <v>63188</v>
      </c>
      <c r="BC388" s="23">
        <v>1473</v>
      </c>
      <c r="BD388" s="25">
        <v>107227</v>
      </c>
      <c r="BE388" s="28">
        <v>50510</v>
      </c>
      <c r="BF388" s="23">
        <v>1097</v>
      </c>
      <c r="BG388" s="25">
        <v>121898</v>
      </c>
      <c r="BH388" s="28">
        <v>48955</v>
      </c>
      <c r="BI388" s="23">
        <v>1148</v>
      </c>
      <c r="BJ388" s="25">
        <v>104321</v>
      </c>
      <c r="BK388" s="28">
        <v>54664</v>
      </c>
      <c r="BL388" s="23">
        <v>1300</v>
      </c>
      <c r="BM388" s="25">
        <v>105954</v>
      </c>
      <c r="BN388" s="28">
        <v>44143</v>
      </c>
      <c r="BO388" s="23">
        <v>1063</v>
      </c>
      <c r="BP388" s="25">
        <v>101097</v>
      </c>
      <c r="BQ388" s="28">
        <v>42378</v>
      </c>
      <c r="BR388" s="27">
        <v>999</v>
      </c>
      <c r="BS388" s="25">
        <v>112119</v>
      </c>
      <c r="BT388" s="28">
        <v>63004</v>
      </c>
      <c r="BU388" s="23">
        <v>1271</v>
      </c>
      <c r="BV388" s="25">
        <v>102033</v>
      </c>
      <c r="BW388" s="28">
        <v>64342</v>
      </c>
      <c r="BX388" s="27">
        <v>966</v>
      </c>
      <c r="BY388" s="25">
        <v>108560</v>
      </c>
      <c r="BZ388" s="28">
        <v>72258</v>
      </c>
      <c r="CA388" s="27">
        <v>964</v>
      </c>
      <c r="CB388" s="25">
        <v>108106</v>
      </c>
      <c r="CC388" s="28">
        <v>91917</v>
      </c>
      <c r="CD388" s="23">
        <v>1221</v>
      </c>
      <c r="CE388" s="24">
        <v>97681</v>
      </c>
      <c r="CF388" s="28">
        <v>74442</v>
      </c>
      <c r="CG388" s="23">
        <v>1004</v>
      </c>
      <c r="CH388" s="25">
        <v>102191</v>
      </c>
      <c r="CI388" s="28">
        <v>69975</v>
      </c>
      <c r="CJ388" s="27">
        <v>931</v>
      </c>
      <c r="CK388" s="24">
        <v>96692</v>
      </c>
      <c r="CL388" s="28">
        <v>84993</v>
      </c>
      <c r="CM388" s="23">
        <v>1161</v>
      </c>
      <c r="CN388" s="24">
        <v>94657</v>
      </c>
      <c r="CO388" s="28">
        <v>69675</v>
      </c>
      <c r="CP388" s="27">
        <v>910</v>
      </c>
      <c r="CQ388" s="24">
        <v>87384</v>
      </c>
      <c r="CR388" s="28">
        <v>64122</v>
      </c>
      <c r="CS388" s="27">
        <v>820</v>
      </c>
      <c r="CT388" s="24">
        <v>74467</v>
      </c>
      <c r="CU388" s="28">
        <v>76610</v>
      </c>
      <c r="CV388" s="27">
        <v>987</v>
      </c>
      <c r="CW388" s="24">
        <v>82655</v>
      </c>
      <c r="CX388" s="28">
        <v>59220</v>
      </c>
      <c r="CY388" s="27">
        <v>753</v>
      </c>
      <c r="CZ388" s="24">
        <v>79695</v>
      </c>
      <c r="DA388" s="28">
        <v>57850</v>
      </c>
      <c r="DB388" s="27">
        <v>742</v>
      </c>
      <c r="DC388" s="24">
        <v>80361</v>
      </c>
      <c r="DD388" s="28">
        <v>69245</v>
      </c>
      <c r="DE388" s="27">
        <v>881</v>
      </c>
      <c r="DF388" s="24">
        <v>71260</v>
      </c>
      <c r="DG388" s="28">
        <v>56256</v>
      </c>
      <c r="DH388" s="27">
        <v>695</v>
      </c>
      <c r="DI388" s="24">
        <v>72990</v>
      </c>
      <c r="DJ388" s="28">
        <v>65427</v>
      </c>
      <c r="DK388" s="27">
        <v>781</v>
      </c>
      <c r="DL388" s="24">
        <v>73696</v>
      </c>
      <c r="DM388" s="28">
        <v>76725</v>
      </c>
      <c r="DN388" s="27">
        <v>919</v>
      </c>
      <c r="DO388" s="24">
        <v>67096</v>
      </c>
      <c r="DP388" s="28">
        <v>59412</v>
      </c>
      <c r="DQ388" s="27">
        <v>717</v>
      </c>
      <c r="DR388" s="24">
        <v>70072</v>
      </c>
      <c r="DS388" s="28">
        <v>61902</v>
      </c>
      <c r="DT388" s="27">
        <v>739</v>
      </c>
      <c r="DU388" s="24">
        <v>61268</v>
      </c>
      <c r="DV388" s="28">
        <v>71315</v>
      </c>
      <c r="DW388" s="27">
        <v>853</v>
      </c>
      <c r="DX388" s="24">
        <v>69735</v>
      </c>
      <c r="DY388" s="28">
        <v>57222</v>
      </c>
      <c r="DZ388" s="27">
        <v>685</v>
      </c>
      <c r="EA388" s="24">
        <v>70187</v>
      </c>
      <c r="EB388" s="28">
        <v>46129</v>
      </c>
      <c r="EC388" s="27">
        <v>556</v>
      </c>
      <c r="ED388" s="24">
        <v>56799</v>
      </c>
      <c r="EE388" s="28">
        <v>60430</v>
      </c>
      <c r="EF388" s="27">
        <v>732</v>
      </c>
      <c r="EG388" s="24">
        <v>61219</v>
      </c>
      <c r="EH388" s="28">
        <v>53464</v>
      </c>
      <c r="EI388" s="27">
        <v>645</v>
      </c>
      <c r="EJ388" s="24">
        <v>59819</v>
      </c>
      <c r="EK388" s="28">
        <v>63051</v>
      </c>
      <c r="EL388" s="27">
        <v>666</v>
      </c>
      <c r="EM388" s="24">
        <v>53735</v>
      </c>
      <c r="EN388" s="28">
        <v>81014</v>
      </c>
      <c r="EO388" s="27">
        <v>687</v>
      </c>
      <c r="EP388" s="24">
        <v>53924</v>
      </c>
      <c r="EQ388" s="28">
        <v>63566</v>
      </c>
      <c r="ER388" s="27">
        <v>489</v>
      </c>
      <c r="ES388" s="24">
        <v>56317</v>
      </c>
      <c r="ET388" s="28">
        <v>63585</v>
      </c>
      <c r="EU388" s="27">
        <v>439</v>
      </c>
      <c r="EV388" s="24">
        <v>45168</v>
      </c>
      <c r="EW388" s="28">
        <v>98943</v>
      </c>
      <c r="EX388" s="27">
        <v>641</v>
      </c>
      <c r="EY388" s="24">
        <v>52147</v>
      </c>
      <c r="EZ388" s="28">
        <v>89659</v>
      </c>
      <c r="FA388" s="27">
        <v>569</v>
      </c>
      <c r="FB388" s="24">
        <v>55491</v>
      </c>
      <c r="FC388" s="28">
        <v>70649</v>
      </c>
      <c r="FD388" s="27">
        <v>432</v>
      </c>
      <c r="FE388" s="24">
        <v>39087</v>
      </c>
      <c r="FF388" s="26">
        <v>105794</v>
      </c>
      <c r="FG388" s="27">
        <v>662</v>
      </c>
      <c r="FH388" s="24">
        <v>52336</v>
      </c>
      <c r="FI388" s="28">
        <v>72875</v>
      </c>
      <c r="FJ388" s="27">
        <v>446</v>
      </c>
      <c r="FK388" s="24">
        <v>41251</v>
      </c>
      <c r="FL388" s="28">
        <v>63786</v>
      </c>
      <c r="FM388" s="27">
        <v>394</v>
      </c>
      <c r="FN388" s="24">
        <v>37917</v>
      </c>
      <c r="FO388" s="28">
        <v>71351</v>
      </c>
      <c r="FP388" s="27">
        <v>441</v>
      </c>
      <c r="FQ388" s="24">
        <v>37689</v>
      </c>
      <c r="FR388" s="28">
        <v>65746</v>
      </c>
      <c r="FS388" s="27">
        <v>403</v>
      </c>
      <c r="FT388" s="24">
        <v>40260</v>
      </c>
      <c r="FU388" s="28">
        <v>62704</v>
      </c>
      <c r="FV388" s="27">
        <v>382</v>
      </c>
      <c r="FW388" s="24">
        <v>37382</v>
      </c>
      <c r="FX388" s="28">
        <v>66357</v>
      </c>
      <c r="FY388" s="27">
        <v>412</v>
      </c>
      <c r="FZ388" s="24">
        <v>36069</v>
      </c>
      <c r="GA388" s="28">
        <v>54332</v>
      </c>
      <c r="GB388" s="27">
        <v>329</v>
      </c>
      <c r="GC388" s="24">
        <v>35764</v>
      </c>
      <c r="GD388" s="28">
        <v>57743</v>
      </c>
      <c r="GE388" s="27">
        <v>363</v>
      </c>
      <c r="GF388" s="24">
        <v>39460</v>
      </c>
      <c r="GG388" s="28">
        <v>63154</v>
      </c>
      <c r="GH388" s="27">
        <v>392</v>
      </c>
      <c r="GI388" s="24">
        <v>33636</v>
      </c>
      <c r="GJ388" s="28">
        <v>54866</v>
      </c>
      <c r="GK388" s="27">
        <v>339</v>
      </c>
      <c r="GL388" s="24">
        <v>35033</v>
      </c>
      <c r="GM388" s="28">
        <v>52613</v>
      </c>
      <c r="GN388" s="27">
        <v>331</v>
      </c>
      <c r="GO388" s="24">
        <v>31437</v>
      </c>
      <c r="GP388" s="28">
        <v>59712</v>
      </c>
      <c r="GQ388" s="27">
        <v>372</v>
      </c>
      <c r="GR388" s="24">
        <v>30485</v>
      </c>
      <c r="GS388" s="28">
        <v>51597</v>
      </c>
      <c r="GT388" s="27">
        <v>323</v>
      </c>
      <c r="GU388" s="24">
        <v>28965</v>
      </c>
      <c r="GV388" s="28">
        <v>50087</v>
      </c>
      <c r="GW388" s="27">
        <v>312</v>
      </c>
      <c r="GX388" s="24">
        <v>29235</v>
      </c>
      <c r="GY388" s="28">
        <v>53899</v>
      </c>
      <c r="GZ388" s="27">
        <v>347</v>
      </c>
      <c r="HA388" s="24">
        <v>27143</v>
      </c>
      <c r="HB388" s="28">
        <v>47465</v>
      </c>
      <c r="HC388" s="27">
        <v>306</v>
      </c>
      <c r="HD388" s="24">
        <v>25353</v>
      </c>
      <c r="HE388" s="28">
        <v>40606</v>
      </c>
      <c r="HF388" s="27">
        <v>256</v>
      </c>
      <c r="HG388" s="24">
        <v>26461</v>
      </c>
      <c r="HH388" s="28">
        <v>48073</v>
      </c>
      <c r="HI388" s="27">
        <v>324</v>
      </c>
      <c r="HJ388" s="24">
        <v>28090</v>
      </c>
    </row>
    <row r="389" spans="2:218" x14ac:dyDescent="0.2">
      <c r="B389" s="20" t="s">
        <v>923</v>
      </c>
      <c r="C389" s="28">
        <v>36175</v>
      </c>
      <c r="D389" s="23">
        <v>1044</v>
      </c>
      <c r="E389" s="23">
        <v>5020</v>
      </c>
      <c r="F389" s="28">
        <v>41368</v>
      </c>
      <c r="G389" s="23">
        <v>1144</v>
      </c>
      <c r="H389" s="23">
        <v>5486</v>
      </c>
      <c r="I389" s="28">
        <v>47425</v>
      </c>
      <c r="J389" s="23">
        <v>1365</v>
      </c>
      <c r="K389" s="23">
        <v>5150</v>
      </c>
      <c r="L389" s="28">
        <v>40986</v>
      </c>
      <c r="M389" s="23">
        <v>1109</v>
      </c>
      <c r="N389" s="23">
        <v>3275</v>
      </c>
      <c r="O389" s="28">
        <v>34955</v>
      </c>
      <c r="P389" s="23">
        <v>1022</v>
      </c>
      <c r="Q389" s="23">
        <v>3967</v>
      </c>
      <c r="R389" s="28">
        <v>47609</v>
      </c>
      <c r="S389" s="23">
        <v>1356</v>
      </c>
      <c r="T389" s="23">
        <v>3494</v>
      </c>
      <c r="U389" s="28">
        <v>41707</v>
      </c>
      <c r="V389" s="23">
        <v>1159</v>
      </c>
      <c r="W389" s="23">
        <v>8848</v>
      </c>
      <c r="X389" s="28">
        <v>40555</v>
      </c>
      <c r="Y389" s="23">
        <v>1172</v>
      </c>
      <c r="Z389" s="23">
        <v>8547</v>
      </c>
      <c r="AA389" s="28">
        <v>47889</v>
      </c>
      <c r="AB389" s="23">
        <v>1330</v>
      </c>
      <c r="AC389" s="23">
        <v>6207</v>
      </c>
      <c r="AD389" s="28">
        <v>32867</v>
      </c>
      <c r="AE389" s="23">
        <v>1026</v>
      </c>
      <c r="AF389" s="23">
        <v>4010</v>
      </c>
      <c r="AG389" s="28">
        <v>40045</v>
      </c>
      <c r="AH389" s="23">
        <v>1185</v>
      </c>
      <c r="AI389" s="23">
        <v>4257</v>
      </c>
      <c r="AJ389" s="28">
        <v>51164</v>
      </c>
      <c r="AK389" s="23">
        <v>1631</v>
      </c>
      <c r="AL389" s="23">
        <v>4384</v>
      </c>
      <c r="AM389" s="28">
        <v>41519</v>
      </c>
      <c r="AN389" s="23">
        <v>1283</v>
      </c>
      <c r="AO389" s="23">
        <v>7955</v>
      </c>
      <c r="AP389" s="28">
        <v>37817</v>
      </c>
      <c r="AQ389" s="23">
        <v>1179</v>
      </c>
      <c r="AR389" s="23">
        <v>5025</v>
      </c>
      <c r="AS389" s="28">
        <v>45298</v>
      </c>
      <c r="AT389" s="23">
        <v>1451</v>
      </c>
      <c r="AU389" s="23">
        <v>3956</v>
      </c>
      <c r="AV389" s="28">
        <v>42984</v>
      </c>
      <c r="AW389" s="23">
        <v>1216</v>
      </c>
      <c r="AX389" s="23">
        <v>5196</v>
      </c>
      <c r="AY389" s="28">
        <v>42115</v>
      </c>
      <c r="AZ389" s="23">
        <v>1287</v>
      </c>
      <c r="BA389" s="23">
        <v>3509</v>
      </c>
      <c r="BB389" s="28">
        <v>55899</v>
      </c>
      <c r="BC389" s="23">
        <v>1726</v>
      </c>
      <c r="BD389" s="23">
        <v>4755</v>
      </c>
      <c r="BE389" s="28">
        <v>38252</v>
      </c>
      <c r="BF389" s="23">
        <v>1218</v>
      </c>
      <c r="BG389" s="34">
        <v>3077057</v>
      </c>
      <c r="BH389" s="28">
        <v>39113</v>
      </c>
      <c r="BI389" s="23">
        <v>1162</v>
      </c>
      <c r="BJ389" s="34">
        <v>2909372</v>
      </c>
      <c r="BK389" s="28">
        <v>47227</v>
      </c>
      <c r="BL389" s="23">
        <v>1436</v>
      </c>
      <c r="BM389" s="34">
        <v>3117379</v>
      </c>
      <c r="BN389" s="28">
        <v>39215</v>
      </c>
      <c r="BO389" s="23">
        <v>1150</v>
      </c>
      <c r="BP389" s="34">
        <v>3054612</v>
      </c>
      <c r="BQ389" s="28">
        <v>34633</v>
      </c>
      <c r="BR389" s="23">
        <v>1046</v>
      </c>
      <c r="BS389" s="34">
        <v>3274197</v>
      </c>
      <c r="BT389" s="28">
        <v>42804</v>
      </c>
      <c r="BU389" s="23">
        <v>1279</v>
      </c>
      <c r="BV389" s="34">
        <v>3162984</v>
      </c>
      <c r="BW389" s="28">
        <v>30936</v>
      </c>
      <c r="BX389" s="27">
        <v>935</v>
      </c>
      <c r="BY389" s="34">
        <v>3247137</v>
      </c>
      <c r="BZ389" s="28">
        <v>31525</v>
      </c>
      <c r="CA389" s="27">
        <v>968</v>
      </c>
      <c r="CB389" s="34">
        <v>3353999</v>
      </c>
      <c r="CC389" s="28">
        <v>40895</v>
      </c>
      <c r="CD389" s="23">
        <v>1149</v>
      </c>
      <c r="CE389" s="34">
        <v>3072745</v>
      </c>
      <c r="CF389" s="28">
        <v>30714</v>
      </c>
      <c r="CG389" s="27">
        <v>933</v>
      </c>
      <c r="CH389" s="34">
        <v>3371757</v>
      </c>
      <c r="CI389" s="28">
        <v>28567</v>
      </c>
      <c r="CJ389" s="27">
        <v>997</v>
      </c>
      <c r="CK389" s="34">
        <v>3254077</v>
      </c>
      <c r="CL389" s="28">
        <v>39564</v>
      </c>
      <c r="CM389" s="23">
        <v>1279</v>
      </c>
      <c r="CN389" s="34">
        <v>3225335</v>
      </c>
      <c r="CO389" s="28">
        <v>39872</v>
      </c>
      <c r="CP389" s="23">
        <v>1308</v>
      </c>
      <c r="CQ389" s="34">
        <v>3317934</v>
      </c>
      <c r="CR389" s="28">
        <v>48675</v>
      </c>
      <c r="CS389" s="23">
        <v>1728</v>
      </c>
      <c r="CT389" s="34">
        <v>3049354</v>
      </c>
      <c r="CU389" s="28">
        <v>54206</v>
      </c>
      <c r="CV389" s="23">
        <v>2042</v>
      </c>
      <c r="CW389" s="34">
        <v>3251600</v>
      </c>
      <c r="CX389" s="28">
        <v>38250</v>
      </c>
      <c r="CY389" s="23">
        <v>1407</v>
      </c>
      <c r="CZ389" s="34">
        <v>3361497</v>
      </c>
      <c r="DA389" s="28">
        <v>40578</v>
      </c>
      <c r="DB389" s="23">
        <v>1468</v>
      </c>
      <c r="DC389" s="34">
        <v>3393341</v>
      </c>
      <c r="DD389" s="28">
        <v>49119</v>
      </c>
      <c r="DE389" s="23">
        <v>1842</v>
      </c>
      <c r="DF389" s="34">
        <v>3352869</v>
      </c>
      <c r="DG389" s="28">
        <v>36058</v>
      </c>
      <c r="DH389" s="23">
        <v>1294</v>
      </c>
      <c r="DI389" s="34">
        <v>3586911</v>
      </c>
      <c r="DJ389" s="28">
        <v>33576</v>
      </c>
      <c r="DK389" s="23">
        <v>1136</v>
      </c>
      <c r="DL389" s="34">
        <v>3518896</v>
      </c>
      <c r="DM389" s="28">
        <v>49589</v>
      </c>
      <c r="DN389" s="23">
        <v>1553</v>
      </c>
      <c r="DO389" s="34">
        <v>3444953</v>
      </c>
      <c r="DP389" s="28">
        <v>47724</v>
      </c>
      <c r="DQ389" s="23">
        <v>1278</v>
      </c>
      <c r="DR389" s="34">
        <v>3863569</v>
      </c>
      <c r="DS389" s="28">
        <v>41531</v>
      </c>
      <c r="DT389" s="23">
        <v>1374</v>
      </c>
      <c r="DU389" s="34">
        <v>3763670</v>
      </c>
      <c r="DV389" s="28">
        <v>54449</v>
      </c>
      <c r="DW389" s="23">
        <v>1771</v>
      </c>
      <c r="DX389" s="34">
        <v>3932087</v>
      </c>
      <c r="DY389" s="28">
        <v>39699</v>
      </c>
      <c r="DZ389" s="23">
        <v>1398</v>
      </c>
      <c r="EA389" s="34">
        <v>3928439</v>
      </c>
      <c r="EB389" s="28">
        <v>37562</v>
      </c>
      <c r="EC389" s="23">
        <v>1131</v>
      </c>
      <c r="ED389" s="34">
        <v>3644867</v>
      </c>
      <c r="EE389" s="28">
        <v>54347</v>
      </c>
      <c r="EF389" s="23">
        <v>1854</v>
      </c>
      <c r="EG389" s="34">
        <v>3942077</v>
      </c>
      <c r="EH389" s="28">
        <v>41224</v>
      </c>
      <c r="EI389" s="23">
        <v>1326</v>
      </c>
      <c r="EJ389" s="34">
        <v>4180821</v>
      </c>
      <c r="EK389" s="28">
        <v>40255</v>
      </c>
      <c r="EL389" s="23">
        <v>1348</v>
      </c>
      <c r="EM389" s="34">
        <v>4449519</v>
      </c>
      <c r="EN389" s="28">
        <v>49628</v>
      </c>
      <c r="EO389" s="23">
        <v>1575</v>
      </c>
      <c r="EP389" s="34">
        <v>4327877</v>
      </c>
      <c r="EQ389" s="28">
        <v>46177</v>
      </c>
      <c r="ER389" s="23">
        <v>1444</v>
      </c>
      <c r="ES389" s="34">
        <v>4492701</v>
      </c>
      <c r="ET389" s="28">
        <v>48785</v>
      </c>
      <c r="EU389" s="23">
        <v>1599</v>
      </c>
      <c r="EV389" s="34">
        <v>4258707</v>
      </c>
      <c r="EW389" s="28">
        <v>57780</v>
      </c>
      <c r="EX389" s="23">
        <v>1943</v>
      </c>
      <c r="EY389" s="34">
        <v>4322891</v>
      </c>
      <c r="EZ389" s="28">
        <v>44294</v>
      </c>
      <c r="FA389" s="23">
        <v>1603</v>
      </c>
      <c r="FB389" s="34">
        <v>4444044</v>
      </c>
      <c r="FC389" s="28">
        <v>44926</v>
      </c>
      <c r="FD389" s="23">
        <v>1707</v>
      </c>
      <c r="FE389" s="34">
        <v>4162002</v>
      </c>
      <c r="FF389" s="28">
        <v>50605</v>
      </c>
      <c r="FG389" s="23">
        <v>2083</v>
      </c>
      <c r="FH389" s="34">
        <v>4551263</v>
      </c>
      <c r="FI389" s="28">
        <v>48767</v>
      </c>
      <c r="FJ389" s="23">
        <v>1959</v>
      </c>
      <c r="FK389" s="34">
        <v>4321111</v>
      </c>
      <c r="FL389" s="28">
        <v>43902</v>
      </c>
      <c r="FM389" s="23">
        <v>1730</v>
      </c>
      <c r="FN389" s="34">
        <v>3853820</v>
      </c>
      <c r="FO389" s="28">
        <v>58587</v>
      </c>
      <c r="FP389" s="23">
        <v>2330</v>
      </c>
      <c r="FQ389" s="34">
        <v>4287712</v>
      </c>
      <c r="FR389" s="28">
        <v>45465</v>
      </c>
      <c r="FS389" s="23">
        <v>1771</v>
      </c>
      <c r="FT389" s="34">
        <v>4179186</v>
      </c>
      <c r="FU389" s="28">
        <v>44283</v>
      </c>
      <c r="FV389" s="23">
        <v>1711</v>
      </c>
      <c r="FW389" s="34">
        <v>4125428</v>
      </c>
      <c r="FX389" s="28">
        <v>55869</v>
      </c>
      <c r="FY389" s="23">
        <v>2055</v>
      </c>
      <c r="FZ389" s="34">
        <v>4194909</v>
      </c>
      <c r="GA389" s="28">
        <v>42015</v>
      </c>
      <c r="GB389" s="23">
        <v>1767</v>
      </c>
      <c r="GC389" s="34">
        <v>4210838</v>
      </c>
      <c r="GD389" s="28">
        <v>38367</v>
      </c>
      <c r="GE389" s="23">
        <v>1548</v>
      </c>
      <c r="GF389" s="34">
        <v>4064422</v>
      </c>
      <c r="GG389" s="28">
        <v>49088</v>
      </c>
      <c r="GH389" s="23">
        <v>2077</v>
      </c>
      <c r="GI389" s="34">
        <v>4060200</v>
      </c>
      <c r="GJ389" s="28">
        <v>41157</v>
      </c>
      <c r="GK389" s="23">
        <v>1803</v>
      </c>
      <c r="GL389" s="34">
        <v>4292845</v>
      </c>
      <c r="GM389" s="28">
        <v>38694</v>
      </c>
      <c r="GN389" s="23">
        <v>1850</v>
      </c>
      <c r="GO389" s="34">
        <v>4108923</v>
      </c>
      <c r="GP389" s="28">
        <v>53377</v>
      </c>
      <c r="GQ389" s="23">
        <v>2376</v>
      </c>
      <c r="GR389" s="34">
        <v>4399572</v>
      </c>
      <c r="GS389" s="28">
        <v>46445</v>
      </c>
      <c r="GT389" s="23">
        <v>1872</v>
      </c>
      <c r="GU389" s="34">
        <v>4189012</v>
      </c>
      <c r="GV389" s="28">
        <v>48752</v>
      </c>
      <c r="GW389" s="23">
        <v>2054</v>
      </c>
      <c r="GX389" s="34">
        <v>4131064</v>
      </c>
      <c r="GY389" s="28">
        <v>57540</v>
      </c>
      <c r="GZ389" s="23">
        <v>2384</v>
      </c>
      <c r="HA389" s="34">
        <v>2958589</v>
      </c>
      <c r="HB389" s="28">
        <v>39143</v>
      </c>
      <c r="HC389" s="23">
        <v>1589</v>
      </c>
      <c r="HD389" s="25">
        <v>431242</v>
      </c>
      <c r="HE389" s="28">
        <v>40706</v>
      </c>
      <c r="HF389" s="23">
        <v>1595</v>
      </c>
      <c r="HG389" s="24">
        <v>95777</v>
      </c>
      <c r="HH389" s="28">
        <v>48059</v>
      </c>
      <c r="HI389" s="23">
        <v>2019</v>
      </c>
      <c r="HJ389" s="24">
        <v>33312</v>
      </c>
    </row>
    <row r="390" spans="2:218" x14ac:dyDescent="0.2">
      <c r="B390" s="20" t="s">
        <v>427</v>
      </c>
      <c r="C390" s="28">
        <v>48508</v>
      </c>
      <c r="D390" s="23">
        <v>1898</v>
      </c>
      <c r="E390" s="25">
        <v>154364</v>
      </c>
      <c r="F390" s="28">
        <v>45770</v>
      </c>
      <c r="G390" s="23">
        <v>1695</v>
      </c>
      <c r="H390" s="25">
        <v>159618</v>
      </c>
      <c r="I390" s="28">
        <v>56287</v>
      </c>
      <c r="J390" s="23">
        <v>2191</v>
      </c>
      <c r="K390" s="25">
        <v>156528</v>
      </c>
      <c r="L390" s="28">
        <v>45672</v>
      </c>
      <c r="M390" s="23">
        <v>1801</v>
      </c>
      <c r="N390" s="25">
        <v>157691</v>
      </c>
      <c r="O390" s="28">
        <v>42919</v>
      </c>
      <c r="P390" s="23">
        <v>1652</v>
      </c>
      <c r="Q390" s="25">
        <v>146500</v>
      </c>
      <c r="R390" s="28">
        <v>62575</v>
      </c>
      <c r="S390" s="23">
        <v>2062</v>
      </c>
      <c r="T390" s="25">
        <v>159993</v>
      </c>
      <c r="U390" s="28">
        <v>78243</v>
      </c>
      <c r="V390" s="23">
        <v>1652</v>
      </c>
      <c r="W390" s="25">
        <v>143700</v>
      </c>
      <c r="X390" s="28">
        <v>85383</v>
      </c>
      <c r="Y390" s="23">
        <v>1497</v>
      </c>
      <c r="Z390" s="25">
        <v>129561</v>
      </c>
      <c r="AA390" s="26">
        <v>101046</v>
      </c>
      <c r="AB390" s="23">
        <v>1791</v>
      </c>
      <c r="AC390" s="25">
        <v>147324</v>
      </c>
      <c r="AD390" s="28">
        <v>75976</v>
      </c>
      <c r="AE390" s="23">
        <v>1356</v>
      </c>
      <c r="AF390" s="25">
        <v>130037</v>
      </c>
      <c r="AG390" s="28">
        <v>73315</v>
      </c>
      <c r="AH390" s="23">
        <v>1319</v>
      </c>
      <c r="AI390" s="25">
        <v>130211</v>
      </c>
      <c r="AJ390" s="28">
        <v>91184</v>
      </c>
      <c r="AK390" s="23">
        <v>1660</v>
      </c>
      <c r="AL390" s="25">
        <v>136639</v>
      </c>
      <c r="AM390" s="28">
        <v>80521</v>
      </c>
      <c r="AN390" s="23">
        <v>1399</v>
      </c>
      <c r="AO390" s="25">
        <v>118166</v>
      </c>
      <c r="AP390" s="28">
        <v>84224</v>
      </c>
      <c r="AQ390" s="23">
        <v>1529</v>
      </c>
      <c r="AR390" s="25">
        <v>132444</v>
      </c>
      <c r="AS390" s="26">
        <v>103849</v>
      </c>
      <c r="AT390" s="23">
        <v>1882</v>
      </c>
      <c r="AU390" s="25">
        <v>118223</v>
      </c>
      <c r="AV390" s="28">
        <v>80121</v>
      </c>
      <c r="AW390" s="23">
        <v>1488</v>
      </c>
      <c r="AX390" s="25">
        <v>115083</v>
      </c>
      <c r="AY390" s="28">
        <v>74714</v>
      </c>
      <c r="AZ390" s="23">
        <v>1345</v>
      </c>
      <c r="BA390" s="25">
        <v>110396</v>
      </c>
      <c r="BB390" s="28">
        <v>95433</v>
      </c>
      <c r="BC390" s="23">
        <v>1688</v>
      </c>
      <c r="BD390" s="25">
        <v>116031</v>
      </c>
      <c r="BE390" s="28">
        <v>67564</v>
      </c>
      <c r="BF390" s="23">
        <v>1202</v>
      </c>
      <c r="BG390" s="25">
        <v>124663</v>
      </c>
      <c r="BH390" s="28">
        <v>60587</v>
      </c>
      <c r="BI390" s="23">
        <v>1034</v>
      </c>
      <c r="BJ390" s="24">
        <v>99639</v>
      </c>
      <c r="BK390" s="28">
        <v>71955</v>
      </c>
      <c r="BL390" s="23">
        <v>1271</v>
      </c>
      <c r="BM390" s="25">
        <v>110376</v>
      </c>
      <c r="BN390" s="28">
        <v>60912</v>
      </c>
      <c r="BO390" s="23">
        <v>1102</v>
      </c>
      <c r="BP390" s="25">
        <v>105100</v>
      </c>
      <c r="BQ390" s="28">
        <v>61429</v>
      </c>
      <c r="BR390" s="23">
        <v>1124</v>
      </c>
      <c r="BS390" s="25">
        <v>100305</v>
      </c>
      <c r="BT390" s="28">
        <v>79084</v>
      </c>
      <c r="BU390" s="23">
        <v>1374</v>
      </c>
      <c r="BV390" s="25">
        <v>100800</v>
      </c>
      <c r="BW390" s="28">
        <v>55938</v>
      </c>
      <c r="BX390" s="27">
        <v>935</v>
      </c>
      <c r="BY390" s="24">
        <v>97553</v>
      </c>
      <c r="BZ390" s="28">
        <v>58837</v>
      </c>
      <c r="CA390" s="27">
        <v>976</v>
      </c>
      <c r="CB390" s="24">
        <v>94144</v>
      </c>
      <c r="CC390" s="28">
        <v>71458</v>
      </c>
      <c r="CD390" s="23">
        <v>1172</v>
      </c>
      <c r="CE390" s="24">
        <v>83422</v>
      </c>
      <c r="CF390" s="28">
        <v>56348</v>
      </c>
      <c r="CG390" s="27">
        <v>924</v>
      </c>
      <c r="CH390" s="24">
        <v>97706</v>
      </c>
      <c r="CI390" s="28">
        <v>54641</v>
      </c>
      <c r="CJ390" s="27">
        <v>901</v>
      </c>
      <c r="CK390" s="24">
        <v>83662</v>
      </c>
      <c r="CL390" s="28">
        <v>69781</v>
      </c>
      <c r="CM390" s="23">
        <v>1184</v>
      </c>
      <c r="CN390" s="24">
        <v>91274</v>
      </c>
      <c r="CO390" s="28">
        <v>56106</v>
      </c>
      <c r="CP390" s="27">
        <v>898</v>
      </c>
      <c r="CQ390" s="24">
        <v>84280</v>
      </c>
      <c r="CR390" s="28">
        <v>57262</v>
      </c>
      <c r="CS390" s="27">
        <v>944</v>
      </c>
      <c r="CT390" s="24">
        <v>78626</v>
      </c>
      <c r="CU390" s="28">
        <v>71440</v>
      </c>
      <c r="CV390" s="23">
        <v>1136</v>
      </c>
      <c r="CW390" s="24">
        <v>74909</v>
      </c>
      <c r="CX390" s="28">
        <v>57276</v>
      </c>
      <c r="CY390" s="27">
        <v>925</v>
      </c>
      <c r="CZ390" s="24">
        <v>75503</v>
      </c>
      <c r="DA390" s="28">
        <v>55572</v>
      </c>
      <c r="DB390" s="27">
        <v>894</v>
      </c>
      <c r="DC390" s="24">
        <v>79034</v>
      </c>
      <c r="DD390" s="28">
        <v>61560</v>
      </c>
      <c r="DE390" s="23">
        <v>1050</v>
      </c>
      <c r="DF390" s="24">
        <v>66650</v>
      </c>
      <c r="DG390" s="28">
        <v>47378</v>
      </c>
      <c r="DH390" s="27">
        <v>784</v>
      </c>
      <c r="DI390" s="24">
        <v>71049</v>
      </c>
      <c r="DJ390" s="28">
        <v>45588</v>
      </c>
      <c r="DK390" s="27">
        <v>726</v>
      </c>
      <c r="DL390" s="24">
        <v>66018</v>
      </c>
      <c r="DM390" s="28">
        <v>56861</v>
      </c>
      <c r="DN390" s="27">
        <v>869</v>
      </c>
      <c r="DO390" s="24">
        <v>57548</v>
      </c>
      <c r="DP390" s="28">
        <v>46166</v>
      </c>
      <c r="DQ390" s="27">
        <v>715</v>
      </c>
      <c r="DR390" s="24">
        <v>68243</v>
      </c>
      <c r="DS390" s="28">
        <v>40573</v>
      </c>
      <c r="DT390" s="27">
        <v>635</v>
      </c>
      <c r="DU390" s="24">
        <v>58620</v>
      </c>
      <c r="DV390" s="28">
        <v>55705</v>
      </c>
      <c r="DW390" s="27">
        <v>836</v>
      </c>
      <c r="DX390" s="24">
        <v>64280</v>
      </c>
      <c r="DY390" s="28">
        <v>42560</v>
      </c>
      <c r="DZ390" s="27">
        <v>660</v>
      </c>
      <c r="EA390" s="24">
        <v>56986</v>
      </c>
      <c r="EB390" s="28">
        <v>40241</v>
      </c>
      <c r="EC390" s="27">
        <v>595</v>
      </c>
      <c r="ED390" s="24">
        <v>54251</v>
      </c>
      <c r="EE390" s="28">
        <v>51712</v>
      </c>
      <c r="EF390" s="27">
        <v>791</v>
      </c>
      <c r="EG390" s="24">
        <v>53115</v>
      </c>
      <c r="EH390" s="28">
        <v>47048</v>
      </c>
      <c r="EI390" s="27">
        <v>696</v>
      </c>
      <c r="EJ390" s="24">
        <v>57240</v>
      </c>
      <c r="EK390" s="28">
        <v>66849</v>
      </c>
      <c r="EL390" s="27">
        <v>884</v>
      </c>
      <c r="EM390" s="24">
        <v>52182</v>
      </c>
      <c r="EN390" s="28">
        <v>75567</v>
      </c>
      <c r="EO390" s="27">
        <v>819</v>
      </c>
      <c r="EP390" s="24">
        <v>50098</v>
      </c>
      <c r="EQ390" s="28">
        <v>66360</v>
      </c>
      <c r="ER390" s="27">
        <v>577</v>
      </c>
      <c r="ES390" s="24">
        <v>55127</v>
      </c>
      <c r="ET390" s="28">
        <v>60349</v>
      </c>
      <c r="EU390" s="27">
        <v>487</v>
      </c>
      <c r="EV390" s="24">
        <v>46952</v>
      </c>
      <c r="EW390" s="26">
        <v>102085</v>
      </c>
      <c r="EX390" s="27">
        <v>713</v>
      </c>
      <c r="EY390" s="24">
        <v>49329</v>
      </c>
      <c r="EZ390" s="28">
        <v>87959</v>
      </c>
      <c r="FA390" s="27">
        <v>608</v>
      </c>
      <c r="FB390" s="24">
        <v>49837</v>
      </c>
      <c r="FC390" s="28">
        <v>77914</v>
      </c>
      <c r="FD390" s="27">
        <v>523</v>
      </c>
      <c r="FE390" s="24">
        <v>44226</v>
      </c>
      <c r="FF390" s="26">
        <v>104261</v>
      </c>
      <c r="FG390" s="27">
        <v>727</v>
      </c>
      <c r="FH390" s="24">
        <v>50224</v>
      </c>
      <c r="FI390" s="28">
        <v>60710</v>
      </c>
      <c r="FJ390" s="27">
        <v>411</v>
      </c>
      <c r="FK390" s="24">
        <v>41891</v>
      </c>
      <c r="FL390" s="28">
        <v>64823</v>
      </c>
      <c r="FM390" s="27">
        <v>457</v>
      </c>
      <c r="FN390" s="24">
        <v>32422</v>
      </c>
      <c r="FO390" s="28">
        <v>75977</v>
      </c>
      <c r="FP390" s="27">
        <v>550</v>
      </c>
      <c r="FQ390" s="24">
        <v>38938</v>
      </c>
      <c r="FR390" s="28">
        <v>63156</v>
      </c>
      <c r="FS390" s="27">
        <v>446</v>
      </c>
      <c r="FT390" s="24">
        <v>37112</v>
      </c>
      <c r="FU390" s="28">
        <v>61221</v>
      </c>
      <c r="FV390" s="27">
        <v>469</v>
      </c>
      <c r="FW390" s="24">
        <v>31936</v>
      </c>
      <c r="FX390" s="28">
        <v>69225</v>
      </c>
      <c r="FY390" s="27">
        <v>523</v>
      </c>
      <c r="FZ390" s="24">
        <v>33518</v>
      </c>
      <c r="GA390" s="28">
        <v>58139</v>
      </c>
      <c r="GB390" s="27">
        <v>400</v>
      </c>
      <c r="GC390" s="24">
        <v>34729</v>
      </c>
      <c r="GD390" s="28">
        <v>56306</v>
      </c>
      <c r="GE390" s="27">
        <v>383</v>
      </c>
      <c r="GF390" s="24">
        <v>34200</v>
      </c>
      <c r="GG390" s="28">
        <v>77426</v>
      </c>
      <c r="GH390" s="27">
        <v>552</v>
      </c>
      <c r="GI390" s="24">
        <v>34232</v>
      </c>
      <c r="GJ390" s="28">
        <v>52789</v>
      </c>
      <c r="GK390" s="27">
        <v>382</v>
      </c>
      <c r="GL390" s="24">
        <v>32197</v>
      </c>
      <c r="GM390" s="28">
        <v>44094</v>
      </c>
      <c r="GN390" s="27">
        <v>318</v>
      </c>
      <c r="GO390" s="24">
        <v>29204</v>
      </c>
      <c r="GP390" s="28">
        <v>75073</v>
      </c>
      <c r="GQ390" s="27">
        <v>506</v>
      </c>
      <c r="GR390" s="24">
        <v>29444</v>
      </c>
      <c r="GS390" s="28">
        <v>48417</v>
      </c>
      <c r="GT390" s="27">
        <v>342</v>
      </c>
      <c r="GU390" s="24">
        <v>30057</v>
      </c>
      <c r="GV390" s="28">
        <v>42606</v>
      </c>
      <c r="GW390" s="27">
        <v>324</v>
      </c>
      <c r="GX390" s="24">
        <v>25998</v>
      </c>
      <c r="GY390" s="28">
        <v>54604</v>
      </c>
      <c r="GZ390" s="27">
        <v>391</v>
      </c>
      <c r="HA390" s="24">
        <v>28324</v>
      </c>
      <c r="HB390" s="28">
        <v>44048</v>
      </c>
      <c r="HC390" s="27">
        <v>332</v>
      </c>
      <c r="HD390" s="24">
        <v>27937</v>
      </c>
      <c r="HE390" s="28">
        <v>37291</v>
      </c>
      <c r="HF390" s="27">
        <v>289</v>
      </c>
      <c r="HG390" s="24">
        <v>24702</v>
      </c>
      <c r="HH390" s="28">
        <v>47988</v>
      </c>
      <c r="HI390" s="27">
        <v>339</v>
      </c>
      <c r="HJ390" s="24">
        <v>23872</v>
      </c>
    </row>
    <row r="391" spans="2:218" x14ac:dyDescent="0.2">
      <c r="B391" s="20" t="s">
        <v>325</v>
      </c>
      <c r="C391" s="28">
        <v>15489</v>
      </c>
      <c r="D391" s="27">
        <v>277</v>
      </c>
      <c r="E391" s="27">
        <v>810</v>
      </c>
      <c r="F391" s="30">
        <v>9646</v>
      </c>
      <c r="G391" s="27">
        <v>173</v>
      </c>
      <c r="H391" s="27">
        <v>777</v>
      </c>
      <c r="I391" s="28">
        <v>20940</v>
      </c>
      <c r="J391" s="27">
        <v>380</v>
      </c>
      <c r="K391" s="23">
        <v>1146</v>
      </c>
      <c r="L391" s="28">
        <v>22538</v>
      </c>
      <c r="M391" s="27">
        <v>405</v>
      </c>
      <c r="N391" s="23">
        <v>1508</v>
      </c>
      <c r="O391" s="28">
        <v>18411</v>
      </c>
      <c r="P391" s="27">
        <v>330</v>
      </c>
      <c r="Q391" s="27">
        <v>978</v>
      </c>
      <c r="R391" s="28">
        <v>23156</v>
      </c>
      <c r="S391" s="27">
        <v>417</v>
      </c>
      <c r="T391" s="23">
        <v>1281</v>
      </c>
      <c r="U391" s="28">
        <v>20017</v>
      </c>
      <c r="V391" s="27">
        <v>366</v>
      </c>
      <c r="W391" s="27">
        <v>820</v>
      </c>
      <c r="X391" s="28">
        <v>19924</v>
      </c>
      <c r="Y391" s="27">
        <v>357</v>
      </c>
      <c r="Z391" s="27">
        <v>478</v>
      </c>
      <c r="AA391" s="28">
        <v>26389</v>
      </c>
      <c r="AB391" s="27">
        <v>484</v>
      </c>
      <c r="AC391" s="23">
        <v>1052</v>
      </c>
      <c r="AD391" s="28">
        <v>17978</v>
      </c>
      <c r="AE391" s="27">
        <v>318</v>
      </c>
      <c r="AF391" s="27">
        <v>916</v>
      </c>
      <c r="AG391" s="28">
        <v>20226</v>
      </c>
      <c r="AH391" s="27">
        <v>354</v>
      </c>
      <c r="AI391" s="27">
        <v>820</v>
      </c>
      <c r="AJ391" s="28">
        <v>26601</v>
      </c>
      <c r="AK391" s="27">
        <v>466</v>
      </c>
      <c r="AL391" s="27">
        <v>464</v>
      </c>
      <c r="AM391" s="28">
        <v>17141</v>
      </c>
      <c r="AN391" s="27">
        <v>305</v>
      </c>
      <c r="AO391" s="23">
        <v>1021</v>
      </c>
      <c r="AP391" s="28">
        <v>11319</v>
      </c>
      <c r="AQ391" s="27">
        <v>201</v>
      </c>
      <c r="AR391" s="27">
        <v>967</v>
      </c>
      <c r="AS391" s="28">
        <v>39269</v>
      </c>
      <c r="AT391" s="27">
        <v>682</v>
      </c>
      <c r="AU391" s="23">
        <v>5320</v>
      </c>
      <c r="AV391" s="28">
        <v>53456</v>
      </c>
      <c r="AW391" s="27">
        <v>916</v>
      </c>
      <c r="AX391" s="24">
        <v>18239</v>
      </c>
      <c r="AY391" s="30">
        <v>7202</v>
      </c>
      <c r="AZ391" s="27">
        <v>130</v>
      </c>
      <c r="BA391" s="23">
        <v>8453</v>
      </c>
      <c r="BB391" s="28">
        <v>27875</v>
      </c>
      <c r="BC391" s="27">
        <v>490</v>
      </c>
      <c r="BD391" s="23">
        <v>4786</v>
      </c>
      <c r="BE391" s="28">
        <v>22054</v>
      </c>
      <c r="BF391" s="27">
        <v>381</v>
      </c>
      <c r="BG391" s="23">
        <v>3752</v>
      </c>
      <c r="BH391" s="28">
        <v>40194</v>
      </c>
      <c r="BI391" s="27">
        <v>683</v>
      </c>
      <c r="BJ391" s="23">
        <v>5064</v>
      </c>
      <c r="BK391" s="28">
        <v>41664</v>
      </c>
      <c r="BL391" s="27">
        <v>690</v>
      </c>
      <c r="BM391" s="23">
        <v>8053</v>
      </c>
      <c r="BN391" s="30">
        <v>4522</v>
      </c>
      <c r="BO391" s="29">
        <v>73</v>
      </c>
      <c r="BP391" s="23">
        <v>5366</v>
      </c>
      <c r="BQ391" s="32">
        <v>252</v>
      </c>
      <c r="BR391" s="31">
        <v>4</v>
      </c>
      <c r="BS391" s="23">
        <v>5938</v>
      </c>
      <c r="BT391" s="32">
        <v>444</v>
      </c>
      <c r="BU391" s="31">
        <v>8</v>
      </c>
      <c r="BV391" s="23">
        <v>4888</v>
      </c>
      <c r="BW391" s="32">
        <v>483</v>
      </c>
      <c r="BX391" s="31">
        <v>9</v>
      </c>
      <c r="BY391" s="23">
        <v>4587</v>
      </c>
      <c r="BZ391" s="28">
        <v>12538</v>
      </c>
      <c r="CA391" s="27">
        <v>171</v>
      </c>
      <c r="CB391" s="23">
        <v>3712</v>
      </c>
      <c r="CC391" s="28">
        <v>29846</v>
      </c>
      <c r="CD391" s="27">
        <v>391</v>
      </c>
      <c r="CE391" s="23">
        <v>3778</v>
      </c>
      <c r="CF391" s="28">
        <v>30833</v>
      </c>
      <c r="CG391" s="27">
        <v>366</v>
      </c>
      <c r="CH391" s="23">
        <v>2881</v>
      </c>
      <c r="CI391" s="28">
        <v>33554</v>
      </c>
      <c r="CJ391" s="27">
        <v>388</v>
      </c>
      <c r="CK391" s="23">
        <v>5070</v>
      </c>
      <c r="CL391" s="28">
        <v>45718</v>
      </c>
      <c r="CM391" s="27">
        <v>466</v>
      </c>
      <c r="CN391" s="23">
        <v>5488</v>
      </c>
      <c r="CO391" s="28">
        <v>13629</v>
      </c>
      <c r="CP391" s="27">
        <v>127</v>
      </c>
      <c r="CQ391" s="23">
        <v>5343</v>
      </c>
      <c r="CR391" s="30">
        <v>6924</v>
      </c>
      <c r="CS391" s="29">
        <v>84</v>
      </c>
      <c r="CT391" s="23">
        <v>3982</v>
      </c>
      <c r="CU391" s="28">
        <v>32143</v>
      </c>
      <c r="CV391" s="27">
        <v>313</v>
      </c>
      <c r="CW391" s="23">
        <v>5086</v>
      </c>
      <c r="CX391" s="30">
        <v>6221</v>
      </c>
      <c r="CY391" s="29">
        <v>65</v>
      </c>
      <c r="CZ391" s="23">
        <v>3747</v>
      </c>
      <c r="DA391" s="28">
        <v>15456</v>
      </c>
      <c r="DB391" s="27">
        <v>233</v>
      </c>
      <c r="DC391" s="23">
        <v>4743</v>
      </c>
      <c r="DD391" s="28">
        <v>48301</v>
      </c>
      <c r="DE391" s="27">
        <v>707</v>
      </c>
      <c r="DF391" s="24">
        <v>10283</v>
      </c>
      <c r="DG391" s="28">
        <v>52081</v>
      </c>
      <c r="DH391" s="27">
        <v>770</v>
      </c>
      <c r="DI391" s="24">
        <v>13096</v>
      </c>
      <c r="DJ391" s="28">
        <v>55884</v>
      </c>
      <c r="DK391" s="27">
        <v>747</v>
      </c>
      <c r="DL391" s="24">
        <v>11928</v>
      </c>
      <c r="DM391" s="28">
        <v>72489</v>
      </c>
      <c r="DN391" s="23">
        <v>1117</v>
      </c>
      <c r="DO391" s="24">
        <v>15762</v>
      </c>
      <c r="DP391" s="28">
        <v>78302</v>
      </c>
      <c r="DQ391" s="23">
        <v>1196</v>
      </c>
      <c r="DR391" s="24">
        <v>17868</v>
      </c>
      <c r="DS391" s="28">
        <v>73278</v>
      </c>
      <c r="DT391" s="23">
        <v>1091</v>
      </c>
      <c r="DU391" s="24">
        <v>18408</v>
      </c>
      <c r="DV391" s="28">
        <v>91381</v>
      </c>
      <c r="DW391" s="23">
        <v>1339</v>
      </c>
      <c r="DX391" s="24">
        <v>23293</v>
      </c>
      <c r="DY391" s="28">
        <v>73072</v>
      </c>
      <c r="DZ391" s="23">
        <v>1077</v>
      </c>
      <c r="EA391" s="24">
        <v>24822</v>
      </c>
      <c r="EB391" s="28">
        <v>70415</v>
      </c>
      <c r="EC391" s="23">
        <v>1114</v>
      </c>
      <c r="ED391" s="24">
        <v>24140</v>
      </c>
      <c r="EE391" s="28">
        <v>86494</v>
      </c>
      <c r="EF391" s="23">
        <v>1275</v>
      </c>
      <c r="EG391" s="24">
        <v>28885</v>
      </c>
      <c r="EH391" s="28">
        <v>78568</v>
      </c>
      <c r="EI391" s="23">
        <v>1171</v>
      </c>
      <c r="EJ391" s="24">
        <v>29673</v>
      </c>
      <c r="EK391" s="28">
        <v>85173</v>
      </c>
      <c r="EL391" s="23">
        <v>1259</v>
      </c>
      <c r="EM391" s="24">
        <v>30816</v>
      </c>
      <c r="EN391" s="26">
        <v>101000</v>
      </c>
      <c r="EO391" s="23">
        <v>1231</v>
      </c>
      <c r="EP391" s="24">
        <v>33090</v>
      </c>
      <c r="EQ391" s="28">
        <v>73362</v>
      </c>
      <c r="ER391" s="27">
        <v>503</v>
      </c>
      <c r="ES391" s="24">
        <v>26763</v>
      </c>
      <c r="ET391" s="28">
        <v>54953</v>
      </c>
      <c r="EU391" s="27">
        <v>416</v>
      </c>
      <c r="EV391" s="24">
        <v>20104</v>
      </c>
      <c r="EW391" s="28">
        <v>56620</v>
      </c>
      <c r="EX391" s="27">
        <v>356</v>
      </c>
      <c r="EY391" s="24">
        <v>15067</v>
      </c>
      <c r="EZ391" s="28">
        <v>63645</v>
      </c>
      <c r="FA391" s="27">
        <v>435</v>
      </c>
      <c r="FB391" s="23">
        <v>9775</v>
      </c>
      <c r="FC391" s="28">
        <v>51415</v>
      </c>
      <c r="FD391" s="27">
        <v>423</v>
      </c>
      <c r="FE391" s="24">
        <v>12124</v>
      </c>
      <c r="FF391" s="28">
        <v>62370</v>
      </c>
      <c r="FG391" s="27">
        <v>420</v>
      </c>
      <c r="FH391" s="23">
        <v>9426</v>
      </c>
      <c r="FI391" s="28">
        <v>90479</v>
      </c>
      <c r="FJ391" s="27">
        <v>698</v>
      </c>
      <c r="FK391" s="24">
        <v>11330</v>
      </c>
      <c r="FL391" s="28">
        <v>49661</v>
      </c>
      <c r="FM391" s="27">
        <v>486</v>
      </c>
      <c r="FN391" s="23">
        <v>7438</v>
      </c>
      <c r="FO391" s="28">
        <v>55060</v>
      </c>
      <c r="FP391" s="27">
        <v>588</v>
      </c>
      <c r="FQ391" s="23">
        <v>7328</v>
      </c>
      <c r="FR391" s="28">
        <v>44321</v>
      </c>
      <c r="FS391" s="27">
        <v>351</v>
      </c>
      <c r="FT391" s="23">
        <v>6886</v>
      </c>
      <c r="FU391" s="28">
        <v>46648</v>
      </c>
      <c r="FV391" s="27">
        <v>389</v>
      </c>
      <c r="FW391" s="23">
        <v>7083</v>
      </c>
      <c r="FX391" s="28">
        <v>52608</v>
      </c>
      <c r="FY391" s="27">
        <v>413</v>
      </c>
      <c r="FZ391" s="23">
        <v>6264</v>
      </c>
      <c r="GA391" s="28">
        <v>29474</v>
      </c>
      <c r="GB391" s="27">
        <v>302</v>
      </c>
      <c r="GC391" s="23">
        <v>4366</v>
      </c>
      <c r="GD391" s="28">
        <v>40146</v>
      </c>
      <c r="GE391" s="27">
        <v>366</v>
      </c>
      <c r="GF391" s="23">
        <v>2690</v>
      </c>
      <c r="GG391" s="28">
        <v>47320</v>
      </c>
      <c r="GH391" s="27">
        <v>395</v>
      </c>
      <c r="GI391" s="23">
        <v>2844</v>
      </c>
      <c r="GJ391" s="28">
        <v>36992</v>
      </c>
      <c r="GK391" s="27">
        <v>386</v>
      </c>
      <c r="GL391" s="23">
        <v>3148</v>
      </c>
      <c r="GM391" s="28">
        <v>43202</v>
      </c>
      <c r="GN391" s="27">
        <v>420</v>
      </c>
      <c r="GO391" s="23">
        <v>2889</v>
      </c>
      <c r="GP391" s="28">
        <v>48841</v>
      </c>
      <c r="GQ391" s="27">
        <v>425</v>
      </c>
      <c r="GR391" s="23">
        <v>2282</v>
      </c>
      <c r="GS391" s="28">
        <v>26476</v>
      </c>
      <c r="GT391" s="27">
        <v>153</v>
      </c>
      <c r="GU391" s="23">
        <v>1940</v>
      </c>
      <c r="GV391" s="28">
        <v>39080</v>
      </c>
      <c r="GW391" s="27">
        <v>201</v>
      </c>
      <c r="GX391" s="23">
        <v>2485</v>
      </c>
      <c r="GY391" s="28">
        <v>42130</v>
      </c>
      <c r="GZ391" s="27">
        <v>219</v>
      </c>
      <c r="HA391" s="23">
        <v>2625</v>
      </c>
      <c r="HB391" s="28">
        <v>26169</v>
      </c>
      <c r="HC391" s="27">
        <v>125</v>
      </c>
      <c r="HD391" s="23">
        <v>2282</v>
      </c>
      <c r="HE391" s="28">
        <v>30487</v>
      </c>
      <c r="HF391" s="27">
        <v>171</v>
      </c>
      <c r="HG391" s="23">
        <v>2880</v>
      </c>
      <c r="HH391" s="28">
        <v>45956</v>
      </c>
      <c r="HI391" s="27">
        <v>251</v>
      </c>
      <c r="HJ391" s="23">
        <v>3505</v>
      </c>
    </row>
    <row r="392" spans="2:218" x14ac:dyDescent="0.2">
      <c r="B392" s="20" t="s">
        <v>358</v>
      </c>
      <c r="C392" s="28">
        <v>57956</v>
      </c>
      <c r="D392" s="23">
        <v>3749</v>
      </c>
      <c r="E392" s="24">
        <v>12748</v>
      </c>
      <c r="F392" s="28">
        <v>69668</v>
      </c>
      <c r="G392" s="23">
        <v>4246</v>
      </c>
      <c r="H392" s="24">
        <v>13652</v>
      </c>
      <c r="I392" s="28">
        <v>78969</v>
      </c>
      <c r="J392" s="23">
        <v>4425</v>
      </c>
      <c r="K392" s="24">
        <v>12965</v>
      </c>
      <c r="L392" s="28">
        <v>55149</v>
      </c>
      <c r="M392" s="23">
        <v>2747</v>
      </c>
      <c r="N392" s="24">
        <v>10490</v>
      </c>
      <c r="O392" s="28">
        <v>64786</v>
      </c>
      <c r="P392" s="23">
        <v>3777</v>
      </c>
      <c r="Q392" s="24">
        <v>13034</v>
      </c>
      <c r="R392" s="28">
        <v>73666</v>
      </c>
      <c r="S392" s="23">
        <v>4347</v>
      </c>
      <c r="T392" s="24">
        <v>11596</v>
      </c>
      <c r="U392" s="28">
        <v>59304</v>
      </c>
      <c r="V392" s="23">
        <v>3620</v>
      </c>
      <c r="W392" s="23">
        <v>9729</v>
      </c>
      <c r="X392" s="28">
        <v>59338</v>
      </c>
      <c r="Y392" s="23">
        <v>3761</v>
      </c>
      <c r="Z392" s="23">
        <v>8490</v>
      </c>
      <c r="AA392" s="28">
        <v>84980</v>
      </c>
      <c r="AB392" s="23">
        <v>5112</v>
      </c>
      <c r="AC392" s="24">
        <v>11872</v>
      </c>
      <c r="AD392" s="28">
        <v>73131</v>
      </c>
      <c r="AE392" s="23">
        <v>3753</v>
      </c>
      <c r="AF392" s="24">
        <v>11285</v>
      </c>
      <c r="AG392" s="28">
        <v>72890</v>
      </c>
      <c r="AH392" s="23">
        <v>3993</v>
      </c>
      <c r="AI392" s="23">
        <v>9709</v>
      </c>
      <c r="AJ392" s="28">
        <v>80285</v>
      </c>
      <c r="AK392" s="23">
        <v>4996</v>
      </c>
      <c r="AL392" s="24">
        <v>10286</v>
      </c>
      <c r="AM392" s="28">
        <v>64120</v>
      </c>
      <c r="AN392" s="23">
        <v>3638</v>
      </c>
      <c r="AO392" s="24">
        <v>11554</v>
      </c>
      <c r="AP392" s="28">
        <v>55462</v>
      </c>
      <c r="AQ392" s="23">
        <v>3836</v>
      </c>
      <c r="AR392" s="24">
        <v>10014</v>
      </c>
      <c r="AS392" s="28">
        <v>75002</v>
      </c>
      <c r="AT392" s="23">
        <v>5180</v>
      </c>
      <c r="AU392" s="23">
        <v>8993</v>
      </c>
      <c r="AV392" s="28">
        <v>56368</v>
      </c>
      <c r="AW392" s="23">
        <v>3491</v>
      </c>
      <c r="AX392" s="23">
        <v>9844</v>
      </c>
      <c r="AY392" s="28">
        <v>53725</v>
      </c>
      <c r="AZ392" s="23">
        <v>3133</v>
      </c>
      <c r="BA392" s="23">
        <v>8634</v>
      </c>
      <c r="BB392" s="28">
        <v>69455</v>
      </c>
      <c r="BC392" s="23">
        <v>3987</v>
      </c>
      <c r="BD392" s="23">
        <v>9070</v>
      </c>
      <c r="BE392" s="28">
        <v>42360</v>
      </c>
      <c r="BF392" s="23">
        <v>2003</v>
      </c>
      <c r="BG392" s="23">
        <v>8579</v>
      </c>
      <c r="BH392" s="28">
        <v>48029</v>
      </c>
      <c r="BI392" s="23">
        <v>2020</v>
      </c>
      <c r="BJ392" s="23">
        <v>7769</v>
      </c>
      <c r="BK392" s="28">
        <v>46663</v>
      </c>
      <c r="BL392" s="23">
        <v>2720</v>
      </c>
      <c r="BM392" s="23">
        <v>6759</v>
      </c>
      <c r="BN392" s="28">
        <v>38355</v>
      </c>
      <c r="BO392" s="23">
        <v>2106</v>
      </c>
      <c r="BP392" s="23">
        <v>6211</v>
      </c>
      <c r="BQ392" s="28">
        <v>43991</v>
      </c>
      <c r="BR392" s="23">
        <v>2067</v>
      </c>
      <c r="BS392" s="23">
        <v>7624</v>
      </c>
      <c r="BT392" s="28">
        <v>55213</v>
      </c>
      <c r="BU392" s="23">
        <v>2466</v>
      </c>
      <c r="BV392" s="23">
        <v>7522</v>
      </c>
      <c r="BW392" s="28">
        <v>40152</v>
      </c>
      <c r="BX392" s="23">
        <v>1820</v>
      </c>
      <c r="BY392" s="23">
        <v>6895</v>
      </c>
      <c r="BZ392" s="28">
        <v>49583</v>
      </c>
      <c r="CA392" s="23">
        <v>2280</v>
      </c>
      <c r="CB392" s="23">
        <v>7797</v>
      </c>
      <c r="CC392" s="28">
        <v>46595</v>
      </c>
      <c r="CD392" s="23">
        <v>2644</v>
      </c>
      <c r="CE392" s="23">
        <v>7502</v>
      </c>
      <c r="CF392" s="28">
        <v>37010</v>
      </c>
      <c r="CG392" s="23">
        <v>1696</v>
      </c>
      <c r="CH392" s="23">
        <v>7197</v>
      </c>
      <c r="CI392" s="28">
        <v>31385</v>
      </c>
      <c r="CJ392" s="23">
        <v>1521</v>
      </c>
      <c r="CK392" s="23">
        <v>7316</v>
      </c>
      <c r="CL392" s="28">
        <v>44441</v>
      </c>
      <c r="CM392" s="23">
        <v>2355</v>
      </c>
      <c r="CN392" s="23">
        <v>7984</v>
      </c>
      <c r="CO392" s="28">
        <v>33234</v>
      </c>
      <c r="CP392" s="23">
        <v>1238</v>
      </c>
      <c r="CQ392" s="23">
        <v>6126</v>
      </c>
      <c r="CR392" s="28">
        <v>33811</v>
      </c>
      <c r="CS392" s="23">
        <v>1457</v>
      </c>
      <c r="CT392" s="23">
        <v>6436</v>
      </c>
      <c r="CU392" s="28">
        <v>45759</v>
      </c>
      <c r="CV392" s="23">
        <v>2390</v>
      </c>
      <c r="CW392" s="23">
        <v>6026</v>
      </c>
      <c r="CX392" s="28">
        <v>38016</v>
      </c>
      <c r="CY392" s="23">
        <v>1780</v>
      </c>
      <c r="CZ392" s="23">
        <v>6008</v>
      </c>
      <c r="DA392" s="28">
        <v>28994</v>
      </c>
      <c r="DB392" s="23">
        <v>1621</v>
      </c>
      <c r="DC392" s="23">
        <v>4997</v>
      </c>
      <c r="DD392" s="28">
        <v>39058</v>
      </c>
      <c r="DE392" s="23">
        <v>1996</v>
      </c>
      <c r="DF392" s="23">
        <v>5144</v>
      </c>
      <c r="DG392" s="28">
        <v>30498</v>
      </c>
      <c r="DH392" s="23">
        <v>1449</v>
      </c>
      <c r="DI392" s="23">
        <v>5481</v>
      </c>
      <c r="DJ392" s="28">
        <v>31099</v>
      </c>
      <c r="DK392" s="23">
        <v>1680</v>
      </c>
      <c r="DL392" s="23">
        <v>5482</v>
      </c>
      <c r="DM392" s="28">
        <v>45932</v>
      </c>
      <c r="DN392" s="23">
        <v>2210</v>
      </c>
      <c r="DO392" s="23">
        <v>5484</v>
      </c>
      <c r="DP392" s="28">
        <v>26735</v>
      </c>
      <c r="DQ392" s="27">
        <v>389</v>
      </c>
      <c r="DR392" s="23">
        <v>6010</v>
      </c>
      <c r="DS392" s="28">
        <v>22248</v>
      </c>
      <c r="DT392" s="27">
        <v>458</v>
      </c>
      <c r="DU392" s="23">
        <v>5051</v>
      </c>
      <c r="DV392" s="28">
        <v>32505</v>
      </c>
      <c r="DW392" s="27">
        <v>566</v>
      </c>
      <c r="DX392" s="23">
        <v>5032</v>
      </c>
      <c r="DY392" s="28">
        <v>38608</v>
      </c>
      <c r="DZ392" s="27">
        <v>714</v>
      </c>
      <c r="EA392" s="23">
        <v>4256</v>
      </c>
      <c r="EB392" s="28">
        <v>40484</v>
      </c>
      <c r="EC392" s="27">
        <v>645</v>
      </c>
      <c r="ED392" s="23">
        <v>3446</v>
      </c>
      <c r="EE392" s="28">
        <v>52382</v>
      </c>
      <c r="EF392" s="27">
        <v>983</v>
      </c>
      <c r="EG392" s="23">
        <v>4026</v>
      </c>
      <c r="EH392" s="28">
        <v>40085</v>
      </c>
      <c r="EI392" s="27">
        <v>654</v>
      </c>
      <c r="EJ392" s="23">
        <v>4726</v>
      </c>
      <c r="EK392" s="28">
        <v>37346</v>
      </c>
      <c r="EL392" s="27">
        <v>867</v>
      </c>
      <c r="EM392" s="23">
        <v>5271</v>
      </c>
      <c r="EN392" s="28">
        <v>57901</v>
      </c>
      <c r="EO392" s="23">
        <v>1487</v>
      </c>
      <c r="EP392" s="23">
        <v>4517</v>
      </c>
      <c r="EQ392" s="28">
        <v>60739</v>
      </c>
      <c r="ER392" s="23">
        <v>1652</v>
      </c>
      <c r="ES392" s="23">
        <v>4151</v>
      </c>
      <c r="ET392" s="28">
        <v>72096</v>
      </c>
      <c r="EU392" s="23">
        <v>1733</v>
      </c>
      <c r="EV392" s="23">
        <v>4876</v>
      </c>
      <c r="EW392" s="28">
        <v>86201</v>
      </c>
      <c r="EX392" s="23">
        <v>2338</v>
      </c>
      <c r="EY392" s="23">
        <v>4332</v>
      </c>
      <c r="EZ392" s="28">
        <v>54101</v>
      </c>
      <c r="FA392" s="23">
        <v>1293</v>
      </c>
      <c r="FB392" s="23">
        <v>4721</v>
      </c>
      <c r="FC392" s="28">
        <v>57009</v>
      </c>
      <c r="FD392" s="23">
        <v>1272</v>
      </c>
      <c r="FE392" s="23">
        <v>5102</v>
      </c>
      <c r="FF392" s="28">
        <v>57061</v>
      </c>
      <c r="FG392" s="23">
        <v>1389</v>
      </c>
      <c r="FH392" s="23">
        <v>5368</v>
      </c>
      <c r="FI392" s="28">
        <v>40072</v>
      </c>
      <c r="FJ392" s="27">
        <v>752</v>
      </c>
      <c r="FK392" s="23">
        <v>3566</v>
      </c>
      <c r="FL392" s="28">
        <v>45729</v>
      </c>
      <c r="FM392" s="23">
        <v>1254</v>
      </c>
      <c r="FN392" s="23">
        <v>3360</v>
      </c>
      <c r="FO392" s="28">
        <v>55748</v>
      </c>
      <c r="FP392" s="23">
        <v>1264</v>
      </c>
      <c r="FQ392" s="23">
        <v>5067</v>
      </c>
      <c r="FR392" s="28">
        <v>37974</v>
      </c>
      <c r="FS392" s="27">
        <v>892</v>
      </c>
      <c r="FT392" s="23">
        <v>3860</v>
      </c>
      <c r="FU392" s="28">
        <v>39806</v>
      </c>
      <c r="FV392" s="23">
        <v>1020</v>
      </c>
      <c r="FW392" s="23">
        <v>6003</v>
      </c>
      <c r="FX392" s="28">
        <v>55982</v>
      </c>
      <c r="FY392" s="23">
        <v>1080</v>
      </c>
      <c r="FZ392" s="23">
        <v>7714</v>
      </c>
      <c r="GA392" s="28">
        <v>50208</v>
      </c>
      <c r="GB392" s="23">
        <v>1092</v>
      </c>
      <c r="GC392" s="23">
        <v>9395</v>
      </c>
      <c r="GD392" s="28">
        <v>56048</v>
      </c>
      <c r="GE392" s="23">
        <v>1244</v>
      </c>
      <c r="GF392" s="23">
        <v>7500</v>
      </c>
      <c r="GG392" s="28">
        <v>62923</v>
      </c>
      <c r="GH392" s="23">
        <v>1618</v>
      </c>
      <c r="GI392" s="23">
        <v>7196</v>
      </c>
      <c r="GJ392" s="28">
        <v>44722</v>
      </c>
      <c r="GK392" s="27">
        <v>849</v>
      </c>
      <c r="GL392" s="23">
        <v>8465</v>
      </c>
      <c r="GM392" s="28">
        <v>49352</v>
      </c>
      <c r="GN392" s="27">
        <v>800</v>
      </c>
      <c r="GO392" s="23">
        <v>9565</v>
      </c>
      <c r="GP392" s="28">
        <v>53833</v>
      </c>
      <c r="GQ392" s="23">
        <v>1093</v>
      </c>
      <c r="GR392" s="23">
        <v>8090</v>
      </c>
      <c r="GS392" s="28">
        <v>39478</v>
      </c>
      <c r="GT392" s="27">
        <v>794</v>
      </c>
      <c r="GU392" s="23">
        <v>5826</v>
      </c>
      <c r="GV392" s="28">
        <v>37879</v>
      </c>
      <c r="GW392" s="27">
        <v>685</v>
      </c>
      <c r="GX392" s="23">
        <v>6730</v>
      </c>
      <c r="GY392" s="28">
        <v>46664</v>
      </c>
      <c r="GZ392" s="27">
        <v>983</v>
      </c>
      <c r="HA392" s="23">
        <v>6193</v>
      </c>
      <c r="HB392" s="28">
        <v>36983</v>
      </c>
      <c r="HC392" s="27">
        <v>754</v>
      </c>
      <c r="HD392" s="23">
        <v>4935</v>
      </c>
      <c r="HE392" s="28">
        <v>39366</v>
      </c>
      <c r="HF392" s="27">
        <v>790</v>
      </c>
      <c r="HG392" s="23">
        <v>5526</v>
      </c>
      <c r="HH392" s="28">
        <v>42963</v>
      </c>
      <c r="HI392" s="27">
        <v>918</v>
      </c>
      <c r="HJ392" s="23">
        <v>5580</v>
      </c>
    </row>
    <row r="393" spans="2:218" x14ac:dyDescent="0.2">
      <c r="B393" s="20" t="s">
        <v>1016</v>
      </c>
      <c r="C393" s="28">
        <v>19433</v>
      </c>
      <c r="D393" s="27">
        <v>338</v>
      </c>
      <c r="E393" s="23">
        <v>1452</v>
      </c>
      <c r="F393" s="28">
        <v>24995</v>
      </c>
      <c r="G393" s="27">
        <v>380</v>
      </c>
      <c r="H393" s="23">
        <v>2614</v>
      </c>
      <c r="I393" s="28">
        <v>24318</v>
      </c>
      <c r="J393" s="27">
        <v>431</v>
      </c>
      <c r="K393" s="23">
        <v>2082</v>
      </c>
      <c r="L393" s="28">
        <v>22672</v>
      </c>
      <c r="M393" s="27">
        <v>375</v>
      </c>
      <c r="N393" s="23">
        <v>2444</v>
      </c>
      <c r="O393" s="28">
        <v>20049</v>
      </c>
      <c r="P393" s="27">
        <v>323</v>
      </c>
      <c r="Q393" s="23">
        <v>2118</v>
      </c>
      <c r="R393" s="28">
        <v>27417</v>
      </c>
      <c r="S393" s="27">
        <v>460</v>
      </c>
      <c r="T393" s="23">
        <v>1343</v>
      </c>
      <c r="U393" s="28">
        <v>20397</v>
      </c>
      <c r="V393" s="27">
        <v>361</v>
      </c>
      <c r="W393" s="27">
        <v>449</v>
      </c>
      <c r="X393" s="28">
        <v>25824</v>
      </c>
      <c r="Y393" s="27">
        <v>423</v>
      </c>
      <c r="Z393" s="27">
        <v>428</v>
      </c>
      <c r="AA393" s="28">
        <v>28164</v>
      </c>
      <c r="AB393" s="27">
        <v>494</v>
      </c>
      <c r="AC393" s="27">
        <v>766</v>
      </c>
      <c r="AD393" s="28">
        <v>20489</v>
      </c>
      <c r="AE393" s="27">
        <v>348</v>
      </c>
      <c r="AF393" s="27">
        <v>863</v>
      </c>
      <c r="AG393" s="28">
        <v>23562</v>
      </c>
      <c r="AH393" s="27">
        <v>405</v>
      </c>
      <c r="AI393" s="23">
        <v>1629</v>
      </c>
      <c r="AJ393" s="28">
        <v>23552</v>
      </c>
      <c r="AK393" s="27">
        <v>416</v>
      </c>
      <c r="AL393" s="27">
        <v>871</v>
      </c>
      <c r="AM393" s="28">
        <v>21381</v>
      </c>
      <c r="AN393" s="27">
        <v>375</v>
      </c>
      <c r="AO393" s="23">
        <v>1099</v>
      </c>
      <c r="AP393" s="28">
        <v>22171</v>
      </c>
      <c r="AQ393" s="27">
        <v>386</v>
      </c>
      <c r="AR393" s="27">
        <v>810</v>
      </c>
      <c r="AS393" s="28">
        <v>27938</v>
      </c>
      <c r="AT393" s="27">
        <v>490</v>
      </c>
      <c r="AU393" s="27">
        <v>731</v>
      </c>
      <c r="AV393" s="28">
        <v>21410</v>
      </c>
      <c r="AW393" s="27">
        <v>366</v>
      </c>
      <c r="AX393" s="27">
        <v>714</v>
      </c>
      <c r="AY393" s="28">
        <v>21788</v>
      </c>
      <c r="AZ393" s="27">
        <v>383</v>
      </c>
      <c r="BA393" s="27">
        <v>683</v>
      </c>
      <c r="BB393" s="28">
        <v>29030</v>
      </c>
      <c r="BC393" s="27">
        <v>512</v>
      </c>
      <c r="BD393" s="27">
        <v>317</v>
      </c>
      <c r="BE393" s="28">
        <v>20561</v>
      </c>
      <c r="BF393" s="27">
        <v>358</v>
      </c>
      <c r="BG393" s="27">
        <v>843</v>
      </c>
      <c r="BH393" s="28">
        <v>19539</v>
      </c>
      <c r="BI393" s="27">
        <v>358</v>
      </c>
      <c r="BJ393" s="23">
        <v>1191</v>
      </c>
      <c r="BK393" s="28">
        <v>27421</v>
      </c>
      <c r="BL393" s="27">
        <v>469</v>
      </c>
      <c r="BM393" s="23">
        <v>1734</v>
      </c>
      <c r="BN393" s="28">
        <v>18217</v>
      </c>
      <c r="BO393" s="27">
        <v>325</v>
      </c>
      <c r="BP393" s="27">
        <v>990</v>
      </c>
      <c r="BQ393" s="28">
        <v>17439</v>
      </c>
      <c r="BR393" s="27">
        <v>312</v>
      </c>
      <c r="BS393" s="27">
        <v>630</v>
      </c>
      <c r="BT393" s="28">
        <v>26818</v>
      </c>
      <c r="BU393" s="27">
        <v>488</v>
      </c>
      <c r="BV393" s="27">
        <v>387</v>
      </c>
      <c r="BW393" s="28">
        <v>17726</v>
      </c>
      <c r="BX393" s="27">
        <v>351</v>
      </c>
      <c r="BY393" s="27">
        <v>664</v>
      </c>
      <c r="BZ393" s="28">
        <v>16497</v>
      </c>
      <c r="CA393" s="27">
        <v>327</v>
      </c>
      <c r="CB393" s="27">
        <v>405</v>
      </c>
      <c r="CC393" s="28">
        <v>21553</v>
      </c>
      <c r="CD393" s="27">
        <v>432</v>
      </c>
      <c r="CE393" s="27">
        <v>343</v>
      </c>
      <c r="CF393" s="28">
        <v>17866</v>
      </c>
      <c r="CG393" s="27">
        <v>363</v>
      </c>
      <c r="CH393" s="27">
        <v>374</v>
      </c>
      <c r="CI393" s="28">
        <v>17290</v>
      </c>
      <c r="CJ393" s="27">
        <v>350</v>
      </c>
      <c r="CK393" s="27">
        <v>394</v>
      </c>
      <c r="CL393" s="28">
        <v>22474</v>
      </c>
      <c r="CM393" s="27">
        <v>444</v>
      </c>
      <c r="CN393" s="27">
        <v>331</v>
      </c>
      <c r="CO393" s="28">
        <v>17295</v>
      </c>
      <c r="CP393" s="27">
        <v>334</v>
      </c>
      <c r="CQ393" s="27">
        <v>755</v>
      </c>
      <c r="CR393" s="28">
        <v>19515</v>
      </c>
      <c r="CS393" s="27">
        <v>387</v>
      </c>
      <c r="CT393" s="27">
        <v>156</v>
      </c>
      <c r="CU393" s="28">
        <v>23681</v>
      </c>
      <c r="CV393" s="27">
        <v>450</v>
      </c>
      <c r="CW393" s="27">
        <v>510</v>
      </c>
      <c r="CX393" s="28">
        <v>18598</v>
      </c>
      <c r="CY393" s="27">
        <v>331</v>
      </c>
      <c r="CZ393" s="27">
        <v>806</v>
      </c>
      <c r="DA393" s="28">
        <v>26213</v>
      </c>
      <c r="DB393" s="27">
        <v>478</v>
      </c>
      <c r="DC393" s="27">
        <v>746</v>
      </c>
      <c r="DD393" s="28">
        <v>32827</v>
      </c>
      <c r="DE393" s="27">
        <v>562</v>
      </c>
      <c r="DF393" s="23">
        <v>1609</v>
      </c>
      <c r="DG393" s="28">
        <v>23181</v>
      </c>
      <c r="DH393" s="27">
        <v>421</v>
      </c>
      <c r="DI393" s="23">
        <v>1488</v>
      </c>
      <c r="DJ393" s="28">
        <v>23526</v>
      </c>
      <c r="DK393" s="27">
        <v>421</v>
      </c>
      <c r="DL393" s="23">
        <v>1391</v>
      </c>
      <c r="DM393" s="28">
        <v>31550</v>
      </c>
      <c r="DN393" s="27">
        <v>555</v>
      </c>
      <c r="DO393" s="23">
        <v>1596</v>
      </c>
      <c r="DP393" s="28">
        <v>30240</v>
      </c>
      <c r="DQ393" s="27">
        <v>488</v>
      </c>
      <c r="DR393" s="23">
        <v>2952</v>
      </c>
      <c r="DS393" s="28">
        <v>26266</v>
      </c>
      <c r="DT393" s="27">
        <v>463</v>
      </c>
      <c r="DU393" s="23">
        <v>2097</v>
      </c>
      <c r="DV393" s="28">
        <v>38680</v>
      </c>
      <c r="DW393" s="27">
        <v>617</v>
      </c>
      <c r="DX393" s="23">
        <v>1724</v>
      </c>
      <c r="DY393" s="28">
        <v>23735</v>
      </c>
      <c r="DZ393" s="27">
        <v>422</v>
      </c>
      <c r="EA393" s="23">
        <v>1605</v>
      </c>
      <c r="EB393" s="28">
        <v>22546</v>
      </c>
      <c r="EC393" s="27">
        <v>397</v>
      </c>
      <c r="ED393" s="23">
        <v>2160</v>
      </c>
      <c r="EE393" s="28">
        <v>31161</v>
      </c>
      <c r="EF393" s="27">
        <v>577</v>
      </c>
      <c r="EG393" s="23">
        <v>2607</v>
      </c>
      <c r="EH393" s="28">
        <v>21325</v>
      </c>
      <c r="EI393" s="27">
        <v>404</v>
      </c>
      <c r="EJ393" s="23">
        <v>2375</v>
      </c>
      <c r="EK393" s="28">
        <v>23280</v>
      </c>
      <c r="EL393" s="27">
        <v>419</v>
      </c>
      <c r="EM393" s="23">
        <v>1668</v>
      </c>
      <c r="EN393" s="28">
        <v>37278</v>
      </c>
      <c r="EO393" s="27">
        <v>625</v>
      </c>
      <c r="EP393" s="23">
        <v>2579</v>
      </c>
      <c r="EQ393" s="28">
        <v>29634</v>
      </c>
      <c r="ER393" s="27">
        <v>524</v>
      </c>
      <c r="ES393" s="23">
        <v>3283</v>
      </c>
      <c r="ET393" s="28">
        <v>30173</v>
      </c>
      <c r="EU393" s="27">
        <v>544</v>
      </c>
      <c r="EV393" s="23">
        <v>3580</v>
      </c>
      <c r="EW393" s="28">
        <v>47840</v>
      </c>
      <c r="EX393" s="27">
        <v>809</v>
      </c>
      <c r="EY393" s="23">
        <v>7538</v>
      </c>
      <c r="EZ393" s="28">
        <v>27407</v>
      </c>
      <c r="FA393" s="27">
        <v>475</v>
      </c>
      <c r="FB393" s="23">
        <v>8760</v>
      </c>
      <c r="FC393" s="28">
        <v>21626</v>
      </c>
      <c r="FD393" s="27">
        <v>406</v>
      </c>
      <c r="FE393" s="23">
        <v>4531</v>
      </c>
      <c r="FF393" s="28">
        <v>37388</v>
      </c>
      <c r="FG393" s="27">
        <v>664</v>
      </c>
      <c r="FH393" s="23">
        <v>9489</v>
      </c>
      <c r="FI393" s="28">
        <v>24256</v>
      </c>
      <c r="FJ393" s="27">
        <v>459</v>
      </c>
      <c r="FK393" s="23">
        <v>5716</v>
      </c>
      <c r="FL393" s="28">
        <v>23345</v>
      </c>
      <c r="FM393" s="27">
        <v>435</v>
      </c>
      <c r="FN393" s="23">
        <v>4851</v>
      </c>
      <c r="FO393" s="28">
        <v>27703</v>
      </c>
      <c r="FP393" s="27">
        <v>544</v>
      </c>
      <c r="FQ393" s="23">
        <v>3818</v>
      </c>
      <c r="FR393" s="28">
        <v>23698</v>
      </c>
      <c r="FS393" s="27">
        <v>427</v>
      </c>
      <c r="FT393" s="23">
        <v>4260</v>
      </c>
      <c r="FU393" s="28">
        <v>27214</v>
      </c>
      <c r="FV393" s="27">
        <v>517</v>
      </c>
      <c r="FW393" s="23">
        <v>3296</v>
      </c>
      <c r="FX393" s="28">
        <v>38897</v>
      </c>
      <c r="FY393" s="27">
        <v>727</v>
      </c>
      <c r="FZ393" s="23">
        <v>5354</v>
      </c>
      <c r="GA393" s="28">
        <v>26132</v>
      </c>
      <c r="GB393" s="27">
        <v>489</v>
      </c>
      <c r="GC393" s="23">
        <v>4637</v>
      </c>
      <c r="GD393" s="28">
        <v>24570</v>
      </c>
      <c r="GE393" s="27">
        <v>467</v>
      </c>
      <c r="GF393" s="23">
        <v>2244</v>
      </c>
      <c r="GG393" s="28">
        <v>33392</v>
      </c>
      <c r="GH393" s="27">
        <v>615</v>
      </c>
      <c r="GI393" s="23">
        <v>2798</v>
      </c>
      <c r="GJ393" s="28">
        <v>23410</v>
      </c>
      <c r="GK393" s="27">
        <v>453</v>
      </c>
      <c r="GL393" s="23">
        <v>2494</v>
      </c>
      <c r="GM393" s="28">
        <v>24774</v>
      </c>
      <c r="GN393" s="27">
        <v>456</v>
      </c>
      <c r="GO393" s="23">
        <v>3706</v>
      </c>
      <c r="GP393" s="28">
        <v>31035</v>
      </c>
      <c r="GQ393" s="27">
        <v>594</v>
      </c>
      <c r="GR393" s="23">
        <v>3440</v>
      </c>
      <c r="GS393" s="28">
        <v>28663</v>
      </c>
      <c r="GT393" s="27">
        <v>539</v>
      </c>
      <c r="GU393" s="23">
        <v>3206</v>
      </c>
      <c r="GV393" s="28">
        <v>27468</v>
      </c>
      <c r="GW393" s="27">
        <v>498</v>
      </c>
      <c r="GX393" s="23">
        <v>3443</v>
      </c>
      <c r="GY393" s="28">
        <v>34072</v>
      </c>
      <c r="GZ393" s="27">
        <v>639</v>
      </c>
      <c r="HA393" s="23">
        <v>5158</v>
      </c>
      <c r="HB393" s="28">
        <v>26780</v>
      </c>
      <c r="HC393" s="27">
        <v>494</v>
      </c>
      <c r="HD393" s="23">
        <v>3197</v>
      </c>
      <c r="HE393" s="28">
        <v>27170</v>
      </c>
      <c r="HF393" s="27">
        <v>511</v>
      </c>
      <c r="HG393" s="23">
        <v>5642</v>
      </c>
      <c r="HH393" s="28">
        <v>40568</v>
      </c>
      <c r="HI393" s="27">
        <v>762</v>
      </c>
      <c r="HJ393" s="23">
        <v>9785</v>
      </c>
    </row>
    <row r="394" spans="2:218" x14ac:dyDescent="0.2">
      <c r="B394" s="20" t="s">
        <v>533</v>
      </c>
      <c r="C394" s="28">
        <v>17392</v>
      </c>
      <c r="D394" s="23">
        <v>2246</v>
      </c>
      <c r="E394" s="23">
        <v>4767</v>
      </c>
      <c r="F394" s="28">
        <v>15922</v>
      </c>
      <c r="G394" s="23">
        <v>1986</v>
      </c>
      <c r="H394" s="23">
        <v>4837</v>
      </c>
      <c r="I394" s="28">
        <v>18306</v>
      </c>
      <c r="J394" s="23">
        <v>2352</v>
      </c>
      <c r="K394" s="23">
        <v>4897</v>
      </c>
      <c r="L394" s="28">
        <v>16668</v>
      </c>
      <c r="M394" s="23">
        <v>2178</v>
      </c>
      <c r="N394" s="23">
        <v>4500</v>
      </c>
      <c r="O394" s="28">
        <v>16224</v>
      </c>
      <c r="P394" s="23">
        <v>2074</v>
      </c>
      <c r="Q394" s="23">
        <v>3776</v>
      </c>
      <c r="R394" s="28">
        <v>19572</v>
      </c>
      <c r="S394" s="23">
        <v>2514</v>
      </c>
      <c r="T394" s="23">
        <v>3679</v>
      </c>
      <c r="U394" s="28">
        <v>15765</v>
      </c>
      <c r="V394" s="23">
        <v>2125</v>
      </c>
      <c r="W394" s="23">
        <v>3013</v>
      </c>
      <c r="X394" s="28">
        <v>15572</v>
      </c>
      <c r="Y394" s="23">
        <v>1956</v>
      </c>
      <c r="Z394" s="23">
        <v>2854</v>
      </c>
      <c r="AA394" s="28">
        <v>19674</v>
      </c>
      <c r="AB394" s="23">
        <v>2459</v>
      </c>
      <c r="AC394" s="23">
        <v>3853</v>
      </c>
      <c r="AD394" s="28">
        <v>16615</v>
      </c>
      <c r="AE394" s="23">
        <v>2116</v>
      </c>
      <c r="AF394" s="23">
        <v>3425</v>
      </c>
      <c r="AG394" s="28">
        <v>14487</v>
      </c>
      <c r="AH394" s="23">
        <v>1858</v>
      </c>
      <c r="AI394" s="23">
        <v>3736</v>
      </c>
      <c r="AJ394" s="28">
        <v>18388</v>
      </c>
      <c r="AK394" s="23">
        <v>2424</v>
      </c>
      <c r="AL394" s="23">
        <v>2825</v>
      </c>
      <c r="AM394" s="28">
        <v>15387</v>
      </c>
      <c r="AN394" s="23">
        <v>1996</v>
      </c>
      <c r="AO394" s="23">
        <v>2998</v>
      </c>
      <c r="AP394" s="28">
        <v>14207</v>
      </c>
      <c r="AQ394" s="23">
        <v>1869</v>
      </c>
      <c r="AR394" s="23">
        <v>2106</v>
      </c>
      <c r="AS394" s="28">
        <v>14597</v>
      </c>
      <c r="AT394" s="23">
        <v>1906</v>
      </c>
      <c r="AU394" s="23">
        <v>1769</v>
      </c>
      <c r="AV394" s="28">
        <v>11826</v>
      </c>
      <c r="AW394" s="23">
        <v>1483</v>
      </c>
      <c r="AX394" s="23">
        <v>2285</v>
      </c>
      <c r="AY394" s="28">
        <v>11616</v>
      </c>
      <c r="AZ394" s="23">
        <v>1526</v>
      </c>
      <c r="BA394" s="23">
        <v>2005</v>
      </c>
      <c r="BB394" s="28">
        <v>16067</v>
      </c>
      <c r="BC394" s="23">
        <v>2073</v>
      </c>
      <c r="BD394" s="23">
        <v>1697</v>
      </c>
      <c r="BE394" s="28">
        <v>15165</v>
      </c>
      <c r="BF394" s="23">
        <v>2095</v>
      </c>
      <c r="BG394" s="23">
        <v>2220</v>
      </c>
      <c r="BH394" s="28">
        <v>10587</v>
      </c>
      <c r="BI394" s="23">
        <v>1452</v>
      </c>
      <c r="BJ394" s="23">
        <v>1350</v>
      </c>
      <c r="BK394" s="28">
        <v>13817</v>
      </c>
      <c r="BL394" s="23">
        <v>1796</v>
      </c>
      <c r="BM394" s="23">
        <v>2992</v>
      </c>
      <c r="BN394" s="28">
        <v>10464</v>
      </c>
      <c r="BO394" s="23">
        <v>1369</v>
      </c>
      <c r="BP394" s="23">
        <v>2014</v>
      </c>
      <c r="BQ394" s="28">
        <v>13547</v>
      </c>
      <c r="BR394" s="23">
        <v>1937</v>
      </c>
      <c r="BS394" s="23">
        <v>2487</v>
      </c>
      <c r="BT394" s="28">
        <v>12648</v>
      </c>
      <c r="BU394" s="23">
        <v>1643</v>
      </c>
      <c r="BV394" s="23">
        <v>1561</v>
      </c>
      <c r="BW394" s="28">
        <v>11161</v>
      </c>
      <c r="BX394" s="23">
        <v>1414</v>
      </c>
      <c r="BY394" s="23">
        <v>1629</v>
      </c>
      <c r="BZ394" s="28">
        <v>10647</v>
      </c>
      <c r="CA394" s="23">
        <v>1394</v>
      </c>
      <c r="CB394" s="23">
        <v>1359</v>
      </c>
      <c r="CC394" s="28">
        <v>12513</v>
      </c>
      <c r="CD394" s="23">
        <v>1580</v>
      </c>
      <c r="CE394" s="23">
        <v>1600</v>
      </c>
      <c r="CF394" s="28">
        <v>12125</v>
      </c>
      <c r="CG394" s="23">
        <v>1559</v>
      </c>
      <c r="CH394" s="23">
        <v>2017</v>
      </c>
      <c r="CI394" s="30">
        <v>9538</v>
      </c>
      <c r="CJ394" s="23">
        <v>1227</v>
      </c>
      <c r="CK394" s="23">
        <v>1691</v>
      </c>
      <c r="CL394" s="28">
        <v>12396</v>
      </c>
      <c r="CM394" s="23">
        <v>1600</v>
      </c>
      <c r="CN394" s="23">
        <v>2881</v>
      </c>
      <c r="CO394" s="28">
        <v>10098</v>
      </c>
      <c r="CP394" s="23">
        <v>1484</v>
      </c>
      <c r="CQ394" s="23">
        <v>5914</v>
      </c>
      <c r="CR394" s="30">
        <v>9821</v>
      </c>
      <c r="CS394" s="23">
        <v>1283</v>
      </c>
      <c r="CT394" s="23">
        <v>6051</v>
      </c>
      <c r="CU394" s="28">
        <v>11814</v>
      </c>
      <c r="CV394" s="23">
        <v>1496</v>
      </c>
      <c r="CW394" s="23">
        <v>8144</v>
      </c>
      <c r="CX394" s="30">
        <v>8627</v>
      </c>
      <c r="CY394" s="23">
        <v>1175</v>
      </c>
      <c r="CZ394" s="23">
        <v>7415</v>
      </c>
      <c r="DA394" s="30">
        <v>9023</v>
      </c>
      <c r="DB394" s="23">
        <v>1191</v>
      </c>
      <c r="DC394" s="23">
        <v>5936</v>
      </c>
      <c r="DD394" s="28">
        <v>10442</v>
      </c>
      <c r="DE394" s="23">
        <v>1332</v>
      </c>
      <c r="DF394" s="23">
        <v>6001</v>
      </c>
      <c r="DG394" s="28">
        <v>17025</v>
      </c>
      <c r="DH394" s="23">
        <v>1741</v>
      </c>
      <c r="DI394" s="23">
        <v>9080</v>
      </c>
      <c r="DJ394" s="28">
        <v>20962</v>
      </c>
      <c r="DK394" s="23">
        <v>1426</v>
      </c>
      <c r="DL394" s="24">
        <v>11380</v>
      </c>
      <c r="DM394" s="28">
        <v>34840</v>
      </c>
      <c r="DN394" s="23">
        <v>2157</v>
      </c>
      <c r="DO394" s="24">
        <v>16084</v>
      </c>
      <c r="DP394" s="28">
        <v>32563</v>
      </c>
      <c r="DQ394" s="23">
        <v>1995</v>
      </c>
      <c r="DR394" s="24">
        <v>19389</v>
      </c>
      <c r="DS394" s="28">
        <v>24197</v>
      </c>
      <c r="DT394" s="23">
        <v>1539</v>
      </c>
      <c r="DU394" s="24">
        <v>19852</v>
      </c>
      <c r="DV394" s="28">
        <v>23557</v>
      </c>
      <c r="DW394" s="23">
        <v>1536</v>
      </c>
      <c r="DX394" s="24">
        <v>19689</v>
      </c>
      <c r="DY394" s="28">
        <v>25049</v>
      </c>
      <c r="DZ394" s="23">
        <v>1633</v>
      </c>
      <c r="EA394" s="24">
        <v>16963</v>
      </c>
      <c r="EB394" s="28">
        <v>24043</v>
      </c>
      <c r="EC394" s="23">
        <v>1665</v>
      </c>
      <c r="ED394" s="24">
        <v>12131</v>
      </c>
      <c r="EE394" s="28">
        <v>29092</v>
      </c>
      <c r="EF394" s="23">
        <v>1811</v>
      </c>
      <c r="EG394" s="24">
        <v>12883</v>
      </c>
      <c r="EH394" s="28">
        <v>36207</v>
      </c>
      <c r="EI394" s="23">
        <v>2086</v>
      </c>
      <c r="EJ394" s="24">
        <v>14261</v>
      </c>
      <c r="EK394" s="28">
        <v>25574</v>
      </c>
      <c r="EL394" s="23">
        <v>1416</v>
      </c>
      <c r="EM394" s="24">
        <v>10760</v>
      </c>
      <c r="EN394" s="28">
        <v>32781</v>
      </c>
      <c r="EO394" s="23">
        <v>1253</v>
      </c>
      <c r="EP394" s="24">
        <v>12153</v>
      </c>
      <c r="EQ394" s="28">
        <v>35294</v>
      </c>
      <c r="ER394" s="23">
        <v>1117</v>
      </c>
      <c r="ES394" s="24">
        <v>11717</v>
      </c>
      <c r="ET394" s="28">
        <v>38618</v>
      </c>
      <c r="EU394" s="23">
        <v>1040</v>
      </c>
      <c r="EV394" s="23">
        <v>9993</v>
      </c>
      <c r="EW394" s="28">
        <v>43491</v>
      </c>
      <c r="EX394" s="23">
        <v>1280</v>
      </c>
      <c r="EY394" s="23">
        <v>9710</v>
      </c>
      <c r="EZ394" s="28">
        <v>38943</v>
      </c>
      <c r="FA394" s="23">
        <v>1004</v>
      </c>
      <c r="FB394" s="23">
        <v>8778</v>
      </c>
      <c r="FC394" s="28">
        <v>35622</v>
      </c>
      <c r="FD394" s="27">
        <v>953</v>
      </c>
      <c r="FE394" s="23">
        <v>5967</v>
      </c>
      <c r="FF394" s="28">
        <v>47457</v>
      </c>
      <c r="FG394" s="23">
        <v>1310</v>
      </c>
      <c r="FH394" s="23">
        <v>8014</v>
      </c>
      <c r="FI394" s="28">
        <v>43075</v>
      </c>
      <c r="FJ394" s="23">
        <v>1230</v>
      </c>
      <c r="FK394" s="23">
        <v>8032</v>
      </c>
      <c r="FL394" s="28">
        <v>39857</v>
      </c>
      <c r="FM394" s="23">
        <v>1115</v>
      </c>
      <c r="FN394" s="23">
        <v>6557</v>
      </c>
      <c r="FO394" s="28">
        <v>49368</v>
      </c>
      <c r="FP394" s="23">
        <v>1394</v>
      </c>
      <c r="FQ394" s="23">
        <v>7698</v>
      </c>
      <c r="FR394" s="28">
        <v>39067</v>
      </c>
      <c r="FS394" s="23">
        <v>1023</v>
      </c>
      <c r="FT394" s="23">
        <v>5953</v>
      </c>
      <c r="FU394" s="28">
        <v>41102</v>
      </c>
      <c r="FV394" s="23">
        <v>1182</v>
      </c>
      <c r="FW394" s="23">
        <v>5902</v>
      </c>
      <c r="FX394" s="28">
        <v>48452</v>
      </c>
      <c r="FY394" s="23">
        <v>1346</v>
      </c>
      <c r="FZ394" s="23">
        <v>6283</v>
      </c>
      <c r="GA394" s="28">
        <v>31597</v>
      </c>
      <c r="GB394" s="23">
        <v>1040</v>
      </c>
      <c r="GC394" s="23">
        <v>6446</v>
      </c>
      <c r="GD394" s="28">
        <v>29996</v>
      </c>
      <c r="GE394" s="23">
        <v>1095</v>
      </c>
      <c r="GF394" s="23">
        <v>5729</v>
      </c>
      <c r="GG394" s="28">
        <v>38614</v>
      </c>
      <c r="GH394" s="23">
        <v>1440</v>
      </c>
      <c r="GI394" s="23">
        <v>5138</v>
      </c>
      <c r="GJ394" s="28">
        <v>28519</v>
      </c>
      <c r="GK394" s="23">
        <v>1032</v>
      </c>
      <c r="GL394" s="23">
        <v>5457</v>
      </c>
      <c r="GM394" s="28">
        <v>30986</v>
      </c>
      <c r="GN394" s="23">
        <v>1094</v>
      </c>
      <c r="GO394" s="23">
        <v>5063</v>
      </c>
      <c r="GP394" s="28">
        <v>34777</v>
      </c>
      <c r="GQ394" s="23">
        <v>1282</v>
      </c>
      <c r="GR394" s="23">
        <v>5072</v>
      </c>
      <c r="GS394" s="28">
        <v>35128</v>
      </c>
      <c r="GT394" s="23">
        <v>1260</v>
      </c>
      <c r="GU394" s="23">
        <v>5072</v>
      </c>
      <c r="GV394" s="28">
        <v>28658</v>
      </c>
      <c r="GW394" s="23">
        <v>1070</v>
      </c>
      <c r="GX394" s="23">
        <v>4821</v>
      </c>
      <c r="GY394" s="28">
        <v>40162</v>
      </c>
      <c r="GZ394" s="23">
        <v>1395</v>
      </c>
      <c r="HA394" s="23">
        <v>5040</v>
      </c>
      <c r="HB394" s="28">
        <v>27959</v>
      </c>
      <c r="HC394" s="23">
        <v>1039</v>
      </c>
      <c r="HD394" s="23">
        <v>4573</v>
      </c>
      <c r="HE394" s="28">
        <v>34239</v>
      </c>
      <c r="HF394" s="23">
        <v>1146</v>
      </c>
      <c r="HG394" s="23">
        <v>4353</v>
      </c>
      <c r="HH394" s="28">
        <v>39622</v>
      </c>
      <c r="HI394" s="23">
        <v>1392</v>
      </c>
      <c r="HJ394" s="23">
        <v>4872</v>
      </c>
    </row>
    <row r="395" spans="2:218" x14ac:dyDescent="0.2">
      <c r="B395" s="20" t="s">
        <v>630</v>
      </c>
      <c r="C395" s="28">
        <v>55445</v>
      </c>
      <c r="D395" s="23">
        <v>9063</v>
      </c>
      <c r="E395" s="25">
        <v>972301</v>
      </c>
      <c r="F395" s="28">
        <v>61015</v>
      </c>
      <c r="G395" s="23">
        <v>9468</v>
      </c>
      <c r="H395" s="34">
        <v>1048243</v>
      </c>
      <c r="I395" s="28">
        <v>75116</v>
      </c>
      <c r="J395" s="24">
        <v>11807</v>
      </c>
      <c r="K395" s="34">
        <v>1098416</v>
      </c>
      <c r="L395" s="28">
        <v>59811</v>
      </c>
      <c r="M395" s="23">
        <v>9212</v>
      </c>
      <c r="N395" s="34">
        <v>1036861</v>
      </c>
      <c r="O395" s="28">
        <v>60211</v>
      </c>
      <c r="P395" s="23">
        <v>9055</v>
      </c>
      <c r="Q395" s="34">
        <v>1045285</v>
      </c>
      <c r="R395" s="28">
        <v>77749</v>
      </c>
      <c r="S395" s="24">
        <v>12120</v>
      </c>
      <c r="T395" s="34">
        <v>1085713</v>
      </c>
      <c r="U395" s="28">
        <v>64014</v>
      </c>
      <c r="V395" s="23">
        <v>9809</v>
      </c>
      <c r="W395" s="34">
        <v>1057271</v>
      </c>
      <c r="X395" s="28">
        <v>61635</v>
      </c>
      <c r="Y395" s="23">
        <v>9625</v>
      </c>
      <c r="Z395" s="25">
        <v>945504</v>
      </c>
      <c r="AA395" s="28">
        <v>72850</v>
      </c>
      <c r="AB395" s="24">
        <v>11735</v>
      </c>
      <c r="AC395" s="34">
        <v>1048079</v>
      </c>
      <c r="AD395" s="28">
        <v>57212</v>
      </c>
      <c r="AE395" s="23">
        <v>9221</v>
      </c>
      <c r="AF395" s="25">
        <v>951888</v>
      </c>
      <c r="AG395" s="28">
        <v>63209</v>
      </c>
      <c r="AH395" s="23">
        <v>9550</v>
      </c>
      <c r="AI395" s="25">
        <v>963075</v>
      </c>
      <c r="AJ395" s="28">
        <v>74836</v>
      </c>
      <c r="AK395" s="24">
        <v>12067</v>
      </c>
      <c r="AL395" s="34">
        <v>1014799</v>
      </c>
      <c r="AM395" s="28">
        <v>59372</v>
      </c>
      <c r="AN395" s="23">
        <v>9624</v>
      </c>
      <c r="AO395" s="25">
        <v>930392</v>
      </c>
      <c r="AP395" s="28">
        <v>58508</v>
      </c>
      <c r="AQ395" s="23">
        <v>9367</v>
      </c>
      <c r="AR395" s="34">
        <v>1002993</v>
      </c>
      <c r="AS395" s="28">
        <v>73826</v>
      </c>
      <c r="AT395" s="24">
        <v>11660</v>
      </c>
      <c r="AU395" s="25">
        <v>927090</v>
      </c>
      <c r="AV395" s="28">
        <v>74696</v>
      </c>
      <c r="AW395" s="24">
        <v>10110</v>
      </c>
      <c r="AX395" s="25">
        <v>952204</v>
      </c>
      <c r="AY395" s="28">
        <v>65044</v>
      </c>
      <c r="AZ395" s="23">
        <v>9298</v>
      </c>
      <c r="BA395" s="25">
        <v>905434</v>
      </c>
      <c r="BB395" s="28">
        <v>96163</v>
      </c>
      <c r="BC395" s="24">
        <v>11976</v>
      </c>
      <c r="BD395" s="25">
        <v>942561</v>
      </c>
      <c r="BE395" s="28">
        <v>64441</v>
      </c>
      <c r="BF395" s="23">
        <v>9029</v>
      </c>
      <c r="BG395" s="25">
        <v>908157</v>
      </c>
      <c r="BH395" s="28">
        <v>56605</v>
      </c>
      <c r="BI395" s="23">
        <v>8534</v>
      </c>
      <c r="BJ395" s="25">
        <v>831441</v>
      </c>
      <c r="BK395" s="28">
        <v>70037</v>
      </c>
      <c r="BL395" s="24">
        <v>10595</v>
      </c>
      <c r="BM395" s="25">
        <v>884499</v>
      </c>
      <c r="BN395" s="28">
        <v>60736</v>
      </c>
      <c r="BO395" s="23">
        <v>9080</v>
      </c>
      <c r="BP395" s="25">
        <v>837498</v>
      </c>
      <c r="BQ395" s="28">
        <v>70588</v>
      </c>
      <c r="BR395" s="23">
        <v>9763</v>
      </c>
      <c r="BS395" s="25">
        <v>930563</v>
      </c>
      <c r="BT395" s="28">
        <v>97673</v>
      </c>
      <c r="BU395" s="24">
        <v>12542</v>
      </c>
      <c r="BV395" s="25">
        <v>886464</v>
      </c>
      <c r="BW395" s="28">
        <v>77858</v>
      </c>
      <c r="BX395" s="24">
        <v>10791</v>
      </c>
      <c r="BY395" s="25">
        <v>920524</v>
      </c>
      <c r="BZ395" s="28">
        <v>82925</v>
      </c>
      <c r="CA395" s="24">
        <v>10434</v>
      </c>
      <c r="CB395" s="25">
        <v>951863</v>
      </c>
      <c r="CC395" s="26">
        <v>114681</v>
      </c>
      <c r="CD395" s="24">
        <v>13577</v>
      </c>
      <c r="CE395" s="25">
        <v>858241</v>
      </c>
      <c r="CF395" s="26">
        <v>106215</v>
      </c>
      <c r="CG395" s="24">
        <v>11505</v>
      </c>
      <c r="CH395" s="34">
        <v>1007309</v>
      </c>
      <c r="CI395" s="26">
        <v>150718</v>
      </c>
      <c r="CJ395" s="24">
        <v>10440</v>
      </c>
      <c r="CK395" s="25">
        <v>918769</v>
      </c>
      <c r="CL395" s="26">
        <v>215479</v>
      </c>
      <c r="CM395" s="24">
        <v>11416</v>
      </c>
      <c r="CN395" s="25">
        <v>893786</v>
      </c>
      <c r="CO395" s="26">
        <v>169336</v>
      </c>
      <c r="CP395" s="23">
        <v>8822</v>
      </c>
      <c r="CQ395" s="25">
        <v>809277</v>
      </c>
      <c r="CR395" s="26">
        <v>157412</v>
      </c>
      <c r="CS395" s="23">
        <v>8315</v>
      </c>
      <c r="CT395" s="25">
        <v>675372</v>
      </c>
      <c r="CU395" s="26">
        <v>201119</v>
      </c>
      <c r="CV395" s="24">
        <v>10903</v>
      </c>
      <c r="CW395" s="25">
        <v>698218</v>
      </c>
      <c r="CX395" s="26">
        <v>155582</v>
      </c>
      <c r="CY395" s="23">
        <v>8213</v>
      </c>
      <c r="CZ395" s="25">
        <v>716268</v>
      </c>
      <c r="DA395" s="26">
        <v>156106</v>
      </c>
      <c r="DB395" s="23">
        <v>8062</v>
      </c>
      <c r="DC395" s="25">
        <v>706378</v>
      </c>
      <c r="DD395" s="26">
        <v>190339</v>
      </c>
      <c r="DE395" s="23">
        <v>9913</v>
      </c>
      <c r="DF395" s="25">
        <v>668137</v>
      </c>
      <c r="DG395" s="26">
        <v>149259</v>
      </c>
      <c r="DH395" s="23">
        <v>7565</v>
      </c>
      <c r="DI395" s="25">
        <v>693610</v>
      </c>
      <c r="DJ395" s="26">
        <v>147314</v>
      </c>
      <c r="DK395" s="23">
        <v>7203</v>
      </c>
      <c r="DL395" s="25">
        <v>581671</v>
      </c>
      <c r="DM395" s="26">
        <v>186870</v>
      </c>
      <c r="DN395" s="23">
        <v>9190</v>
      </c>
      <c r="DO395" s="25">
        <v>529996</v>
      </c>
      <c r="DP395" s="26">
        <v>150879</v>
      </c>
      <c r="DQ395" s="23">
        <v>6804</v>
      </c>
      <c r="DR395" s="25">
        <v>551438</v>
      </c>
      <c r="DS395" s="26">
        <v>141094</v>
      </c>
      <c r="DT395" s="23">
        <v>6386</v>
      </c>
      <c r="DU395" s="25">
        <v>495134</v>
      </c>
      <c r="DV395" s="26">
        <v>178613</v>
      </c>
      <c r="DW395" s="23">
        <v>8090</v>
      </c>
      <c r="DX395" s="25">
        <v>519047</v>
      </c>
      <c r="DY395" s="26">
        <v>124298</v>
      </c>
      <c r="DZ395" s="23">
        <v>5801</v>
      </c>
      <c r="EA395" s="25">
        <v>451795</v>
      </c>
      <c r="EB395" s="26">
        <v>114156</v>
      </c>
      <c r="EC395" s="23">
        <v>5547</v>
      </c>
      <c r="ED395" s="25">
        <v>402825</v>
      </c>
      <c r="EE395" s="26">
        <v>147289</v>
      </c>
      <c r="EF395" s="23">
        <v>7007</v>
      </c>
      <c r="EG395" s="25">
        <v>432769</v>
      </c>
      <c r="EH395" s="26">
        <v>106035</v>
      </c>
      <c r="EI395" s="23">
        <v>5250</v>
      </c>
      <c r="EJ395" s="25">
        <v>413018</v>
      </c>
      <c r="EK395" s="28">
        <v>86887</v>
      </c>
      <c r="EL395" s="23">
        <v>4892</v>
      </c>
      <c r="EM395" s="25">
        <v>408908</v>
      </c>
      <c r="EN395" s="26">
        <v>127357</v>
      </c>
      <c r="EO395" s="23">
        <v>6516</v>
      </c>
      <c r="EP395" s="25">
        <v>402465</v>
      </c>
      <c r="EQ395" s="26">
        <v>101471</v>
      </c>
      <c r="ER395" s="23">
        <v>5171</v>
      </c>
      <c r="ES395" s="25">
        <v>405749</v>
      </c>
      <c r="ET395" s="26">
        <v>100270</v>
      </c>
      <c r="EU395" s="23">
        <v>5369</v>
      </c>
      <c r="EV395" s="25">
        <v>390009</v>
      </c>
      <c r="EW395" s="28">
        <v>96962</v>
      </c>
      <c r="EX395" s="23">
        <v>6129</v>
      </c>
      <c r="EY395" s="25">
        <v>365479</v>
      </c>
      <c r="EZ395" s="28">
        <v>73116</v>
      </c>
      <c r="FA395" s="23">
        <v>4415</v>
      </c>
      <c r="FB395" s="25">
        <v>380546</v>
      </c>
      <c r="FC395" s="28">
        <v>66916</v>
      </c>
      <c r="FD395" s="23">
        <v>4010</v>
      </c>
      <c r="FE395" s="25">
        <v>327937</v>
      </c>
      <c r="FF395" s="28">
        <v>84902</v>
      </c>
      <c r="FG395" s="23">
        <v>5107</v>
      </c>
      <c r="FH395" s="25">
        <v>355366</v>
      </c>
      <c r="FI395" s="28">
        <v>65992</v>
      </c>
      <c r="FJ395" s="23">
        <v>4151</v>
      </c>
      <c r="FK395" s="25">
        <v>288713</v>
      </c>
      <c r="FL395" s="28">
        <v>58219</v>
      </c>
      <c r="FM395" s="23">
        <v>3561</v>
      </c>
      <c r="FN395" s="25">
        <v>256997</v>
      </c>
      <c r="FO395" s="28">
        <v>70929</v>
      </c>
      <c r="FP395" s="23">
        <v>4664</v>
      </c>
      <c r="FQ395" s="25">
        <v>267765</v>
      </c>
      <c r="FR395" s="28">
        <v>55451</v>
      </c>
      <c r="FS395" s="23">
        <v>3379</v>
      </c>
      <c r="FT395" s="25">
        <v>276572</v>
      </c>
      <c r="FU395" s="28">
        <v>47192</v>
      </c>
      <c r="FV395" s="23">
        <v>3022</v>
      </c>
      <c r="FW395" s="25">
        <v>237839</v>
      </c>
      <c r="FX395" s="28">
        <v>60630</v>
      </c>
      <c r="FY395" s="23">
        <v>3904</v>
      </c>
      <c r="FZ395" s="25">
        <v>248887</v>
      </c>
      <c r="GA395" s="28">
        <v>50289</v>
      </c>
      <c r="GB395" s="23">
        <v>3257</v>
      </c>
      <c r="GC395" s="25">
        <v>265155</v>
      </c>
      <c r="GD395" s="28">
        <v>46518</v>
      </c>
      <c r="GE395" s="23">
        <v>3300</v>
      </c>
      <c r="GF395" s="25">
        <v>236893</v>
      </c>
      <c r="GG395" s="28">
        <v>58849</v>
      </c>
      <c r="GH395" s="23">
        <v>3937</v>
      </c>
      <c r="GI395" s="25">
        <v>227487</v>
      </c>
      <c r="GJ395" s="28">
        <v>48893</v>
      </c>
      <c r="GK395" s="23">
        <v>3022</v>
      </c>
      <c r="GL395" s="25">
        <v>231965</v>
      </c>
      <c r="GM395" s="28">
        <v>47033</v>
      </c>
      <c r="GN395" s="23">
        <v>2741</v>
      </c>
      <c r="GO395" s="25">
        <v>213199</v>
      </c>
      <c r="GP395" s="28">
        <v>56494</v>
      </c>
      <c r="GQ395" s="23">
        <v>3322</v>
      </c>
      <c r="GR395" s="25">
        <v>234652</v>
      </c>
      <c r="GS395" s="28">
        <v>42730</v>
      </c>
      <c r="GT395" s="23">
        <v>2886</v>
      </c>
      <c r="GU395" s="25">
        <v>199255</v>
      </c>
      <c r="GV395" s="28">
        <v>37491</v>
      </c>
      <c r="GW395" s="23">
        <v>2740</v>
      </c>
      <c r="GX395" s="25">
        <v>186239</v>
      </c>
      <c r="GY395" s="28">
        <v>47354</v>
      </c>
      <c r="GZ395" s="23">
        <v>3353</v>
      </c>
      <c r="HA395" s="25">
        <v>202502</v>
      </c>
      <c r="HB395" s="28">
        <v>35478</v>
      </c>
      <c r="HC395" s="23">
        <v>2409</v>
      </c>
      <c r="HD395" s="25">
        <v>201015</v>
      </c>
      <c r="HE395" s="28">
        <v>33491</v>
      </c>
      <c r="HF395" s="23">
        <v>2262</v>
      </c>
      <c r="HG395" s="25">
        <v>186128</v>
      </c>
      <c r="HH395" s="28">
        <v>39594</v>
      </c>
      <c r="HI395" s="23">
        <v>2607</v>
      </c>
      <c r="HJ395" s="25">
        <v>192333</v>
      </c>
    </row>
    <row r="396" spans="2:218" x14ac:dyDescent="0.2">
      <c r="B396" s="20" t="s">
        <v>579</v>
      </c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8">
        <v>25954</v>
      </c>
      <c r="AW396" s="27">
        <v>230</v>
      </c>
      <c r="AX396" s="21"/>
      <c r="AY396" s="28">
        <v>43105</v>
      </c>
      <c r="AZ396" s="27">
        <v>369</v>
      </c>
      <c r="BA396" s="23">
        <v>1240</v>
      </c>
      <c r="BB396" s="28">
        <v>48165</v>
      </c>
      <c r="BC396" s="27">
        <v>406</v>
      </c>
      <c r="BD396" s="23">
        <v>2382</v>
      </c>
      <c r="BE396" s="28">
        <v>16972</v>
      </c>
      <c r="BF396" s="27">
        <v>157</v>
      </c>
      <c r="BG396" s="23">
        <v>1699</v>
      </c>
      <c r="BH396" s="28">
        <v>24404</v>
      </c>
      <c r="BI396" s="27">
        <v>231</v>
      </c>
      <c r="BJ396" s="23">
        <v>1633</v>
      </c>
      <c r="BK396" s="28">
        <v>66259</v>
      </c>
      <c r="BL396" s="27">
        <v>617</v>
      </c>
      <c r="BM396" s="23">
        <v>5179</v>
      </c>
      <c r="BN396" s="28">
        <v>43164</v>
      </c>
      <c r="BO396" s="27">
        <v>427</v>
      </c>
      <c r="BP396" s="23">
        <v>4240</v>
      </c>
      <c r="BQ396" s="28">
        <v>45504</v>
      </c>
      <c r="BR396" s="27">
        <v>461</v>
      </c>
      <c r="BS396" s="23">
        <v>5325</v>
      </c>
      <c r="BT396" s="28">
        <v>50559</v>
      </c>
      <c r="BU396" s="27">
        <v>492</v>
      </c>
      <c r="BV396" s="23">
        <v>3959</v>
      </c>
      <c r="BW396" s="28">
        <v>32871</v>
      </c>
      <c r="BX396" s="27">
        <v>312</v>
      </c>
      <c r="BY396" s="23">
        <v>4895</v>
      </c>
      <c r="BZ396" s="28">
        <v>32707</v>
      </c>
      <c r="CA396" s="27">
        <v>308</v>
      </c>
      <c r="CB396" s="23">
        <v>4065</v>
      </c>
      <c r="CC396" s="28">
        <v>48524</v>
      </c>
      <c r="CD396" s="27">
        <v>450</v>
      </c>
      <c r="CE396" s="23">
        <v>4413</v>
      </c>
      <c r="CF396" s="28">
        <v>31259</v>
      </c>
      <c r="CG396" s="27">
        <v>299</v>
      </c>
      <c r="CH396" s="23">
        <v>4943</v>
      </c>
      <c r="CI396" s="28">
        <v>27272</v>
      </c>
      <c r="CJ396" s="27">
        <v>253</v>
      </c>
      <c r="CK396" s="23">
        <v>4480</v>
      </c>
      <c r="CL396" s="28">
        <v>40398</v>
      </c>
      <c r="CM396" s="27">
        <v>380</v>
      </c>
      <c r="CN396" s="23">
        <v>3221</v>
      </c>
      <c r="CO396" s="28">
        <v>28910</v>
      </c>
      <c r="CP396" s="27">
        <v>270</v>
      </c>
      <c r="CQ396" s="23">
        <v>3998</v>
      </c>
      <c r="CR396" s="28">
        <v>23363</v>
      </c>
      <c r="CS396" s="27">
        <v>221</v>
      </c>
      <c r="CT396" s="23">
        <v>3435</v>
      </c>
      <c r="CU396" s="28">
        <v>24171</v>
      </c>
      <c r="CV396" s="27">
        <v>227</v>
      </c>
      <c r="CW396" s="23">
        <v>4050</v>
      </c>
      <c r="CX396" s="28">
        <v>27408</v>
      </c>
      <c r="CY396" s="27">
        <v>264</v>
      </c>
      <c r="CZ396" s="23">
        <v>3483</v>
      </c>
      <c r="DA396" s="28">
        <v>33218</v>
      </c>
      <c r="DB396" s="27">
        <v>329</v>
      </c>
      <c r="DC396" s="23">
        <v>5189</v>
      </c>
      <c r="DD396" s="28">
        <v>38107</v>
      </c>
      <c r="DE396" s="27">
        <v>382</v>
      </c>
      <c r="DF396" s="23">
        <v>4507</v>
      </c>
      <c r="DG396" s="28">
        <v>35293</v>
      </c>
      <c r="DH396" s="27">
        <v>343</v>
      </c>
      <c r="DI396" s="23">
        <v>3751</v>
      </c>
      <c r="DJ396" s="28">
        <v>27544</v>
      </c>
      <c r="DK396" s="27">
        <v>272</v>
      </c>
      <c r="DL396" s="23">
        <v>3161</v>
      </c>
      <c r="DM396" s="28">
        <v>30688</v>
      </c>
      <c r="DN396" s="27">
        <v>315</v>
      </c>
      <c r="DO396" s="23">
        <v>3473</v>
      </c>
      <c r="DP396" s="28">
        <v>28927</v>
      </c>
      <c r="DQ396" s="27">
        <v>285</v>
      </c>
      <c r="DR396" s="23">
        <v>3370</v>
      </c>
      <c r="DS396" s="28">
        <v>29294</v>
      </c>
      <c r="DT396" s="27">
        <v>304</v>
      </c>
      <c r="DU396" s="23">
        <v>2806</v>
      </c>
      <c r="DV396" s="28">
        <v>34385</v>
      </c>
      <c r="DW396" s="27">
        <v>342</v>
      </c>
      <c r="DX396" s="23">
        <v>2848</v>
      </c>
      <c r="DY396" s="28">
        <v>25864</v>
      </c>
      <c r="DZ396" s="27">
        <v>265</v>
      </c>
      <c r="EA396" s="23">
        <v>2750</v>
      </c>
      <c r="EB396" s="28">
        <v>26960</v>
      </c>
      <c r="EC396" s="27">
        <v>273</v>
      </c>
      <c r="ED396" s="23">
        <v>2921</v>
      </c>
      <c r="EE396" s="28">
        <v>31577</v>
      </c>
      <c r="EF396" s="27">
        <v>315</v>
      </c>
      <c r="EG396" s="23">
        <v>2543</v>
      </c>
      <c r="EH396" s="28">
        <v>24717</v>
      </c>
      <c r="EI396" s="27">
        <v>255</v>
      </c>
      <c r="EJ396" s="23">
        <v>3295</v>
      </c>
      <c r="EK396" s="28">
        <v>29593</v>
      </c>
      <c r="EL396" s="27">
        <v>306</v>
      </c>
      <c r="EM396" s="23">
        <v>3587</v>
      </c>
      <c r="EN396" s="28">
        <v>31579</v>
      </c>
      <c r="EO396" s="27">
        <v>329</v>
      </c>
      <c r="EP396" s="23">
        <v>3533</v>
      </c>
      <c r="EQ396" s="28">
        <v>22430</v>
      </c>
      <c r="ER396" s="27">
        <v>239</v>
      </c>
      <c r="ES396" s="23">
        <v>3015</v>
      </c>
      <c r="ET396" s="28">
        <v>25569</v>
      </c>
      <c r="EU396" s="27">
        <v>271</v>
      </c>
      <c r="EV396" s="23">
        <v>3134</v>
      </c>
      <c r="EW396" s="28">
        <v>34023</v>
      </c>
      <c r="EX396" s="27">
        <v>348</v>
      </c>
      <c r="EY396" s="23">
        <v>2818</v>
      </c>
      <c r="EZ396" s="28">
        <v>27383</v>
      </c>
      <c r="FA396" s="27">
        <v>302</v>
      </c>
      <c r="FB396" s="23">
        <v>3706</v>
      </c>
      <c r="FC396" s="28">
        <v>22443</v>
      </c>
      <c r="FD396" s="27">
        <v>246</v>
      </c>
      <c r="FE396" s="23">
        <v>3065</v>
      </c>
      <c r="FF396" s="28">
        <v>29591</v>
      </c>
      <c r="FG396" s="27">
        <v>320</v>
      </c>
      <c r="FH396" s="23">
        <v>2384</v>
      </c>
      <c r="FI396" s="28">
        <v>23960</v>
      </c>
      <c r="FJ396" s="27">
        <v>263</v>
      </c>
      <c r="FK396" s="23">
        <v>3302</v>
      </c>
      <c r="FL396" s="28">
        <v>18714</v>
      </c>
      <c r="FM396" s="27">
        <v>196</v>
      </c>
      <c r="FN396" s="23">
        <v>2783</v>
      </c>
      <c r="FO396" s="28">
        <v>28407</v>
      </c>
      <c r="FP396" s="27">
        <v>305</v>
      </c>
      <c r="FQ396" s="23">
        <v>3335</v>
      </c>
      <c r="FR396" s="28">
        <v>26415</v>
      </c>
      <c r="FS396" s="27">
        <v>276</v>
      </c>
      <c r="FT396" s="23">
        <v>4198</v>
      </c>
      <c r="FU396" s="28">
        <v>34066</v>
      </c>
      <c r="FV396" s="27">
        <v>332</v>
      </c>
      <c r="FW396" s="23">
        <v>5978</v>
      </c>
      <c r="FX396" s="28">
        <v>49383</v>
      </c>
      <c r="FY396" s="27">
        <v>455</v>
      </c>
      <c r="FZ396" s="23">
        <v>7527</v>
      </c>
      <c r="GA396" s="28">
        <v>26087</v>
      </c>
      <c r="GB396" s="27">
        <v>249</v>
      </c>
      <c r="GC396" s="23">
        <v>5972</v>
      </c>
      <c r="GD396" s="28">
        <v>26392</v>
      </c>
      <c r="GE396" s="27">
        <v>248</v>
      </c>
      <c r="GF396" s="23">
        <v>5928</v>
      </c>
      <c r="GG396" s="28">
        <v>45678</v>
      </c>
      <c r="GH396" s="27">
        <v>433</v>
      </c>
      <c r="GI396" s="23">
        <v>5970</v>
      </c>
      <c r="GJ396" s="28">
        <v>27532</v>
      </c>
      <c r="GK396" s="27">
        <v>274</v>
      </c>
      <c r="GL396" s="23">
        <v>7854</v>
      </c>
      <c r="GM396" s="28">
        <v>21450</v>
      </c>
      <c r="GN396" s="27">
        <v>210</v>
      </c>
      <c r="GO396" s="23">
        <v>5472</v>
      </c>
      <c r="GP396" s="28">
        <v>32814</v>
      </c>
      <c r="GQ396" s="27">
        <v>317</v>
      </c>
      <c r="GR396" s="23">
        <v>5069</v>
      </c>
      <c r="GS396" s="28">
        <v>24364</v>
      </c>
      <c r="GT396" s="27">
        <v>247</v>
      </c>
      <c r="GU396" s="23">
        <v>4947</v>
      </c>
      <c r="GV396" s="28">
        <v>24846</v>
      </c>
      <c r="GW396" s="27">
        <v>247</v>
      </c>
      <c r="GX396" s="23">
        <v>5341</v>
      </c>
      <c r="GY396" s="28">
        <v>38543</v>
      </c>
      <c r="GZ396" s="27">
        <v>365</v>
      </c>
      <c r="HA396" s="23">
        <v>6000</v>
      </c>
      <c r="HB396" s="28">
        <v>32638</v>
      </c>
      <c r="HC396" s="27">
        <v>312</v>
      </c>
      <c r="HD396" s="23">
        <v>5621</v>
      </c>
      <c r="HE396" s="28">
        <v>32809</v>
      </c>
      <c r="HF396" s="27">
        <v>308</v>
      </c>
      <c r="HG396" s="23">
        <v>4892</v>
      </c>
      <c r="HH396" s="28">
        <v>39358</v>
      </c>
      <c r="HI396" s="27">
        <v>373</v>
      </c>
      <c r="HJ396" s="23">
        <v>5299</v>
      </c>
    </row>
    <row r="397" spans="2:218" x14ac:dyDescent="0.2">
      <c r="B397" s="20" t="s">
        <v>719</v>
      </c>
      <c r="C397" s="28">
        <v>30447</v>
      </c>
      <c r="D397" s="27">
        <v>354</v>
      </c>
      <c r="E397" s="23">
        <v>3960</v>
      </c>
      <c r="F397" s="28">
        <v>34843</v>
      </c>
      <c r="G397" s="27">
        <v>407</v>
      </c>
      <c r="H397" s="23">
        <v>3660</v>
      </c>
      <c r="I397" s="28">
        <v>41728</v>
      </c>
      <c r="J397" s="27">
        <v>492</v>
      </c>
      <c r="K397" s="23">
        <v>2745</v>
      </c>
      <c r="L397" s="28">
        <v>32655</v>
      </c>
      <c r="M397" s="27">
        <v>384</v>
      </c>
      <c r="N397" s="23">
        <v>2822</v>
      </c>
      <c r="O397" s="28">
        <v>36159</v>
      </c>
      <c r="P397" s="27">
        <v>405</v>
      </c>
      <c r="Q397" s="23">
        <v>4186</v>
      </c>
      <c r="R397" s="28">
        <v>43377</v>
      </c>
      <c r="S397" s="27">
        <v>511</v>
      </c>
      <c r="T397" s="23">
        <v>2934</v>
      </c>
      <c r="U397" s="28">
        <v>35439</v>
      </c>
      <c r="V397" s="27">
        <v>413</v>
      </c>
      <c r="W397" s="23">
        <v>3293</v>
      </c>
      <c r="X397" s="28">
        <v>39751</v>
      </c>
      <c r="Y397" s="27">
        <v>463</v>
      </c>
      <c r="Z397" s="23">
        <v>4246</v>
      </c>
      <c r="AA397" s="28">
        <v>42332</v>
      </c>
      <c r="AB397" s="27">
        <v>493</v>
      </c>
      <c r="AC397" s="23">
        <v>2973</v>
      </c>
      <c r="AD397" s="28">
        <v>33410</v>
      </c>
      <c r="AE397" s="27">
        <v>393</v>
      </c>
      <c r="AF397" s="23">
        <v>4433</v>
      </c>
      <c r="AG397" s="28">
        <v>34754</v>
      </c>
      <c r="AH397" s="27">
        <v>428</v>
      </c>
      <c r="AI397" s="23">
        <v>8055</v>
      </c>
      <c r="AJ397" s="28">
        <v>48936</v>
      </c>
      <c r="AK397" s="27">
        <v>581</v>
      </c>
      <c r="AL397" s="23">
        <v>7220</v>
      </c>
      <c r="AM397" s="28">
        <v>35349</v>
      </c>
      <c r="AN397" s="27">
        <v>391</v>
      </c>
      <c r="AO397" s="23">
        <v>4862</v>
      </c>
      <c r="AP397" s="28">
        <v>24883</v>
      </c>
      <c r="AQ397" s="27">
        <v>291</v>
      </c>
      <c r="AR397" s="23">
        <v>5472</v>
      </c>
      <c r="AS397" s="28">
        <v>41659</v>
      </c>
      <c r="AT397" s="27">
        <v>495</v>
      </c>
      <c r="AU397" s="23">
        <v>4174</v>
      </c>
      <c r="AV397" s="28">
        <v>30839</v>
      </c>
      <c r="AW397" s="27">
        <v>366</v>
      </c>
      <c r="AX397" s="23">
        <v>4010</v>
      </c>
      <c r="AY397" s="28">
        <v>24322</v>
      </c>
      <c r="AZ397" s="27">
        <v>292</v>
      </c>
      <c r="BA397" s="23">
        <v>2976</v>
      </c>
      <c r="BB397" s="28">
        <v>36416</v>
      </c>
      <c r="BC397" s="27">
        <v>426</v>
      </c>
      <c r="BD397" s="23">
        <v>3414</v>
      </c>
      <c r="BE397" s="28">
        <v>30872</v>
      </c>
      <c r="BF397" s="27">
        <v>358</v>
      </c>
      <c r="BG397" s="23">
        <v>3128</v>
      </c>
      <c r="BH397" s="28">
        <v>31171</v>
      </c>
      <c r="BI397" s="27">
        <v>372</v>
      </c>
      <c r="BJ397" s="23">
        <v>1622</v>
      </c>
      <c r="BK397" s="28">
        <v>39720</v>
      </c>
      <c r="BL397" s="27">
        <v>479</v>
      </c>
      <c r="BM397" s="23">
        <v>2512</v>
      </c>
      <c r="BN397" s="28">
        <v>27952</v>
      </c>
      <c r="BO397" s="27">
        <v>337</v>
      </c>
      <c r="BP397" s="23">
        <v>3445</v>
      </c>
      <c r="BQ397" s="28">
        <v>27479</v>
      </c>
      <c r="BR397" s="27">
        <v>331</v>
      </c>
      <c r="BS397" s="23">
        <v>3010</v>
      </c>
      <c r="BT397" s="28">
        <v>34158</v>
      </c>
      <c r="BU397" s="27">
        <v>408</v>
      </c>
      <c r="BV397" s="23">
        <v>3132</v>
      </c>
      <c r="BW397" s="28">
        <v>24362</v>
      </c>
      <c r="BX397" s="27">
        <v>290</v>
      </c>
      <c r="BY397" s="23">
        <v>3872</v>
      </c>
      <c r="BZ397" s="28">
        <v>25105</v>
      </c>
      <c r="CA397" s="27">
        <v>304</v>
      </c>
      <c r="CB397" s="23">
        <v>2825</v>
      </c>
      <c r="CC397" s="28">
        <v>33875</v>
      </c>
      <c r="CD397" s="27">
        <v>420</v>
      </c>
      <c r="CE397" s="23">
        <v>2609</v>
      </c>
      <c r="CF397" s="28">
        <v>27908</v>
      </c>
      <c r="CG397" s="27">
        <v>343</v>
      </c>
      <c r="CH397" s="23">
        <v>1510</v>
      </c>
      <c r="CI397" s="28">
        <v>27879</v>
      </c>
      <c r="CJ397" s="27">
        <v>342</v>
      </c>
      <c r="CK397" s="23">
        <v>1906</v>
      </c>
      <c r="CL397" s="28">
        <v>31598</v>
      </c>
      <c r="CM397" s="27">
        <v>380</v>
      </c>
      <c r="CN397" s="23">
        <v>2193</v>
      </c>
      <c r="CO397" s="28">
        <v>25541</v>
      </c>
      <c r="CP397" s="27">
        <v>304</v>
      </c>
      <c r="CQ397" s="23">
        <v>1364</v>
      </c>
      <c r="CR397" s="28">
        <v>28079</v>
      </c>
      <c r="CS397" s="27">
        <v>341</v>
      </c>
      <c r="CT397" s="23">
        <v>2179</v>
      </c>
      <c r="CU397" s="28">
        <v>35986</v>
      </c>
      <c r="CV397" s="27">
        <v>450</v>
      </c>
      <c r="CW397" s="23">
        <v>1923</v>
      </c>
      <c r="CX397" s="28">
        <v>28729</v>
      </c>
      <c r="CY397" s="27">
        <v>346</v>
      </c>
      <c r="CZ397" s="23">
        <v>1532</v>
      </c>
      <c r="DA397" s="28">
        <v>26949</v>
      </c>
      <c r="DB397" s="27">
        <v>322</v>
      </c>
      <c r="DC397" s="23">
        <v>1738</v>
      </c>
      <c r="DD397" s="28">
        <v>31482</v>
      </c>
      <c r="DE397" s="27">
        <v>378</v>
      </c>
      <c r="DF397" s="23">
        <v>1527</v>
      </c>
      <c r="DG397" s="28">
        <v>24962</v>
      </c>
      <c r="DH397" s="27">
        <v>298</v>
      </c>
      <c r="DI397" s="23">
        <v>1378</v>
      </c>
      <c r="DJ397" s="28">
        <v>29469</v>
      </c>
      <c r="DK397" s="27">
        <v>334</v>
      </c>
      <c r="DL397" s="23">
        <v>1702</v>
      </c>
      <c r="DM397" s="28">
        <v>25773</v>
      </c>
      <c r="DN397" s="27">
        <v>303</v>
      </c>
      <c r="DO397" s="23">
        <v>1721</v>
      </c>
      <c r="DP397" s="28">
        <v>24611</v>
      </c>
      <c r="DQ397" s="27">
        <v>301</v>
      </c>
      <c r="DR397" s="23">
        <v>1455</v>
      </c>
      <c r="DS397" s="28">
        <v>25416</v>
      </c>
      <c r="DT397" s="27">
        <v>308</v>
      </c>
      <c r="DU397" s="27">
        <v>819</v>
      </c>
      <c r="DV397" s="28">
        <v>27681</v>
      </c>
      <c r="DW397" s="27">
        <v>327</v>
      </c>
      <c r="DX397" s="23">
        <v>1138</v>
      </c>
      <c r="DY397" s="28">
        <v>22487</v>
      </c>
      <c r="DZ397" s="27">
        <v>277</v>
      </c>
      <c r="EA397" s="23">
        <v>1606</v>
      </c>
      <c r="EB397" s="28">
        <v>27011</v>
      </c>
      <c r="EC397" s="27">
        <v>318</v>
      </c>
      <c r="ED397" s="23">
        <v>2007</v>
      </c>
      <c r="EE397" s="28">
        <v>33549</v>
      </c>
      <c r="EF397" s="27">
        <v>415</v>
      </c>
      <c r="EG397" s="23">
        <v>1688</v>
      </c>
      <c r="EH397" s="28">
        <v>28646</v>
      </c>
      <c r="EI397" s="27">
        <v>338</v>
      </c>
      <c r="EJ397" s="23">
        <v>1287</v>
      </c>
      <c r="EK397" s="28">
        <v>25408</v>
      </c>
      <c r="EL397" s="27">
        <v>306</v>
      </c>
      <c r="EM397" s="23">
        <v>1399</v>
      </c>
      <c r="EN397" s="28">
        <v>32278</v>
      </c>
      <c r="EO397" s="27">
        <v>392</v>
      </c>
      <c r="EP397" s="23">
        <v>1543</v>
      </c>
      <c r="EQ397" s="28">
        <v>21725</v>
      </c>
      <c r="ER397" s="27">
        <v>255</v>
      </c>
      <c r="ES397" s="23">
        <v>1147</v>
      </c>
      <c r="ET397" s="28">
        <v>23682</v>
      </c>
      <c r="EU397" s="27">
        <v>287</v>
      </c>
      <c r="EV397" s="27">
        <v>946</v>
      </c>
      <c r="EW397" s="28">
        <v>29655</v>
      </c>
      <c r="EX397" s="27">
        <v>356</v>
      </c>
      <c r="EY397" s="27">
        <v>885</v>
      </c>
      <c r="EZ397" s="28">
        <v>27639</v>
      </c>
      <c r="FA397" s="27">
        <v>329</v>
      </c>
      <c r="FB397" s="23">
        <v>1254</v>
      </c>
      <c r="FC397" s="28">
        <v>23427</v>
      </c>
      <c r="FD397" s="27">
        <v>275</v>
      </c>
      <c r="FE397" s="23">
        <v>1318</v>
      </c>
      <c r="FF397" s="28">
        <v>33391</v>
      </c>
      <c r="FG397" s="27">
        <v>404</v>
      </c>
      <c r="FH397" s="23">
        <v>1243</v>
      </c>
      <c r="FI397" s="28">
        <v>27086</v>
      </c>
      <c r="FJ397" s="27">
        <v>326</v>
      </c>
      <c r="FK397" s="27">
        <v>734</v>
      </c>
      <c r="FL397" s="28">
        <v>25182</v>
      </c>
      <c r="FM397" s="27">
        <v>311</v>
      </c>
      <c r="FN397" s="23">
        <v>1843</v>
      </c>
      <c r="FO397" s="28">
        <v>34558</v>
      </c>
      <c r="FP397" s="27">
        <v>426</v>
      </c>
      <c r="FQ397" s="23">
        <v>2114</v>
      </c>
      <c r="FR397" s="28">
        <v>23817</v>
      </c>
      <c r="FS397" s="27">
        <v>294</v>
      </c>
      <c r="FT397" s="23">
        <v>1414</v>
      </c>
      <c r="FU397" s="28">
        <v>27357</v>
      </c>
      <c r="FV397" s="27">
        <v>329</v>
      </c>
      <c r="FW397" s="23">
        <v>1734</v>
      </c>
      <c r="FX397" s="28">
        <v>36067</v>
      </c>
      <c r="FY397" s="27">
        <v>443</v>
      </c>
      <c r="FZ397" s="23">
        <v>2023</v>
      </c>
      <c r="GA397" s="28">
        <v>25076</v>
      </c>
      <c r="GB397" s="27">
        <v>297</v>
      </c>
      <c r="GC397" s="23">
        <v>2080</v>
      </c>
      <c r="GD397" s="28">
        <v>28825</v>
      </c>
      <c r="GE397" s="27">
        <v>337</v>
      </c>
      <c r="GF397" s="23">
        <v>2962</v>
      </c>
      <c r="GG397" s="28">
        <v>34759</v>
      </c>
      <c r="GH397" s="27">
        <v>413</v>
      </c>
      <c r="GI397" s="23">
        <v>2001</v>
      </c>
      <c r="GJ397" s="28">
        <v>27444</v>
      </c>
      <c r="GK397" s="27">
        <v>312</v>
      </c>
      <c r="GL397" s="23">
        <v>2249</v>
      </c>
      <c r="GM397" s="28">
        <v>32312</v>
      </c>
      <c r="GN397" s="27">
        <v>362</v>
      </c>
      <c r="GO397" s="23">
        <v>2867</v>
      </c>
      <c r="GP397" s="28">
        <v>38807</v>
      </c>
      <c r="GQ397" s="27">
        <v>445</v>
      </c>
      <c r="GR397" s="23">
        <v>3640</v>
      </c>
      <c r="GS397" s="28">
        <v>30560</v>
      </c>
      <c r="GT397" s="27">
        <v>351</v>
      </c>
      <c r="GU397" s="23">
        <v>2712</v>
      </c>
      <c r="GV397" s="28">
        <v>30714</v>
      </c>
      <c r="GW397" s="27">
        <v>355</v>
      </c>
      <c r="GX397" s="23">
        <v>3547</v>
      </c>
      <c r="GY397" s="28">
        <v>40087</v>
      </c>
      <c r="GZ397" s="27">
        <v>457</v>
      </c>
      <c r="HA397" s="23">
        <v>3008</v>
      </c>
      <c r="HB397" s="28">
        <v>32107</v>
      </c>
      <c r="HC397" s="27">
        <v>361</v>
      </c>
      <c r="HD397" s="23">
        <v>4364</v>
      </c>
      <c r="HE397" s="28">
        <v>29120</v>
      </c>
      <c r="HF397" s="27">
        <v>327</v>
      </c>
      <c r="HG397" s="23">
        <v>3174</v>
      </c>
      <c r="HH397" s="28">
        <v>38767</v>
      </c>
      <c r="HI397" s="27">
        <v>433</v>
      </c>
      <c r="HJ397" s="23">
        <v>3971</v>
      </c>
    </row>
    <row r="398" spans="2:218" x14ac:dyDescent="0.2">
      <c r="B398" s="20" t="s">
        <v>650</v>
      </c>
      <c r="C398" s="30">
        <v>1864</v>
      </c>
      <c r="D398" s="29">
        <v>88</v>
      </c>
      <c r="E398" s="27">
        <v>323</v>
      </c>
      <c r="F398" s="30">
        <v>2062</v>
      </c>
      <c r="G398" s="29">
        <v>94</v>
      </c>
      <c r="H398" s="27">
        <v>402</v>
      </c>
      <c r="I398" s="30">
        <v>9400</v>
      </c>
      <c r="J398" s="27">
        <v>418</v>
      </c>
      <c r="K398" s="27">
        <v>173</v>
      </c>
      <c r="L398" s="30">
        <v>8465</v>
      </c>
      <c r="M398" s="27">
        <v>414</v>
      </c>
      <c r="N398" s="29">
        <v>62</v>
      </c>
      <c r="O398" s="28">
        <v>10497</v>
      </c>
      <c r="P398" s="27">
        <v>498</v>
      </c>
      <c r="Q398" s="29">
        <v>23</v>
      </c>
      <c r="R398" s="28">
        <v>16941</v>
      </c>
      <c r="S398" s="27">
        <v>725</v>
      </c>
      <c r="T398" s="27">
        <v>272</v>
      </c>
      <c r="U398" s="28">
        <v>16660</v>
      </c>
      <c r="V398" s="27">
        <v>710</v>
      </c>
      <c r="W398" s="27">
        <v>764</v>
      </c>
      <c r="X398" s="28">
        <v>21608</v>
      </c>
      <c r="Y398" s="27">
        <v>788</v>
      </c>
      <c r="Z398" s="23">
        <v>1083</v>
      </c>
      <c r="AA398" s="28">
        <v>21260</v>
      </c>
      <c r="AB398" s="27">
        <v>944</v>
      </c>
      <c r="AC398" s="27">
        <v>462</v>
      </c>
      <c r="AD398" s="28">
        <v>19056</v>
      </c>
      <c r="AE398" s="27">
        <v>853</v>
      </c>
      <c r="AF398" s="23">
        <v>1835</v>
      </c>
      <c r="AG398" s="28">
        <v>17813</v>
      </c>
      <c r="AH398" s="27">
        <v>825</v>
      </c>
      <c r="AI398" s="23">
        <v>1186</v>
      </c>
      <c r="AJ398" s="28">
        <v>22054</v>
      </c>
      <c r="AK398" s="23">
        <v>1006</v>
      </c>
      <c r="AL398" s="27">
        <v>859</v>
      </c>
      <c r="AM398" s="28">
        <v>19113</v>
      </c>
      <c r="AN398" s="27">
        <v>869</v>
      </c>
      <c r="AO398" s="27">
        <v>446</v>
      </c>
      <c r="AP398" s="28">
        <v>21983</v>
      </c>
      <c r="AQ398" s="27">
        <v>990</v>
      </c>
      <c r="AR398" s="27">
        <v>448</v>
      </c>
      <c r="AS398" s="28">
        <v>32647</v>
      </c>
      <c r="AT398" s="23">
        <v>1472</v>
      </c>
      <c r="AU398" s="27">
        <v>491</v>
      </c>
      <c r="AV398" s="28">
        <v>28077</v>
      </c>
      <c r="AW398" s="23">
        <v>1266</v>
      </c>
      <c r="AX398" s="27">
        <v>813</v>
      </c>
      <c r="AY398" s="28">
        <v>28851</v>
      </c>
      <c r="AZ398" s="23">
        <v>1302</v>
      </c>
      <c r="BA398" s="27">
        <v>629</v>
      </c>
      <c r="BB398" s="28">
        <v>37893</v>
      </c>
      <c r="BC398" s="23">
        <v>1688</v>
      </c>
      <c r="BD398" s="27">
        <v>441</v>
      </c>
      <c r="BE398" s="28">
        <v>23681</v>
      </c>
      <c r="BF398" s="23">
        <v>1091</v>
      </c>
      <c r="BG398" s="27">
        <v>423</v>
      </c>
      <c r="BH398" s="28">
        <v>22782</v>
      </c>
      <c r="BI398" s="23">
        <v>1059</v>
      </c>
      <c r="BJ398" s="23">
        <v>1082</v>
      </c>
      <c r="BK398" s="28">
        <v>31038</v>
      </c>
      <c r="BL398" s="23">
        <v>1428</v>
      </c>
      <c r="BM398" s="27">
        <v>849</v>
      </c>
      <c r="BN398" s="28">
        <v>25822</v>
      </c>
      <c r="BO398" s="23">
        <v>1204</v>
      </c>
      <c r="BP398" s="27">
        <v>479</v>
      </c>
      <c r="BQ398" s="28">
        <v>34507</v>
      </c>
      <c r="BR398" s="23">
        <v>1597</v>
      </c>
      <c r="BS398" s="23">
        <v>1751</v>
      </c>
      <c r="BT398" s="28">
        <v>40355</v>
      </c>
      <c r="BU398" s="23">
        <v>1878</v>
      </c>
      <c r="BV398" s="23">
        <v>3081</v>
      </c>
      <c r="BW398" s="28">
        <v>38032</v>
      </c>
      <c r="BX398" s="23">
        <v>1807</v>
      </c>
      <c r="BY398" s="23">
        <v>2531</v>
      </c>
      <c r="BZ398" s="28">
        <v>31877</v>
      </c>
      <c r="CA398" s="23">
        <v>1484</v>
      </c>
      <c r="CB398" s="23">
        <v>4560</v>
      </c>
      <c r="CC398" s="28">
        <v>42994</v>
      </c>
      <c r="CD398" s="23">
        <v>2014</v>
      </c>
      <c r="CE398" s="23">
        <v>5467</v>
      </c>
      <c r="CF398" s="28">
        <v>35273</v>
      </c>
      <c r="CG398" s="23">
        <v>1632</v>
      </c>
      <c r="CH398" s="23">
        <v>6080</v>
      </c>
      <c r="CI398" s="28">
        <v>31270</v>
      </c>
      <c r="CJ398" s="23">
        <v>1450</v>
      </c>
      <c r="CK398" s="23">
        <v>5925</v>
      </c>
      <c r="CL398" s="28">
        <v>43370</v>
      </c>
      <c r="CM398" s="23">
        <v>2009</v>
      </c>
      <c r="CN398" s="23">
        <v>4014</v>
      </c>
      <c r="CO398" s="28">
        <v>37514</v>
      </c>
      <c r="CP398" s="23">
        <v>1725</v>
      </c>
      <c r="CQ398" s="23">
        <v>1825</v>
      </c>
      <c r="CR398" s="28">
        <v>45542</v>
      </c>
      <c r="CS398" s="23">
        <v>2107</v>
      </c>
      <c r="CT398" s="23">
        <v>2514</v>
      </c>
      <c r="CU398" s="28">
        <v>44157</v>
      </c>
      <c r="CV398" s="23">
        <v>2123</v>
      </c>
      <c r="CW398" s="23">
        <v>2389</v>
      </c>
      <c r="CX398" s="28">
        <v>31737</v>
      </c>
      <c r="CY398" s="23">
        <v>1515</v>
      </c>
      <c r="CZ398" s="23">
        <v>1558</v>
      </c>
      <c r="DA398" s="28">
        <v>30811</v>
      </c>
      <c r="DB398" s="23">
        <v>1469</v>
      </c>
      <c r="DC398" s="23">
        <v>3941</v>
      </c>
      <c r="DD398" s="28">
        <v>37459</v>
      </c>
      <c r="DE398" s="23">
        <v>1765</v>
      </c>
      <c r="DF398" s="23">
        <v>4660</v>
      </c>
      <c r="DG398" s="28">
        <v>33561</v>
      </c>
      <c r="DH398" s="23">
        <v>1576</v>
      </c>
      <c r="DI398" s="23">
        <v>3699</v>
      </c>
      <c r="DJ398" s="28">
        <v>32609</v>
      </c>
      <c r="DK398" s="23">
        <v>1495</v>
      </c>
      <c r="DL398" s="23">
        <v>2192</v>
      </c>
      <c r="DM398" s="28">
        <v>42311</v>
      </c>
      <c r="DN398" s="23">
        <v>1935</v>
      </c>
      <c r="DO398" s="23">
        <v>3833</v>
      </c>
      <c r="DP398" s="28">
        <v>32769</v>
      </c>
      <c r="DQ398" s="23">
        <v>1500</v>
      </c>
      <c r="DR398" s="23">
        <v>2964</v>
      </c>
      <c r="DS398" s="28">
        <v>30868</v>
      </c>
      <c r="DT398" s="23">
        <v>1445</v>
      </c>
      <c r="DU398" s="23">
        <v>4013</v>
      </c>
      <c r="DV398" s="28">
        <v>37248</v>
      </c>
      <c r="DW398" s="23">
        <v>1745</v>
      </c>
      <c r="DX398" s="23">
        <v>4391</v>
      </c>
      <c r="DY398" s="28">
        <v>31234</v>
      </c>
      <c r="DZ398" s="23">
        <v>1484</v>
      </c>
      <c r="EA398" s="23">
        <v>3551</v>
      </c>
      <c r="EB398" s="28">
        <v>36919</v>
      </c>
      <c r="EC398" s="23">
        <v>1718</v>
      </c>
      <c r="ED398" s="23">
        <v>3124</v>
      </c>
      <c r="EE398" s="28">
        <v>45617</v>
      </c>
      <c r="EF398" s="23">
        <v>2181</v>
      </c>
      <c r="EG398" s="23">
        <v>5258</v>
      </c>
      <c r="EH398" s="28">
        <v>44320</v>
      </c>
      <c r="EI398" s="23">
        <v>2078</v>
      </c>
      <c r="EJ398" s="23">
        <v>8341</v>
      </c>
      <c r="EK398" s="28">
        <v>35303</v>
      </c>
      <c r="EL398" s="23">
        <v>1681</v>
      </c>
      <c r="EM398" s="23">
        <v>7480</v>
      </c>
      <c r="EN398" s="28">
        <v>40557</v>
      </c>
      <c r="EO398" s="23">
        <v>1866</v>
      </c>
      <c r="EP398" s="23">
        <v>5660</v>
      </c>
      <c r="EQ398" s="28">
        <v>37326</v>
      </c>
      <c r="ER398" s="23">
        <v>1767</v>
      </c>
      <c r="ES398" s="23">
        <v>5302</v>
      </c>
      <c r="ET398" s="28">
        <v>39950</v>
      </c>
      <c r="EU398" s="23">
        <v>1923</v>
      </c>
      <c r="EV398" s="23">
        <v>4840</v>
      </c>
      <c r="EW398" s="28">
        <v>46962</v>
      </c>
      <c r="EX398" s="23">
        <v>2232</v>
      </c>
      <c r="EY398" s="23">
        <v>4564</v>
      </c>
      <c r="EZ398" s="28">
        <v>37250</v>
      </c>
      <c r="FA398" s="23">
        <v>1795</v>
      </c>
      <c r="FB398" s="23">
        <v>3662</v>
      </c>
      <c r="FC398" s="28">
        <v>38968</v>
      </c>
      <c r="FD398" s="23">
        <v>1887</v>
      </c>
      <c r="FE398" s="23">
        <v>4314</v>
      </c>
      <c r="FF398" s="28">
        <v>47061</v>
      </c>
      <c r="FG398" s="23">
        <v>2296</v>
      </c>
      <c r="FH398" s="23">
        <v>3777</v>
      </c>
      <c r="FI398" s="28">
        <v>40459</v>
      </c>
      <c r="FJ398" s="23">
        <v>1969</v>
      </c>
      <c r="FK398" s="23">
        <v>3792</v>
      </c>
      <c r="FL398" s="28">
        <v>54962</v>
      </c>
      <c r="FM398" s="23">
        <v>2608</v>
      </c>
      <c r="FN398" s="23">
        <v>3046</v>
      </c>
      <c r="FO398" s="28">
        <v>74309</v>
      </c>
      <c r="FP398" s="23">
        <v>3639</v>
      </c>
      <c r="FQ398" s="24">
        <v>14087</v>
      </c>
      <c r="FR398" s="28">
        <v>43764</v>
      </c>
      <c r="FS398" s="23">
        <v>2240</v>
      </c>
      <c r="FT398" s="24">
        <v>12867</v>
      </c>
      <c r="FU398" s="28">
        <v>31695</v>
      </c>
      <c r="FV398" s="23">
        <v>1720</v>
      </c>
      <c r="FW398" s="23">
        <v>7933</v>
      </c>
      <c r="FX398" s="28">
        <v>39022</v>
      </c>
      <c r="FY398" s="23">
        <v>2168</v>
      </c>
      <c r="FZ398" s="23">
        <v>5585</v>
      </c>
      <c r="GA398" s="28">
        <v>38098</v>
      </c>
      <c r="GB398" s="23">
        <v>2031</v>
      </c>
      <c r="GC398" s="23">
        <v>2954</v>
      </c>
      <c r="GD398" s="28">
        <v>34577</v>
      </c>
      <c r="GE398" s="23">
        <v>1862</v>
      </c>
      <c r="GF398" s="23">
        <v>3843</v>
      </c>
      <c r="GG398" s="28">
        <v>39151</v>
      </c>
      <c r="GH398" s="23">
        <v>2039</v>
      </c>
      <c r="GI398" s="23">
        <v>2552</v>
      </c>
      <c r="GJ398" s="28">
        <v>35616</v>
      </c>
      <c r="GK398" s="23">
        <v>1833</v>
      </c>
      <c r="GL398" s="23">
        <v>4961</v>
      </c>
      <c r="GM398" s="28">
        <v>31967</v>
      </c>
      <c r="GN398" s="23">
        <v>1697</v>
      </c>
      <c r="GO398" s="23">
        <v>5838</v>
      </c>
      <c r="GP398" s="28">
        <v>33933</v>
      </c>
      <c r="GQ398" s="23">
        <v>1805</v>
      </c>
      <c r="GR398" s="23">
        <v>5178</v>
      </c>
      <c r="GS398" s="28">
        <v>31358</v>
      </c>
      <c r="GT398" s="23">
        <v>1673</v>
      </c>
      <c r="GU398" s="23">
        <v>3555</v>
      </c>
      <c r="GV398" s="28">
        <v>41410</v>
      </c>
      <c r="GW398" s="23">
        <v>2176</v>
      </c>
      <c r="GX398" s="23">
        <v>3027</v>
      </c>
      <c r="GY398" s="28">
        <v>44007</v>
      </c>
      <c r="GZ398" s="23">
        <v>2350</v>
      </c>
      <c r="HA398" s="23">
        <v>4007</v>
      </c>
      <c r="HB398" s="28">
        <v>32596</v>
      </c>
      <c r="HC398" s="23">
        <v>1711</v>
      </c>
      <c r="HD398" s="23">
        <v>2782</v>
      </c>
      <c r="HE398" s="28">
        <v>31688</v>
      </c>
      <c r="HF398" s="23">
        <v>1679</v>
      </c>
      <c r="HG398" s="23">
        <v>3632</v>
      </c>
      <c r="HH398" s="28">
        <v>38740</v>
      </c>
      <c r="HI398" s="23">
        <v>2117</v>
      </c>
      <c r="HJ398" s="23">
        <v>2379</v>
      </c>
    </row>
    <row r="399" spans="2:218" x14ac:dyDescent="0.2">
      <c r="B399" s="20" t="s">
        <v>300</v>
      </c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33">
        <v>40</v>
      </c>
      <c r="V399" s="31">
        <v>1</v>
      </c>
      <c r="W399" s="21"/>
      <c r="X399" s="30">
        <v>9663</v>
      </c>
      <c r="Y399" s="27">
        <v>372</v>
      </c>
      <c r="Z399" s="23">
        <v>1566</v>
      </c>
      <c r="AA399" s="28">
        <v>85039</v>
      </c>
      <c r="AB399" s="23">
        <v>1265</v>
      </c>
      <c r="AC399" s="25">
        <v>220539</v>
      </c>
      <c r="AD399" s="28">
        <v>88514</v>
      </c>
      <c r="AE399" s="23">
        <v>1151</v>
      </c>
      <c r="AF399" s="25">
        <v>304463</v>
      </c>
      <c r="AG399" s="28">
        <v>79350</v>
      </c>
      <c r="AH399" s="27">
        <v>734</v>
      </c>
      <c r="AI399" s="25">
        <v>317666</v>
      </c>
      <c r="AJ399" s="26">
        <v>112379</v>
      </c>
      <c r="AK399" s="23">
        <v>1399</v>
      </c>
      <c r="AL399" s="25">
        <v>352402</v>
      </c>
      <c r="AM399" s="28">
        <v>82645</v>
      </c>
      <c r="AN399" s="23">
        <v>1075</v>
      </c>
      <c r="AO399" s="25">
        <v>316583</v>
      </c>
      <c r="AP399" s="28">
        <v>81547</v>
      </c>
      <c r="AQ399" s="23">
        <v>1004</v>
      </c>
      <c r="AR399" s="25">
        <v>345276</v>
      </c>
      <c r="AS399" s="26">
        <v>117752</v>
      </c>
      <c r="AT399" s="23">
        <v>1644</v>
      </c>
      <c r="AU399" s="25">
        <v>359999</v>
      </c>
      <c r="AV399" s="26">
        <v>121128</v>
      </c>
      <c r="AW399" s="23">
        <v>2086</v>
      </c>
      <c r="AX399" s="25">
        <v>354570</v>
      </c>
      <c r="AY399" s="26">
        <v>125496</v>
      </c>
      <c r="AZ399" s="23">
        <v>2304</v>
      </c>
      <c r="BA399" s="25">
        <v>405333</v>
      </c>
      <c r="BB399" s="26">
        <v>157185</v>
      </c>
      <c r="BC399" s="23">
        <v>2630</v>
      </c>
      <c r="BD399" s="25">
        <v>373574</v>
      </c>
      <c r="BE399" s="26">
        <v>136383</v>
      </c>
      <c r="BF399" s="23">
        <v>2526</v>
      </c>
      <c r="BG399" s="25">
        <v>372810</v>
      </c>
      <c r="BH399" s="26">
        <v>149894</v>
      </c>
      <c r="BI399" s="23">
        <v>2916</v>
      </c>
      <c r="BJ399" s="25">
        <v>402525</v>
      </c>
      <c r="BK399" s="26">
        <v>202853</v>
      </c>
      <c r="BL399" s="23">
        <v>4121</v>
      </c>
      <c r="BM399" s="25">
        <v>442042</v>
      </c>
      <c r="BN399" s="26">
        <v>172452</v>
      </c>
      <c r="BO399" s="23">
        <v>3676</v>
      </c>
      <c r="BP399" s="25">
        <v>411457</v>
      </c>
      <c r="BQ399" s="26">
        <v>207007</v>
      </c>
      <c r="BR399" s="23">
        <v>4686</v>
      </c>
      <c r="BS399" s="25">
        <v>620874</v>
      </c>
      <c r="BT399" s="26">
        <v>351780</v>
      </c>
      <c r="BU399" s="23">
        <v>8936</v>
      </c>
      <c r="BV399" s="25">
        <v>776069</v>
      </c>
      <c r="BW399" s="26">
        <v>338450</v>
      </c>
      <c r="BX399" s="23">
        <v>9197</v>
      </c>
      <c r="BY399" s="25">
        <v>877815</v>
      </c>
      <c r="BZ399" s="26">
        <v>343666</v>
      </c>
      <c r="CA399" s="23">
        <v>9294</v>
      </c>
      <c r="CB399" s="34">
        <v>1011649</v>
      </c>
      <c r="CC399" s="26">
        <v>504279</v>
      </c>
      <c r="CD399" s="24">
        <v>13711</v>
      </c>
      <c r="CE399" s="34">
        <v>1005729</v>
      </c>
      <c r="CF399" s="26">
        <v>435253</v>
      </c>
      <c r="CG399" s="24">
        <v>11531</v>
      </c>
      <c r="CH399" s="34">
        <v>1166295</v>
      </c>
      <c r="CI399" s="26">
        <v>429786</v>
      </c>
      <c r="CJ399" s="24">
        <v>11392</v>
      </c>
      <c r="CK399" s="34">
        <v>1175863</v>
      </c>
      <c r="CL399" s="26">
        <v>536139</v>
      </c>
      <c r="CM399" s="24">
        <v>14303</v>
      </c>
      <c r="CN399" s="34">
        <v>1235967</v>
      </c>
      <c r="CO399" s="26">
        <v>445635</v>
      </c>
      <c r="CP399" s="24">
        <v>11936</v>
      </c>
      <c r="CQ399" s="34">
        <v>1271125</v>
      </c>
      <c r="CR399" s="26">
        <v>433782</v>
      </c>
      <c r="CS399" s="24">
        <v>11556</v>
      </c>
      <c r="CT399" s="34">
        <v>1135628</v>
      </c>
      <c r="CU399" s="26">
        <v>593429</v>
      </c>
      <c r="CV399" s="24">
        <v>15413</v>
      </c>
      <c r="CW399" s="34">
        <v>1263204</v>
      </c>
      <c r="CX399" s="26">
        <v>539655</v>
      </c>
      <c r="CY399" s="24">
        <v>14068</v>
      </c>
      <c r="CZ399" s="34">
        <v>1337394</v>
      </c>
      <c r="DA399" s="26">
        <v>485400</v>
      </c>
      <c r="DB399" s="24">
        <v>12818</v>
      </c>
      <c r="DC399" s="34">
        <v>1409371</v>
      </c>
      <c r="DD399" s="26">
        <v>534187</v>
      </c>
      <c r="DE399" s="24">
        <v>14297</v>
      </c>
      <c r="DF399" s="34">
        <v>1354128</v>
      </c>
      <c r="DG399" s="26">
        <v>429624</v>
      </c>
      <c r="DH399" s="24">
        <v>11184</v>
      </c>
      <c r="DI399" s="34">
        <v>1355738</v>
      </c>
      <c r="DJ399" s="26">
        <v>382450</v>
      </c>
      <c r="DK399" s="24">
        <v>10763</v>
      </c>
      <c r="DL399" s="34">
        <v>1128585</v>
      </c>
      <c r="DM399" s="26">
        <v>489806</v>
      </c>
      <c r="DN399" s="24">
        <v>14445</v>
      </c>
      <c r="DO399" s="34">
        <v>1044092</v>
      </c>
      <c r="DP399" s="26">
        <v>378890</v>
      </c>
      <c r="DQ399" s="24">
        <v>11246</v>
      </c>
      <c r="DR399" s="34">
        <v>1063227</v>
      </c>
      <c r="DS399" s="26">
        <v>373807</v>
      </c>
      <c r="DT399" s="24">
        <v>11089</v>
      </c>
      <c r="DU399" s="25">
        <v>998687</v>
      </c>
      <c r="DV399" s="26">
        <v>412573</v>
      </c>
      <c r="DW399" s="24">
        <v>12382</v>
      </c>
      <c r="DX399" s="34">
        <v>1076409</v>
      </c>
      <c r="DY399" s="26">
        <v>335326</v>
      </c>
      <c r="DZ399" s="24">
        <v>10067</v>
      </c>
      <c r="EA399" s="34">
        <v>1059903</v>
      </c>
      <c r="EB399" s="26">
        <v>370525</v>
      </c>
      <c r="EC399" s="24">
        <v>10608</v>
      </c>
      <c r="ED399" s="25">
        <v>969169</v>
      </c>
      <c r="EE399" s="26">
        <v>501536</v>
      </c>
      <c r="EF399" s="24">
        <v>14239</v>
      </c>
      <c r="EG399" s="34">
        <v>1067509</v>
      </c>
      <c r="EH399" s="26">
        <v>395293</v>
      </c>
      <c r="EI399" s="24">
        <v>11236</v>
      </c>
      <c r="EJ399" s="34">
        <v>1038593</v>
      </c>
      <c r="EK399" s="26">
        <v>390659</v>
      </c>
      <c r="EL399" s="24">
        <v>10948</v>
      </c>
      <c r="EM399" s="34">
        <v>1084082</v>
      </c>
      <c r="EN399" s="26">
        <v>481441</v>
      </c>
      <c r="EO399" s="24">
        <v>13681</v>
      </c>
      <c r="EP399" s="34">
        <v>1071491</v>
      </c>
      <c r="EQ399" s="26">
        <v>405818</v>
      </c>
      <c r="ER399" s="24">
        <v>11354</v>
      </c>
      <c r="ES399" s="34">
        <v>1135300</v>
      </c>
      <c r="ET399" s="26">
        <v>390710</v>
      </c>
      <c r="EU399" s="24">
        <v>10720</v>
      </c>
      <c r="EV399" s="34">
        <v>1049756</v>
      </c>
      <c r="EW399" s="26">
        <v>479208</v>
      </c>
      <c r="EX399" s="24">
        <v>13787</v>
      </c>
      <c r="EY399" s="34">
        <v>1079577</v>
      </c>
      <c r="EZ399" s="26">
        <v>390518</v>
      </c>
      <c r="FA399" s="24">
        <v>11098</v>
      </c>
      <c r="FB399" s="34">
        <v>1118160</v>
      </c>
      <c r="FC399" s="26">
        <v>358666</v>
      </c>
      <c r="FD399" s="24">
        <v>10369</v>
      </c>
      <c r="FE399" s="34">
        <v>1003124</v>
      </c>
      <c r="FF399" s="26">
        <v>395394</v>
      </c>
      <c r="FG399" s="24">
        <v>11284</v>
      </c>
      <c r="FH399" s="34">
        <v>1099765</v>
      </c>
      <c r="FI399" s="26">
        <v>338563</v>
      </c>
      <c r="FJ399" s="23">
        <v>9671</v>
      </c>
      <c r="FK399" s="34">
        <v>1064872</v>
      </c>
      <c r="FL399" s="26">
        <v>355148</v>
      </c>
      <c r="FM399" s="24">
        <v>10404</v>
      </c>
      <c r="FN399" s="25">
        <v>983661</v>
      </c>
      <c r="FO399" s="26">
        <v>461486</v>
      </c>
      <c r="FP399" s="24">
        <v>13263</v>
      </c>
      <c r="FQ399" s="34">
        <v>1068225</v>
      </c>
      <c r="FR399" s="26">
        <v>370822</v>
      </c>
      <c r="FS399" s="24">
        <v>10270</v>
      </c>
      <c r="FT399" s="34">
        <v>1055569</v>
      </c>
      <c r="FU399" s="26">
        <v>386221</v>
      </c>
      <c r="FV399" s="24">
        <v>10857</v>
      </c>
      <c r="FW399" s="34">
        <v>1036688</v>
      </c>
      <c r="FX399" s="26">
        <v>462522</v>
      </c>
      <c r="FY399" s="24">
        <v>13089</v>
      </c>
      <c r="FZ399" s="34">
        <v>1057250</v>
      </c>
      <c r="GA399" s="26">
        <v>361755</v>
      </c>
      <c r="GB399" s="24">
        <v>10116</v>
      </c>
      <c r="GC399" s="34">
        <v>1030927</v>
      </c>
      <c r="GD399" s="26">
        <v>355151</v>
      </c>
      <c r="GE399" s="23">
        <v>9944</v>
      </c>
      <c r="GF399" s="34">
        <v>1033175</v>
      </c>
      <c r="GG399" s="26">
        <v>467540</v>
      </c>
      <c r="GH399" s="24">
        <v>12842</v>
      </c>
      <c r="GI399" s="34">
        <v>1007822</v>
      </c>
      <c r="GJ399" s="26">
        <v>330283</v>
      </c>
      <c r="GK399" s="23">
        <v>9347</v>
      </c>
      <c r="GL399" s="34">
        <v>1002114</v>
      </c>
      <c r="GM399" s="26">
        <v>106767</v>
      </c>
      <c r="GN399" s="23">
        <v>3055</v>
      </c>
      <c r="GO399" s="25">
        <v>811500</v>
      </c>
      <c r="GP399" s="28">
        <v>63670</v>
      </c>
      <c r="GQ399" s="23">
        <v>1776</v>
      </c>
      <c r="GR399" s="25">
        <v>675722</v>
      </c>
      <c r="GS399" s="28">
        <v>67713</v>
      </c>
      <c r="GT399" s="23">
        <v>1867</v>
      </c>
      <c r="GU399" s="25">
        <v>512902</v>
      </c>
      <c r="GV399" s="28">
        <v>62305</v>
      </c>
      <c r="GW399" s="23">
        <v>1686</v>
      </c>
      <c r="GX399" s="25">
        <v>382275</v>
      </c>
      <c r="GY399" s="28">
        <v>46377</v>
      </c>
      <c r="GZ399" s="23">
        <v>1308</v>
      </c>
      <c r="HA399" s="25">
        <v>298665</v>
      </c>
      <c r="HB399" s="28">
        <v>31900</v>
      </c>
      <c r="HC399" s="27">
        <v>941</v>
      </c>
      <c r="HD399" s="25">
        <v>210829</v>
      </c>
      <c r="HE399" s="28">
        <v>28260</v>
      </c>
      <c r="HF399" s="27">
        <v>814</v>
      </c>
      <c r="HG399" s="25">
        <v>177571</v>
      </c>
      <c r="HH399" s="28">
        <v>38650</v>
      </c>
      <c r="HI399" s="23">
        <v>1181</v>
      </c>
      <c r="HJ399" s="25">
        <v>162176</v>
      </c>
    </row>
    <row r="400" spans="2:218" x14ac:dyDescent="0.2">
      <c r="B400" s="20" t="s">
        <v>668</v>
      </c>
      <c r="C400" s="30">
        <v>1071</v>
      </c>
      <c r="D400" s="29">
        <v>93</v>
      </c>
      <c r="E400" s="27">
        <v>602</v>
      </c>
      <c r="F400" s="30">
        <v>1160</v>
      </c>
      <c r="G400" s="27">
        <v>101</v>
      </c>
      <c r="H400" s="27">
        <v>370</v>
      </c>
      <c r="I400" s="30">
        <v>1035</v>
      </c>
      <c r="J400" s="29">
        <v>90</v>
      </c>
      <c r="K400" s="27">
        <v>501</v>
      </c>
      <c r="L400" s="32">
        <v>910</v>
      </c>
      <c r="M400" s="29">
        <v>80</v>
      </c>
      <c r="N400" s="27">
        <v>577</v>
      </c>
      <c r="O400" s="32">
        <v>938</v>
      </c>
      <c r="P400" s="29">
        <v>82</v>
      </c>
      <c r="Q400" s="27">
        <v>594</v>
      </c>
      <c r="R400" s="30">
        <v>1072</v>
      </c>
      <c r="S400" s="29">
        <v>93</v>
      </c>
      <c r="T400" s="27">
        <v>716</v>
      </c>
      <c r="U400" s="30">
        <v>1044</v>
      </c>
      <c r="V400" s="29">
        <v>90</v>
      </c>
      <c r="W400" s="23">
        <v>1109</v>
      </c>
      <c r="X400" s="30">
        <v>3575</v>
      </c>
      <c r="Y400" s="27">
        <v>348</v>
      </c>
      <c r="Z400" s="23">
        <v>1291</v>
      </c>
      <c r="AA400" s="30">
        <v>1934</v>
      </c>
      <c r="AB400" s="27">
        <v>168</v>
      </c>
      <c r="AC400" s="23">
        <v>2881</v>
      </c>
      <c r="AD400" s="30">
        <v>1143</v>
      </c>
      <c r="AE400" s="29">
        <v>99</v>
      </c>
      <c r="AF400" s="23">
        <v>2801</v>
      </c>
      <c r="AG400" s="32">
        <v>740</v>
      </c>
      <c r="AH400" s="29">
        <v>63</v>
      </c>
      <c r="AI400" s="23">
        <v>1530</v>
      </c>
      <c r="AJ400" s="30">
        <v>7498</v>
      </c>
      <c r="AK400" s="27">
        <v>652</v>
      </c>
      <c r="AL400" s="23">
        <v>1711</v>
      </c>
      <c r="AM400" s="32">
        <v>835</v>
      </c>
      <c r="AN400" s="29">
        <v>73</v>
      </c>
      <c r="AO400" s="27">
        <v>927</v>
      </c>
      <c r="AP400" s="32">
        <v>776</v>
      </c>
      <c r="AQ400" s="29">
        <v>67</v>
      </c>
      <c r="AR400" s="23">
        <v>1506</v>
      </c>
      <c r="AS400" s="30">
        <v>1944</v>
      </c>
      <c r="AT400" s="27">
        <v>165</v>
      </c>
      <c r="AU400" s="23">
        <v>2893</v>
      </c>
      <c r="AV400" s="30">
        <v>1246</v>
      </c>
      <c r="AW400" s="27">
        <v>109</v>
      </c>
      <c r="AX400" s="23">
        <v>3644</v>
      </c>
      <c r="AY400" s="32">
        <v>713</v>
      </c>
      <c r="AZ400" s="29">
        <v>62</v>
      </c>
      <c r="BA400" s="23">
        <v>2912</v>
      </c>
      <c r="BB400" s="30">
        <v>1398</v>
      </c>
      <c r="BC400" s="27">
        <v>122</v>
      </c>
      <c r="BD400" s="23">
        <v>3485</v>
      </c>
      <c r="BE400" s="32">
        <v>621</v>
      </c>
      <c r="BF400" s="29">
        <v>53</v>
      </c>
      <c r="BG400" s="23">
        <v>3492</v>
      </c>
      <c r="BH400" s="32">
        <v>679</v>
      </c>
      <c r="BI400" s="29">
        <v>57</v>
      </c>
      <c r="BJ400" s="23">
        <v>2113</v>
      </c>
      <c r="BK400" s="30">
        <v>1084</v>
      </c>
      <c r="BL400" s="29">
        <v>93</v>
      </c>
      <c r="BM400" s="23">
        <v>1425</v>
      </c>
      <c r="BN400" s="32">
        <v>657</v>
      </c>
      <c r="BO400" s="29">
        <v>56</v>
      </c>
      <c r="BP400" s="27">
        <v>862</v>
      </c>
      <c r="BQ400" s="32">
        <v>723</v>
      </c>
      <c r="BR400" s="29">
        <v>62</v>
      </c>
      <c r="BS400" s="23">
        <v>1324</v>
      </c>
      <c r="BT400" s="32">
        <v>813</v>
      </c>
      <c r="BU400" s="29">
        <v>69</v>
      </c>
      <c r="BV400" s="23">
        <v>1337</v>
      </c>
      <c r="BW400" s="32">
        <v>792</v>
      </c>
      <c r="BX400" s="29">
        <v>68</v>
      </c>
      <c r="BY400" s="23">
        <v>1178</v>
      </c>
      <c r="BZ400" s="32">
        <v>776</v>
      </c>
      <c r="CA400" s="29">
        <v>65</v>
      </c>
      <c r="CB400" s="23">
        <v>1441</v>
      </c>
      <c r="CC400" s="30">
        <v>1035</v>
      </c>
      <c r="CD400" s="29">
        <v>86</v>
      </c>
      <c r="CE400" s="23">
        <v>2044</v>
      </c>
      <c r="CF400" s="30">
        <v>1868</v>
      </c>
      <c r="CG400" s="27">
        <v>154</v>
      </c>
      <c r="CH400" s="23">
        <v>4865</v>
      </c>
      <c r="CI400" s="30">
        <v>2934</v>
      </c>
      <c r="CJ400" s="27">
        <v>238</v>
      </c>
      <c r="CK400" s="24">
        <v>12698</v>
      </c>
      <c r="CL400" s="30">
        <v>5293</v>
      </c>
      <c r="CM400" s="27">
        <v>440</v>
      </c>
      <c r="CN400" s="24">
        <v>27462</v>
      </c>
      <c r="CO400" s="32">
        <v>176</v>
      </c>
      <c r="CP400" s="29">
        <v>14</v>
      </c>
      <c r="CQ400" s="24">
        <v>17424</v>
      </c>
      <c r="CR400" s="33">
        <v>35</v>
      </c>
      <c r="CS400" s="31">
        <v>4</v>
      </c>
      <c r="CT400" s="23">
        <v>9553</v>
      </c>
      <c r="CU400" s="33">
        <v>29</v>
      </c>
      <c r="CV400" s="31">
        <v>3</v>
      </c>
      <c r="CW400" s="23">
        <v>4864</v>
      </c>
      <c r="CX400" s="33">
        <v>20</v>
      </c>
      <c r="CY400" s="31">
        <v>3</v>
      </c>
      <c r="CZ400" s="23">
        <v>2938</v>
      </c>
      <c r="DA400" s="33">
        <v>15</v>
      </c>
      <c r="DB400" s="31">
        <v>2</v>
      </c>
      <c r="DC400" s="23">
        <v>2308</v>
      </c>
      <c r="DD400" s="33">
        <v>20</v>
      </c>
      <c r="DE400" s="31">
        <v>3</v>
      </c>
      <c r="DF400" s="23">
        <v>1275</v>
      </c>
      <c r="DG400" s="30">
        <v>3177</v>
      </c>
      <c r="DH400" s="27">
        <v>169</v>
      </c>
      <c r="DI400" s="23">
        <v>1212</v>
      </c>
      <c r="DJ400" s="28">
        <v>13743</v>
      </c>
      <c r="DK400" s="27">
        <v>918</v>
      </c>
      <c r="DL400" s="23">
        <v>1628</v>
      </c>
      <c r="DM400" s="28">
        <v>22615</v>
      </c>
      <c r="DN400" s="23">
        <v>1498</v>
      </c>
      <c r="DO400" s="23">
        <v>1600</v>
      </c>
      <c r="DP400" s="28">
        <v>11987</v>
      </c>
      <c r="DQ400" s="27">
        <v>726</v>
      </c>
      <c r="DR400" s="23">
        <v>2379</v>
      </c>
      <c r="DS400" s="28">
        <v>11370</v>
      </c>
      <c r="DT400" s="27">
        <v>737</v>
      </c>
      <c r="DU400" s="23">
        <v>2062</v>
      </c>
      <c r="DV400" s="28">
        <v>13889</v>
      </c>
      <c r="DW400" s="27">
        <v>896</v>
      </c>
      <c r="DX400" s="23">
        <v>1972</v>
      </c>
      <c r="DY400" s="28">
        <v>10816</v>
      </c>
      <c r="DZ400" s="27">
        <v>681</v>
      </c>
      <c r="EA400" s="23">
        <v>1733</v>
      </c>
      <c r="EB400" s="28">
        <v>12401</v>
      </c>
      <c r="EC400" s="27">
        <v>790</v>
      </c>
      <c r="ED400" s="23">
        <v>1342</v>
      </c>
      <c r="EE400" s="28">
        <v>12657</v>
      </c>
      <c r="EF400" s="27">
        <v>836</v>
      </c>
      <c r="EG400" s="23">
        <v>2067</v>
      </c>
      <c r="EH400" s="28">
        <v>10402</v>
      </c>
      <c r="EI400" s="27">
        <v>673</v>
      </c>
      <c r="EJ400" s="23">
        <v>1611</v>
      </c>
      <c r="EK400" s="28">
        <v>11069</v>
      </c>
      <c r="EL400" s="27">
        <v>741</v>
      </c>
      <c r="EM400" s="23">
        <v>1319</v>
      </c>
      <c r="EN400" s="28">
        <v>11775</v>
      </c>
      <c r="EO400" s="27">
        <v>769</v>
      </c>
      <c r="EP400" s="23">
        <v>1572</v>
      </c>
      <c r="EQ400" s="28">
        <v>10232</v>
      </c>
      <c r="ER400" s="27">
        <v>684</v>
      </c>
      <c r="ES400" s="23">
        <v>1838</v>
      </c>
      <c r="ET400" s="30">
        <v>9417</v>
      </c>
      <c r="EU400" s="27">
        <v>644</v>
      </c>
      <c r="EV400" s="23">
        <v>1178</v>
      </c>
      <c r="EW400" s="28">
        <v>12693</v>
      </c>
      <c r="EX400" s="27">
        <v>821</v>
      </c>
      <c r="EY400" s="23">
        <v>1300</v>
      </c>
      <c r="EZ400" s="28">
        <v>10132</v>
      </c>
      <c r="FA400" s="27">
        <v>658</v>
      </c>
      <c r="FB400" s="23">
        <v>1728</v>
      </c>
      <c r="FC400" s="28">
        <v>10279</v>
      </c>
      <c r="FD400" s="27">
        <v>684</v>
      </c>
      <c r="FE400" s="23">
        <v>1115</v>
      </c>
      <c r="FF400" s="28">
        <v>11108</v>
      </c>
      <c r="FG400" s="27">
        <v>765</v>
      </c>
      <c r="FH400" s="23">
        <v>1265</v>
      </c>
      <c r="FI400" s="30">
        <v>9559</v>
      </c>
      <c r="FJ400" s="27">
        <v>644</v>
      </c>
      <c r="FK400" s="23">
        <v>1301</v>
      </c>
      <c r="FL400" s="30">
        <v>8758</v>
      </c>
      <c r="FM400" s="27">
        <v>590</v>
      </c>
      <c r="FN400" s="23">
        <v>1811</v>
      </c>
      <c r="FO400" s="28">
        <v>12852</v>
      </c>
      <c r="FP400" s="27">
        <v>844</v>
      </c>
      <c r="FQ400" s="23">
        <v>1853</v>
      </c>
      <c r="FR400" s="28">
        <v>11407</v>
      </c>
      <c r="FS400" s="27">
        <v>746</v>
      </c>
      <c r="FT400" s="23">
        <v>1795</v>
      </c>
      <c r="FU400" s="28">
        <v>25856</v>
      </c>
      <c r="FV400" s="27">
        <v>786</v>
      </c>
      <c r="FW400" s="23">
        <v>2261</v>
      </c>
      <c r="FX400" s="28">
        <v>53878</v>
      </c>
      <c r="FY400" s="23">
        <v>1025</v>
      </c>
      <c r="FZ400" s="23">
        <v>1896</v>
      </c>
      <c r="GA400" s="28">
        <v>64702</v>
      </c>
      <c r="GB400" s="23">
        <v>1034</v>
      </c>
      <c r="GC400" s="23">
        <v>1948</v>
      </c>
      <c r="GD400" s="28">
        <v>55109</v>
      </c>
      <c r="GE400" s="27">
        <v>877</v>
      </c>
      <c r="GF400" s="23">
        <v>1403</v>
      </c>
      <c r="GG400" s="28">
        <v>58071</v>
      </c>
      <c r="GH400" s="27">
        <v>893</v>
      </c>
      <c r="GI400" s="27">
        <v>765</v>
      </c>
      <c r="GJ400" s="28">
        <v>39695</v>
      </c>
      <c r="GK400" s="27">
        <v>588</v>
      </c>
      <c r="GL400" s="27">
        <v>852</v>
      </c>
      <c r="GM400" s="28">
        <v>21060</v>
      </c>
      <c r="GN400" s="27">
        <v>301</v>
      </c>
      <c r="GO400" s="27">
        <v>828</v>
      </c>
      <c r="GP400" s="30">
        <v>7833</v>
      </c>
      <c r="GQ400" s="27">
        <v>131</v>
      </c>
      <c r="GR400" s="27">
        <v>923</v>
      </c>
      <c r="GS400" s="28">
        <v>31583</v>
      </c>
      <c r="GT400" s="27">
        <v>558</v>
      </c>
      <c r="GU400" s="27">
        <v>649</v>
      </c>
      <c r="GV400" s="28">
        <v>31484</v>
      </c>
      <c r="GW400" s="27">
        <v>584</v>
      </c>
      <c r="GX400" s="27">
        <v>679</v>
      </c>
      <c r="GY400" s="28">
        <v>36654</v>
      </c>
      <c r="GZ400" s="27">
        <v>594</v>
      </c>
      <c r="HA400" s="27">
        <v>447</v>
      </c>
      <c r="HB400" s="28">
        <v>36226</v>
      </c>
      <c r="HC400" s="27">
        <v>535</v>
      </c>
      <c r="HD400" s="27">
        <v>716</v>
      </c>
      <c r="HE400" s="28">
        <v>29211</v>
      </c>
      <c r="HF400" s="27">
        <v>389</v>
      </c>
      <c r="HG400" s="27">
        <v>625</v>
      </c>
      <c r="HH400" s="28">
        <v>37976</v>
      </c>
      <c r="HI400" s="27">
        <v>551</v>
      </c>
      <c r="HJ400" s="23">
        <v>1414</v>
      </c>
    </row>
    <row r="401" spans="2:218" x14ac:dyDescent="0.2">
      <c r="B401" s="20" t="s">
        <v>403</v>
      </c>
      <c r="C401" s="32">
        <v>463</v>
      </c>
      <c r="D401" s="29">
        <v>79</v>
      </c>
      <c r="E401" s="27">
        <v>788</v>
      </c>
      <c r="F401" s="32">
        <v>576</v>
      </c>
      <c r="G401" s="29">
        <v>95</v>
      </c>
      <c r="H401" s="23">
        <v>1425</v>
      </c>
      <c r="I401" s="32">
        <v>705</v>
      </c>
      <c r="J401" s="27">
        <v>114</v>
      </c>
      <c r="K401" s="27">
        <v>391</v>
      </c>
      <c r="L401" s="32">
        <v>624</v>
      </c>
      <c r="M401" s="27">
        <v>104</v>
      </c>
      <c r="N401" s="27">
        <v>692</v>
      </c>
      <c r="O401" s="32">
        <v>677</v>
      </c>
      <c r="P401" s="27">
        <v>108</v>
      </c>
      <c r="Q401" s="27">
        <v>395</v>
      </c>
      <c r="R401" s="32">
        <v>803</v>
      </c>
      <c r="S401" s="27">
        <v>141</v>
      </c>
      <c r="T401" s="23">
        <v>1024</v>
      </c>
      <c r="U401" s="32">
        <v>580</v>
      </c>
      <c r="V401" s="27">
        <v>104</v>
      </c>
      <c r="W401" s="23">
        <v>1208</v>
      </c>
      <c r="X401" s="32">
        <v>487</v>
      </c>
      <c r="Y401" s="29">
        <v>92</v>
      </c>
      <c r="Z401" s="27">
        <v>816</v>
      </c>
      <c r="AA401" s="32">
        <v>718</v>
      </c>
      <c r="AB401" s="27">
        <v>119</v>
      </c>
      <c r="AC401" s="23">
        <v>1671</v>
      </c>
      <c r="AD401" s="32">
        <v>690</v>
      </c>
      <c r="AE401" s="27">
        <v>115</v>
      </c>
      <c r="AF401" s="27">
        <v>489</v>
      </c>
      <c r="AG401" s="32">
        <v>804</v>
      </c>
      <c r="AH401" s="27">
        <v>138</v>
      </c>
      <c r="AI401" s="27">
        <v>965</v>
      </c>
      <c r="AJ401" s="32">
        <v>499</v>
      </c>
      <c r="AK401" s="29">
        <v>91</v>
      </c>
      <c r="AL401" s="27">
        <v>496</v>
      </c>
      <c r="AM401" s="32">
        <v>495</v>
      </c>
      <c r="AN401" s="29">
        <v>86</v>
      </c>
      <c r="AO401" s="27">
        <v>490</v>
      </c>
      <c r="AP401" s="32">
        <v>503</v>
      </c>
      <c r="AQ401" s="29">
        <v>90</v>
      </c>
      <c r="AR401" s="23">
        <v>1403</v>
      </c>
      <c r="AS401" s="32">
        <v>679</v>
      </c>
      <c r="AT401" s="27">
        <v>112</v>
      </c>
      <c r="AU401" s="27">
        <v>912</v>
      </c>
      <c r="AV401" s="32">
        <v>986</v>
      </c>
      <c r="AW401" s="27">
        <v>160</v>
      </c>
      <c r="AX401" s="27">
        <v>449</v>
      </c>
      <c r="AY401" s="32">
        <v>769</v>
      </c>
      <c r="AZ401" s="27">
        <v>129</v>
      </c>
      <c r="BA401" s="27">
        <v>730</v>
      </c>
      <c r="BB401" s="32">
        <v>978</v>
      </c>
      <c r="BC401" s="27">
        <v>157</v>
      </c>
      <c r="BD401" s="27">
        <v>240</v>
      </c>
      <c r="BE401" s="30">
        <v>1021</v>
      </c>
      <c r="BF401" s="27">
        <v>161</v>
      </c>
      <c r="BG401" s="27">
        <v>549</v>
      </c>
      <c r="BH401" s="32">
        <v>781</v>
      </c>
      <c r="BI401" s="27">
        <v>119</v>
      </c>
      <c r="BJ401" s="27">
        <v>165</v>
      </c>
      <c r="BK401" s="32">
        <v>699</v>
      </c>
      <c r="BL401" s="27">
        <v>114</v>
      </c>
      <c r="BM401" s="27">
        <v>446</v>
      </c>
      <c r="BN401" s="32">
        <v>695</v>
      </c>
      <c r="BO401" s="27">
        <v>110</v>
      </c>
      <c r="BP401" s="27">
        <v>195</v>
      </c>
      <c r="BQ401" s="32">
        <v>719</v>
      </c>
      <c r="BR401" s="27">
        <v>120</v>
      </c>
      <c r="BS401" s="27">
        <v>331</v>
      </c>
      <c r="BT401" s="32">
        <v>826</v>
      </c>
      <c r="BU401" s="27">
        <v>139</v>
      </c>
      <c r="BV401" s="27">
        <v>292</v>
      </c>
      <c r="BW401" s="32">
        <v>621</v>
      </c>
      <c r="BX401" s="27">
        <v>100</v>
      </c>
      <c r="BY401" s="27">
        <v>779</v>
      </c>
      <c r="BZ401" s="32">
        <v>686</v>
      </c>
      <c r="CA401" s="27">
        <v>109</v>
      </c>
      <c r="CB401" s="27">
        <v>784</v>
      </c>
      <c r="CC401" s="30">
        <v>1132</v>
      </c>
      <c r="CD401" s="27">
        <v>182</v>
      </c>
      <c r="CE401" s="23">
        <v>1543</v>
      </c>
      <c r="CF401" s="30">
        <v>1034</v>
      </c>
      <c r="CG401" s="27">
        <v>164</v>
      </c>
      <c r="CH401" s="27">
        <v>450</v>
      </c>
      <c r="CI401" s="32">
        <v>757</v>
      </c>
      <c r="CJ401" s="27">
        <v>124</v>
      </c>
      <c r="CK401" s="27">
        <v>570</v>
      </c>
      <c r="CL401" s="32">
        <v>845</v>
      </c>
      <c r="CM401" s="27">
        <v>140</v>
      </c>
      <c r="CN401" s="27">
        <v>513</v>
      </c>
      <c r="CO401" s="32">
        <v>581</v>
      </c>
      <c r="CP401" s="29">
        <v>99</v>
      </c>
      <c r="CQ401" s="23">
        <v>1113</v>
      </c>
      <c r="CR401" s="32">
        <v>533</v>
      </c>
      <c r="CS401" s="29">
        <v>93</v>
      </c>
      <c r="CT401" s="23">
        <v>1310</v>
      </c>
      <c r="CU401" s="32">
        <v>637</v>
      </c>
      <c r="CV401" s="27">
        <v>100</v>
      </c>
      <c r="CW401" s="23">
        <v>1025</v>
      </c>
      <c r="CX401" s="32">
        <v>598</v>
      </c>
      <c r="CY401" s="27">
        <v>106</v>
      </c>
      <c r="CZ401" s="23">
        <v>1266</v>
      </c>
      <c r="DA401" s="32">
        <v>560</v>
      </c>
      <c r="DB401" s="29">
        <v>97</v>
      </c>
      <c r="DC401" s="27">
        <v>934</v>
      </c>
      <c r="DD401" s="32">
        <v>783</v>
      </c>
      <c r="DE401" s="27">
        <v>103</v>
      </c>
      <c r="DF401" s="23">
        <v>1052</v>
      </c>
      <c r="DG401" s="32">
        <v>907</v>
      </c>
      <c r="DH401" s="27">
        <v>109</v>
      </c>
      <c r="DI401" s="23">
        <v>1809</v>
      </c>
      <c r="DJ401" s="30">
        <v>1335</v>
      </c>
      <c r="DK401" s="29">
        <v>75</v>
      </c>
      <c r="DL401" s="23">
        <v>1769</v>
      </c>
      <c r="DM401" s="30">
        <v>2134</v>
      </c>
      <c r="DN401" s="29">
        <v>44</v>
      </c>
      <c r="DO401" s="23">
        <v>1614</v>
      </c>
      <c r="DP401" s="30">
        <v>1610</v>
      </c>
      <c r="DQ401" s="29">
        <v>42</v>
      </c>
      <c r="DR401" s="23">
        <v>1445</v>
      </c>
      <c r="DS401" s="30">
        <v>1906</v>
      </c>
      <c r="DT401" s="29">
        <v>68</v>
      </c>
      <c r="DU401" s="23">
        <v>2322</v>
      </c>
      <c r="DV401" s="30">
        <v>4282</v>
      </c>
      <c r="DW401" s="29">
        <v>91</v>
      </c>
      <c r="DX401" s="23">
        <v>1925</v>
      </c>
      <c r="DY401" s="30">
        <v>1682</v>
      </c>
      <c r="DZ401" s="29">
        <v>42</v>
      </c>
      <c r="EA401" s="23">
        <v>2637</v>
      </c>
      <c r="EB401" s="30">
        <v>2266</v>
      </c>
      <c r="EC401" s="29">
        <v>47</v>
      </c>
      <c r="ED401" s="23">
        <v>3013</v>
      </c>
      <c r="EE401" s="30">
        <v>6793</v>
      </c>
      <c r="EF401" s="27">
        <v>134</v>
      </c>
      <c r="EG401" s="23">
        <v>1814</v>
      </c>
      <c r="EH401" s="30">
        <v>8125</v>
      </c>
      <c r="EI401" s="27">
        <v>164</v>
      </c>
      <c r="EJ401" s="23">
        <v>2969</v>
      </c>
      <c r="EK401" s="28">
        <v>12169</v>
      </c>
      <c r="EL401" s="27">
        <v>289</v>
      </c>
      <c r="EM401" s="23">
        <v>4150</v>
      </c>
      <c r="EN401" s="28">
        <v>18242</v>
      </c>
      <c r="EO401" s="27">
        <v>288</v>
      </c>
      <c r="EP401" s="23">
        <v>4852</v>
      </c>
      <c r="EQ401" s="28">
        <v>14309</v>
      </c>
      <c r="ER401" s="27">
        <v>185</v>
      </c>
      <c r="ES401" s="23">
        <v>5929</v>
      </c>
      <c r="ET401" s="28">
        <v>15284</v>
      </c>
      <c r="EU401" s="27">
        <v>291</v>
      </c>
      <c r="EV401" s="23">
        <v>4267</v>
      </c>
      <c r="EW401" s="28">
        <v>25707</v>
      </c>
      <c r="EX401" s="27">
        <v>476</v>
      </c>
      <c r="EY401" s="23">
        <v>5496</v>
      </c>
      <c r="EZ401" s="28">
        <v>20247</v>
      </c>
      <c r="FA401" s="27">
        <v>259</v>
      </c>
      <c r="FB401" s="23">
        <v>4717</v>
      </c>
      <c r="FC401" s="28">
        <v>16754</v>
      </c>
      <c r="FD401" s="27">
        <v>186</v>
      </c>
      <c r="FE401" s="23">
        <v>3620</v>
      </c>
      <c r="FF401" s="28">
        <v>28200</v>
      </c>
      <c r="FG401" s="27">
        <v>333</v>
      </c>
      <c r="FH401" s="23">
        <v>4948</v>
      </c>
      <c r="FI401" s="28">
        <v>22414</v>
      </c>
      <c r="FJ401" s="27">
        <v>263</v>
      </c>
      <c r="FK401" s="23">
        <v>3532</v>
      </c>
      <c r="FL401" s="28">
        <v>19036</v>
      </c>
      <c r="FM401" s="27">
        <v>403</v>
      </c>
      <c r="FN401" s="23">
        <v>3697</v>
      </c>
      <c r="FO401" s="28">
        <v>22255</v>
      </c>
      <c r="FP401" s="27">
        <v>271</v>
      </c>
      <c r="FQ401" s="23">
        <v>2926</v>
      </c>
      <c r="FR401" s="28">
        <v>16247</v>
      </c>
      <c r="FS401" s="27">
        <v>157</v>
      </c>
      <c r="FT401" s="23">
        <v>2935</v>
      </c>
      <c r="FU401" s="28">
        <v>19064</v>
      </c>
      <c r="FV401" s="27">
        <v>310</v>
      </c>
      <c r="FW401" s="23">
        <v>2693</v>
      </c>
      <c r="FX401" s="28">
        <v>18102</v>
      </c>
      <c r="FY401" s="27">
        <v>306</v>
      </c>
      <c r="FZ401" s="23">
        <v>2551</v>
      </c>
      <c r="GA401" s="28">
        <v>15200</v>
      </c>
      <c r="GB401" s="27">
        <v>205</v>
      </c>
      <c r="GC401" s="23">
        <v>3493</v>
      </c>
      <c r="GD401" s="28">
        <v>14549</v>
      </c>
      <c r="GE401" s="27">
        <v>246</v>
      </c>
      <c r="GF401" s="23">
        <v>2693</v>
      </c>
      <c r="GG401" s="28">
        <v>19364</v>
      </c>
      <c r="GH401" s="27">
        <v>284</v>
      </c>
      <c r="GI401" s="23">
        <v>3179</v>
      </c>
      <c r="GJ401" s="28">
        <v>18477</v>
      </c>
      <c r="GK401" s="27">
        <v>231</v>
      </c>
      <c r="GL401" s="23">
        <v>2503</v>
      </c>
      <c r="GM401" s="28">
        <v>17868</v>
      </c>
      <c r="GN401" s="27">
        <v>270</v>
      </c>
      <c r="GO401" s="23">
        <v>3405</v>
      </c>
      <c r="GP401" s="28">
        <v>20935</v>
      </c>
      <c r="GQ401" s="27">
        <v>341</v>
      </c>
      <c r="GR401" s="23">
        <v>2480</v>
      </c>
      <c r="GS401" s="28">
        <v>15506</v>
      </c>
      <c r="GT401" s="27">
        <v>212</v>
      </c>
      <c r="GU401" s="23">
        <v>2594</v>
      </c>
      <c r="GV401" s="28">
        <v>16015</v>
      </c>
      <c r="GW401" s="27">
        <v>201</v>
      </c>
      <c r="GX401" s="23">
        <v>1936</v>
      </c>
      <c r="GY401" s="28">
        <v>18751</v>
      </c>
      <c r="GZ401" s="27">
        <v>210</v>
      </c>
      <c r="HA401" s="23">
        <v>2053</v>
      </c>
      <c r="HB401" s="28">
        <v>16767</v>
      </c>
      <c r="HC401" s="27">
        <v>170</v>
      </c>
      <c r="HD401" s="23">
        <v>1557</v>
      </c>
      <c r="HE401" s="28">
        <v>19117</v>
      </c>
      <c r="HF401" s="27">
        <v>170</v>
      </c>
      <c r="HG401" s="23">
        <v>2139</v>
      </c>
      <c r="HH401" s="28">
        <v>37562</v>
      </c>
      <c r="HI401" s="27">
        <v>284</v>
      </c>
      <c r="HJ401" s="23">
        <v>1753</v>
      </c>
    </row>
    <row r="402" spans="2:218" x14ac:dyDescent="0.2">
      <c r="B402" s="20" t="s">
        <v>924</v>
      </c>
      <c r="C402" s="22">
        <v>2809066</v>
      </c>
      <c r="D402" s="25">
        <v>109977</v>
      </c>
      <c r="E402" s="37">
        <v>15337073</v>
      </c>
      <c r="F402" s="22">
        <v>2673469</v>
      </c>
      <c r="G402" s="25">
        <v>106365</v>
      </c>
      <c r="H402" s="37">
        <v>15213201</v>
      </c>
      <c r="I402" s="22">
        <v>4332372</v>
      </c>
      <c r="J402" s="25">
        <v>162781</v>
      </c>
      <c r="K402" s="37">
        <v>15582739</v>
      </c>
      <c r="L402" s="22">
        <v>3126784</v>
      </c>
      <c r="M402" s="25">
        <v>127546</v>
      </c>
      <c r="N402" s="37">
        <v>16722071</v>
      </c>
      <c r="O402" s="22">
        <v>3428588</v>
      </c>
      <c r="P402" s="25">
        <v>135718</v>
      </c>
      <c r="Q402" s="37">
        <v>16922155</v>
      </c>
      <c r="R402" s="22">
        <v>3330191</v>
      </c>
      <c r="S402" s="25">
        <v>142256</v>
      </c>
      <c r="T402" s="37">
        <v>17239825</v>
      </c>
      <c r="U402" s="22">
        <v>3440945</v>
      </c>
      <c r="V402" s="25">
        <v>129330</v>
      </c>
      <c r="W402" s="37">
        <v>16956386</v>
      </c>
      <c r="X402" s="22">
        <v>2455411</v>
      </c>
      <c r="Y402" s="25">
        <v>136150</v>
      </c>
      <c r="Z402" s="37">
        <v>15903575</v>
      </c>
      <c r="AA402" s="22">
        <v>3288852</v>
      </c>
      <c r="AB402" s="25">
        <v>171316</v>
      </c>
      <c r="AC402" s="37">
        <v>18497710</v>
      </c>
      <c r="AD402" s="22">
        <v>2551627</v>
      </c>
      <c r="AE402" s="25">
        <v>139148</v>
      </c>
      <c r="AF402" s="37">
        <v>17495238</v>
      </c>
      <c r="AG402" s="22">
        <v>3166201</v>
      </c>
      <c r="AH402" s="25">
        <v>154186</v>
      </c>
      <c r="AI402" s="37">
        <v>18483748</v>
      </c>
      <c r="AJ402" s="22">
        <v>3379404</v>
      </c>
      <c r="AK402" s="25">
        <v>176575</v>
      </c>
      <c r="AL402" s="37">
        <v>18761276</v>
      </c>
      <c r="AM402" s="22">
        <v>2259580</v>
      </c>
      <c r="AN402" s="24">
        <v>72723</v>
      </c>
      <c r="AO402" s="37">
        <v>17142203</v>
      </c>
      <c r="AP402" s="22">
        <v>2009824</v>
      </c>
      <c r="AQ402" s="24">
        <v>78390</v>
      </c>
      <c r="AR402" s="37">
        <v>15381887</v>
      </c>
      <c r="AS402" s="22">
        <v>2953883</v>
      </c>
      <c r="AT402" s="24">
        <v>99414</v>
      </c>
      <c r="AU402" s="37">
        <v>13104740</v>
      </c>
      <c r="AV402" s="22">
        <v>1582288</v>
      </c>
      <c r="AW402" s="24">
        <v>77060</v>
      </c>
      <c r="AX402" s="37">
        <v>12426335</v>
      </c>
      <c r="AY402" s="22">
        <v>1904330</v>
      </c>
      <c r="AZ402" s="24">
        <v>75811</v>
      </c>
      <c r="BA402" s="37">
        <v>12152276</v>
      </c>
      <c r="BB402" s="22">
        <v>2035057</v>
      </c>
      <c r="BC402" s="24">
        <v>91761</v>
      </c>
      <c r="BD402" s="37">
        <v>12292462</v>
      </c>
      <c r="BE402" s="22">
        <v>1875168</v>
      </c>
      <c r="BF402" s="24">
        <v>73285</v>
      </c>
      <c r="BG402" s="37">
        <v>10919789</v>
      </c>
      <c r="BH402" s="22">
        <v>1635848</v>
      </c>
      <c r="BI402" s="24">
        <v>70432</v>
      </c>
      <c r="BJ402" s="37">
        <v>10124502</v>
      </c>
      <c r="BK402" s="22">
        <v>2219067</v>
      </c>
      <c r="BL402" s="24">
        <v>90380</v>
      </c>
      <c r="BM402" s="37">
        <v>10943092</v>
      </c>
      <c r="BN402" s="22">
        <v>1454646</v>
      </c>
      <c r="BO402" s="24">
        <v>71643</v>
      </c>
      <c r="BP402" s="37">
        <v>10656931</v>
      </c>
      <c r="BQ402" s="26">
        <v>632203</v>
      </c>
      <c r="BR402" s="24">
        <v>37932</v>
      </c>
      <c r="BS402" s="37">
        <v>10011869</v>
      </c>
      <c r="BT402" s="26">
        <v>280240</v>
      </c>
      <c r="BU402" s="24">
        <v>28681</v>
      </c>
      <c r="BV402" s="34">
        <v>5721260</v>
      </c>
      <c r="BW402" s="26">
        <v>208878</v>
      </c>
      <c r="BX402" s="24">
        <v>21390</v>
      </c>
      <c r="BY402" s="34">
        <v>3507656</v>
      </c>
      <c r="BZ402" s="26">
        <v>204226</v>
      </c>
      <c r="CA402" s="24">
        <v>20642</v>
      </c>
      <c r="CB402" s="34">
        <v>2627457</v>
      </c>
      <c r="CC402" s="26">
        <v>279287</v>
      </c>
      <c r="CD402" s="24">
        <v>27738</v>
      </c>
      <c r="CE402" s="34">
        <v>2095946</v>
      </c>
      <c r="CF402" s="26">
        <v>196773</v>
      </c>
      <c r="CG402" s="24">
        <v>17800</v>
      </c>
      <c r="CH402" s="34">
        <v>2121311</v>
      </c>
      <c r="CI402" s="26">
        <v>202380</v>
      </c>
      <c r="CJ402" s="24">
        <v>20232</v>
      </c>
      <c r="CK402" s="34">
        <v>1924087</v>
      </c>
      <c r="CL402" s="26">
        <v>431830</v>
      </c>
      <c r="CM402" s="24">
        <v>31700</v>
      </c>
      <c r="CN402" s="34">
        <v>2539226</v>
      </c>
      <c r="CO402" s="26">
        <v>476914</v>
      </c>
      <c r="CP402" s="24">
        <v>32537</v>
      </c>
      <c r="CQ402" s="34">
        <v>3348937</v>
      </c>
      <c r="CR402" s="26">
        <v>401797</v>
      </c>
      <c r="CS402" s="24">
        <v>30359</v>
      </c>
      <c r="CT402" s="34">
        <v>2390992</v>
      </c>
      <c r="CU402" s="26">
        <v>444088</v>
      </c>
      <c r="CV402" s="24">
        <v>32290</v>
      </c>
      <c r="CW402" s="34">
        <v>2161000</v>
      </c>
      <c r="CX402" s="26">
        <v>270456</v>
      </c>
      <c r="CY402" s="24">
        <v>23888</v>
      </c>
      <c r="CZ402" s="34">
        <v>1688363</v>
      </c>
      <c r="DA402" s="26">
        <v>212396</v>
      </c>
      <c r="DB402" s="24">
        <v>24327</v>
      </c>
      <c r="DC402" s="34">
        <v>1412918</v>
      </c>
      <c r="DD402" s="26">
        <v>242990</v>
      </c>
      <c r="DE402" s="24">
        <v>28202</v>
      </c>
      <c r="DF402" s="34">
        <v>1294836</v>
      </c>
      <c r="DG402" s="26">
        <v>202578</v>
      </c>
      <c r="DH402" s="24">
        <v>22015</v>
      </c>
      <c r="DI402" s="34">
        <v>1363229</v>
      </c>
      <c r="DJ402" s="26">
        <v>214167</v>
      </c>
      <c r="DK402" s="24">
        <v>23957</v>
      </c>
      <c r="DL402" s="34">
        <v>1335015</v>
      </c>
      <c r="DM402" s="26">
        <v>256270</v>
      </c>
      <c r="DN402" s="24">
        <v>30289</v>
      </c>
      <c r="DO402" s="34">
        <v>1262465</v>
      </c>
      <c r="DP402" s="26">
        <v>205246</v>
      </c>
      <c r="DQ402" s="24">
        <v>22902</v>
      </c>
      <c r="DR402" s="34">
        <v>1347993</v>
      </c>
      <c r="DS402" s="26">
        <v>193077</v>
      </c>
      <c r="DT402" s="24">
        <v>20650</v>
      </c>
      <c r="DU402" s="34">
        <v>1284210</v>
      </c>
      <c r="DV402" s="26">
        <v>244066</v>
      </c>
      <c r="DW402" s="24">
        <v>27274</v>
      </c>
      <c r="DX402" s="34">
        <v>1377669</v>
      </c>
      <c r="DY402" s="26">
        <v>223153</v>
      </c>
      <c r="DZ402" s="24">
        <v>24403</v>
      </c>
      <c r="EA402" s="34">
        <v>1388208</v>
      </c>
      <c r="EB402" s="26">
        <v>206895</v>
      </c>
      <c r="EC402" s="24">
        <v>23375</v>
      </c>
      <c r="ED402" s="34">
        <v>1241838</v>
      </c>
      <c r="EE402" s="26">
        <v>263074</v>
      </c>
      <c r="EF402" s="24">
        <v>27601</v>
      </c>
      <c r="EG402" s="34">
        <v>1381143</v>
      </c>
      <c r="EH402" s="26">
        <v>217612</v>
      </c>
      <c r="EI402" s="24">
        <v>23334</v>
      </c>
      <c r="EJ402" s="34">
        <v>1357205</v>
      </c>
      <c r="EK402" s="26">
        <v>164234</v>
      </c>
      <c r="EL402" s="24">
        <v>18714</v>
      </c>
      <c r="EM402" s="34">
        <v>1372680</v>
      </c>
      <c r="EN402" s="26">
        <v>245806</v>
      </c>
      <c r="EO402" s="24">
        <v>27310</v>
      </c>
      <c r="EP402" s="34">
        <v>1297217</v>
      </c>
      <c r="EQ402" s="26">
        <v>216456</v>
      </c>
      <c r="ER402" s="24">
        <v>24019</v>
      </c>
      <c r="ES402" s="34">
        <v>1337865</v>
      </c>
      <c r="ET402" s="26">
        <v>196879</v>
      </c>
      <c r="EU402" s="24">
        <v>21704</v>
      </c>
      <c r="EV402" s="34">
        <v>1298925</v>
      </c>
      <c r="EW402" s="26">
        <v>263734</v>
      </c>
      <c r="EX402" s="24">
        <v>30433</v>
      </c>
      <c r="EY402" s="34">
        <v>1282572</v>
      </c>
      <c r="EZ402" s="26">
        <v>192572</v>
      </c>
      <c r="FA402" s="24">
        <v>21477</v>
      </c>
      <c r="FB402" s="34">
        <v>1327905</v>
      </c>
      <c r="FC402" s="26">
        <v>174723</v>
      </c>
      <c r="FD402" s="24">
        <v>19118</v>
      </c>
      <c r="FE402" s="34">
        <v>1233191</v>
      </c>
      <c r="FF402" s="26">
        <v>220140</v>
      </c>
      <c r="FG402" s="24">
        <v>25105</v>
      </c>
      <c r="FH402" s="34">
        <v>1327614</v>
      </c>
      <c r="FI402" s="26">
        <v>195141</v>
      </c>
      <c r="FJ402" s="24">
        <v>22202</v>
      </c>
      <c r="FK402" s="34">
        <v>1277235</v>
      </c>
      <c r="FL402" s="26">
        <v>114288</v>
      </c>
      <c r="FM402" s="24">
        <v>20224</v>
      </c>
      <c r="FN402" s="34">
        <v>1178651</v>
      </c>
      <c r="FO402" s="26">
        <v>127356</v>
      </c>
      <c r="FP402" s="24">
        <v>24582</v>
      </c>
      <c r="FQ402" s="34">
        <v>1279214</v>
      </c>
      <c r="FR402" s="28">
        <v>98786</v>
      </c>
      <c r="FS402" s="24">
        <v>20374</v>
      </c>
      <c r="FT402" s="34">
        <v>1222014</v>
      </c>
      <c r="FU402" s="28">
        <v>97072</v>
      </c>
      <c r="FV402" s="24">
        <v>20144</v>
      </c>
      <c r="FW402" s="34">
        <v>1206576</v>
      </c>
      <c r="FX402" s="26">
        <v>120010</v>
      </c>
      <c r="FY402" s="24">
        <v>25627</v>
      </c>
      <c r="FZ402" s="34">
        <v>1210304</v>
      </c>
      <c r="GA402" s="28">
        <v>96727</v>
      </c>
      <c r="GB402" s="24">
        <v>19923</v>
      </c>
      <c r="GC402" s="34">
        <v>1222468</v>
      </c>
      <c r="GD402" s="28">
        <v>96539</v>
      </c>
      <c r="GE402" s="24">
        <v>19496</v>
      </c>
      <c r="GF402" s="34">
        <v>1218476</v>
      </c>
      <c r="GG402" s="26">
        <v>136156</v>
      </c>
      <c r="GH402" s="24">
        <v>26157</v>
      </c>
      <c r="GI402" s="34">
        <v>1185507</v>
      </c>
      <c r="GJ402" s="26">
        <v>127215</v>
      </c>
      <c r="GK402" s="24">
        <v>20145</v>
      </c>
      <c r="GL402" s="34">
        <v>1236491</v>
      </c>
      <c r="GM402" s="28">
        <v>90790</v>
      </c>
      <c r="GN402" s="24">
        <v>20456</v>
      </c>
      <c r="GO402" s="34">
        <v>1201703</v>
      </c>
      <c r="GP402" s="26">
        <v>108246</v>
      </c>
      <c r="GQ402" s="24">
        <v>22301</v>
      </c>
      <c r="GR402" s="34">
        <v>1251666</v>
      </c>
      <c r="GS402" s="28">
        <v>99537</v>
      </c>
      <c r="GT402" s="24">
        <v>21366</v>
      </c>
      <c r="GU402" s="34">
        <v>1191808</v>
      </c>
      <c r="GV402" s="28">
        <v>92258</v>
      </c>
      <c r="GW402" s="24">
        <v>19283</v>
      </c>
      <c r="GX402" s="34">
        <v>1171448</v>
      </c>
      <c r="GY402" s="26">
        <v>111222</v>
      </c>
      <c r="GZ402" s="24">
        <v>22287</v>
      </c>
      <c r="HA402" s="34">
        <v>1276291</v>
      </c>
      <c r="HB402" s="28">
        <v>25468</v>
      </c>
      <c r="HC402" s="23">
        <v>1037</v>
      </c>
      <c r="HD402" s="34">
        <v>1059988</v>
      </c>
      <c r="HE402" s="28">
        <v>27994</v>
      </c>
      <c r="HF402" s="23">
        <v>1301</v>
      </c>
      <c r="HG402" s="25">
        <v>658718</v>
      </c>
      <c r="HH402" s="28">
        <v>37097</v>
      </c>
      <c r="HI402" s="23">
        <v>1377</v>
      </c>
      <c r="HJ402" s="25">
        <v>443424</v>
      </c>
    </row>
    <row r="403" spans="2:218" x14ac:dyDescent="0.2">
      <c r="B403" s="20" t="s">
        <v>772</v>
      </c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  <c r="BK403" s="21"/>
      <c r="BL403" s="21"/>
      <c r="BM403" s="21"/>
      <c r="BN403" s="21"/>
      <c r="BO403" s="21"/>
      <c r="BP403" s="21"/>
      <c r="BQ403" s="21"/>
      <c r="BR403" s="21"/>
      <c r="BS403" s="21"/>
      <c r="BT403" s="21"/>
      <c r="BU403" s="21"/>
      <c r="BV403" s="21"/>
      <c r="BW403" s="21"/>
      <c r="BX403" s="21"/>
      <c r="BY403" s="21"/>
      <c r="BZ403" s="21"/>
      <c r="CA403" s="21"/>
      <c r="CB403" s="21"/>
      <c r="CC403" s="28">
        <v>11702</v>
      </c>
      <c r="CD403" s="27">
        <v>177</v>
      </c>
      <c r="CE403" s="27">
        <v>671</v>
      </c>
      <c r="CF403" s="28">
        <v>29416</v>
      </c>
      <c r="CG403" s="27">
        <v>530</v>
      </c>
      <c r="CH403" s="23">
        <v>1633</v>
      </c>
      <c r="CI403" s="28">
        <v>24576</v>
      </c>
      <c r="CJ403" s="27">
        <v>463</v>
      </c>
      <c r="CK403" s="27">
        <v>916</v>
      </c>
      <c r="CL403" s="28">
        <v>39466</v>
      </c>
      <c r="CM403" s="27">
        <v>738</v>
      </c>
      <c r="CN403" s="23">
        <v>1453</v>
      </c>
      <c r="CO403" s="28">
        <v>38775</v>
      </c>
      <c r="CP403" s="27">
        <v>708</v>
      </c>
      <c r="CQ403" s="23">
        <v>3595</v>
      </c>
      <c r="CR403" s="28">
        <v>38887</v>
      </c>
      <c r="CS403" s="27">
        <v>724</v>
      </c>
      <c r="CT403" s="23">
        <v>6185</v>
      </c>
      <c r="CU403" s="28">
        <v>56602</v>
      </c>
      <c r="CV403" s="23">
        <v>1049</v>
      </c>
      <c r="CW403" s="23">
        <v>7016</v>
      </c>
      <c r="CX403" s="28">
        <v>34494</v>
      </c>
      <c r="CY403" s="27">
        <v>820</v>
      </c>
      <c r="CZ403" s="23">
        <v>4110</v>
      </c>
      <c r="DA403" s="28">
        <v>30568</v>
      </c>
      <c r="DB403" s="27">
        <v>664</v>
      </c>
      <c r="DC403" s="23">
        <v>3636</v>
      </c>
      <c r="DD403" s="28">
        <v>37213</v>
      </c>
      <c r="DE403" s="23">
        <v>1060</v>
      </c>
      <c r="DF403" s="23">
        <v>4191</v>
      </c>
      <c r="DG403" s="28">
        <v>30708</v>
      </c>
      <c r="DH403" s="27">
        <v>668</v>
      </c>
      <c r="DI403" s="23">
        <v>3805</v>
      </c>
      <c r="DJ403" s="28">
        <v>29763</v>
      </c>
      <c r="DK403" s="23">
        <v>1010</v>
      </c>
      <c r="DL403" s="23">
        <v>4651</v>
      </c>
      <c r="DM403" s="28">
        <v>38064</v>
      </c>
      <c r="DN403" s="23">
        <v>1547</v>
      </c>
      <c r="DO403" s="23">
        <v>5154</v>
      </c>
      <c r="DP403" s="28">
        <v>38475</v>
      </c>
      <c r="DQ403" s="23">
        <v>1442</v>
      </c>
      <c r="DR403" s="23">
        <v>5060</v>
      </c>
      <c r="DS403" s="28">
        <v>36897</v>
      </c>
      <c r="DT403" s="23">
        <v>1101</v>
      </c>
      <c r="DU403" s="23">
        <v>6196</v>
      </c>
      <c r="DV403" s="28">
        <v>45338</v>
      </c>
      <c r="DW403" s="23">
        <v>1608</v>
      </c>
      <c r="DX403" s="23">
        <v>7295</v>
      </c>
      <c r="DY403" s="28">
        <v>44999</v>
      </c>
      <c r="DZ403" s="23">
        <v>1341</v>
      </c>
      <c r="EA403" s="23">
        <v>8015</v>
      </c>
      <c r="EB403" s="28">
        <v>35081</v>
      </c>
      <c r="EC403" s="27">
        <v>769</v>
      </c>
      <c r="ED403" s="23">
        <v>4560</v>
      </c>
      <c r="EE403" s="28">
        <v>46876</v>
      </c>
      <c r="EF403" s="23">
        <v>1166</v>
      </c>
      <c r="EG403" s="23">
        <v>5936</v>
      </c>
      <c r="EH403" s="28">
        <v>37078</v>
      </c>
      <c r="EI403" s="27">
        <v>824</v>
      </c>
      <c r="EJ403" s="23">
        <v>5104</v>
      </c>
      <c r="EK403" s="28">
        <v>34899</v>
      </c>
      <c r="EL403" s="27">
        <v>774</v>
      </c>
      <c r="EM403" s="23">
        <v>5577</v>
      </c>
      <c r="EN403" s="28">
        <v>48439</v>
      </c>
      <c r="EO403" s="23">
        <v>1079</v>
      </c>
      <c r="EP403" s="23">
        <v>5644</v>
      </c>
      <c r="EQ403" s="28">
        <v>37705</v>
      </c>
      <c r="ER403" s="27">
        <v>818</v>
      </c>
      <c r="ES403" s="23">
        <v>8656</v>
      </c>
      <c r="ET403" s="28">
        <v>31009</v>
      </c>
      <c r="EU403" s="27">
        <v>821</v>
      </c>
      <c r="EV403" s="23">
        <v>8205</v>
      </c>
      <c r="EW403" s="28">
        <v>50974</v>
      </c>
      <c r="EX403" s="23">
        <v>1147</v>
      </c>
      <c r="EY403" s="23">
        <v>4843</v>
      </c>
      <c r="EZ403" s="28">
        <v>36343</v>
      </c>
      <c r="FA403" s="27">
        <v>835</v>
      </c>
      <c r="FB403" s="23">
        <v>5247</v>
      </c>
      <c r="FC403" s="28">
        <v>29957</v>
      </c>
      <c r="FD403" s="27">
        <v>683</v>
      </c>
      <c r="FE403" s="23">
        <v>4426</v>
      </c>
      <c r="FF403" s="28">
        <v>53177</v>
      </c>
      <c r="FG403" s="23">
        <v>1171</v>
      </c>
      <c r="FH403" s="23">
        <v>5279</v>
      </c>
      <c r="FI403" s="28">
        <v>89632</v>
      </c>
      <c r="FJ403" s="23">
        <v>1937</v>
      </c>
      <c r="FK403" s="24">
        <v>11221</v>
      </c>
      <c r="FL403" s="28">
        <v>58673</v>
      </c>
      <c r="FM403" s="23">
        <v>1312</v>
      </c>
      <c r="FN403" s="23">
        <v>9092</v>
      </c>
      <c r="FO403" s="30">
        <v>7234</v>
      </c>
      <c r="FP403" s="27">
        <v>177</v>
      </c>
      <c r="FQ403" s="23">
        <v>6165</v>
      </c>
      <c r="FR403" s="32">
        <v>819</v>
      </c>
      <c r="FS403" s="29">
        <v>20</v>
      </c>
      <c r="FT403" s="23">
        <v>5980</v>
      </c>
      <c r="FU403" s="32">
        <v>213</v>
      </c>
      <c r="FV403" s="31">
        <v>5</v>
      </c>
      <c r="FW403" s="23">
        <v>6397</v>
      </c>
      <c r="FX403" s="28">
        <v>20872</v>
      </c>
      <c r="FY403" s="27">
        <v>445</v>
      </c>
      <c r="FZ403" s="23">
        <v>4871</v>
      </c>
      <c r="GA403" s="28">
        <v>21824</v>
      </c>
      <c r="GB403" s="27">
        <v>456</v>
      </c>
      <c r="GC403" s="23">
        <v>4024</v>
      </c>
      <c r="GD403" s="28">
        <v>24921</v>
      </c>
      <c r="GE403" s="27">
        <v>506</v>
      </c>
      <c r="GF403" s="23">
        <v>5161</v>
      </c>
      <c r="GG403" s="28">
        <v>24495</v>
      </c>
      <c r="GH403" s="27">
        <v>509</v>
      </c>
      <c r="GI403" s="23">
        <v>3671</v>
      </c>
      <c r="GJ403" s="28">
        <v>42863</v>
      </c>
      <c r="GK403" s="27">
        <v>909</v>
      </c>
      <c r="GL403" s="23">
        <v>4218</v>
      </c>
      <c r="GM403" s="28">
        <v>70206</v>
      </c>
      <c r="GN403" s="23">
        <v>1471</v>
      </c>
      <c r="GO403" s="23">
        <v>4734</v>
      </c>
      <c r="GP403" s="28">
        <v>73030</v>
      </c>
      <c r="GQ403" s="23">
        <v>1529</v>
      </c>
      <c r="GR403" s="23">
        <v>9385</v>
      </c>
      <c r="GS403" s="28">
        <v>47662</v>
      </c>
      <c r="GT403" s="23">
        <v>1047</v>
      </c>
      <c r="GU403" s="23">
        <v>8171</v>
      </c>
      <c r="GV403" s="28">
        <v>43745</v>
      </c>
      <c r="GW403" s="27">
        <v>969</v>
      </c>
      <c r="GX403" s="23">
        <v>4974</v>
      </c>
      <c r="GY403" s="28">
        <v>50043</v>
      </c>
      <c r="GZ403" s="23">
        <v>1138</v>
      </c>
      <c r="HA403" s="23">
        <v>4421</v>
      </c>
      <c r="HB403" s="28">
        <v>43820</v>
      </c>
      <c r="HC403" s="27">
        <v>955</v>
      </c>
      <c r="HD403" s="23">
        <v>7162</v>
      </c>
      <c r="HE403" s="28">
        <v>32794</v>
      </c>
      <c r="HF403" s="27">
        <v>709</v>
      </c>
      <c r="HG403" s="23">
        <v>4819</v>
      </c>
      <c r="HH403" s="28">
        <v>36803</v>
      </c>
      <c r="HI403" s="27">
        <v>796</v>
      </c>
      <c r="HJ403" s="23">
        <v>5295</v>
      </c>
    </row>
    <row r="404" spans="2:218" x14ac:dyDescent="0.2">
      <c r="B404" s="20" t="s">
        <v>299</v>
      </c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  <c r="BK404" s="21"/>
      <c r="BL404" s="21"/>
      <c r="BM404" s="21"/>
      <c r="BN404" s="21"/>
      <c r="BO404" s="21"/>
      <c r="BP404" s="21"/>
      <c r="BQ404" s="21"/>
      <c r="BR404" s="21"/>
      <c r="BS404" s="21"/>
      <c r="BT404" s="21"/>
      <c r="BU404" s="21"/>
      <c r="BV404" s="21"/>
      <c r="BW404" s="21"/>
      <c r="BX404" s="21"/>
      <c r="BY404" s="21"/>
      <c r="BZ404" s="21"/>
      <c r="CA404" s="21"/>
      <c r="CB404" s="21"/>
      <c r="CC404" s="21"/>
      <c r="CD404" s="21"/>
      <c r="CE404" s="21"/>
      <c r="CF404" s="21"/>
      <c r="CG404" s="21"/>
      <c r="CH404" s="21"/>
      <c r="CI404" s="21"/>
      <c r="CJ404" s="21"/>
      <c r="CK404" s="21"/>
      <c r="CL404" s="21"/>
      <c r="CM404" s="21"/>
      <c r="CN404" s="21"/>
      <c r="CO404" s="21"/>
      <c r="CP404" s="21"/>
      <c r="CQ404" s="21"/>
      <c r="CR404" s="21"/>
      <c r="CS404" s="21"/>
      <c r="CT404" s="21"/>
      <c r="CU404" s="21"/>
      <c r="CV404" s="21"/>
      <c r="CW404" s="21"/>
      <c r="CX404" s="21"/>
      <c r="CY404" s="21"/>
      <c r="CZ404" s="21"/>
      <c r="DA404" s="21"/>
      <c r="DB404" s="21"/>
      <c r="DC404" s="21"/>
      <c r="DD404" s="21"/>
      <c r="DE404" s="21"/>
      <c r="DF404" s="21"/>
      <c r="DG404" s="21"/>
      <c r="DH404" s="21"/>
      <c r="DI404" s="21"/>
      <c r="DJ404" s="21"/>
      <c r="DK404" s="21"/>
      <c r="DL404" s="21"/>
      <c r="DM404" s="21"/>
      <c r="DN404" s="21"/>
      <c r="DO404" s="21"/>
      <c r="DP404" s="21"/>
      <c r="DQ404" s="21"/>
      <c r="DR404" s="21"/>
      <c r="DS404" s="21"/>
      <c r="DT404" s="21"/>
      <c r="DU404" s="21"/>
      <c r="DV404" s="21"/>
      <c r="DW404" s="21"/>
      <c r="DX404" s="21"/>
      <c r="DY404" s="21"/>
      <c r="DZ404" s="21"/>
      <c r="EA404" s="21"/>
      <c r="EB404" s="21"/>
      <c r="EC404" s="21"/>
      <c r="ED404" s="21"/>
      <c r="EE404" s="21"/>
      <c r="EF404" s="21"/>
      <c r="EG404" s="21"/>
      <c r="EH404" s="21"/>
      <c r="EI404" s="21"/>
      <c r="EJ404" s="21"/>
      <c r="EK404" s="21"/>
      <c r="EL404" s="21"/>
      <c r="EM404" s="21"/>
      <c r="EN404" s="21"/>
      <c r="EO404" s="21"/>
      <c r="EP404" s="21"/>
      <c r="EQ404" s="21"/>
      <c r="ER404" s="21"/>
      <c r="ES404" s="21"/>
      <c r="ET404" s="21"/>
      <c r="EU404" s="21"/>
      <c r="EV404" s="21"/>
      <c r="EW404" s="21"/>
      <c r="EX404" s="21"/>
      <c r="EY404" s="21"/>
      <c r="EZ404" s="21"/>
      <c r="FA404" s="21"/>
      <c r="FB404" s="21"/>
      <c r="FC404" s="28">
        <v>11917</v>
      </c>
      <c r="FD404" s="27">
        <v>289</v>
      </c>
      <c r="FE404" s="23">
        <v>3398</v>
      </c>
      <c r="FF404" s="28">
        <v>16052</v>
      </c>
      <c r="FG404" s="27">
        <v>424</v>
      </c>
      <c r="FH404" s="23">
        <v>3771</v>
      </c>
      <c r="FI404" s="28">
        <v>34884</v>
      </c>
      <c r="FJ404" s="27">
        <v>866</v>
      </c>
      <c r="FK404" s="24">
        <v>16359</v>
      </c>
      <c r="FL404" s="28">
        <v>14513</v>
      </c>
      <c r="FM404" s="27">
        <v>396</v>
      </c>
      <c r="FN404" s="24">
        <v>15928</v>
      </c>
      <c r="FO404" s="28">
        <v>40311</v>
      </c>
      <c r="FP404" s="23">
        <v>1070</v>
      </c>
      <c r="FQ404" s="24">
        <v>18950</v>
      </c>
      <c r="FR404" s="28">
        <v>12277</v>
      </c>
      <c r="FS404" s="27">
        <v>335</v>
      </c>
      <c r="FT404" s="24">
        <v>13728</v>
      </c>
      <c r="FU404" s="30">
        <v>6265</v>
      </c>
      <c r="FV404" s="27">
        <v>184</v>
      </c>
      <c r="FW404" s="23">
        <v>9339</v>
      </c>
      <c r="FX404" s="30">
        <v>5938</v>
      </c>
      <c r="FY404" s="27">
        <v>154</v>
      </c>
      <c r="FZ404" s="23">
        <v>5747</v>
      </c>
      <c r="GA404" s="32">
        <v>382</v>
      </c>
      <c r="GB404" s="29">
        <v>10</v>
      </c>
      <c r="GC404" s="23">
        <v>5037</v>
      </c>
      <c r="GD404" s="32">
        <v>935</v>
      </c>
      <c r="GE404" s="29">
        <v>23</v>
      </c>
      <c r="GF404" s="23">
        <v>4929</v>
      </c>
      <c r="GG404" s="32">
        <v>736</v>
      </c>
      <c r="GH404" s="29">
        <v>19</v>
      </c>
      <c r="GI404" s="23">
        <v>3192</v>
      </c>
      <c r="GJ404" s="30">
        <v>1712</v>
      </c>
      <c r="GK404" s="29">
        <v>46</v>
      </c>
      <c r="GL404" s="23">
        <v>2320</v>
      </c>
      <c r="GM404" s="30">
        <v>8269</v>
      </c>
      <c r="GN404" s="27">
        <v>224</v>
      </c>
      <c r="GO404" s="23">
        <v>3730</v>
      </c>
      <c r="GP404" s="28">
        <v>16755</v>
      </c>
      <c r="GQ404" s="27">
        <v>435</v>
      </c>
      <c r="GR404" s="23">
        <v>4187</v>
      </c>
      <c r="GS404" s="28">
        <v>11945</v>
      </c>
      <c r="GT404" s="27">
        <v>313</v>
      </c>
      <c r="GU404" s="23">
        <v>4532</v>
      </c>
      <c r="GV404" s="28">
        <v>13779</v>
      </c>
      <c r="GW404" s="27">
        <v>354</v>
      </c>
      <c r="GX404" s="23">
        <v>4486</v>
      </c>
      <c r="GY404" s="28">
        <v>22919</v>
      </c>
      <c r="GZ404" s="27">
        <v>603</v>
      </c>
      <c r="HA404" s="23">
        <v>9025</v>
      </c>
      <c r="HB404" s="28">
        <v>45497</v>
      </c>
      <c r="HC404" s="23">
        <v>1131</v>
      </c>
      <c r="HD404" s="24">
        <v>20733</v>
      </c>
      <c r="HE404" s="28">
        <v>34727</v>
      </c>
      <c r="HF404" s="27">
        <v>858</v>
      </c>
      <c r="HG404" s="24">
        <v>20424</v>
      </c>
      <c r="HH404" s="28">
        <v>36774</v>
      </c>
      <c r="HI404" s="27">
        <v>940</v>
      </c>
      <c r="HJ404" s="24">
        <v>14022</v>
      </c>
    </row>
    <row r="405" spans="2:218" x14ac:dyDescent="0.2">
      <c r="B405" s="20" t="s">
        <v>615</v>
      </c>
      <c r="C405" s="28">
        <v>68509</v>
      </c>
      <c r="D405" s="23">
        <v>1494</v>
      </c>
      <c r="E405" s="23">
        <v>4495</v>
      </c>
      <c r="F405" s="28">
        <v>77387</v>
      </c>
      <c r="G405" s="23">
        <v>1694</v>
      </c>
      <c r="H405" s="23">
        <v>4408</v>
      </c>
      <c r="I405" s="28">
        <v>94869</v>
      </c>
      <c r="J405" s="23">
        <v>2084</v>
      </c>
      <c r="K405" s="23">
        <v>4699</v>
      </c>
      <c r="L405" s="28">
        <v>85438</v>
      </c>
      <c r="M405" s="23">
        <v>1866</v>
      </c>
      <c r="N405" s="23">
        <v>4828</v>
      </c>
      <c r="O405" s="28">
        <v>82150</v>
      </c>
      <c r="P405" s="23">
        <v>1805</v>
      </c>
      <c r="Q405" s="23">
        <v>4403</v>
      </c>
      <c r="R405" s="26">
        <v>104206</v>
      </c>
      <c r="S405" s="23">
        <v>2272</v>
      </c>
      <c r="T405" s="23">
        <v>3923</v>
      </c>
      <c r="U405" s="28">
        <v>88341</v>
      </c>
      <c r="V405" s="23">
        <v>1940</v>
      </c>
      <c r="W405" s="23">
        <v>5664</v>
      </c>
      <c r="X405" s="28">
        <v>86671</v>
      </c>
      <c r="Y405" s="23">
        <v>1907</v>
      </c>
      <c r="Z405" s="23">
        <v>5060</v>
      </c>
      <c r="AA405" s="28">
        <v>96881</v>
      </c>
      <c r="AB405" s="23">
        <v>2147</v>
      </c>
      <c r="AC405" s="23">
        <v>3752</v>
      </c>
      <c r="AD405" s="28">
        <v>80643</v>
      </c>
      <c r="AE405" s="23">
        <v>1766</v>
      </c>
      <c r="AF405" s="23">
        <v>4842</v>
      </c>
      <c r="AG405" s="28">
        <v>79979</v>
      </c>
      <c r="AH405" s="23">
        <v>1764</v>
      </c>
      <c r="AI405" s="23">
        <v>4028</v>
      </c>
      <c r="AJ405" s="28">
        <v>96227</v>
      </c>
      <c r="AK405" s="23">
        <v>2120</v>
      </c>
      <c r="AL405" s="23">
        <v>5015</v>
      </c>
      <c r="AM405" s="28">
        <v>75299</v>
      </c>
      <c r="AN405" s="23">
        <v>1648</v>
      </c>
      <c r="AO405" s="23">
        <v>5514</v>
      </c>
      <c r="AP405" s="28">
        <v>73830</v>
      </c>
      <c r="AQ405" s="23">
        <v>1626</v>
      </c>
      <c r="AR405" s="23">
        <v>5175</v>
      </c>
      <c r="AS405" s="28">
        <v>94591</v>
      </c>
      <c r="AT405" s="23">
        <v>2086</v>
      </c>
      <c r="AU405" s="23">
        <v>3883</v>
      </c>
      <c r="AV405" s="28">
        <v>75043</v>
      </c>
      <c r="AW405" s="23">
        <v>1661</v>
      </c>
      <c r="AX405" s="23">
        <v>4119</v>
      </c>
      <c r="AY405" s="28">
        <v>75883</v>
      </c>
      <c r="AZ405" s="23">
        <v>1681</v>
      </c>
      <c r="BA405" s="23">
        <v>4411</v>
      </c>
      <c r="BB405" s="28">
        <v>97293</v>
      </c>
      <c r="BC405" s="23">
        <v>2148</v>
      </c>
      <c r="BD405" s="23">
        <v>3554</v>
      </c>
      <c r="BE405" s="28">
        <v>79213</v>
      </c>
      <c r="BF405" s="23">
        <v>1742</v>
      </c>
      <c r="BG405" s="23">
        <v>2978</v>
      </c>
      <c r="BH405" s="28">
        <v>75753</v>
      </c>
      <c r="BI405" s="23">
        <v>1673</v>
      </c>
      <c r="BJ405" s="23">
        <v>3323</v>
      </c>
      <c r="BK405" s="26">
        <v>109280</v>
      </c>
      <c r="BL405" s="23">
        <v>2392</v>
      </c>
      <c r="BM405" s="23">
        <v>4614</v>
      </c>
      <c r="BN405" s="26">
        <v>115921</v>
      </c>
      <c r="BO405" s="23">
        <v>2501</v>
      </c>
      <c r="BP405" s="24">
        <v>11478</v>
      </c>
      <c r="BQ405" s="28">
        <v>31375</v>
      </c>
      <c r="BR405" s="27">
        <v>667</v>
      </c>
      <c r="BS405" s="23">
        <v>8572</v>
      </c>
      <c r="BT405" s="28">
        <v>15415</v>
      </c>
      <c r="BU405" s="27">
        <v>325</v>
      </c>
      <c r="BV405" s="23">
        <v>2914</v>
      </c>
      <c r="BW405" s="28">
        <v>48342</v>
      </c>
      <c r="BX405" s="23">
        <v>1067</v>
      </c>
      <c r="BY405" s="23">
        <v>3076</v>
      </c>
      <c r="BZ405" s="28">
        <v>16713</v>
      </c>
      <c r="CA405" s="27">
        <v>369</v>
      </c>
      <c r="CB405" s="23">
        <v>2928</v>
      </c>
      <c r="CC405" s="28">
        <v>50358</v>
      </c>
      <c r="CD405" s="23">
        <v>1105</v>
      </c>
      <c r="CE405" s="23">
        <v>3296</v>
      </c>
      <c r="CF405" s="28">
        <v>50121</v>
      </c>
      <c r="CG405" s="23">
        <v>1107</v>
      </c>
      <c r="CH405" s="23">
        <v>3732</v>
      </c>
      <c r="CI405" s="28">
        <v>45981</v>
      </c>
      <c r="CJ405" s="27">
        <v>991</v>
      </c>
      <c r="CK405" s="23">
        <v>2130</v>
      </c>
      <c r="CL405" s="28">
        <v>59790</v>
      </c>
      <c r="CM405" s="23">
        <v>1320</v>
      </c>
      <c r="CN405" s="23">
        <v>3389</v>
      </c>
      <c r="CO405" s="28">
        <v>47289</v>
      </c>
      <c r="CP405" s="23">
        <v>1044</v>
      </c>
      <c r="CQ405" s="23">
        <v>3689</v>
      </c>
      <c r="CR405" s="28">
        <v>46045</v>
      </c>
      <c r="CS405" s="23">
        <v>1005</v>
      </c>
      <c r="CT405" s="23">
        <v>3912</v>
      </c>
      <c r="CU405" s="28">
        <v>52495</v>
      </c>
      <c r="CV405" s="23">
        <v>1144</v>
      </c>
      <c r="CW405" s="23">
        <v>5575</v>
      </c>
      <c r="CX405" s="28">
        <v>43618</v>
      </c>
      <c r="CY405" s="27">
        <v>939</v>
      </c>
      <c r="CZ405" s="23">
        <v>5409</v>
      </c>
      <c r="DA405" s="28">
        <v>41575</v>
      </c>
      <c r="DB405" s="27">
        <v>888</v>
      </c>
      <c r="DC405" s="23">
        <v>4745</v>
      </c>
      <c r="DD405" s="28">
        <v>48522</v>
      </c>
      <c r="DE405" s="23">
        <v>1034</v>
      </c>
      <c r="DF405" s="23">
        <v>7008</v>
      </c>
      <c r="DG405" s="28">
        <v>38860</v>
      </c>
      <c r="DH405" s="27">
        <v>819</v>
      </c>
      <c r="DI405" s="23">
        <v>5375</v>
      </c>
      <c r="DJ405" s="28">
        <v>36290</v>
      </c>
      <c r="DK405" s="27">
        <v>754</v>
      </c>
      <c r="DL405" s="23">
        <v>5023</v>
      </c>
      <c r="DM405" s="28">
        <v>34805</v>
      </c>
      <c r="DN405" s="27">
        <v>742</v>
      </c>
      <c r="DO405" s="23">
        <v>3281</v>
      </c>
      <c r="DP405" s="28">
        <v>22190</v>
      </c>
      <c r="DQ405" s="27">
        <v>472</v>
      </c>
      <c r="DR405" s="23">
        <v>3898</v>
      </c>
      <c r="DS405" s="28">
        <v>32229</v>
      </c>
      <c r="DT405" s="27">
        <v>700</v>
      </c>
      <c r="DU405" s="23">
        <v>4412</v>
      </c>
      <c r="DV405" s="28">
        <v>46242</v>
      </c>
      <c r="DW405" s="27">
        <v>977</v>
      </c>
      <c r="DX405" s="23">
        <v>5568</v>
      </c>
      <c r="DY405" s="28">
        <v>50988</v>
      </c>
      <c r="DZ405" s="23">
        <v>1100</v>
      </c>
      <c r="EA405" s="23">
        <v>5847</v>
      </c>
      <c r="EB405" s="28">
        <v>44594</v>
      </c>
      <c r="EC405" s="27">
        <v>968</v>
      </c>
      <c r="ED405" s="23">
        <v>4318</v>
      </c>
      <c r="EE405" s="28">
        <v>57173</v>
      </c>
      <c r="EF405" s="23">
        <v>1237</v>
      </c>
      <c r="EG405" s="23">
        <v>4920</v>
      </c>
      <c r="EH405" s="28">
        <v>43547</v>
      </c>
      <c r="EI405" s="27">
        <v>947</v>
      </c>
      <c r="EJ405" s="23">
        <v>4317</v>
      </c>
      <c r="EK405" s="28">
        <v>44068</v>
      </c>
      <c r="EL405" s="27">
        <v>961</v>
      </c>
      <c r="EM405" s="23">
        <v>5203</v>
      </c>
      <c r="EN405" s="28">
        <v>59845</v>
      </c>
      <c r="EO405" s="23">
        <v>1296</v>
      </c>
      <c r="EP405" s="23">
        <v>4710</v>
      </c>
      <c r="EQ405" s="28">
        <v>42243</v>
      </c>
      <c r="ER405" s="27">
        <v>922</v>
      </c>
      <c r="ES405" s="23">
        <v>4903</v>
      </c>
      <c r="ET405" s="28">
        <v>36652</v>
      </c>
      <c r="EU405" s="27">
        <v>800</v>
      </c>
      <c r="EV405" s="23">
        <v>5123</v>
      </c>
      <c r="EW405" s="28">
        <v>51102</v>
      </c>
      <c r="EX405" s="23">
        <v>1130</v>
      </c>
      <c r="EY405" s="23">
        <v>4357</v>
      </c>
      <c r="EZ405" s="28">
        <v>32964</v>
      </c>
      <c r="FA405" s="27">
        <v>726</v>
      </c>
      <c r="FB405" s="23">
        <v>4939</v>
      </c>
      <c r="FC405" s="28">
        <v>31176</v>
      </c>
      <c r="FD405" s="27">
        <v>689</v>
      </c>
      <c r="FE405" s="23">
        <v>4621</v>
      </c>
      <c r="FF405" s="28">
        <v>41013</v>
      </c>
      <c r="FG405" s="27">
        <v>911</v>
      </c>
      <c r="FH405" s="23">
        <v>5391</v>
      </c>
      <c r="FI405" s="28">
        <v>34844</v>
      </c>
      <c r="FJ405" s="27">
        <v>779</v>
      </c>
      <c r="FK405" s="23">
        <v>4909</v>
      </c>
      <c r="FL405" s="28">
        <v>37043</v>
      </c>
      <c r="FM405" s="27">
        <v>820</v>
      </c>
      <c r="FN405" s="23">
        <v>3676</v>
      </c>
      <c r="FO405" s="28">
        <v>43240</v>
      </c>
      <c r="FP405" s="27">
        <v>959</v>
      </c>
      <c r="FQ405" s="23">
        <v>3333</v>
      </c>
      <c r="FR405" s="28">
        <v>31215</v>
      </c>
      <c r="FS405" s="27">
        <v>700</v>
      </c>
      <c r="FT405" s="23">
        <v>3160</v>
      </c>
      <c r="FU405" s="28">
        <v>30557</v>
      </c>
      <c r="FV405" s="27">
        <v>663</v>
      </c>
      <c r="FW405" s="23">
        <v>3106</v>
      </c>
      <c r="FX405" s="28">
        <v>35540</v>
      </c>
      <c r="FY405" s="27">
        <v>777</v>
      </c>
      <c r="FZ405" s="23">
        <v>2640</v>
      </c>
      <c r="GA405" s="28">
        <v>30272</v>
      </c>
      <c r="GB405" s="27">
        <v>657</v>
      </c>
      <c r="GC405" s="23">
        <v>2233</v>
      </c>
      <c r="GD405" s="28">
        <v>28357</v>
      </c>
      <c r="GE405" s="27">
        <v>625</v>
      </c>
      <c r="GF405" s="23">
        <v>2673</v>
      </c>
      <c r="GG405" s="28">
        <v>34231</v>
      </c>
      <c r="GH405" s="27">
        <v>752</v>
      </c>
      <c r="GI405" s="23">
        <v>2904</v>
      </c>
      <c r="GJ405" s="28">
        <v>25655</v>
      </c>
      <c r="GK405" s="27">
        <v>556</v>
      </c>
      <c r="GL405" s="23">
        <v>2585</v>
      </c>
      <c r="GM405" s="28">
        <v>24389</v>
      </c>
      <c r="GN405" s="27">
        <v>508</v>
      </c>
      <c r="GO405" s="23">
        <v>2471</v>
      </c>
      <c r="GP405" s="28">
        <v>38216</v>
      </c>
      <c r="GQ405" s="27">
        <v>686</v>
      </c>
      <c r="GR405" s="23">
        <v>2429</v>
      </c>
      <c r="GS405" s="28">
        <v>40301</v>
      </c>
      <c r="GT405" s="27">
        <v>552</v>
      </c>
      <c r="GU405" s="23">
        <v>2063</v>
      </c>
      <c r="GV405" s="28">
        <v>45081</v>
      </c>
      <c r="GW405" s="27">
        <v>594</v>
      </c>
      <c r="GX405" s="23">
        <v>2136</v>
      </c>
      <c r="GY405" s="28">
        <v>53215</v>
      </c>
      <c r="GZ405" s="27">
        <v>694</v>
      </c>
      <c r="HA405" s="23">
        <v>2511</v>
      </c>
      <c r="HB405" s="28">
        <v>33548</v>
      </c>
      <c r="HC405" s="27">
        <v>436</v>
      </c>
      <c r="HD405" s="23">
        <v>1673</v>
      </c>
      <c r="HE405" s="28">
        <v>29578</v>
      </c>
      <c r="HF405" s="27">
        <v>414</v>
      </c>
      <c r="HG405" s="23">
        <v>2130</v>
      </c>
      <c r="HH405" s="28">
        <v>36285</v>
      </c>
      <c r="HI405" s="27">
        <v>491</v>
      </c>
      <c r="HJ405" s="23">
        <v>1124</v>
      </c>
    </row>
    <row r="406" spans="2:218" x14ac:dyDescent="0.2">
      <c r="B406" s="20" t="s">
        <v>848</v>
      </c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  <c r="BK406" s="21"/>
      <c r="BL406" s="21"/>
      <c r="BM406" s="21"/>
      <c r="BN406" s="21"/>
      <c r="BO406" s="21"/>
      <c r="BP406" s="21"/>
      <c r="BQ406" s="21"/>
      <c r="BR406" s="21"/>
      <c r="BS406" s="21"/>
      <c r="BT406" s="21"/>
      <c r="BU406" s="21"/>
      <c r="BV406" s="21"/>
      <c r="BW406" s="21"/>
      <c r="BX406" s="21"/>
      <c r="BY406" s="21"/>
      <c r="BZ406" s="21"/>
      <c r="CA406" s="21"/>
      <c r="CB406" s="21"/>
      <c r="CC406" s="21"/>
      <c r="CD406" s="21"/>
      <c r="CE406" s="21"/>
      <c r="CF406" s="21"/>
      <c r="CG406" s="21"/>
      <c r="CH406" s="21"/>
      <c r="CI406" s="21"/>
      <c r="CJ406" s="21"/>
      <c r="CK406" s="21"/>
      <c r="CL406" s="21"/>
      <c r="CM406" s="21"/>
      <c r="CN406" s="21"/>
      <c r="CO406" s="21"/>
      <c r="CP406" s="21"/>
      <c r="CQ406" s="21"/>
      <c r="CR406" s="21"/>
      <c r="CS406" s="21"/>
      <c r="CT406" s="21"/>
      <c r="CU406" s="28">
        <v>13750</v>
      </c>
      <c r="CV406" s="27">
        <v>510</v>
      </c>
      <c r="CW406" s="23">
        <v>1601</v>
      </c>
      <c r="CX406" s="28">
        <v>15224</v>
      </c>
      <c r="CY406" s="27">
        <v>549</v>
      </c>
      <c r="CZ406" s="23">
        <v>1132</v>
      </c>
      <c r="DA406" s="28">
        <v>18035</v>
      </c>
      <c r="DB406" s="27">
        <v>651</v>
      </c>
      <c r="DC406" s="23">
        <v>1450</v>
      </c>
      <c r="DD406" s="28">
        <v>26696</v>
      </c>
      <c r="DE406" s="27">
        <v>954</v>
      </c>
      <c r="DF406" s="23">
        <v>1674</v>
      </c>
      <c r="DG406" s="28">
        <v>22113</v>
      </c>
      <c r="DH406" s="27">
        <v>799</v>
      </c>
      <c r="DI406" s="23">
        <v>2854</v>
      </c>
      <c r="DJ406" s="28">
        <v>28146</v>
      </c>
      <c r="DK406" s="27">
        <v>985</v>
      </c>
      <c r="DL406" s="23">
        <v>5936</v>
      </c>
      <c r="DM406" s="28">
        <v>26197</v>
      </c>
      <c r="DN406" s="27">
        <v>976</v>
      </c>
      <c r="DO406" s="23">
        <v>4760</v>
      </c>
      <c r="DP406" s="28">
        <v>24921</v>
      </c>
      <c r="DQ406" s="27">
        <v>950</v>
      </c>
      <c r="DR406" s="23">
        <v>6733</v>
      </c>
      <c r="DS406" s="28">
        <v>22489</v>
      </c>
      <c r="DT406" s="27">
        <v>859</v>
      </c>
      <c r="DU406" s="23">
        <v>7229</v>
      </c>
      <c r="DV406" s="28">
        <v>28552</v>
      </c>
      <c r="DW406" s="23">
        <v>1078</v>
      </c>
      <c r="DX406" s="23">
        <v>6970</v>
      </c>
      <c r="DY406" s="28">
        <v>22935</v>
      </c>
      <c r="DZ406" s="27">
        <v>878</v>
      </c>
      <c r="EA406" s="23">
        <v>7037</v>
      </c>
      <c r="EB406" s="28">
        <v>24620</v>
      </c>
      <c r="EC406" s="27">
        <v>947</v>
      </c>
      <c r="ED406" s="23">
        <v>6655</v>
      </c>
      <c r="EE406" s="28">
        <v>30313</v>
      </c>
      <c r="EF406" s="23">
        <v>1175</v>
      </c>
      <c r="EG406" s="23">
        <v>6698</v>
      </c>
      <c r="EH406" s="28">
        <v>23913</v>
      </c>
      <c r="EI406" s="27">
        <v>909</v>
      </c>
      <c r="EJ406" s="23">
        <v>4837</v>
      </c>
      <c r="EK406" s="28">
        <v>25400</v>
      </c>
      <c r="EL406" s="27">
        <v>973</v>
      </c>
      <c r="EM406" s="23">
        <v>5837</v>
      </c>
      <c r="EN406" s="28">
        <v>33273</v>
      </c>
      <c r="EO406" s="23">
        <v>1254</v>
      </c>
      <c r="EP406" s="23">
        <v>6650</v>
      </c>
      <c r="EQ406" s="28">
        <v>25407</v>
      </c>
      <c r="ER406" s="27">
        <v>963</v>
      </c>
      <c r="ES406" s="23">
        <v>7129</v>
      </c>
      <c r="ET406" s="28">
        <v>29896</v>
      </c>
      <c r="EU406" s="23">
        <v>1120</v>
      </c>
      <c r="EV406" s="24">
        <v>14252</v>
      </c>
      <c r="EW406" s="28">
        <v>38862</v>
      </c>
      <c r="EX406" s="23">
        <v>1471</v>
      </c>
      <c r="EY406" s="24">
        <v>12898</v>
      </c>
      <c r="EZ406" s="28">
        <v>30489</v>
      </c>
      <c r="FA406" s="23">
        <v>1148</v>
      </c>
      <c r="FB406" s="24">
        <v>10724</v>
      </c>
      <c r="FC406" s="28">
        <v>27080</v>
      </c>
      <c r="FD406" s="23">
        <v>1047</v>
      </c>
      <c r="FE406" s="23">
        <v>7860</v>
      </c>
      <c r="FF406" s="28">
        <v>34522</v>
      </c>
      <c r="FG406" s="23">
        <v>1327</v>
      </c>
      <c r="FH406" s="24">
        <v>10541</v>
      </c>
      <c r="FI406" s="28">
        <v>32219</v>
      </c>
      <c r="FJ406" s="23">
        <v>1219</v>
      </c>
      <c r="FK406" s="24">
        <v>13908</v>
      </c>
      <c r="FL406" s="28">
        <v>35589</v>
      </c>
      <c r="FM406" s="23">
        <v>1340</v>
      </c>
      <c r="FN406" s="24">
        <v>14957</v>
      </c>
      <c r="FO406" s="28">
        <v>34455</v>
      </c>
      <c r="FP406" s="23">
        <v>1321</v>
      </c>
      <c r="FQ406" s="24">
        <v>12501</v>
      </c>
      <c r="FR406" s="28">
        <v>26834</v>
      </c>
      <c r="FS406" s="23">
        <v>1016</v>
      </c>
      <c r="FT406" s="24">
        <v>12390</v>
      </c>
      <c r="FU406" s="28">
        <v>28115</v>
      </c>
      <c r="FV406" s="23">
        <v>1048</v>
      </c>
      <c r="FW406" s="23">
        <v>9257</v>
      </c>
      <c r="FX406" s="28">
        <v>33620</v>
      </c>
      <c r="FY406" s="23">
        <v>1278</v>
      </c>
      <c r="FZ406" s="24">
        <v>10215</v>
      </c>
      <c r="GA406" s="28">
        <v>26092</v>
      </c>
      <c r="GB406" s="27">
        <v>985</v>
      </c>
      <c r="GC406" s="24">
        <v>11862</v>
      </c>
      <c r="GD406" s="28">
        <v>30742</v>
      </c>
      <c r="GE406" s="23">
        <v>1162</v>
      </c>
      <c r="GF406" s="24">
        <v>11351</v>
      </c>
      <c r="GG406" s="28">
        <v>34278</v>
      </c>
      <c r="GH406" s="23">
        <v>1275</v>
      </c>
      <c r="GI406" s="24">
        <v>12037</v>
      </c>
      <c r="GJ406" s="28">
        <v>28345</v>
      </c>
      <c r="GK406" s="23">
        <v>1051</v>
      </c>
      <c r="GL406" s="24">
        <v>11138</v>
      </c>
      <c r="GM406" s="28">
        <v>29849</v>
      </c>
      <c r="GN406" s="23">
        <v>1140</v>
      </c>
      <c r="GO406" s="23">
        <v>9684</v>
      </c>
      <c r="GP406" s="28">
        <v>36266</v>
      </c>
      <c r="GQ406" s="23">
        <v>1369</v>
      </c>
      <c r="GR406" s="24">
        <v>11620</v>
      </c>
      <c r="GS406" s="28">
        <v>29585</v>
      </c>
      <c r="GT406" s="23">
        <v>1111</v>
      </c>
      <c r="GU406" s="24">
        <v>10500</v>
      </c>
      <c r="GV406" s="28">
        <v>30117</v>
      </c>
      <c r="GW406" s="23">
        <v>1136</v>
      </c>
      <c r="GX406" s="23">
        <v>8227</v>
      </c>
      <c r="GY406" s="28">
        <v>35843</v>
      </c>
      <c r="GZ406" s="23">
        <v>1343</v>
      </c>
      <c r="HA406" s="24">
        <v>10556</v>
      </c>
      <c r="HB406" s="28">
        <v>30828</v>
      </c>
      <c r="HC406" s="23">
        <v>1195</v>
      </c>
      <c r="HD406" s="23">
        <v>2853</v>
      </c>
      <c r="HE406" s="28">
        <v>27628</v>
      </c>
      <c r="HF406" s="23">
        <v>1070</v>
      </c>
      <c r="HG406" s="23">
        <v>7179</v>
      </c>
      <c r="HH406" s="28">
        <v>35521</v>
      </c>
      <c r="HI406" s="23">
        <v>1359</v>
      </c>
      <c r="HJ406" s="23">
        <v>9154</v>
      </c>
    </row>
    <row r="407" spans="2:218" x14ac:dyDescent="0.2">
      <c r="B407" s="20" t="s">
        <v>453</v>
      </c>
      <c r="C407" s="28">
        <v>34555</v>
      </c>
      <c r="D407" s="23">
        <v>5879</v>
      </c>
      <c r="E407" s="23">
        <v>9632</v>
      </c>
      <c r="F407" s="28">
        <v>36005</v>
      </c>
      <c r="G407" s="23">
        <v>5917</v>
      </c>
      <c r="H407" s="23">
        <v>7867</v>
      </c>
      <c r="I407" s="28">
        <v>45126</v>
      </c>
      <c r="J407" s="23">
        <v>7888</v>
      </c>
      <c r="K407" s="23">
        <v>7974</v>
      </c>
      <c r="L407" s="28">
        <v>35164</v>
      </c>
      <c r="M407" s="23">
        <v>5932</v>
      </c>
      <c r="N407" s="23">
        <v>5473</v>
      </c>
      <c r="O407" s="28">
        <v>37051</v>
      </c>
      <c r="P407" s="23">
        <v>6302</v>
      </c>
      <c r="Q407" s="23">
        <v>8232</v>
      </c>
      <c r="R407" s="28">
        <v>47464</v>
      </c>
      <c r="S407" s="23">
        <v>7825</v>
      </c>
      <c r="T407" s="23">
        <v>7687</v>
      </c>
      <c r="U407" s="28">
        <v>41216</v>
      </c>
      <c r="V407" s="23">
        <v>6876</v>
      </c>
      <c r="W407" s="23">
        <v>7122</v>
      </c>
      <c r="X407" s="28">
        <v>44840</v>
      </c>
      <c r="Y407" s="23">
        <v>7547</v>
      </c>
      <c r="Z407" s="23">
        <v>7957</v>
      </c>
      <c r="AA407" s="28">
        <v>54857</v>
      </c>
      <c r="AB407" s="23">
        <v>9240</v>
      </c>
      <c r="AC407" s="23">
        <v>6755</v>
      </c>
      <c r="AD407" s="28">
        <v>37888</v>
      </c>
      <c r="AE407" s="23">
        <v>6532</v>
      </c>
      <c r="AF407" s="23">
        <v>7310</v>
      </c>
      <c r="AG407" s="28">
        <v>39187</v>
      </c>
      <c r="AH407" s="23">
        <v>6787</v>
      </c>
      <c r="AI407" s="23">
        <v>6204</v>
      </c>
      <c r="AJ407" s="28">
        <v>49710</v>
      </c>
      <c r="AK407" s="23">
        <v>8037</v>
      </c>
      <c r="AL407" s="23">
        <v>7306</v>
      </c>
      <c r="AM407" s="28">
        <v>36854</v>
      </c>
      <c r="AN407" s="23">
        <v>6609</v>
      </c>
      <c r="AO407" s="23">
        <v>7783</v>
      </c>
      <c r="AP407" s="28">
        <v>40172</v>
      </c>
      <c r="AQ407" s="23">
        <v>6798</v>
      </c>
      <c r="AR407" s="23">
        <v>7348</v>
      </c>
      <c r="AS407" s="28">
        <v>48431</v>
      </c>
      <c r="AT407" s="23">
        <v>8426</v>
      </c>
      <c r="AU407" s="23">
        <v>5668</v>
      </c>
      <c r="AV407" s="28">
        <v>39991</v>
      </c>
      <c r="AW407" s="23">
        <v>6687</v>
      </c>
      <c r="AX407" s="23">
        <v>4515</v>
      </c>
      <c r="AY407" s="28">
        <v>38851</v>
      </c>
      <c r="AZ407" s="23">
        <v>6714</v>
      </c>
      <c r="BA407" s="23">
        <v>3787</v>
      </c>
      <c r="BB407" s="28">
        <v>48933</v>
      </c>
      <c r="BC407" s="23">
        <v>8258</v>
      </c>
      <c r="BD407" s="23">
        <v>6200</v>
      </c>
      <c r="BE407" s="28">
        <v>38417</v>
      </c>
      <c r="BF407" s="23">
        <v>6625</v>
      </c>
      <c r="BG407" s="34">
        <v>5858895</v>
      </c>
      <c r="BH407" s="28">
        <v>36985</v>
      </c>
      <c r="BI407" s="23">
        <v>6380</v>
      </c>
      <c r="BJ407" s="34">
        <v>5285352</v>
      </c>
      <c r="BK407" s="28">
        <v>49353</v>
      </c>
      <c r="BL407" s="23">
        <v>8241</v>
      </c>
      <c r="BM407" s="34">
        <v>5616854</v>
      </c>
      <c r="BN407" s="28">
        <v>39572</v>
      </c>
      <c r="BO407" s="23">
        <v>6597</v>
      </c>
      <c r="BP407" s="34">
        <v>5454013</v>
      </c>
      <c r="BQ407" s="28">
        <v>37480</v>
      </c>
      <c r="BR407" s="23">
        <v>6405</v>
      </c>
      <c r="BS407" s="34">
        <v>5709380</v>
      </c>
      <c r="BT407" s="28">
        <v>44685</v>
      </c>
      <c r="BU407" s="23">
        <v>7688</v>
      </c>
      <c r="BV407" s="34">
        <v>5414699</v>
      </c>
      <c r="BW407" s="28">
        <v>37077</v>
      </c>
      <c r="BX407" s="23">
        <v>6343</v>
      </c>
      <c r="BY407" s="34">
        <v>5521967</v>
      </c>
      <c r="BZ407" s="28">
        <v>34772</v>
      </c>
      <c r="CA407" s="23">
        <v>6014</v>
      </c>
      <c r="CB407" s="34">
        <v>5729230</v>
      </c>
      <c r="CC407" s="28">
        <v>43570</v>
      </c>
      <c r="CD407" s="23">
        <v>7746</v>
      </c>
      <c r="CE407" s="34">
        <v>5222189</v>
      </c>
      <c r="CF407" s="28">
        <v>34731</v>
      </c>
      <c r="CG407" s="23">
        <v>6127</v>
      </c>
      <c r="CH407" s="34">
        <v>5796704</v>
      </c>
      <c r="CI407" s="28">
        <v>36568</v>
      </c>
      <c r="CJ407" s="23">
        <v>6418</v>
      </c>
      <c r="CK407" s="34">
        <v>5606397</v>
      </c>
      <c r="CL407" s="28">
        <v>43056</v>
      </c>
      <c r="CM407" s="23">
        <v>7545</v>
      </c>
      <c r="CN407" s="34">
        <v>5530447</v>
      </c>
      <c r="CO407" s="28">
        <v>37099</v>
      </c>
      <c r="CP407" s="23">
        <v>6678</v>
      </c>
      <c r="CQ407" s="34">
        <v>5835843</v>
      </c>
      <c r="CR407" s="28">
        <v>40406</v>
      </c>
      <c r="CS407" s="23">
        <v>7036</v>
      </c>
      <c r="CT407" s="34">
        <v>5380620</v>
      </c>
      <c r="CU407" s="28">
        <v>46260</v>
      </c>
      <c r="CV407" s="23">
        <v>8153</v>
      </c>
      <c r="CW407" s="34">
        <v>5418140</v>
      </c>
      <c r="CX407" s="28">
        <v>37271</v>
      </c>
      <c r="CY407" s="23">
        <v>6164</v>
      </c>
      <c r="CZ407" s="34">
        <v>5682399</v>
      </c>
      <c r="DA407" s="28">
        <v>35758</v>
      </c>
      <c r="DB407" s="23">
        <v>6184</v>
      </c>
      <c r="DC407" s="34">
        <v>5997541</v>
      </c>
      <c r="DD407" s="28">
        <v>39016</v>
      </c>
      <c r="DE407" s="23">
        <v>6610</v>
      </c>
      <c r="DF407" s="34">
        <v>6036543</v>
      </c>
      <c r="DG407" s="28">
        <v>33652</v>
      </c>
      <c r="DH407" s="23">
        <v>5464</v>
      </c>
      <c r="DI407" s="34">
        <v>6569691</v>
      </c>
      <c r="DJ407" s="28">
        <v>32642</v>
      </c>
      <c r="DK407" s="23">
        <v>5508</v>
      </c>
      <c r="DL407" s="34">
        <v>6488073</v>
      </c>
      <c r="DM407" s="28">
        <v>41851</v>
      </c>
      <c r="DN407" s="23">
        <v>7141</v>
      </c>
      <c r="DO407" s="34">
        <v>6291935</v>
      </c>
      <c r="DP407" s="28">
        <v>34634</v>
      </c>
      <c r="DQ407" s="23">
        <v>5769</v>
      </c>
      <c r="DR407" s="34">
        <v>7191085</v>
      </c>
      <c r="DS407" s="28">
        <v>30218</v>
      </c>
      <c r="DT407" s="23">
        <v>5291</v>
      </c>
      <c r="DU407" s="34">
        <v>6993115</v>
      </c>
      <c r="DV407" s="28">
        <v>36362</v>
      </c>
      <c r="DW407" s="23">
        <v>6219</v>
      </c>
      <c r="DX407" s="34">
        <v>7296687</v>
      </c>
      <c r="DY407" s="28">
        <v>28163</v>
      </c>
      <c r="DZ407" s="23">
        <v>4795</v>
      </c>
      <c r="EA407" s="34">
        <v>7453127</v>
      </c>
      <c r="EB407" s="28">
        <v>27757</v>
      </c>
      <c r="EC407" s="23">
        <v>4710</v>
      </c>
      <c r="ED407" s="34">
        <v>6938929</v>
      </c>
      <c r="EE407" s="28">
        <v>33479</v>
      </c>
      <c r="EF407" s="23">
        <v>5588</v>
      </c>
      <c r="EG407" s="34">
        <v>7239074</v>
      </c>
      <c r="EH407" s="28">
        <v>23270</v>
      </c>
      <c r="EI407" s="23">
        <v>3890</v>
      </c>
      <c r="EJ407" s="34">
        <v>6740077</v>
      </c>
      <c r="EK407" s="28">
        <v>25155</v>
      </c>
      <c r="EL407" s="23">
        <v>4202</v>
      </c>
      <c r="EM407" s="34">
        <v>4252164</v>
      </c>
      <c r="EN407" s="28">
        <v>22359</v>
      </c>
      <c r="EO407" s="23">
        <v>3896</v>
      </c>
      <c r="EP407" s="34">
        <v>2049789</v>
      </c>
      <c r="EQ407" s="28">
        <v>14851</v>
      </c>
      <c r="ER407" s="23">
        <v>2330</v>
      </c>
      <c r="ES407" s="34">
        <v>5101206</v>
      </c>
      <c r="ET407" s="28">
        <v>23178</v>
      </c>
      <c r="EU407" s="23">
        <v>3936</v>
      </c>
      <c r="EV407" s="34">
        <v>3758413</v>
      </c>
      <c r="EW407" s="28">
        <v>30191</v>
      </c>
      <c r="EX407" s="23">
        <v>5115</v>
      </c>
      <c r="EY407" s="34">
        <v>1633346</v>
      </c>
      <c r="EZ407" s="28">
        <v>24731</v>
      </c>
      <c r="FA407" s="23">
        <v>4157</v>
      </c>
      <c r="FB407" s="25">
        <v>593819</v>
      </c>
      <c r="FC407" s="28">
        <v>23927</v>
      </c>
      <c r="FD407" s="23">
        <v>4320</v>
      </c>
      <c r="FE407" s="25">
        <v>115625</v>
      </c>
      <c r="FF407" s="28">
        <v>29911</v>
      </c>
      <c r="FG407" s="23">
        <v>5332</v>
      </c>
      <c r="FH407" s="25">
        <v>100366</v>
      </c>
      <c r="FI407" s="28">
        <v>29349</v>
      </c>
      <c r="FJ407" s="23">
        <v>5014</v>
      </c>
      <c r="FK407" s="24">
        <v>87282</v>
      </c>
      <c r="FL407" s="28">
        <v>28313</v>
      </c>
      <c r="FM407" s="23">
        <v>4896</v>
      </c>
      <c r="FN407" s="24">
        <v>70986</v>
      </c>
      <c r="FO407" s="28">
        <v>37222</v>
      </c>
      <c r="FP407" s="23">
        <v>6333</v>
      </c>
      <c r="FQ407" s="25">
        <v>103594</v>
      </c>
      <c r="FR407" s="28">
        <v>25010</v>
      </c>
      <c r="FS407" s="23">
        <v>4432</v>
      </c>
      <c r="FT407" s="24">
        <v>77135</v>
      </c>
      <c r="FU407" s="28">
        <v>25297</v>
      </c>
      <c r="FV407" s="23">
        <v>4488</v>
      </c>
      <c r="FW407" s="24">
        <v>54334</v>
      </c>
      <c r="FX407" s="28">
        <v>31894</v>
      </c>
      <c r="FY407" s="23">
        <v>5583</v>
      </c>
      <c r="FZ407" s="24">
        <v>58170</v>
      </c>
      <c r="GA407" s="28">
        <v>24119</v>
      </c>
      <c r="GB407" s="23">
        <v>4379</v>
      </c>
      <c r="GC407" s="24">
        <v>51688</v>
      </c>
      <c r="GD407" s="28">
        <v>26621</v>
      </c>
      <c r="GE407" s="23">
        <v>4809</v>
      </c>
      <c r="GF407" s="24">
        <v>48700</v>
      </c>
      <c r="GG407" s="28">
        <v>35499</v>
      </c>
      <c r="GH407" s="23">
        <v>6573</v>
      </c>
      <c r="GI407" s="24">
        <v>58474</v>
      </c>
      <c r="GJ407" s="28">
        <v>27394</v>
      </c>
      <c r="GK407" s="23">
        <v>5010</v>
      </c>
      <c r="GL407" s="24">
        <v>54870</v>
      </c>
      <c r="GM407" s="28">
        <v>25339</v>
      </c>
      <c r="GN407" s="23">
        <v>4764</v>
      </c>
      <c r="GO407" s="24">
        <v>58042</v>
      </c>
      <c r="GP407" s="28">
        <v>31809</v>
      </c>
      <c r="GQ407" s="23">
        <v>6248</v>
      </c>
      <c r="GR407" s="24">
        <v>53666</v>
      </c>
      <c r="GS407" s="28">
        <v>27640</v>
      </c>
      <c r="GT407" s="23">
        <v>5263</v>
      </c>
      <c r="GU407" s="24">
        <v>50195</v>
      </c>
      <c r="GV407" s="28">
        <v>27885</v>
      </c>
      <c r="GW407" s="23">
        <v>5347</v>
      </c>
      <c r="GX407" s="24">
        <v>45263</v>
      </c>
      <c r="GY407" s="28">
        <v>35066</v>
      </c>
      <c r="GZ407" s="23">
        <v>6869</v>
      </c>
      <c r="HA407" s="24">
        <v>52991</v>
      </c>
      <c r="HB407" s="28">
        <v>24271</v>
      </c>
      <c r="HC407" s="23">
        <v>4537</v>
      </c>
      <c r="HD407" s="24">
        <v>33837</v>
      </c>
      <c r="HE407" s="28">
        <v>25632</v>
      </c>
      <c r="HF407" s="23">
        <v>4328</v>
      </c>
      <c r="HG407" s="24">
        <v>38465</v>
      </c>
      <c r="HH407" s="28">
        <v>34900</v>
      </c>
      <c r="HI407" s="23">
        <v>4955</v>
      </c>
      <c r="HJ407" s="24">
        <v>30631</v>
      </c>
    </row>
    <row r="408" spans="2:218" x14ac:dyDescent="0.2">
      <c r="B408" s="20" t="s">
        <v>682</v>
      </c>
      <c r="C408" s="26">
        <v>166873</v>
      </c>
      <c r="D408" s="23">
        <v>1121</v>
      </c>
      <c r="E408" s="23">
        <v>2629</v>
      </c>
      <c r="F408" s="26">
        <v>180814</v>
      </c>
      <c r="G408" s="23">
        <v>1258</v>
      </c>
      <c r="H408" s="23">
        <v>2985</v>
      </c>
      <c r="I408" s="26">
        <v>171100</v>
      </c>
      <c r="J408" s="23">
        <v>1164</v>
      </c>
      <c r="K408" s="23">
        <v>2347</v>
      </c>
      <c r="L408" s="26">
        <v>183223</v>
      </c>
      <c r="M408" s="23">
        <v>1254</v>
      </c>
      <c r="N408" s="23">
        <v>2662</v>
      </c>
      <c r="O408" s="26">
        <v>164692</v>
      </c>
      <c r="P408" s="23">
        <v>1139</v>
      </c>
      <c r="Q408" s="23">
        <v>3205</v>
      </c>
      <c r="R408" s="26">
        <v>199876</v>
      </c>
      <c r="S408" s="23">
        <v>1384</v>
      </c>
      <c r="T408" s="23">
        <v>2858</v>
      </c>
      <c r="U408" s="26">
        <v>156716</v>
      </c>
      <c r="V408" s="23">
        <v>1094</v>
      </c>
      <c r="W408" s="23">
        <v>2542</v>
      </c>
      <c r="X408" s="26">
        <v>169322</v>
      </c>
      <c r="Y408" s="23">
        <v>1179</v>
      </c>
      <c r="Z408" s="23">
        <v>2233</v>
      </c>
      <c r="AA408" s="26">
        <v>200927</v>
      </c>
      <c r="AB408" s="23">
        <v>1379</v>
      </c>
      <c r="AC408" s="23">
        <v>2239</v>
      </c>
      <c r="AD408" s="26">
        <v>157864</v>
      </c>
      <c r="AE408" s="23">
        <v>1038</v>
      </c>
      <c r="AF408" s="23">
        <v>1677</v>
      </c>
      <c r="AG408" s="26">
        <v>163939</v>
      </c>
      <c r="AH408" s="23">
        <v>1081</v>
      </c>
      <c r="AI408" s="23">
        <v>2859</v>
      </c>
      <c r="AJ408" s="26">
        <v>214456</v>
      </c>
      <c r="AK408" s="23">
        <v>1382</v>
      </c>
      <c r="AL408" s="23">
        <v>2480</v>
      </c>
      <c r="AM408" s="28">
        <v>75976</v>
      </c>
      <c r="AN408" s="27">
        <v>519</v>
      </c>
      <c r="AO408" s="23">
        <v>1835</v>
      </c>
      <c r="AP408" s="28">
        <v>17050</v>
      </c>
      <c r="AQ408" s="27">
        <v>133</v>
      </c>
      <c r="AR408" s="23">
        <v>1798</v>
      </c>
      <c r="AS408" s="28">
        <v>90194</v>
      </c>
      <c r="AT408" s="27">
        <v>630</v>
      </c>
      <c r="AU408" s="27">
        <v>721</v>
      </c>
      <c r="AV408" s="26">
        <v>108926</v>
      </c>
      <c r="AW408" s="27">
        <v>734</v>
      </c>
      <c r="AX408" s="23">
        <v>1067</v>
      </c>
      <c r="AY408" s="26">
        <v>108131</v>
      </c>
      <c r="AZ408" s="27">
        <v>736</v>
      </c>
      <c r="BA408" s="27">
        <v>650</v>
      </c>
      <c r="BB408" s="26">
        <v>130304</v>
      </c>
      <c r="BC408" s="27">
        <v>873</v>
      </c>
      <c r="BD408" s="27">
        <v>869</v>
      </c>
      <c r="BE408" s="26">
        <v>105537</v>
      </c>
      <c r="BF408" s="27">
        <v>725</v>
      </c>
      <c r="BG408" s="23">
        <v>1523</v>
      </c>
      <c r="BH408" s="26">
        <v>116626</v>
      </c>
      <c r="BI408" s="27">
        <v>811</v>
      </c>
      <c r="BJ408" s="23">
        <v>1828</v>
      </c>
      <c r="BK408" s="26">
        <v>124937</v>
      </c>
      <c r="BL408" s="23">
        <v>1010</v>
      </c>
      <c r="BM408" s="23">
        <v>1471</v>
      </c>
      <c r="BN408" s="28">
        <v>81731</v>
      </c>
      <c r="BO408" s="27">
        <v>759</v>
      </c>
      <c r="BP408" s="27">
        <v>991</v>
      </c>
      <c r="BQ408" s="28">
        <v>73310</v>
      </c>
      <c r="BR408" s="27">
        <v>696</v>
      </c>
      <c r="BS408" s="27">
        <v>858</v>
      </c>
      <c r="BT408" s="26">
        <v>105512</v>
      </c>
      <c r="BU408" s="27">
        <v>984</v>
      </c>
      <c r="BV408" s="23">
        <v>1013</v>
      </c>
      <c r="BW408" s="28">
        <v>81197</v>
      </c>
      <c r="BX408" s="27">
        <v>745</v>
      </c>
      <c r="BY408" s="23">
        <v>2250</v>
      </c>
      <c r="BZ408" s="28">
        <v>69225</v>
      </c>
      <c r="CA408" s="27">
        <v>659</v>
      </c>
      <c r="CB408" s="23">
        <v>1441</v>
      </c>
      <c r="CC408" s="28">
        <v>99198</v>
      </c>
      <c r="CD408" s="27">
        <v>933</v>
      </c>
      <c r="CE408" s="23">
        <v>1887</v>
      </c>
      <c r="CF408" s="28">
        <v>72466</v>
      </c>
      <c r="CG408" s="27">
        <v>669</v>
      </c>
      <c r="CH408" s="23">
        <v>1044</v>
      </c>
      <c r="CI408" s="28">
        <v>79527</v>
      </c>
      <c r="CJ408" s="27">
        <v>742</v>
      </c>
      <c r="CK408" s="23">
        <v>1683</v>
      </c>
      <c r="CL408" s="28">
        <v>89120</v>
      </c>
      <c r="CM408" s="27">
        <v>834</v>
      </c>
      <c r="CN408" s="23">
        <v>1379</v>
      </c>
      <c r="CO408" s="28">
        <v>92345</v>
      </c>
      <c r="CP408" s="27">
        <v>803</v>
      </c>
      <c r="CQ408" s="23">
        <v>1286</v>
      </c>
      <c r="CR408" s="28">
        <v>77200</v>
      </c>
      <c r="CS408" s="27">
        <v>726</v>
      </c>
      <c r="CT408" s="23">
        <v>1471</v>
      </c>
      <c r="CU408" s="28">
        <v>89873</v>
      </c>
      <c r="CV408" s="27">
        <v>841</v>
      </c>
      <c r="CW408" s="23">
        <v>2105</v>
      </c>
      <c r="CX408" s="28">
        <v>67440</v>
      </c>
      <c r="CY408" s="27">
        <v>588</v>
      </c>
      <c r="CZ408" s="23">
        <v>2231</v>
      </c>
      <c r="DA408" s="28">
        <v>68573</v>
      </c>
      <c r="DB408" s="27">
        <v>633</v>
      </c>
      <c r="DC408" s="23">
        <v>2360</v>
      </c>
      <c r="DD408" s="28">
        <v>85522</v>
      </c>
      <c r="DE408" s="27">
        <v>774</v>
      </c>
      <c r="DF408" s="23">
        <v>1987</v>
      </c>
      <c r="DG408" s="28">
        <v>63238</v>
      </c>
      <c r="DH408" s="27">
        <v>572</v>
      </c>
      <c r="DI408" s="23">
        <v>1469</v>
      </c>
      <c r="DJ408" s="28">
        <v>58653</v>
      </c>
      <c r="DK408" s="27">
        <v>502</v>
      </c>
      <c r="DL408" s="23">
        <v>1033</v>
      </c>
      <c r="DM408" s="28">
        <v>79038</v>
      </c>
      <c r="DN408" s="27">
        <v>683</v>
      </c>
      <c r="DO408" s="27">
        <v>821</v>
      </c>
      <c r="DP408" s="28">
        <v>58531</v>
      </c>
      <c r="DQ408" s="27">
        <v>552</v>
      </c>
      <c r="DR408" s="27">
        <v>605</v>
      </c>
      <c r="DS408" s="28">
        <v>50849</v>
      </c>
      <c r="DT408" s="27">
        <v>511</v>
      </c>
      <c r="DU408" s="27">
        <v>698</v>
      </c>
      <c r="DV408" s="28">
        <v>67080</v>
      </c>
      <c r="DW408" s="27">
        <v>655</v>
      </c>
      <c r="DX408" s="27">
        <v>508</v>
      </c>
      <c r="DY408" s="28">
        <v>57740</v>
      </c>
      <c r="DZ408" s="27">
        <v>562</v>
      </c>
      <c r="EA408" s="27">
        <v>646</v>
      </c>
      <c r="EB408" s="28">
        <v>52359</v>
      </c>
      <c r="EC408" s="27">
        <v>522</v>
      </c>
      <c r="ED408" s="27">
        <v>434</v>
      </c>
      <c r="EE408" s="28">
        <v>61362</v>
      </c>
      <c r="EF408" s="27">
        <v>588</v>
      </c>
      <c r="EG408" s="27">
        <v>616</v>
      </c>
      <c r="EH408" s="28">
        <v>48197</v>
      </c>
      <c r="EI408" s="27">
        <v>429</v>
      </c>
      <c r="EJ408" s="23">
        <v>1049</v>
      </c>
      <c r="EK408" s="28">
        <v>59392</v>
      </c>
      <c r="EL408" s="27">
        <v>545</v>
      </c>
      <c r="EM408" s="27">
        <v>630</v>
      </c>
      <c r="EN408" s="28">
        <v>66890</v>
      </c>
      <c r="EO408" s="27">
        <v>594</v>
      </c>
      <c r="EP408" s="27">
        <v>439</v>
      </c>
      <c r="EQ408" s="28">
        <v>30047</v>
      </c>
      <c r="ER408" s="27">
        <v>298</v>
      </c>
      <c r="ES408" s="27">
        <v>707</v>
      </c>
      <c r="ET408" s="28">
        <v>42856</v>
      </c>
      <c r="EU408" s="27">
        <v>382</v>
      </c>
      <c r="EV408" s="27">
        <v>613</v>
      </c>
      <c r="EW408" s="28">
        <v>40274</v>
      </c>
      <c r="EX408" s="27">
        <v>394</v>
      </c>
      <c r="EY408" s="27">
        <v>800</v>
      </c>
      <c r="EZ408" s="28">
        <v>28093</v>
      </c>
      <c r="FA408" s="27">
        <v>264</v>
      </c>
      <c r="FB408" s="27">
        <v>261</v>
      </c>
      <c r="FC408" s="28">
        <v>27647</v>
      </c>
      <c r="FD408" s="27">
        <v>260</v>
      </c>
      <c r="FE408" s="27">
        <v>582</v>
      </c>
      <c r="FF408" s="28">
        <v>44173</v>
      </c>
      <c r="FG408" s="27">
        <v>446</v>
      </c>
      <c r="FH408" s="27">
        <v>340</v>
      </c>
      <c r="FI408" s="28">
        <v>39754</v>
      </c>
      <c r="FJ408" s="27">
        <v>390</v>
      </c>
      <c r="FK408" s="27">
        <v>280</v>
      </c>
      <c r="FL408" s="28">
        <v>35704</v>
      </c>
      <c r="FM408" s="27">
        <v>373</v>
      </c>
      <c r="FN408" s="27">
        <v>316</v>
      </c>
      <c r="FO408" s="28">
        <v>41045</v>
      </c>
      <c r="FP408" s="27">
        <v>452</v>
      </c>
      <c r="FQ408" s="27">
        <v>146</v>
      </c>
      <c r="FR408" s="28">
        <v>30866</v>
      </c>
      <c r="FS408" s="27">
        <v>308</v>
      </c>
      <c r="FT408" s="27">
        <v>345</v>
      </c>
      <c r="FU408" s="28">
        <v>29816</v>
      </c>
      <c r="FV408" s="27">
        <v>290</v>
      </c>
      <c r="FW408" s="27">
        <v>165</v>
      </c>
      <c r="FX408" s="28">
        <v>44096</v>
      </c>
      <c r="FY408" s="27">
        <v>437</v>
      </c>
      <c r="FZ408" s="27">
        <v>497</v>
      </c>
      <c r="GA408" s="28">
        <v>30483</v>
      </c>
      <c r="GB408" s="27">
        <v>325</v>
      </c>
      <c r="GC408" s="27">
        <v>401</v>
      </c>
      <c r="GD408" s="28">
        <v>25559</v>
      </c>
      <c r="GE408" s="27">
        <v>307</v>
      </c>
      <c r="GF408" s="27">
        <v>608</v>
      </c>
      <c r="GG408" s="28">
        <v>39670</v>
      </c>
      <c r="GH408" s="27">
        <v>399</v>
      </c>
      <c r="GI408" s="27">
        <v>241</v>
      </c>
      <c r="GJ408" s="28">
        <v>32769</v>
      </c>
      <c r="GK408" s="27">
        <v>345</v>
      </c>
      <c r="GL408" s="27">
        <v>290</v>
      </c>
      <c r="GM408" s="28">
        <v>38462</v>
      </c>
      <c r="GN408" s="27">
        <v>389</v>
      </c>
      <c r="GO408" s="27">
        <v>311</v>
      </c>
      <c r="GP408" s="28">
        <v>45064</v>
      </c>
      <c r="GQ408" s="27">
        <v>467</v>
      </c>
      <c r="GR408" s="27">
        <v>393</v>
      </c>
      <c r="GS408" s="28">
        <v>34232</v>
      </c>
      <c r="GT408" s="27">
        <v>402</v>
      </c>
      <c r="GU408" s="27">
        <v>157</v>
      </c>
      <c r="GV408" s="28">
        <v>32357</v>
      </c>
      <c r="GW408" s="27">
        <v>348</v>
      </c>
      <c r="GX408" s="27">
        <v>255</v>
      </c>
      <c r="GY408" s="28">
        <v>32542</v>
      </c>
      <c r="GZ408" s="27">
        <v>385</v>
      </c>
      <c r="HA408" s="27">
        <v>660</v>
      </c>
      <c r="HB408" s="28">
        <v>26576</v>
      </c>
      <c r="HC408" s="27">
        <v>318</v>
      </c>
      <c r="HD408" s="29">
        <v>73</v>
      </c>
      <c r="HE408" s="28">
        <v>31344</v>
      </c>
      <c r="HF408" s="27">
        <v>373</v>
      </c>
      <c r="HG408" s="29">
        <v>61</v>
      </c>
      <c r="HH408" s="28">
        <v>34727</v>
      </c>
      <c r="HI408" s="27">
        <v>426</v>
      </c>
      <c r="HJ408" s="27">
        <v>258</v>
      </c>
    </row>
    <row r="409" spans="2:218" x14ac:dyDescent="0.2">
      <c r="B409" s="20" t="s">
        <v>476</v>
      </c>
      <c r="C409" s="30">
        <v>1476</v>
      </c>
      <c r="D409" s="29">
        <v>22</v>
      </c>
      <c r="E409" s="23">
        <v>1458</v>
      </c>
      <c r="F409" s="32">
        <v>897</v>
      </c>
      <c r="G409" s="29">
        <v>14</v>
      </c>
      <c r="H409" s="27">
        <v>629</v>
      </c>
      <c r="I409" s="28">
        <v>27818</v>
      </c>
      <c r="J409" s="27">
        <v>451</v>
      </c>
      <c r="K409" s="27">
        <v>843</v>
      </c>
      <c r="L409" s="28">
        <v>22596</v>
      </c>
      <c r="M409" s="27">
        <v>367</v>
      </c>
      <c r="N409" s="27">
        <v>924</v>
      </c>
      <c r="O409" s="28">
        <v>28960</v>
      </c>
      <c r="P409" s="27">
        <v>463</v>
      </c>
      <c r="Q409" s="27">
        <v>876</v>
      </c>
      <c r="R409" s="28">
        <v>37615</v>
      </c>
      <c r="S409" s="27">
        <v>610</v>
      </c>
      <c r="T409" s="27">
        <v>682</v>
      </c>
      <c r="U409" s="28">
        <v>37248</v>
      </c>
      <c r="V409" s="27">
        <v>599</v>
      </c>
      <c r="W409" s="27">
        <v>904</v>
      </c>
      <c r="X409" s="28">
        <v>33881</v>
      </c>
      <c r="Y409" s="27">
        <v>536</v>
      </c>
      <c r="Z409" s="23">
        <v>1482</v>
      </c>
      <c r="AA409" s="28">
        <v>47642</v>
      </c>
      <c r="AB409" s="27">
        <v>767</v>
      </c>
      <c r="AC409" s="23">
        <v>1456</v>
      </c>
      <c r="AD409" s="28">
        <v>56155</v>
      </c>
      <c r="AE409" s="27">
        <v>858</v>
      </c>
      <c r="AF409" s="23">
        <v>2864</v>
      </c>
      <c r="AG409" s="28">
        <v>37647</v>
      </c>
      <c r="AH409" s="27">
        <v>603</v>
      </c>
      <c r="AI409" s="23">
        <v>2680</v>
      </c>
      <c r="AJ409" s="28">
        <v>55690</v>
      </c>
      <c r="AK409" s="27">
        <v>862</v>
      </c>
      <c r="AL409" s="23">
        <v>2078</v>
      </c>
      <c r="AM409" s="28">
        <v>35633</v>
      </c>
      <c r="AN409" s="27">
        <v>571</v>
      </c>
      <c r="AO409" s="23">
        <v>1544</v>
      </c>
      <c r="AP409" s="28">
        <v>17760</v>
      </c>
      <c r="AQ409" s="27">
        <v>274</v>
      </c>
      <c r="AR409" s="23">
        <v>1873</v>
      </c>
      <c r="AS409" s="28">
        <v>16098</v>
      </c>
      <c r="AT409" s="27">
        <v>257</v>
      </c>
      <c r="AU409" s="23">
        <v>1963</v>
      </c>
      <c r="AV409" s="28">
        <v>83172</v>
      </c>
      <c r="AW409" s="23">
        <v>1254</v>
      </c>
      <c r="AX409" s="23">
        <v>6326</v>
      </c>
      <c r="AY409" s="28">
        <v>54042</v>
      </c>
      <c r="AZ409" s="27">
        <v>812</v>
      </c>
      <c r="BA409" s="23">
        <v>2671</v>
      </c>
      <c r="BB409" s="28">
        <v>63163</v>
      </c>
      <c r="BC409" s="27">
        <v>982</v>
      </c>
      <c r="BD409" s="23">
        <v>3428</v>
      </c>
      <c r="BE409" s="28">
        <v>53005</v>
      </c>
      <c r="BF409" s="27">
        <v>831</v>
      </c>
      <c r="BG409" s="23">
        <v>2805</v>
      </c>
      <c r="BH409" s="28">
        <v>47479</v>
      </c>
      <c r="BI409" s="27">
        <v>749</v>
      </c>
      <c r="BJ409" s="23">
        <v>2505</v>
      </c>
      <c r="BK409" s="28">
        <v>63975</v>
      </c>
      <c r="BL409" s="23">
        <v>1005</v>
      </c>
      <c r="BM409" s="23">
        <v>2070</v>
      </c>
      <c r="BN409" s="28">
        <v>46040</v>
      </c>
      <c r="BO409" s="27">
        <v>733</v>
      </c>
      <c r="BP409" s="23">
        <v>2292</v>
      </c>
      <c r="BQ409" s="28">
        <v>46047</v>
      </c>
      <c r="BR409" s="27">
        <v>736</v>
      </c>
      <c r="BS409" s="23">
        <v>2119</v>
      </c>
      <c r="BT409" s="28">
        <v>69806</v>
      </c>
      <c r="BU409" s="23">
        <v>1119</v>
      </c>
      <c r="BV409" s="23">
        <v>2409</v>
      </c>
      <c r="BW409" s="28">
        <v>49159</v>
      </c>
      <c r="BX409" s="27">
        <v>792</v>
      </c>
      <c r="BY409" s="23">
        <v>3049</v>
      </c>
      <c r="BZ409" s="28">
        <v>42123</v>
      </c>
      <c r="CA409" s="27">
        <v>682</v>
      </c>
      <c r="CB409" s="23">
        <v>2289</v>
      </c>
      <c r="CC409" s="28">
        <v>49555</v>
      </c>
      <c r="CD409" s="27">
        <v>797</v>
      </c>
      <c r="CE409" s="23">
        <v>2329</v>
      </c>
      <c r="CF409" s="28">
        <v>50777</v>
      </c>
      <c r="CG409" s="27">
        <v>817</v>
      </c>
      <c r="CH409" s="23">
        <v>2021</v>
      </c>
      <c r="CI409" s="28">
        <v>51939</v>
      </c>
      <c r="CJ409" s="27">
        <v>841</v>
      </c>
      <c r="CK409" s="23">
        <v>1519</v>
      </c>
      <c r="CL409" s="28">
        <v>43665</v>
      </c>
      <c r="CM409" s="27">
        <v>696</v>
      </c>
      <c r="CN409" s="23">
        <v>1389</v>
      </c>
      <c r="CO409" s="30">
        <v>5848</v>
      </c>
      <c r="CP409" s="29">
        <v>94</v>
      </c>
      <c r="CQ409" s="23">
        <v>1642</v>
      </c>
      <c r="CR409" s="28">
        <v>16334</v>
      </c>
      <c r="CS409" s="27">
        <v>265</v>
      </c>
      <c r="CT409" s="23">
        <v>1059</v>
      </c>
      <c r="CU409" s="28">
        <v>53333</v>
      </c>
      <c r="CV409" s="27">
        <v>860</v>
      </c>
      <c r="CW409" s="23">
        <v>1220</v>
      </c>
      <c r="CX409" s="28">
        <v>44785</v>
      </c>
      <c r="CY409" s="27">
        <v>717</v>
      </c>
      <c r="CZ409" s="23">
        <v>1193</v>
      </c>
      <c r="DA409" s="28">
        <v>38167</v>
      </c>
      <c r="DB409" s="27">
        <v>608</v>
      </c>
      <c r="DC409" s="23">
        <v>1049</v>
      </c>
      <c r="DD409" s="28">
        <v>44722</v>
      </c>
      <c r="DE409" s="27">
        <v>713</v>
      </c>
      <c r="DF409" s="27">
        <v>772</v>
      </c>
      <c r="DG409" s="28">
        <v>38814</v>
      </c>
      <c r="DH409" s="27">
        <v>617</v>
      </c>
      <c r="DI409" s="23">
        <v>1258</v>
      </c>
      <c r="DJ409" s="28">
        <v>43168</v>
      </c>
      <c r="DK409" s="27">
        <v>668</v>
      </c>
      <c r="DL409" s="27">
        <v>823</v>
      </c>
      <c r="DM409" s="28">
        <v>44888</v>
      </c>
      <c r="DN409" s="27">
        <v>711</v>
      </c>
      <c r="DO409" s="23">
        <v>1164</v>
      </c>
      <c r="DP409" s="28">
        <v>42582</v>
      </c>
      <c r="DQ409" s="27">
        <v>682</v>
      </c>
      <c r="DR409" s="27">
        <v>872</v>
      </c>
      <c r="DS409" s="28">
        <v>40491</v>
      </c>
      <c r="DT409" s="27">
        <v>661</v>
      </c>
      <c r="DU409" s="23">
        <v>1327</v>
      </c>
      <c r="DV409" s="28">
        <v>47125</v>
      </c>
      <c r="DW409" s="27">
        <v>752</v>
      </c>
      <c r="DX409" s="23">
        <v>1682</v>
      </c>
      <c r="DY409" s="28">
        <v>37147</v>
      </c>
      <c r="DZ409" s="27">
        <v>591</v>
      </c>
      <c r="EA409" s="23">
        <v>1657</v>
      </c>
      <c r="EB409" s="28">
        <v>34858</v>
      </c>
      <c r="EC409" s="27">
        <v>548</v>
      </c>
      <c r="ED409" s="27">
        <v>991</v>
      </c>
      <c r="EE409" s="28">
        <v>41923</v>
      </c>
      <c r="EF409" s="27">
        <v>668</v>
      </c>
      <c r="EG409" s="23">
        <v>1329</v>
      </c>
      <c r="EH409" s="28">
        <v>40473</v>
      </c>
      <c r="EI409" s="27">
        <v>644</v>
      </c>
      <c r="EJ409" s="23">
        <v>1578</v>
      </c>
      <c r="EK409" s="28">
        <v>30983</v>
      </c>
      <c r="EL409" s="27">
        <v>485</v>
      </c>
      <c r="EM409" s="23">
        <v>1348</v>
      </c>
      <c r="EN409" s="28">
        <v>40965</v>
      </c>
      <c r="EO409" s="27">
        <v>649</v>
      </c>
      <c r="EP409" s="23">
        <v>1782</v>
      </c>
      <c r="EQ409" s="28">
        <v>29918</v>
      </c>
      <c r="ER409" s="27">
        <v>468</v>
      </c>
      <c r="ES409" s="27">
        <v>596</v>
      </c>
      <c r="ET409" s="28">
        <v>30701</v>
      </c>
      <c r="EU409" s="27">
        <v>482</v>
      </c>
      <c r="EV409" s="27">
        <v>923</v>
      </c>
      <c r="EW409" s="28">
        <v>41892</v>
      </c>
      <c r="EX409" s="27">
        <v>676</v>
      </c>
      <c r="EY409" s="23">
        <v>1047</v>
      </c>
      <c r="EZ409" s="28">
        <v>37376</v>
      </c>
      <c r="FA409" s="27">
        <v>578</v>
      </c>
      <c r="FB409" s="23">
        <v>1091</v>
      </c>
      <c r="FC409" s="28">
        <v>29438</v>
      </c>
      <c r="FD409" s="27">
        <v>477</v>
      </c>
      <c r="FE409" s="23">
        <v>1206</v>
      </c>
      <c r="FF409" s="28">
        <v>30387</v>
      </c>
      <c r="FG409" s="27">
        <v>482</v>
      </c>
      <c r="FH409" s="23">
        <v>1882</v>
      </c>
      <c r="FI409" s="28">
        <v>25455</v>
      </c>
      <c r="FJ409" s="27">
        <v>410</v>
      </c>
      <c r="FK409" s="23">
        <v>2099</v>
      </c>
      <c r="FL409" s="28">
        <v>31591</v>
      </c>
      <c r="FM409" s="27">
        <v>510</v>
      </c>
      <c r="FN409" s="23">
        <v>1713</v>
      </c>
      <c r="FO409" s="28">
        <v>37265</v>
      </c>
      <c r="FP409" s="27">
        <v>570</v>
      </c>
      <c r="FQ409" s="23">
        <v>1847</v>
      </c>
      <c r="FR409" s="28">
        <v>33049</v>
      </c>
      <c r="FS409" s="27">
        <v>452</v>
      </c>
      <c r="FT409" s="23">
        <v>1786</v>
      </c>
      <c r="FU409" s="28">
        <v>27318</v>
      </c>
      <c r="FV409" s="27">
        <v>361</v>
      </c>
      <c r="FW409" s="23">
        <v>1547</v>
      </c>
      <c r="FX409" s="28">
        <v>40168</v>
      </c>
      <c r="FY409" s="27">
        <v>533</v>
      </c>
      <c r="FZ409" s="23">
        <v>1311</v>
      </c>
      <c r="GA409" s="28">
        <v>33214</v>
      </c>
      <c r="GB409" s="27">
        <v>357</v>
      </c>
      <c r="GC409" s="23">
        <v>1884</v>
      </c>
      <c r="GD409" s="28">
        <v>33642</v>
      </c>
      <c r="GE409" s="27">
        <v>326</v>
      </c>
      <c r="GF409" s="23">
        <v>1523</v>
      </c>
      <c r="GG409" s="28">
        <v>40433</v>
      </c>
      <c r="GH409" s="27">
        <v>419</v>
      </c>
      <c r="GI409" s="23">
        <v>1462</v>
      </c>
      <c r="GJ409" s="28">
        <v>39822</v>
      </c>
      <c r="GK409" s="27">
        <v>401</v>
      </c>
      <c r="GL409" s="23">
        <v>1492</v>
      </c>
      <c r="GM409" s="28">
        <v>40123</v>
      </c>
      <c r="GN409" s="27">
        <v>395</v>
      </c>
      <c r="GO409" s="23">
        <v>1997</v>
      </c>
      <c r="GP409" s="28">
        <v>38451</v>
      </c>
      <c r="GQ409" s="27">
        <v>409</v>
      </c>
      <c r="GR409" s="23">
        <v>1820</v>
      </c>
      <c r="GS409" s="28">
        <v>32063</v>
      </c>
      <c r="GT409" s="27">
        <v>323</v>
      </c>
      <c r="GU409" s="23">
        <v>1462</v>
      </c>
      <c r="GV409" s="28">
        <v>34135</v>
      </c>
      <c r="GW409" s="27">
        <v>351</v>
      </c>
      <c r="GX409" s="23">
        <v>1656</v>
      </c>
      <c r="GY409" s="28">
        <v>43118</v>
      </c>
      <c r="GZ409" s="27">
        <v>422</v>
      </c>
      <c r="HA409" s="23">
        <v>1401</v>
      </c>
      <c r="HB409" s="28">
        <v>32432</v>
      </c>
      <c r="HC409" s="27">
        <v>336</v>
      </c>
      <c r="HD409" s="23">
        <v>2058</v>
      </c>
      <c r="HE409" s="28">
        <v>44515</v>
      </c>
      <c r="HF409" s="27">
        <v>452</v>
      </c>
      <c r="HG409" s="23">
        <v>2814</v>
      </c>
      <c r="HH409" s="28">
        <v>34563</v>
      </c>
      <c r="HI409" s="27">
        <v>379</v>
      </c>
      <c r="HJ409" s="23">
        <v>1361</v>
      </c>
    </row>
    <row r="410" spans="2:218" x14ac:dyDescent="0.2">
      <c r="B410" s="20" t="s">
        <v>438</v>
      </c>
      <c r="C410" s="28">
        <v>10976</v>
      </c>
      <c r="D410" s="27">
        <v>954</v>
      </c>
      <c r="E410" s="24">
        <v>52388</v>
      </c>
      <c r="F410" s="28">
        <v>10603</v>
      </c>
      <c r="G410" s="23">
        <v>1000</v>
      </c>
      <c r="H410" s="24">
        <v>62488</v>
      </c>
      <c r="I410" s="28">
        <v>14318</v>
      </c>
      <c r="J410" s="23">
        <v>1343</v>
      </c>
      <c r="K410" s="24">
        <v>61772</v>
      </c>
      <c r="L410" s="28">
        <v>56013</v>
      </c>
      <c r="M410" s="23">
        <v>6785</v>
      </c>
      <c r="N410" s="24">
        <v>69654</v>
      </c>
      <c r="O410" s="26">
        <v>105083</v>
      </c>
      <c r="P410" s="24">
        <v>12990</v>
      </c>
      <c r="Q410" s="24">
        <v>80036</v>
      </c>
      <c r="R410" s="28">
        <v>19409</v>
      </c>
      <c r="S410" s="23">
        <v>1785</v>
      </c>
      <c r="T410" s="24">
        <v>95500</v>
      </c>
      <c r="U410" s="28">
        <v>17467</v>
      </c>
      <c r="V410" s="23">
        <v>1520</v>
      </c>
      <c r="W410" s="25">
        <v>194190</v>
      </c>
      <c r="X410" s="28">
        <v>24059</v>
      </c>
      <c r="Y410" s="23">
        <v>2017</v>
      </c>
      <c r="Z410" s="25">
        <v>148229</v>
      </c>
      <c r="AA410" s="28">
        <v>61196</v>
      </c>
      <c r="AB410" s="23">
        <v>3297</v>
      </c>
      <c r="AC410" s="25">
        <v>139071</v>
      </c>
      <c r="AD410" s="28">
        <v>22944</v>
      </c>
      <c r="AE410" s="23">
        <v>2297</v>
      </c>
      <c r="AF410" s="25">
        <v>112177</v>
      </c>
      <c r="AG410" s="28">
        <v>25543</v>
      </c>
      <c r="AH410" s="23">
        <v>2517</v>
      </c>
      <c r="AI410" s="24">
        <v>94072</v>
      </c>
      <c r="AJ410" s="28">
        <v>43952</v>
      </c>
      <c r="AK410" s="23">
        <v>5249</v>
      </c>
      <c r="AL410" s="24">
        <v>95514</v>
      </c>
      <c r="AM410" s="28">
        <v>37159</v>
      </c>
      <c r="AN410" s="23">
        <v>4401</v>
      </c>
      <c r="AO410" s="24">
        <v>83988</v>
      </c>
      <c r="AP410" s="28">
        <v>63206</v>
      </c>
      <c r="AQ410" s="23">
        <v>5630</v>
      </c>
      <c r="AR410" s="24">
        <v>97399</v>
      </c>
      <c r="AS410" s="28">
        <v>63670</v>
      </c>
      <c r="AT410" s="23">
        <v>7737</v>
      </c>
      <c r="AU410" s="24">
        <v>93529</v>
      </c>
      <c r="AV410" s="28">
        <v>50645</v>
      </c>
      <c r="AW410" s="23">
        <v>6071</v>
      </c>
      <c r="AX410" s="24">
        <v>98353</v>
      </c>
      <c r="AY410" s="28">
        <v>64399</v>
      </c>
      <c r="AZ410" s="23">
        <v>7540</v>
      </c>
      <c r="BA410" s="24">
        <v>93006</v>
      </c>
      <c r="BB410" s="26">
        <v>331287</v>
      </c>
      <c r="BC410" s="24">
        <v>42582</v>
      </c>
      <c r="BD410" s="24">
        <v>89171</v>
      </c>
      <c r="BE410" s="28">
        <v>23890</v>
      </c>
      <c r="BF410" s="23">
        <v>2279</v>
      </c>
      <c r="BG410" s="25">
        <v>467425</v>
      </c>
      <c r="BH410" s="26">
        <v>254231</v>
      </c>
      <c r="BI410" s="23">
        <v>3349</v>
      </c>
      <c r="BJ410" s="25">
        <v>267063</v>
      </c>
      <c r="BK410" s="28">
        <v>34063</v>
      </c>
      <c r="BL410" s="23">
        <v>3517</v>
      </c>
      <c r="BM410" s="25">
        <v>220873</v>
      </c>
      <c r="BN410" s="28">
        <v>27320</v>
      </c>
      <c r="BO410" s="23">
        <v>2773</v>
      </c>
      <c r="BP410" s="25">
        <v>195300</v>
      </c>
      <c r="BQ410" s="28">
        <v>39047</v>
      </c>
      <c r="BR410" s="23">
        <v>3928</v>
      </c>
      <c r="BS410" s="25">
        <v>241261</v>
      </c>
      <c r="BT410" s="28">
        <v>35675</v>
      </c>
      <c r="BU410" s="23">
        <v>3778</v>
      </c>
      <c r="BV410" s="25">
        <v>546167</v>
      </c>
      <c r="BW410" s="28">
        <v>46400</v>
      </c>
      <c r="BX410" s="23">
        <v>4760</v>
      </c>
      <c r="BY410" s="25">
        <v>338899</v>
      </c>
      <c r="BZ410" s="28">
        <v>62849</v>
      </c>
      <c r="CA410" s="23">
        <v>7339</v>
      </c>
      <c r="CB410" s="25">
        <v>656989</v>
      </c>
      <c r="CC410" s="26">
        <v>126355</v>
      </c>
      <c r="CD410" s="24">
        <v>14601</v>
      </c>
      <c r="CE410" s="25">
        <v>987250</v>
      </c>
      <c r="CF410" s="28">
        <v>64431</v>
      </c>
      <c r="CG410" s="23">
        <v>7310</v>
      </c>
      <c r="CH410" s="25">
        <v>713083</v>
      </c>
      <c r="CI410" s="28">
        <v>39698</v>
      </c>
      <c r="CJ410" s="23">
        <v>4329</v>
      </c>
      <c r="CK410" s="25">
        <v>424717</v>
      </c>
      <c r="CL410" s="28">
        <v>35288</v>
      </c>
      <c r="CM410" s="23">
        <v>3868</v>
      </c>
      <c r="CN410" s="25">
        <v>283017</v>
      </c>
      <c r="CO410" s="28">
        <v>27010</v>
      </c>
      <c r="CP410" s="23">
        <v>2928</v>
      </c>
      <c r="CQ410" s="25">
        <v>145861</v>
      </c>
      <c r="CR410" s="28">
        <v>24660</v>
      </c>
      <c r="CS410" s="23">
        <v>2740</v>
      </c>
      <c r="CT410" s="25">
        <v>191541</v>
      </c>
      <c r="CU410" s="26">
        <v>384163</v>
      </c>
      <c r="CV410" s="24">
        <v>49982</v>
      </c>
      <c r="CW410" s="25">
        <v>116057</v>
      </c>
      <c r="CX410" s="28">
        <v>42916</v>
      </c>
      <c r="CY410" s="23">
        <v>5191</v>
      </c>
      <c r="CZ410" s="25">
        <v>108709</v>
      </c>
      <c r="DA410" s="26">
        <v>393593</v>
      </c>
      <c r="DB410" s="24">
        <v>51310</v>
      </c>
      <c r="DC410" s="25">
        <v>102641</v>
      </c>
      <c r="DD410" s="28">
        <v>23814</v>
      </c>
      <c r="DE410" s="23">
        <v>2639</v>
      </c>
      <c r="DF410" s="24">
        <v>70233</v>
      </c>
      <c r="DG410" s="28">
        <v>15395</v>
      </c>
      <c r="DH410" s="23">
        <v>1809</v>
      </c>
      <c r="DI410" s="24">
        <v>34479</v>
      </c>
      <c r="DJ410" s="28">
        <v>13262</v>
      </c>
      <c r="DK410" s="23">
        <v>1599</v>
      </c>
      <c r="DL410" s="24">
        <v>27234</v>
      </c>
      <c r="DM410" s="28">
        <v>42297</v>
      </c>
      <c r="DN410" s="23">
        <v>5293</v>
      </c>
      <c r="DO410" s="24">
        <v>41513</v>
      </c>
      <c r="DP410" s="28">
        <v>12238</v>
      </c>
      <c r="DQ410" s="23">
        <v>1883</v>
      </c>
      <c r="DR410" s="24">
        <v>25025</v>
      </c>
      <c r="DS410" s="28">
        <v>15949</v>
      </c>
      <c r="DT410" s="23">
        <v>2404</v>
      </c>
      <c r="DU410" s="24">
        <v>21219</v>
      </c>
      <c r="DV410" s="28">
        <v>13501</v>
      </c>
      <c r="DW410" s="23">
        <v>2331</v>
      </c>
      <c r="DX410" s="24">
        <v>24294</v>
      </c>
      <c r="DY410" s="28">
        <v>13732</v>
      </c>
      <c r="DZ410" s="23">
        <v>2295</v>
      </c>
      <c r="EA410" s="24">
        <v>24334</v>
      </c>
      <c r="EB410" s="28">
        <v>15541</v>
      </c>
      <c r="EC410" s="23">
        <v>2762</v>
      </c>
      <c r="ED410" s="24">
        <v>18372</v>
      </c>
      <c r="EE410" s="28">
        <v>14090</v>
      </c>
      <c r="EF410" s="23">
        <v>2487</v>
      </c>
      <c r="EG410" s="24">
        <v>18966</v>
      </c>
      <c r="EH410" s="28">
        <v>11996</v>
      </c>
      <c r="EI410" s="23">
        <v>2069</v>
      </c>
      <c r="EJ410" s="24">
        <v>18454</v>
      </c>
      <c r="EK410" s="28">
        <v>21595</v>
      </c>
      <c r="EL410" s="23">
        <v>2742</v>
      </c>
      <c r="EM410" s="24">
        <v>18688</v>
      </c>
      <c r="EN410" s="28">
        <v>55342</v>
      </c>
      <c r="EO410" s="23">
        <v>4802</v>
      </c>
      <c r="EP410" s="24">
        <v>53324</v>
      </c>
      <c r="EQ410" s="28">
        <v>27941</v>
      </c>
      <c r="ER410" s="23">
        <v>4496</v>
      </c>
      <c r="ES410" s="25">
        <v>154330</v>
      </c>
      <c r="ET410" s="28">
        <v>88645</v>
      </c>
      <c r="EU410" s="23">
        <v>7968</v>
      </c>
      <c r="EV410" s="25">
        <v>268607</v>
      </c>
      <c r="EW410" s="28">
        <v>35251</v>
      </c>
      <c r="EX410" s="23">
        <v>5090</v>
      </c>
      <c r="EY410" s="25">
        <v>103855</v>
      </c>
      <c r="EZ410" s="28">
        <v>11993</v>
      </c>
      <c r="FA410" s="23">
        <v>2267</v>
      </c>
      <c r="FB410" s="24">
        <v>47678</v>
      </c>
      <c r="FC410" s="26">
        <v>104448</v>
      </c>
      <c r="FD410" s="24">
        <v>12504</v>
      </c>
      <c r="FE410" s="24">
        <v>95028</v>
      </c>
      <c r="FF410" s="28">
        <v>36882</v>
      </c>
      <c r="FG410" s="23">
        <v>5809</v>
      </c>
      <c r="FH410" s="25">
        <v>285260</v>
      </c>
      <c r="FI410" s="28">
        <v>59668</v>
      </c>
      <c r="FJ410" s="23">
        <v>7154</v>
      </c>
      <c r="FK410" s="25">
        <v>446880</v>
      </c>
      <c r="FL410" s="28">
        <v>33785</v>
      </c>
      <c r="FM410" s="23">
        <v>3471</v>
      </c>
      <c r="FN410" s="25">
        <v>326235</v>
      </c>
      <c r="FO410" s="28">
        <v>36414</v>
      </c>
      <c r="FP410" s="23">
        <v>3896</v>
      </c>
      <c r="FQ410" s="25">
        <v>314173</v>
      </c>
      <c r="FR410" s="28">
        <v>25175</v>
      </c>
      <c r="FS410" s="23">
        <v>2452</v>
      </c>
      <c r="FT410" s="25">
        <v>209784</v>
      </c>
      <c r="FU410" s="28">
        <v>30482</v>
      </c>
      <c r="FV410" s="23">
        <v>3034</v>
      </c>
      <c r="FW410" s="24">
        <v>69600</v>
      </c>
      <c r="FX410" s="28">
        <v>42555</v>
      </c>
      <c r="FY410" s="23">
        <v>4144</v>
      </c>
      <c r="FZ410" s="24">
        <v>48069</v>
      </c>
      <c r="GA410" s="28">
        <v>43486</v>
      </c>
      <c r="GB410" s="23">
        <v>4557</v>
      </c>
      <c r="GC410" s="24">
        <v>55418</v>
      </c>
      <c r="GD410" s="28">
        <v>47033</v>
      </c>
      <c r="GE410" s="23">
        <v>4871</v>
      </c>
      <c r="GF410" s="24">
        <v>82200</v>
      </c>
      <c r="GG410" s="28">
        <v>60367</v>
      </c>
      <c r="GH410" s="23">
        <v>6582</v>
      </c>
      <c r="GI410" s="25">
        <v>100373</v>
      </c>
      <c r="GJ410" s="26">
        <v>168027</v>
      </c>
      <c r="GK410" s="24">
        <v>20305</v>
      </c>
      <c r="GL410" s="24">
        <v>97403</v>
      </c>
      <c r="GM410" s="28">
        <v>35217</v>
      </c>
      <c r="GN410" s="23">
        <v>3418</v>
      </c>
      <c r="GO410" s="24">
        <v>91717</v>
      </c>
      <c r="GP410" s="28">
        <v>54572</v>
      </c>
      <c r="GQ410" s="23">
        <v>6143</v>
      </c>
      <c r="GR410" s="25">
        <v>110797</v>
      </c>
      <c r="GS410" s="28">
        <v>42914</v>
      </c>
      <c r="GT410" s="23">
        <v>4479</v>
      </c>
      <c r="GU410" s="25">
        <v>106204</v>
      </c>
      <c r="GV410" s="26">
        <v>129586</v>
      </c>
      <c r="GW410" s="24">
        <v>15264</v>
      </c>
      <c r="GX410" s="25">
        <v>106198</v>
      </c>
      <c r="GY410" s="26">
        <v>273075</v>
      </c>
      <c r="GZ410" s="24">
        <v>19243</v>
      </c>
      <c r="HA410" s="25">
        <v>116589</v>
      </c>
      <c r="HB410" s="26">
        <v>163594</v>
      </c>
      <c r="HC410" s="24">
        <v>20039</v>
      </c>
      <c r="HD410" s="25">
        <v>108187</v>
      </c>
      <c r="HE410" s="28">
        <v>33624</v>
      </c>
      <c r="HF410" s="23">
        <v>3781</v>
      </c>
      <c r="HG410" s="25">
        <v>107726</v>
      </c>
      <c r="HH410" s="28">
        <v>34028</v>
      </c>
      <c r="HI410" s="23">
        <v>3981</v>
      </c>
      <c r="HJ410" s="25">
        <v>104484</v>
      </c>
    </row>
    <row r="411" spans="2:218" x14ac:dyDescent="0.2">
      <c r="B411" s="20" t="s">
        <v>1015</v>
      </c>
      <c r="C411" s="28">
        <v>46587</v>
      </c>
      <c r="D411" s="23">
        <v>5559</v>
      </c>
      <c r="E411" s="24">
        <v>12324</v>
      </c>
      <c r="F411" s="28">
        <v>49544</v>
      </c>
      <c r="G411" s="23">
        <v>5926</v>
      </c>
      <c r="H411" s="23">
        <v>9295</v>
      </c>
      <c r="I411" s="28">
        <v>67379</v>
      </c>
      <c r="J411" s="23">
        <v>7985</v>
      </c>
      <c r="K411" s="24">
        <v>22357</v>
      </c>
      <c r="L411" s="28">
        <v>50896</v>
      </c>
      <c r="M411" s="23">
        <v>6052</v>
      </c>
      <c r="N411" s="24">
        <v>20029</v>
      </c>
      <c r="O411" s="28">
        <v>47278</v>
      </c>
      <c r="P411" s="23">
        <v>5614</v>
      </c>
      <c r="Q411" s="24">
        <v>20407</v>
      </c>
      <c r="R411" s="28">
        <v>55059</v>
      </c>
      <c r="S411" s="23">
        <v>6575</v>
      </c>
      <c r="T411" s="24">
        <v>16489</v>
      </c>
      <c r="U411" s="28">
        <v>42371</v>
      </c>
      <c r="V411" s="23">
        <v>5046</v>
      </c>
      <c r="W411" s="24">
        <v>16427</v>
      </c>
      <c r="X411" s="28">
        <v>42127</v>
      </c>
      <c r="Y411" s="23">
        <v>5018</v>
      </c>
      <c r="Z411" s="24">
        <v>14983</v>
      </c>
      <c r="AA411" s="28">
        <v>67350</v>
      </c>
      <c r="AB411" s="23">
        <v>7632</v>
      </c>
      <c r="AC411" s="25">
        <v>152603</v>
      </c>
      <c r="AD411" s="28">
        <v>41415</v>
      </c>
      <c r="AE411" s="23">
        <v>4957</v>
      </c>
      <c r="AF411" s="24">
        <v>44997</v>
      </c>
      <c r="AG411" s="28">
        <v>44316</v>
      </c>
      <c r="AH411" s="23">
        <v>5296</v>
      </c>
      <c r="AI411" s="24">
        <v>15099</v>
      </c>
      <c r="AJ411" s="28">
        <v>46207</v>
      </c>
      <c r="AK411" s="23">
        <v>5532</v>
      </c>
      <c r="AL411" s="24">
        <v>11124</v>
      </c>
      <c r="AM411" s="28">
        <v>32611</v>
      </c>
      <c r="AN411" s="23">
        <v>3877</v>
      </c>
      <c r="AO411" s="24">
        <v>17692</v>
      </c>
      <c r="AP411" s="28">
        <v>34461</v>
      </c>
      <c r="AQ411" s="23">
        <v>4117</v>
      </c>
      <c r="AR411" s="24">
        <v>33520</v>
      </c>
      <c r="AS411" s="28">
        <v>42698</v>
      </c>
      <c r="AT411" s="23">
        <v>5077</v>
      </c>
      <c r="AU411" s="24">
        <v>11635</v>
      </c>
      <c r="AV411" s="28">
        <v>34063</v>
      </c>
      <c r="AW411" s="23">
        <v>4123</v>
      </c>
      <c r="AX411" s="23">
        <v>9866</v>
      </c>
      <c r="AY411" s="28">
        <v>30409</v>
      </c>
      <c r="AZ411" s="23">
        <v>3880</v>
      </c>
      <c r="BA411" s="23">
        <v>7611</v>
      </c>
      <c r="BB411" s="28">
        <v>34185</v>
      </c>
      <c r="BC411" s="23">
        <v>4187</v>
      </c>
      <c r="BD411" s="23">
        <v>9324</v>
      </c>
      <c r="BE411" s="28">
        <v>26136</v>
      </c>
      <c r="BF411" s="23">
        <v>3098</v>
      </c>
      <c r="BG411" s="23">
        <v>5297</v>
      </c>
      <c r="BH411" s="28">
        <v>25872</v>
      </c>
      <c r="BI411" s="23">
        <v>3071</v>
      </c>
      <c r="BJ411" s="24">
        <v>13235</v>
      </c>
      <c r="BK411" s="28">
        <v>30614</v>
      </c>
      <c r="BL411" s="23">
        <v>3606</v>
      </c>
      <c r="BM411" s="24">
        <v>15022</v>
      </c>
      <c r="BN411" s="28">
        <v>21549</v>
      </c>
      <c r="BO411" s="23">
        <v>2587</v>
      </c>
      <c r="BP411" s="23">
        <v>6862</v>
      </c>
      <c r="BQ411" s="28">
        <v>21358</v>
      </c>
      <c r="BR411" s="23">
        <v>2544</v>
      </c>
      <c r="BS411" s="23">
        <v>5186</v>
      </c>
      <c r="BT411" s="28">
        <v>24595</v>
      </c>
      <c r="BU411" s="23">
        <v>2916</v>
      </c>
      <c r="BV411" s="23">
        <v>4762</v>
      </c>
      <c r="BW411" s="28">
        <v>19782</v>
      </c>
      <c r="BX411" s="23">
        <v>2354</v>
      </c>
      <c r="BY411" s="23">
        <v>5386</v>
      </c>
      <c r="BZ411" s="28">
        <v>19696</v>
      </c>
      <c r="CA411" s="23">
        <v>2357</v>
      </c>
      <c r="CB411" s="23">
        <v>3919</v>
      </c>
      <c r="CC411" s="28">
        <v>33734</v>
      </c>
      <c r="CD411" s="23">
        <v>4029</v>
      </c>
      <c r="CE411" s="23">
        <v>4033</v>
      </c>
      <c r="CF411" s="28">
        <v>20123</v>
      </c>
      <c r="CG411" s="23">
        <v>2381</v>
      </c>
      <c r="CH411" s="23">
        <v>4283</v>
      </c>
      <c r="CI411" s="28">
        <v>22572</v>
      </c>
      <c r="CJ411" s="23">
        <v>2705</v>
      </c>
      <c r="CK411" s="23">
        <v>4070</v>
      </c>
      <c r="CL411" s="28">
        <v>32516</v>
      </c>
      <c r="CM411" s="23">
        <v>3833</v>
      </c>
      <c r="CN411" s="23">
        <v>3197</v>
      </c>
      <c r="CO411" s="28">
        <v>19471</v>
      </c>
      <c r="CP411" s="23">
        <v>2324</v>
      </c>
      <c r="CQ411" s="23">
        <v>5871</v>
      </c>
      <c r="CR411" s="28">
        <v>17597</v>
      </c>
      <c r="CS411" s="23">
        <v>2146</v>
      </c>
      <c r="CT411" s="23">
        <v>4191</v>
      </c>
      <c r="CU411" s="28">
        <v>19384</v>
      </c>
      <c r="CV411" s="23">
        <v>2372</v>
      </c>
      <c r="CW411" s="23">
        <v>5879</v>
      </c>
      <c r="CX411" s="28">
        <v>16483</v>
      </c>
      <c r="CY411" s="23">
        <v>1974</v>
      </c>
      <c r="CZ411" s="23">
        <v>5858</v>
      </c>
      <c r="DA411" s="28">
        <v>18807</v>
      </c>
      <c r="DB411" s="23">
        <v>2261</v>
      </c>
      <c r="DC411" s="23">
        <v>7502</v>
      </c>
      <c r="DD411" s="28">
        <v>24483</v>
      </c>
      <c r="DE411" s="23">
        <v>2882</v>
      </c>
      <c r="DF411" s="23">
        <v>5945</v>
      </c>
      <c r="DG411" s="28">
        <v>20186</v>
      </c>
      <c r="DH411" s="23">
        <v>2367</v>
      </c>
      <c r="DI411" s="23">
        <v>6438</v>
      </c>
      <c r="DJ411" s="28">
        <v>12816</v>
      </c>
      <c r="DK411" s="23">
        <v>1522</v>
      </c>
      <c r="DL411" s="23">
        <v>5611</v>
      </c>
      <c r="DM411" s="28">
        <v>21539</v>
      </c>
      <c r="DN411" s="23">
        <v>2563</v>
      </c>
      <c r="DO411" s="23">
        <v>8855</v>
      </c>
      <c r="DP411" s="28">
        <v>15915</v>
      </c>
      <c r="DQ411" s="23">
        <v>1855</v>
      </c>
      <c r="DR411" s="23">
        <v>6353</v>
      </c>
      <c r="DS411" s="28">
        <v>16302</v>
      </c>
      <c r="DT411" s="23">
        <v>1980</v>
      </c>
      <c r="DU411" s="23">
        <v>6270</v>
      </c>
      <c r="DV411" s="28">
        <v>18043</v>
      </c>
      <c r="DW411" s="23">
        <v>2170</v>
      </c>
      <c r="DX411" s="23">
        <v>6902</v>
      </c>
      <c r="DY411" s="28">
        <v>16688</v>
      </c>
      <c r="DZ411" s="23">
        <v>1997</v>
      </c>
      <c r="EA411" s="23">
        <v>6025</v>
      </c>
      <c r="EB411" s="28">
        <v>14992</v>
      </c>
      <c r="EC411" s="23">
        <v>1825</v>
      </c>
      <c r="ED411" s="23">
        <v>6201</v>
      </c>
      <c r="EE411" s="28">
        <v>18285</v>
      </c>
      <c r="EF411" s="23">
        <v>2219</v>
      </c>
      <c r="EG411" s="23">
        <v>7355</v>
      </c>
      <c r="EH411" s="28">
        <v>13657</v>
      </c>
      <c r="EI411" s="23">
        <v>1686</v>
      </c>
      <c r="EJ411" s="23">
        <v>5807</v>
      </c>
      <c r="EK411" s="28">
        <v>13356</v>
      </c>
      <c r="EL411" s="23">
        <v>1627</v>
      </c>
      <c r="EM411" s="23">
        <v>5739</v>
      </c>
      <c r="EN411" s="28">
        <v>15222</v>
      </c>
      <c r="EO411" s="23">
        <v>1930</v>
      </c>
      <c r="EP411" s="23">
        <v>5789</v>
      </c>
      <c r="EQ411" s="28">
        <v>14658</v>
      </c>
      <c r="ER411" s="23">
        <v>2236</v>
      </c>
      <c r="ES411" s="23">
        <v>5650</v>
      </c>
      <c r="ET411" s="28">
        <v>15193</v>
      </c>
      <c r="EU411" s="23">
        <v>2409</v>
      </c>
      <c r="EV411" s="23">
        <v>4597</v>
      </c>
      <c r="EW411" s="28">
        <v>18772</v>
      </c>
      <c r="EX411" s="23">
        <v>2994</v>
      </c>
      <c r="EY411" s="23">
        <v>4718</v>
      </c>
      <c r="EZ411" s="28">
        <v>14923</v>
      </c>
      <c r="FA411" s="23">
        <v>2384</v>
      </c>
      <c r="FB411" s="23">
        <v>4652</v>
      </c>
      <c r="FC411" s="28">
        <v>13678</v>
      </c>
      <c r="FD411" s="23">
        <v>2213</v>
      </c>
      <c r="FE411" s="23">
        <v>4608</v>
      </c>
      <c r="FF411" s="28">
        <v>17631</v>
      </c>
      <c r="FG411" s="23">
        <v>2845</v>
      </c>
      <c r="FH411" s="23">
        <v>4678</v>
      </c>
      <c r="FI411" s="28">
        <v>15957</v>
      </c>
      <c r="FJ411" s="23">
        <v>2431</v>
      </c>
      <c r="FK411" s="23">
        <v>4949</v>
      </c>
      <c r="FL411" s="28">
        <v>14700</v>
      </c>
      <c r="FM411" s="23">
        <v>2259</v>
      </c>
      <c r="FN411" s="23">
        <v>4502</v>
      </c>
      <c r="FO411" s="28">
        <v>19815</v>
      </c>
      <c r="FP411" s="23">
        <v>3091</v>
      </c>
      <c r="FQ411" s="23">
        <v>4070</v>
      </c>
      <c r="FR411" s="28">
        <v>13373</v>
      </c>
      <c r="FS411" s="23">
        <v>2134</v>
      </c>
      <c r="FT411" s="23">
        <v>4249</v>
      </c>
      <c r="FU411" s="28">
        <v>13456</v>
      </c>
      <c r="FV411" s="23">
        <v>2222</v>
      </c>
      <c r="FW411" s="23">
        <v>3901</v>
      </c>
      <c r="FX411" s="28">
        <v>16844</v>
      </c>
      <c r="FY411" s="23">
        <v>2757</v>
      </c>
      <c r="FZ411" s="23">
        <v>4063</v>
      </c>
      <c r="GA411" s="30">
        <v>7217</v>
      </c>
      <c r="GB411" s="23">
        <v>1247</v>
      </c>
      <c r="GC411" s="23">
        <v>3354</v>
      </c>
      <c r="GD411" s="30">
        <v>2638</v>
      </c>
      <c r="GE411" s="27">
        <v>457</v>
      </c>
      <c r="GF411" s="23">
        <v>2388</v>
      </c>
      <c r="GG411" s="30">
        <v>3199</v>
      </c>
      <c r="GH411" s="27">
        <v>472</v>
      </c>
      <c r="GI411" s="23">
        <v>2285</v>
      </c>
      <c r="GJ411" s="30">
        <v>8674</v>
      </c>
      <c r="GK411" s="23">
        <v>1383</v>
      </c>
      <c r="GL411" s="24">
        <v>10852</v>
      </c>
      <c r="GM411" s="28">
        <v>17308</v>
      </c>
      <c r="GN411" s="23">
        <v>2660</v>
      </c>
      <c r="GO411" s="24">
        <v>11972</v>
      </c>
      <c r="GP411" s="28">
        <v>39325</v>
      </c>
      <c r="GQ411" s="23">
        <v>5243</v>
      </c>
      <c r="GR411" s="24">
        <v>60120</v>
      </c>
      <c r="GS411" s="28">
        <v>37425</v>
      </c>
      <c r="GT411" s="23">
        <v>5037</v>
      </c>
      <c r="GU411" s="24">
        <v>42313</v>
      </c>
      <c r="GV411" s="28">
        <v>41586</v>
      </c>
      <c r="GW411" s="23">
        <v>5670</v>
      </c>
      <c r="GX411" s="24">
        <v>36969</v>
      </c>
      <c r="GY411" s="28">
        <v>39960</v>
      </c>
      <c r="GZ411" s="23">
        <v>5699</v>
      </c>
      <c r="HA411" s="24">
        <v>23417</v>
      </c>
      <c r="HB411" s="28">
        <v>35473</v>
      </c>
      <c r="HC411" s="23">
        <v>4872</v>
      </c>
      <c r="HD411" s="24">
        <v>22226</v>
      </c>
      <c r="HE411" s="28">
        <v>36617</v>
      </c>
      <c r="HF411" s="23">
        <v>4978</v>
      </c>
      <c r="HG411" s="24">
        <v>18856</v>
      </c>
      <c r="HH411" s="28">
        <v>33263</v>
      </c>
      <c r="HI411" s="23">
        <v>4333</v>
      </c>
      <c r="HJ411" s="24">
        <v>15461</v>
      </c>
    </row>
    <row r="412" spans="2:218" x14ac:dyDescent="0.2">
      <c r="B412" s="20" t="s">
        <v>551</v>
      </c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  <c r="BK412" s="22">
        <v>1286834</v>
      </c>
      <c r="BL412" s="23">
        <v>3707</v>
      </c>
      <c r="BM412" s="24">
        <v>61921</v>
      </c>
      <c r="BN412" s="26">
        <v>851603</v>
      </c>
      <c r="BO412" s="23">
        <v>2523</v>
      </c>
      <c r="BP412" s="24">
        <v>47259</v>
      </c>
      <c r="BQ412" s="26">
        <v>970884</v>
      </c>
      <c r="BR412" s="23">
        <v>2997</v>
      </c>
      <c r="BS412" s="24">
        <v>41388</v>
      </c>
      <c r="BT412" s="26">
        <v>948461</v>
      </c>
      <c r="BU412" s="23">
        <v>3253</v>
      </c>
      <c r="BV412" s="24">
        <v>32277</v>
      </c>
      <c r="BW412" s="26">
        <v>767428</v>
      </c>
      <c r="BX412" s="23">
        <v>2533</v>
      </c>
      <c r="BY412" s="24">
        <v>24984</v>
      </c>
      <c r="BZ412" s="26">
        <v>759432</v>
      </c>
      <c r="CA412" s="23">
        <v>2512</v>
      </c>
      <c r="CB412" s="24">
        <v>21723</v>
      </c>
      <c r="CC412" s="26">
        <v>901949</v>
      </c>
      <c r="CD412" s="23">
        <v>3043</v>
      </c>
      <c r="CE412" s="24">
        <v>29114</v>
      </c>
      <c r="CF412" s="26">
        <v>166160</v>
      </c>
      <c r="CG412" s="23">
        <v>2023</v>
      </c>
      <c r="CH412" s="24">
        <v>27635</v>
      </c>
      <c r="CI412" s="28">
        <v>82713</v>
      </c>
      <c r="CJ412" s="23">
        <v>1630</v>
      </c>
      <c r="CK412" s="24">
        <v>23428</v>
      </c>
      <c r="CL412" s="28">
        <v>80958</v>
      </c>
      <c r="CM412" s="23">
        <v>1799</v>
      </c>
      <c r="CN412" s="24">
        <v>21922</v>
      </c>
      <c r="CO412" s="28">
        <v>54177</v>
      </c>
      <c r="CP412" s="23">
        <v>1376</v>
      </c>
      <c r="CQ412" s="24">
        <v>28595</v>
      </c>
      <c r="CR412" s="28">
        <v>54882</v>
      </c>
      <c r="CS412" s="23">
        <v>1080</v>
      </c>
      <c r="CT412" s="24">
        <v>26531</v>
      </c>
      <c r="CU412" s="28">
        <v>57613</v>
      </c>
      <c r="CV412" s="23">
        <v>1401</v>
      </c>
      <c r="CW412" s="24">
        <v>50352</v>
      </c>
      <c r="CX412" s="28">
        <v>42203</v>
      </c>
      <c r="CY412" s="23">
        <v>1056</v>
      </c>
      <c r="CZ412" s="24">
        <v>51378</v>
      </c>
      <c r="DA412" s="28">
        <v>48917</v>
      </c>
      <c r="DB412" s="23">
        <v>1068</v>
      </c>
      <c r="DC412" s="24">
        <v>33750</v>
      </c>
      <c r="DD412" s="28">
        <v>41086</v>
      </c>
      <c r="DE412" s="23">
        <v>1205</v>
      </c>
      <c r="DF412" s="24">
        <v>27766</v>
      </c>
      <c r="DG412" s="28">
        <v>48305</v>
      </c>
      <c r="DH412" s="23">
        <v>1126</v>
      </c>
      <c r="DI412" s="24">
        <v>36386</v>
      </c>
      <c r="DJ412" s="28">
        <v>42692</v>
      </c>
      <c r="DK412" s="23">
        <v>1130</v>
      </c>
      <c r="DL412" s="24">
        <v>27496</v>
      </c>
      <c r="DM412" s="28">
        <v>57587</v>
      </c>
      <c r="DN412" s="23">
        <v>1529</v>
      </c>
      <c r="DO412" s="24">
        <v>24924</v>
      </c>
      <c r="DP412" s="28">
        <v>28591</v>
      </c>
      <c r="DQ412" s="27">
        <v>814</v>
      </c>
      <c r="DR412" s="24">
        <v>20683</v>
      </c>
      <c r="DS412" s="28">
        <v>28292</v>
      </c>
      <c r="DT412" s="27">
        <v>725</v>
      </c>
      <c r="DU412" s="24">
        <v>16005</v>
      </c>
      <c r="DV412" s="28">
        <v>48621</v>
      </c>
      <c r="DW412" s="23">
        <v>1306</v>
      </c>
      <c r="DX412" s="24">
        <v>16064</v>
      </c>
      <c r="DY412" s="28">
        <v>36460</v>
      </c>
      <c r="DZ412" s="23">
        <v>1113</v>
      </c>
      <c r="EA412" s="24">
        <v>14481</v>
      </c>
      <c r="EB412" s="28">
        <v>32216</v>
      </c>
      <c r="EC412" s="23">
        <v>1018</v>
      </c>
      <c r="ED412" s="24">
        <v>14155</v>
      </c>
      <c r="EE412" s="28">
        <v>47264</v>
      </c>
      <c r="EF412" s="23">
        <v>1355</v>
      </c>
      <c r="EG412" s="24">
        <v>14882</v>
      </c>
      <c r="EH412" s="28">
        <v>32603</v>
      </c>
      <c r="EI412" s="23">
        <v>1000</v>
      </c>
      <c r="EJ412" s="24">
        <v>15078</v>
      </c>
      <c r="EK412" s="28">
        <v>31832</v>
      </c>
      <c r="EL412" s="27">
        <v>956</v>
      </c>
      <c r="EM412" s="24">
        <v>15506</v>
      </c>
      <c r="EN412" s="28">
        <v>36950</v>
      </c>
      <c r="EO412" s="23">
        <v>1232</v>
      </c>
      <c r="EP412" s="24">
        <v>14281</v>
      </c>
      <c r="EQ412" s="28">
        <v>35660</v>
      </c>
      <c r="ER412" s="23">
        <v>1292</v>
      </c>
      <c r="ES412" s="24">
        <v>13542</v>
      </c>
      <c r="ET412" s="28">
        <v>52417</v>
      </c>
      <c r="EU412" s="23">
        <v>1804</v>
      </c>
      <c r="EV412" s="24">
        <v>13852</v>
      </c>
      <c r="EW412" s="28">
        <v>48711</v>
      </c>
      <c r="EX412" s="23">
        <v>1873</v>
      </c>
      <c r="EY412" s="24">
        <v>11839</v>
      </c>
      <c r="EZ412" s="28">
        <v>52320</v>
      </c>
      <c r="FA412" s="23">
        <v>1893</v>
      </c>
      <c r="FB412" s="24">
        <v>12884</v>
      </c>
      <c r="FC412" s="28">
        <v>72333</v>
      </c>
      <c r="FD412" s="23">
        <v>1768</v>
      </c>
      <c r="FE412" s="24">
        <v>11658</v>
      </c>
      <c r="FF412" s="28">
        <v>51316</v>
      </c>
      <c r="FG412" s="23">
        <v>1965</v>
      </c>
      <c r="FH412" s="24">
        <v>13201</v>
      </c>
      <c r="FI412" s="28">
        <v>39556</v>
      </c>
      <c r="FJ412" s="23">
        <v>1592</v>
      </c>
      <c r="FK412" s="24">
        <v>14129</v>
      </c>
      <c r="FL412" s="28">
        <v>33263</v>
      </c>
      <c r="FM412" s="23">
        <v>1536</v>
      </c>
      <c r="FN412" s="24">
        <v>13415</v>
      </c>
      <c r="FO412" s="28">
        <v>50072</v>
      </c>
      <c r="FP412" s="23">
        <v>2047</v>
      </c>
      <c r="FQ412" s="24">
        <v>13292</v>
      </c>
      <c r="FR412" s="28">
        <v>27860</v>
      </c>
      <c r="FS412" s="23">
        <v>1308</v>
      </c>
      <c r="FT412" s="24">
        <v>11671</v>
      </c>
      <c r="FU412" s="28">
        <v>30881</v>
      </c>
      <c r="FV412" s="23">
        <v>1501</v>
      </c>
      <c r="FW412" s="24">
        <v>13516</v>
      </c>
      <c r="FX412" s="28">
        <v>31872</v>
      </c>
      <c r="FY412" s="23">
        <v>1747</v>
      </c>
      <c r="FZ412" s="24">
        <v>13075</v>
      </c>
      <c r="GA412" s="28">
        <v>33105</v>
      </c>
      <c r="GB412" s="23">
        <v>1729</v>
      </c>
      <c r="GC412" s="24">
        <v>23623</v>
      </c>
      <c r="GD412" s="28">
        <v>17392</v>
      </c>
      <c r="GE412" s="23">
        <v>1091</v>
      </c>
      <c r="GF412" s="24">
        <v>20311</v>
      </c>
      <c r="GG412" s="28">
        <v>53715</v>
      </c>
      <c r="GH412" s="23">
        <v>3628</v>
      </c>
      <c r="GI412" s="24">
        <v>26104</v>
      </c>
      <c r="GJ412" s="28">
        <v>26325</v>
      </c>
      <c r="GK412" s="23">
        <v>1495</v>
      </c>
      <c r="GL412" s="24">
        <v>37529</v>
      </c>
      <c r="GM412" s="28">
        <v>25867</v>
      </c>
      <c r="GN412" s="23">
        <v>1447</v>
      </c>
      <c r="GO412" s="24">
        <v>52980</v>
      </c>
      <c r="GP412" s="28">
        <v>32937</v>
      </c>
      <c r="GQ412" s="23">
        <v>1866</v>
      </c>
      <c r="GR412" s="24">
        <v>39030</v>
      </c>
      <c r="GS412" s="28">
        <v>39950</v>
      </c>
      <c r="GT412" s="23">
        <v>2256</v>
      </c>
      <c r="GU412" s="24">
        <v>23382</v>
      </c>
      <c r="GV412" s="28">
        <v>31871</v>
      </c>
      <c r="GW412" s="23">
        <v>1869</v>
      </c>
      <c r="GX412" s="24">
        <v>25156</v>
      </c>
      <c r="GY412" s="28">
        <v>37577</v>
      </c>
      <c r="GZ412" s="23">
        <v>2198</v>
      </c>
      <c r="HA412" s="24">
        <v>23501</v>
      </c>
      <c r="HB412" s="28">
        <v>26228</v>
      </c>
      <c r="HC412" s="23">
        <v>1635</v>
      </c>
      <c r="HD412" s="24">
        <v>15519</v>
      </c>
      <c r="HE412" s="28">
        <v>24374</v>
      </c>
      <c r="HF412" s="23">
        <v>1634</v>
      </c>
      <c r="HG412" s="24">
        <v>17259</v>
      </c>
      <c r="HH412" s="28">
        <v>33239</v>
      </c>
      <c r="HI412" s="23">
        <v>1987</v>
      </c>
      <c r="HJ412" s="24">
        <v>15801</v>
      </c>
    </row>
    <row r="413" spans="2:218" x14ac:dyDescent="0.2">
      <c r="B413" s="20" t="s">
        <v>513</v>
      </c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30">
        <v>4874</v>
      </c>
      <c r="AK413" s="27">
        <v>311</v>
      </c>
      <c r="AL413" s="25">
        <v>109435</v>
      </c>
      <c r="AM413" s="30">
        <v>5928</v>
      </c>
      <c r="AN413" s="27">
        <v>406</v>
      </c>
      <c r="AO413" s="25">
        <v>146006</v>
      </c>
      <c r="AP413" s="30">
        <v>5700</v>
      </c>
      <c r="AQ413" s="27">
        <v>387</v>
      </c>
      <c r="AR413" s="25">
        <v>158729</v>
      </c>
      <c r="AS413" s="30">
        <v>6705</v>
      </c>
      <c r="AT413" s="27">
        <v>454</v>
      </c>
      <c r="AU413" s="25">
        <v>143686</v>
      </c>
      <c r="AV413" s="30">
        <v>7073</v>
      </c>
      <c r="AW413" s="27">
        <v>480</v>
      </c>
      <c r="AX413" s="25">
        <v>172184</v>
      </c>
      <c r="AY413" s="30">
        <v>5739</v>
      </c>
      <c r="AZ413" s="27">
        <v>389</v>
      </c>
      <c r="BA413" s="25">
        <v>157780</v>
      </c>
      <c r="BB413" s="30">
        <v>8785</v>
      </c>
      <c r="BC413" s="27">
        <v>554</v>
      </c>
      <c r="BD413" s="25">
        <v>163426</v>
      </c>
      <c r="BE413" s="30">
        <v>6111</v>
      </c>
      <c r="BF413" s="27">
        <v>379</v>
      </c>
      <c r="BG413" s="25">
        <v>149745</v>
      </c>
      <c r="BH413" s="32">
        <v>744</v>
      </c>
      <c r="BI413" s="29">
        <v>46</v>
      </c>
      <c r="BJ413" s="24">
        <v>32518</v>
      </c>
      <c r="BK413" s="21"/>
      <c r="BL413" s="21"/>
      <c r="BM413" s="23">
        <v>1785</v>
      </c>
      <c r="BN413" s="21"/>
      <c r="BO413" s="21"/>
      <c r="BP413" s="23">
        <v>2127</v>
      </c>
      <c r="BQ413" s="21"/>
      <c r="BR413" s="21"/>
      <c r="BS413" s="23">
        <v>2245</v>
      </c>
      <c r="BT413" s="21"/>
      <c r="BU413" s="21"/>
      <c r="BV413" s="23">
        <v>2549</v>
      </c>
      <c r="BW413" s="21"/>
      <c r="BX413" s="21"/>
      <c r="BY413" s="23">
        <v>2026</v>
      </c>
      <c r="BZ413" s="21"/>
      <c r="CA413" s="21"/>
      <c r="CB413" s="23">
        <v>1748</v>
      </c>
      <c r="CC413" s="21"/>
      <c r="CD413" s="21"/>
      <c r="CE413" s="23">
        <v>1177</v>
      </c>
      <c r="CF413" s="21"/>
      <c r="CG413" s="21"/>
      <c r="CH413" s="23">
        <v>1214</v>
      </c>
      <c r="CI413" s="21"/>
      <c r="CJ413" s="21"/>
      <c r="CK413" s="23">
        <v>1146</v>
      </c>
      <c r="CL413" s="21"/>
      <c r="CM413" s="21"/>
      <c r="CN413" s="23">
        <v>1144</v>
      </c>
      <c r="CO413" s="21"/>
      <c r="CP413" s="21"/>
      <c r="CQ413" s="23">
        <v>1098</v>
      </c>
      <c r="CR413" s="21"/>
      <c r="CS413" s="21"/>
      <c r="CT413" s="27">
        <v>950</v>
      </c>
      <c r="CU413" s="21"/>
      <c r="CV413" s="21"/>
      <c r="CW413" s="23">
        <v>1187</v>
      </c>
      <c r="CX413" s="21"/>
      <c r="CY413" s="21"/>
      <c r="CZ413" s="23">
        <v>1584</v>
      </c>
      <c r="DA413" s="21"/>
      <c r="DB413" s="21"/>
      <c r="DC413" s="23">
        <v>1249</v>
      </c>
      <c r="DD413" s="21"/>
      <c r="DE413" s="21"/>
      <c r="DF413" s="23">
        <v>1289</v>
      </c>
      <c r="DG413" s="21"/>
      <c r="DH413" s="21"/>
      <c r="DI413" s="23">
        <v>1828</v>
      </c>
      <c r="DJ413" s="21"/>
      <c r="DK413" s="21"/>
      <c r="DL413" s="27">
        <v>895</v>
      </c>
      <c r="DM413" s="21"/>
      <c r="DN413" s="21"/>
      <c r="DO413" s="23">
        <v>1159</v>
      </c>
      <c r="DP413" s="21"/>
      <c r="DQ413" s="21"/>
      <c r="DR413" s="23">
        <v>1537</v>
      </c>
      <c r="DS413" s="21"/>
      <c r="DT413" s="21"/>
      <c r="DU413" s="23">
        <v>1126</v>
      </c>
      <c r="DV413" s="21"/>
      <c r="DW413" s="21"/>
      <c r="DX413" s="23">
        <v>1218</v>
      </c>
      <c r="DY413" s="21"/>
      <c r="DZ413" s="21"/>
      <c r="EA413" s="23">
        <v>1471</v>
      </c>
      <c r="EB413" s="21"/>
      <c r="EC413" s="21"/>
      <c r="ED413" s="27">
        <v>731</v>
      </c>
      <c r="EE413" s="21"/>
      <c r="EF413" s="21"/>
      <c r="EG413" s="27">
        <v>439</v>
      </c>
      <c r="EH413" s="21"/>
      <c r="EI413" s="21"/>
      <c r="EJ413" s="23">
        <v>1021</v>
      </c>
      <c r="EK413" s="21"/>
      <c r="EL413" s="21"/>
      <c r="EM413" s="27">
        <v>734</v>
      </c>
      <c r="EN413" s="21"/>
      <c r="EO413" s="21"/>
      <c r="EP413" s="27">
        <v>391</v>
      </c>
      <c r="EQ413" s="21"/>
      <c r="ER413" s="21"/>
      <c r="ES413" s="23">
        <v>1486</v>
      </c>
      <c r="ET413" s="21"/>
      <c r="EU413" s="21"/>
      <c r="EV413" s="23">
        <v>3478</v>
      </c>
      <c r="EW413" s="21"/>
      <c r="EX413" s="21"/>
      <c r="EY413" s="23">
        <v>1167</v>
      </c>
      <c r="EZ413" s="21"/>
      <c r="FA413" s="21"/>
      <c r="FB413" s="23">
        <v>1058</v>
      </c>
      <c r="FC413" s="21"/>
      <c r="FD413" s="21"/>
      <c r="FE413" s="23">
        <v>2246</v>
      </c>
      <c r="FF413" s="21"/>
      <c r="FG413" s="21"/>
      <c r="FH413" s="23">
        <v>1191</v>
      </c>
      <c r="FI413" s="21"/>
      <c r="FJ413" s="21"/>
      <c r="FK413" s="23">
        <v>1295</v>
      </c>
      <c r="FL413" s="21"/>
      <c r="FM413" s="21"/>
      <c r="FN413" s="23">
        <v>1710</v>
      </c>
      <c r="FO413" s="21"/>
      <c r="FP413" s="21"/>
      <c r="FQ413" s="23">
        <v>1573</v>
      </c>
      <c r="FR413" s="21"/>
      <c r="FS413" s="21"/>
      <c r="FT413" s="23">
        <v>2202</v>
      </c>
      <c r="FU413" s="21"/>
      <c r="FV413" s="21"/>
      <c r="FW413" s="23">
        <v>2433</v>
      </c>
      <c r="FX413" s="21"/>
      <c r="FY413" s="21"/>
      <c r="FZ413" s="23">
        <v>2740</v>
      </c>
      <c r="GA413" s="21"/>
      <c r="GB413" s="21"/>
      <c r="GC413" s="23">
        <v>3232</v>
      </c>
      <c r="GD413" s="21"/>
      <c r="GE413" s="21"/>
      <c r="GF413" s="23">
        <v>2800</v>
      </c>
      <c r="GG413" s="21"/>
      <c r="GH413" s="21"/>
      <c r="GI413" s="23">
        <v>3181</v>
      </c>
      <c r="GJ413" s="21"/>
      <c r="GK413" s="21"/>
      <c r="GL413" s="23">
        <v>2887</v>
      </c>
      <c r="GM413" s="21"/>
      <c r="GN413" s="21"/>
      <c r="GO413" s="23">
        <v>4054</v>
      </c>
      <c r="GP413" s="21"/>
      <c r="GQ413" s="21"/>
      <c r="GR413" s="23">
        <v>3243</v>
      </c>
      <c r="GS413" s="21"/>
      <c r="GT413" s="21"/>
      <c r="GU413" s="23">
        <v>3984</v>
      </c>
      <c r="GV413" s="21"/>
      <c r="GW413" s="21"/>
      <c r="GX413" s="23">
        <v>4198</v>
      </c>
      <c r="GY413" s="28">
        <v>13501</v>
      </c>
      <c r="GZ413" s="27">
        <v>117</v>
      </c>
      <c r="HA413" s="23">
        <v>6695</v>
      </c>
      <c r="HB413" s="28">
        <v>33707</v>
      </c>
      <c r="HC413" s="27">
        <v>284</v>
      </c>
      <c r="HD413" s="24">
        <v>10463</v>
      </c>
      <c r="HE413" s="28">
        <v>56112</v>
      </c>
      <c r="HF413" s="27">
        <v>390</v>
      </c>
      <c r="HG413" s="24">
        <v>14983</v>
      </c>
      <c r="HH413" s="28">
        <v>33106</v>
      </c>
      <c r="HI413" s="27">
        <v>231</v>
      </c>
      <c r="HJ413" s="24">
        <v>19681</v>
      </c>
    </row>
    <row r="414" spans="2:218" x14ac:dyDescent="0.2">
      <c r="B414" s="20" t="s">
        <v>1011</v>
      </c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  <c r="BK414" s="21"/>
      <c r="BL414" s="21"/>
      <c r="BM414" s="21"/>
      <c r="BN414" s="21"/>
      <c r="BO414" s="21"/>
      <c r="BP414" s="21"/>
      <c r="BQ414" s="21"/>
      <c r="BR414" s="21"/>
      <c r="BS414" s="21"/>
      <c r="BT414" s="21"/>
      <c r="BU414" s="21"/>
      <c r="BV414" s="21"/>
      <c r="BW414" s="21"/>
      <c r="BX414" s="21"/>
      <c r="BY414" s="21"/>
      <c r="BZ414" s="21"/>
      <c r="CA414" s="21"/>
      <c r="CB414" s="21"/>
      <c r="CC414" s="21"/>
      <c r="CD414" s="21"/>
      <c r="CE414" s="21"/>
      <c r="CF414" s="21"/>
      <c r="CG414" s="21"/>
      <c r="CH414" s="21"/>
      <c r="CI414" s="21"/>
      <c r="CJ414" s="21"/>
      <c r="CK414" s="21"/>
      <c r="CL414" s="21"/>
      <c r="CM414" s="21"/>
      <c r="CN414" s="21"/>
      <c r="CO414" s="21"/>
      <c r="CP414" s="21"/>
      <c r="CQ414" s="21"/>
      <c r="CR414" s="21"/>
      <c r="CS414" s="21"/>
      <c r="CT414" s="21"/>
      <c r="CU414" s="21"/>
      <c r="CV414" s="21"/>
      <c r="CW414" s="21"/>
      <c r="CX414" s="21"/>
      <c r="CY414" s="21"/>
      <c r="CZ414" s="21"/>
      <c r="DA414" s="21"/>
      <c r="DB414" s="21"/>
      <c r="DC414" s="21"/>
      <c r="DD414" s="21"/>
      <c r="DE414" s="21"/>
      <c r="DF414" s="21"/>
      <c r="DG414" s="21"/>
      <c r="DH414" s="21"/>
      <c r="DI414" s="21"/>
      <c r="DJ414" s="21"/>
      <c r="DK414" s="21"/>
      <c r="DL414" s="21"/>
      <c r="DM414" s="21"/>
      <c r="DN414" s="21"/>
      <c r="DO414" s="21"/>
      <c r="DP414" s="21"/>
      <c r="DQ414" s="21"/>
      <c r="DR414" s="21"/>
      <c r="DS414" s="21"/>
      <c r="DT414" s="21"/>
      <c r="DU414" s="21"/>
      <c r="DV414" s="21"/>
      <c r="DW414" s="21"/>
      <c r="DX414" s="21"/>
      <c r="DY414" s="21"/>
      <c r="DZ414" s="21"/>
      <c r="EA414" s="21"/>
      <c r="EB414" s="21"/>
      <c r="EC414" s="21"/>
      <c r="ED414" s="21"/>
      <c r="EE414" s="21"/>
      <c r="EF414" s="21"/>
      <c r="EG414" s="21"/>
      <c r="EH414" s="21"/>
      <c r="EI414" s="21"/>
      <c r="EJ414" s="21"/>
      <c r="EK414" s="21"/>
      <c r="EL414" s="21"/>
      <c r="EM414" s="21"/>
      <c r="EN414" s="21"/>
      <c r="EO414" s="21"/>
      <c r="EP414" s="21"/>
      <c r="EQ414" s="21"/>
      <c r="ER414" s="21"/>
      <c r="ES414" s="21"/>
      <c r="ET414" s="21"/>
      <c r="EU414" s="21"/>
      <c r="EV414" s="21"/>
      <c r="EW414" s="21"/>
      <c r="EX414" s="21"/>
      <c r="EY414" s="21"/>
      <c r="EZ414" s="28">
        <v>21520</v>
      </c>
      <c r="FA414" s="27">
        <v>430</v>
      </c>
      <c r="FB414" s="27">
        <v>162</v>
      </c>
      <c r="FC414" s="28">
        <v>56912</v>
      </c>
      <c r="FD414" s="23">
        <v>1328</v>
      </c>
      <c r="FE414" s="23">
        <v>1462</v>
      </c>
      <c r="FF414" s="28">
        <v>80151</v>
      </c>
      <c r="FG414" s="23">
        <v>1705</v>
      </c>
      <c r="FH414" s="23">
        <v>4129</v>
      </c>
      <c r="FI414" s="28">
        <v>64537</v>
      </c>
      <c r="FJ414" s="23">
        <v>1270</v>
      </c>
      <c r="FK414" s="23">
        <v>4280</v>
      </c>
      <c r="FL414" s="28">
        <v>70762</v>
      </c>
      <c r="FM414" s="23">
        <v>1587</v>
      </c>
      <c r="FN414" s="23">
        <v>5866</v>
      </c>
      <c r="FO414" s="28">
        <v>80599</v>
      </c>
      <c r="FP414" s="23">
        <v>2040</v>
      </c>
      <c r="FQ414" s="23">
        <v>8245</v>
      </c>
      <c r="FR414" s="28">
        <v>61685</v>
      </c>
      <c r="FS414" s="23">
        <v>1548</v>
      </c>
      <c r="FT414" s="24">
        <v>11989</v>
      </c>
      <c r="FU414" s="28">
        <v>71033</v>
      </c>
      <c r="FV414" s="23">
        <v>1508</v>
      </c>
      <c r="FW414" s="23">
        <v>9076</v>
      </c>
      <c r="FX414" s="28">
        <v>52417</v>
      </c>
      <c r="FY414" s="23">
        <v>1564</v>
      </c>
      <c r="FZ414" s="24">
        <v>10002</v>
      </c>
      <c r="GA414" s="28">
        <v>25038</v>
      </c>
      <c r="GB414" s="27">
        <v>718</v>
      </c>
      <c r="GC414" s="23">
        <v>7403</v>
      </c>
      <c r="GD414" s="28">
        <v>11719</v>
      </c>
      <c r="GE414" s="27">
        <v>290</v>
      </c>
      <c r="GF414" s="23">
        <v>5044</v>
      </c>
      <c r="GG414" s="30">
        <v>4067</v>
      </c>
      <c r="GH414" s="27">
        <v>121</v>
      </c>
      <c r="GI414" s="23">
        <v>2995</v>
      </c>
      <c r="GJ414" s="30">
        <v>1530</v>
      </c>
      <c r="GK414" s="29">
        <v>36</v>
      </c>
      <c r="GL414" s="23">
        <v>4270</v>
      </c>
      <c r="GM414" s="32">
        <v>767</v>
      </c>
      <c r="GN414" s="29">
        <v>23</v>
      </c>
      <c r="GO414" s="23">
        <v>3280</v>
      </c>
      <c r="GP414" s="32">
        <v>261</v>
      </c>
      <c r="GQ414" s="31">
        <v>9</v>
      </c>
      <c r="GR414" s="23">
        <v>3228</v>
      </c>
      <c r="GS414" s="32">
        <v>165</v>
      </c>
      <c r="GT414" s="31">
        <v>5</v>
      </c>
      <c r="GU414" s="23">
        <v>2034</v>
      </c>
      <c r="GV414" s="30">
        <v>1636</v>
      </c>
      <c r="GW414" s="29">
        <v>37</v>
      </c>
      <c r="GX414" s="23">
        <v>2095</v>
      </c>
      <c r="GY414" s="28">
        <v>26842</v>
      </c>
      <c r="GZ414" s="27">
        <v>708</v>
      </c>
      <c r="HA414" s="23">
        <v>5932</v>
      </c>
      <c r="HB414" s="28">
        <v>22788</v>
      </c>
      <c r="HC414" s="27">
        <v>708</v>
      </c>
      <c r="HD414" s="23">
        <v>5416</v>
      </c>
      <c r="HE414" s="28">
        <v>23684</v>
      </c>
      <c r="HF414" s="27">
        <v>769</v>
      </c>
      <c r="HG414" s="23">
        <v>7167</v>
      </c>
      <c r="HH414" s="28">
        <v>33047</v>
      </c>
      <c r="HI414" s="23">
        <v>1090</v>
      </c>
      <c r="HJ414" s="23">
        <v>8881</v>
      </c>
    </row>
    <row r="415" spans="2:218" x14ac:dyDescent="0.2">
      <c r="B415" s="20" t="s">
        <v>649</v>
      </c>
      <c r="C415" s="21"/>
      <c r="D415" s="21"/>
      <c r="E415" s="29">
        <v>32</v>
      </c>
      <c r="F415" s="26">
        <v>134585</v>
      </c>
      <c r="G415" s="23">
        <v>6712</v>
      </c>
      <c r="H415" s="25">
        <v>102513</v>
      </c>
      <c r="I415" s="26">
        <v>257428</v>
      </c>
      <c r="J415" s="24">
        <v>15688</v>
      </c>
      <c r="K415" s="25">
        <v>419382</v>
      </c>
      <c r="L415" s="26">
        <v>267812</v>
      </c>
      <c r="M415" s="24">
        <v>17910</v>
      </c>
      <c r="N415" s="25">
        <v>674214</v>
      </c>
      <c r="O415" s="26">
        <v>235807</v>
      </c>
      <c r="P415" s="24">
        <v>16667</v>
      </c>
      <c r="Q415" s="25">
        <v>803492</v>
      </c>
      <c r="R415" s="26">
        <v>312532</v>
      </c>
      <c r="S415" s="24">
        <v>23981</v>
      </c>
      <c r="T415" s="25">
        <v>886648</v>
      </c>
      <c r="U415" s="26">
        <v>256461</v>
      </c>
      <c r="V415" s="24">
        <v>20582</v>
      </c>
      <c r="W415" s="25">
        <v>897365</v>
      </c>
      <c r="X415" s="26">
        <v>264678</v>
      </c>
      <c r="Y415" s="24">
        <v>20969</v>
      </c>
      <c r="Z415" s="25">
        <v>849916</v>
      </c>
      <c r="AA415" s="26">
        <v>339588</v>
      </c>
      <c r="AB415" s="24">
        <v>27140</v>
      </c>
      <c r="AC415" s="34">
        <v>1005629</v>
      </c>
      <c r="AD415" s="26">
        <v>301499</v>
      </c>
      <c r="AE415" s="24">
        <v>25039</v>
      </c>
      <c r="AF415" s="34">
        <v>1035202</v>
      </c>
      <c r="AG415" s="26">
        <v>312317</v>
      </c>
      <c r="AH415" s="24">
        <v>26221</v>
      </c>
      <c r="AI415" s="34">
        <v>1220710</v>
      </c>
      <c r="AJ415" s="26">
        <v>403200</v>
      </c>
      <c r="AK415" s="24">
        <v>35227</v>
      </c>
      <c r="AL415" s="34">
        <v>1528782</v>
      </c>
      <c r="AM415" s="26">
        <v>307822</v>
      </c>
      <c r="AN415" s="24">
        <v>27408</v>
      </c>
      <c r="AO415" s="34">
        <v>1385535</v>
      </c>
      <c r="AP415" s="26">
        <v>312388</v>
      </c>
      <c r="AQ415" s="24">
        <v>26896</v>
      </c>
      <c r="AR415" s="34">
        <v>1415918</v>
      </c>
      <c r="AS415" s="26">
        <v>403634</v>
      </c>
      <c r="AT415" s="24">
        <v>34797</v>
      </c>
      <c r="AU415" s="34">
        <v>1399299</v>
      </c>
      <c r="AV415" s="26">
        <v>315507</v>
      </c>
      <c r="AW415" s="24">
        <v>27407</v>
      </c>
      <c r="AX415" s="34">
        <v>1408322</v>
      </c>
      <c r="AY415" s="26">
        <v>306132</v>
      </c>
      <c r="AZ415" s="24">
        <v>24467</v>
      </c>
      <c r="BA415" s="34">
        <v>1432053</v>
      </c>
      <c r="BB415" s="26">
        <v>459409</v>
      </c>
      <c r="BC415" s="24">
        <v>35485</v>
      </c>
      <c r="BD415" s="34">
        <v>1439476</v>
      </c>
      <c r="BE415" s="26">
        <v>316397</v>
      </c>
      <c r="BF415" s="24">
        <v>20883</v>
      </c>
      <c r="BG415" s="34">
        <v>1394654</v>
      </c>
      <c r="BH415" s="26">
        <v>325767</v>
      </c>
      <c r="BI415" s="24">
        <v>21303</v>
      </c>
      <c r="BJ415" s="34">
        <v>1309685</v>
      </c>
      <c r="BK415" s="26">
        <v>390105</v>
      </c>
      <c r="BL415" s="24">
        <v>26596</v>
      </c>
      <c r="BM415" s="34">
        <v>1293101</v>
      </c>
      <c r="BN415" s="26">
        <v>349926</v>
      </c>
      <c r="BO415" s="24">
        <v>22574</v>
      </c>
      <c r="BP415" s="34">
        <v>1305962</v>
      </c>
      <c r="BQ415" s="26">
        <v>359198</v>
      </c>
      <c r="BR415" s="24">
        <v>23876</v>
      </c>
      <c r="BS415" s="34">
        <v>1514651</v>
      </c>
      <c r="BT415" s="26">
        <v>432830</v>
      </c>
      <c r="BU415" s="24">
        <v>28962</v>
      </c>
      <c r="BV415" s="34">
        <v>1533874</v>
      </c>
      <c r="BW415" s="26">
        <v>343739</v>
      </c>
      <c r="BX415" s="24">
        <v>23011</v>
      </c>
      <c r="BY415" s="34">
        <v>1632933</v>
      </c>
      <c r="BZ415" s="26">
        <v>327518</v>
      </c>
      <c r="CA415" s="24">
        <v>23852</v>
      </c>
      <c r="CB415" s="34">
        <v>1666914</v>
      </c>
      <c r="CC415" s="26">
        <v>422895</v>
      </c>
      <c r="CD415" s="24">
        <v>28638</v>
      </c>
      <c r="CE415" s="34">
        <v>1502606</v>
      </c>
      <c r="CF415" s="26">
        <v>296408</v>
      </c>
      <c r="CG415" s="24">
        <v>19596</v>
      </c>
      <c r="CH415" s="34">
        <v>1608468</v>
      </c>
      <c r="CI415" s="26">
        <v>331920</v>
      </c>
      <c r="CJ415" s="24">
        <v>22154</v>
      </c>
      <c r="CK415" s="34">
        <v>1481210</v>
      </c>
      <c r="CL415" s="26">
        <v>380592</v>
      </c>
      <c r="CM415" s="24">
        <v>25628</v>
      </c>
      <c r="CN415" s="34">
        <v>1398125</v>
      </c>
      <c r="CO415" s="26">
        <v>302102</v>
      </c>
      <c r="CP415" s="24">
        <v>20355</v>
      </c>
      <c r="CQ415" s="34">
        <v>1455577</v>
      </c>
      <c r="CR415" s="26">
        <v>181474</v>
      </c>
      <c r="CS415" s="24">
        <v>12456</v>
      </c>
      <c r="CT415" s="34">
        <v>1210941</v>
      </c>
      <c r="CU415" s="26">
        <v>113033</v>
      </c>
      <c r="CV415" s="23">
        <v>7319</v>
      </c>
      <c r="CW415" s="34">
        <v>1077997</v>
      </c>
      <c r="CX415" s="28">
        <v>83811</v>
      </c>
      <c r="CY415" s="23">
        <v>5764</v>
      </c>
      <c r="CZ415" s="25">
        <v>904795</v>
      </c>
      <c r="DA415" s="28">
        <v>77966</v>
      </c>
      <c r="DB415" s="23">
        <v>5095</v>
      </c>
      <c r="DC415" s="25">
        <v>805104</v>
      </c>
      <c r="DD415" s="28">
        <v>86548</v>
      </c>
      <c r="DE415" s="23">
        <v>6077</v>
      </c>
      <c r="DF415" s="25">
        <v>661213</v>
      </c>
      <c r="DG415" s="28">
        <v>74308</v>
      </c>
      <c r="DH415" s="23">
        <v>5155</v>
      </c>
      <c r="DI415" s="25">
        <v>671184</v>
      </c>
      <c r="DJ415" s="28">
        <v>71100</v>
      </c>
      <c r="DK415" s="23">
        <v>4910</v>
      </c>
      <c r="DL415" s="25">
        <v>610999</v>
      </c>
      <c r="DM415" s="28">
        <v>93516</v>
      </c>
      <c r="DN415" s="23">
        <v>6539</v>
      </c>
      <c r="DO415" s="25">
        <v>606862</v>
      </c>
      <c r="DP415" s="28">
        <v>59772</v>
      </c>
      <c r="DQ415" s="23">
        <v>4419</v>
      </c>
      <c r="DR415" s="25">
        <v>656615</v>
      </c>
      <c r="DS415" s="28">
        <v>54441</v>
      </c>
      <c r="DT415" s="23">
        <v>4099</v>
      </c>
      <c r="DU415" s="25">
        <v>577305</v>
      </c>
      <c r="DV415" s="28">
        <v>67660</v>
      </c>
      <c r="DW415" s="23">
        <v>4899</v>
      </c>
      <c r="DX415" s="25">
        <v>484056</v>
      </c>
      <c r="DY415" s="28">
        <v>67835</v>
      </c>
      <c r="DZ415" s="23">
        <v>5066</v>
      </c>
      <c r="EA415" s="25">
        <v>433333</v>
      </c>
      <c r="EB415" s="28">
        <v>57730</v>
      </c>
      <c r="EC415" s="23">
        <v>4395</v>
      </c>
      <c r="ED415" s="25">
        <v>364789</v>
      </c>
      <c r="EE415" s="28">
        <v>70103</v>
      </c>
      <c r="EF415" s="23">
        <v>5654</v>
      </c>
      <c r="EG415" s="25">
        <v>520944</v>
      </c>
      <c r="EH415" s="28">
        <v>57167</v>
      </c>
      <c r="EI415" s="23">
        <v>5106</v>
      </c>
      <c r="EJ415" s="25">
        <v>605130</v>
      </c>
      <c r="EK415" s="28">
        <v>59669</v>
      </c>
      <c r="EL415" s="23">
        <v>5217</v>
      </c>
      <c r="EM415" s="25">
        <v>698107</v>
      </c>
      <c r="EN415" s="28">
        <v>67584</v>
      </c>
      <c r="EO415" s="23">
        <v>6026</v>
      </c>
      <c r="EP415" s="25">
        <v>692939</v>
      </c>
      <c r="EQ415" s="28">
        <v>60963</v>
      </c>
      <c r="ER415" s="23">
        <v>4690</v>
      </c>
      <c r="ES415" s="25">
        <v>710756</v>
      </c>
      <c r="ET415" s="28">
        <v>56458</v>
      </c>
      <c r="EU415" s="23">
        <v>4838</v>
      </c>
      <c r="EV415" s="25">
        <v>475790</v>
      </c>
      <c r="EW415" s="28">
        <v>74617</v>
      </c>
      <c r="EX415" s="23">
        <v>6059</v>
      </c>
      <c r="EY415" s="25">
        <v>366240</v>
      </c>
      <c r="EZ415" s="28">
        <v>45650</v>
      </c>
      <c r="FA415" s="23">
        <v>3516</v>
      </c>
      <c r="FB415" s="25">
        <v>336823</v>
      </c>
      <c r="FC415" s="28">
        <v>41066</v>
      </c>
      <c r="FD415" s="23">
        <v>3342</v>
      </c>
      <c r="FE415" s="25">
        <v>254833</v>
      </c>
      <c r="FF415" s="28">
        <v>72429</v>
      </c>
      <c r="FG415" s="23">
        <v>6058</v>
      </c>
      <c r="FH415" s="25">
        <v>277950</v>
      </c>
      <c r="FI415" s="28">
        <v>85244</v>
      </c>
      <c r="FJ415" s="23">
        <v>6373</v>
      </c>
      <c r="FK415" s="25">
        <v>395397</v>
      </c>
      <c r="FL415" s="26">
        <v>133051</v>
      </c>
      <c r="FM415" s="23">
        <v>8317</v>
      </c>
      <c r="FN415" s="25">
        <v>658340</v>
      </c>
      <c r="FO415" s="28">
        <v>74273</v>
      </c>
      <c r="FP415" s="23">
        <v>5070</v>
      </c>
      <c r="FQ415" s="25">
        <v>739366</v>
      </c>
      <c r="FR415" s="28">
        <v>28731</v>
      </c>
      <c r="FS415" s="23">
        <v>2350</v>
      </c>
      <c r="FT415" s="25">
        <v>425377</v>
      </c>
      <c r="FU415" s="28">
        <v>35625</v>
      </c>
      <c r="FV415" s="23">
        <v>2493</v>
      </c>
      <c r="FW415" s="25">
        <v>296712</v>
      </c>
      <c r="FX415" s="28">
        <v>60520</v>
      </c>
      <c r="FY415" s="23">
        <v>4824</v>
      </c>
      <c r="FZ415" s="25">
        <v>285361</v>
      </c>
      <c r="GA415" s="28">
        <v>50117</v>
      </c>
      <c r="GB415" s="23">
        <v>4033</v>
      </c>
      <c r="GC415" s="25">
        <v>285898</v>
      </c>
      <c r="GD415" s="28">
        <v>50829</v>
      </c>
      <c r="GE415" s="23">
        <v>4105</v>
      </c>
      <c r="GF415" s="25">
        <v>271656</v>
      </c>
      <c r="GG415" s="28">
        <v>61206</v>
      </c>
      <c r="GH415" s="23">
        <v>5808</v>
      </c>
      <c r="GI415" s="25">
        <v>246899</v>
      </c>
      <c r="GJ415" s="28">
        <v>47001</v>
      </c>
      <c r="GK415" s="23">
        <v>4636</v>
      </c>
      <c r="GL415" s="25">
        <v>294882</v>
      </c>
      <c r="GM415" s="28">
        <v>37437</v>
      </c>
      <c r="GN415" s="23">
        <v>3052</v>
      </c>
      <c r="GO415" s="25">
        <v>217611</v>
      </c>
      <c r="GP415" s="28">
        <v>46147</v>
      </c>
      <c r="GQ415" s="23">
        <v>3902</v>
      </c>
      <c r="GR415" s="25">
        <v>220553</v>
      </c>
      <c r="GS415" s="28">
        <v>32843</v>
      </c>
      <c r="GT415" s="23">
        <v>3188</v>
      </c>
      <c r="GU415" s="25">
        <v>203530</v>
      </c>
      <c r="GV415" s="28">
        <v>34399</v>
      </c>
      <c r="GW415" s="23">
        <v>3099</v>
      </c>
      <c r="GX415" s="25">
        <v>193595</v>
      </c>
      <c r="GY415" s="28">
        <v>45228</v>
      </c>
      <c r="GZ415" s="23">
        <v>3964</v>
      </c>
      <c r="HA415" s="25">
        <v>181554</v>
      </c>
      <c r="HB415" s="28">
        <v>27282</v>
      </c>
      <c r="HC415" s="23">
        <v>2736</v>
      </c>
      <c r="HD415" s="25">
        <v>153253</v>
      </c>
      <c r="HE415" s="28">
        <v>27121</v>
      </c>
      <c r="HF415" s="23">
        <v>2611</v>
      </c>
      <c r="HG415" s="25">
        <v>155438</v>
      </c>
      <c r="HH415" s="28">
        <v>32866</v>
      </c>
      <c r="HI415" s="23">
        <v>3306</v>
      </c>
      <c r="HJ415" s="25">
        <v>142488</v>
      </c>
    </row>
    <row r="416" spans="2:218" x14ac:dyDescent="0.2">
      <c r="B416" s="20" t="s">
        <v>623</v>
      </c>
      <c r="C416" s="28">
        <v>12438</v>
      </c>
      <c r="D416" s="27">
        <v>917</v>
      </c>
      <c r="E416" s="23">
        <v>4910</v>
      </c>
      <c r="F416" s="28">
        <v>11671</v>
      </c>
      <c r="G416" s="27">
        <v>865</v>
      </c>
      <c r="H416" s="23">
        <v>2874</v>
      </c>
      <c r="I416" s="28">
        <v>14240</v>
      </c>
      <c r="J416" s="23">
        <v>1045</v>
      </c>
      <c r="K416" s="23">
        <v>3478</v>
      </c>
      <c r="L416" s="28">
        <v>12195</v>
      </c>
      <c r="M416" s="27">
        <v>876</v>
      </c>
      <c r="N416" s="23">
        <v>3194</v>
      </c>
      <c r="O416" s="28">
        <v>11739</v>
      </c>
      <c r="P416" s="27">
        <v>858</v>
      </c>
      <c r="Q416" s="23">
        <v>3145</v>
      </c>
      <c r="R416" s="28">
        <v>14771</v>
      </c>
      <c r="S416" s="23">
        <v>1082</v>
      </c>
      <c r="T416" s="23">
        <v>4080</v>
      </c>
      <c r="U416" s="28">
        <v>12292</v>
      </c>
      <c r="V416" s="27">
        <v>892</v>
      </c>
      <c r="W416" s="23">
        <v>4063</v>
      </c>
      <c r="X416" s="28">
        <v>12528</v>
      </c>
      <c r="Y416" s="27">
        <v>906</v>
      </c>
      <c r="Z416" s="23">
        <v>3519</v>
      </c>
      <c r="AA416" s="28">
        <v>14752</v>
      </c>
      <c r="AB416" s="23">
        <v>1073</v>
      </c>
      <c r="AC416" s="23">
        <v>3346</v>
      </c>
      <c r="AD416" s="30">
        <v>9858</v>
      </c>
      <c r="AE416" s="27">
        <v>722</v>
      </c>
      <c r="AF416" s="23">
        <v>2587</v>
      </c>
      <c r="AG416" s="28">
        <v>10178</v>
      </c>
      <c r="AH416" s="27">
        <v>745</v>
      </c>
      <c r="AI416" s="23">
        <v>2945</v>
      </c>
      <c r="AJ416" s="28">
        <v>12205</v>
      </c>
      <c r="AK416" s="27">
        <v>898</v>
      </c>
      <c r="AL416" s="23">
        <v>3199</v>
      </c>
      <c r="AM416" s="30">
        <v>9580</v>
      </c>
      <c r="AN416" s="27">
        <v>702</v>
      </c>
      <c r="AO416" s="23">
        <v>2262</v>
      </c>
      <c r="AP416" s="30">
        <v>9500</v>
      </c>
      <c r="AQ416" s="27">
        <v>688</v>
      </c>
      <c r="AR416" s="23">
        <v>4629</v>
      </c>
      <c r="AS416" s="28">
        <v>10863</v>
      </c>
      <c r="AT416" s="27">
        <v>811</v>
      </c>
      <c r="AU416" s="23">
        <v>2705</v>
      </c>
      <c r="AV416" s="30">
        <v>8716</v>
      </c>
      <c r="AW416" s="27">
        <v>634</v>
      </c>
      <c r="AX416" s="23">
        <v>3201</v>
      </c>
      <c r="AY416" s="28">
        <v>20822</v>
      </c>
      <c r="AZ416" s="23">
        <v>1352</v>
      </c>
      <c r="BA416" s="24">
        <v>14538</v>
      </c>
      <c r="BB416" s="28">
        <v>18737</v>
      </c>
      <c r="BC416" s="23">
        <v>1284</v>
      </c>
      <c r="BD416" s="24">
        <v>16493</v>
      </c>
      <c r="BE416" s="30">
        <v>9216</v>
      </c>
      <c r="BF416" s="27">
        <v>698</v>
      </c>
      <c r="BG416" s="23">
        <v>7092</v>
      </c>
      <c r="BH416" s="28">
        <v>10631</v>
      </c>
      <c r="BI416" s="27">
        <v>811</v>
      </c>
      <c r="BJ416" s="23">
        <v>5831</v>
      </c>
      <c r="BK416" s="28">
        <v>11748</v>
      </c>
      <c r="BL416" s="27">
        <v>908</v>
      </c>
      <c r="BM416" s="23">
        <v>3711</v>
      </c>
      <c r="BN416" s="30">
        <v>8665</v>
      </c>
      <c r="BO416" s="27">
        <v>656</v>
      </c>
      <c r="BP416" s="23">
        <v>3896</v>
      </c>
      <c r="BQ416" s="30">
        <v>8764</v>
      </c>
      <c r="BR416" s="27">
        <v>677</v>
      </c>
      <c r="BS416" s="23">
        <v>5044</v>
      </c>
      <c r="BT416" s="28">
        <v>12895</v>
      </c>
      <c r="BU416" s="27">
        <v>972</v>
      </c>
      <c r="BV416" s="23">
        <v>4240</v>
      </c>
      <c r="BW416" s="30">
        <v>8277</v>
      </c>
      <c r="BX416" s="27">
        <v>633</v>
      </c>
      <c r="BY416" s="23">
        <v>3959</v>
      </c>
      <c r="BZ416" s="30">
        <v>9715</v>
      </c>
      <c r="CA416" s="27">
        <v>751</v>
      </c>
      <c r="CB416" s="23">
        <v>4104</v>
      </c>
      <c r="CC416" s="28">
        <v>10614</v>
      </c>
      <c r="CD416" s="27">
        <v>831</v>
      </c>
      <c r="CE416" s="23">
        <v>3312</v>
      </c>
      <c r="CF416" s="28">
        <v>10111</v>
      </c>
      <c r="CG416" s="27">
        <v>756</v>
      </c>
      <c r="CH416" s="23">
        <v>3146</v>
      </c>
      <c r="CI416" s="30">
        <v>7168</v>
      </c>
      <c r="CJ416" s="27">
        <v>549</v>
      </c>
      <c r="CK416" s="23">
        <v>3815</v>
      </c>
      <c r="CL416" s="30">
        <v>9844</v>
      </c>
      <c r="CM416" s="27">
        <v>771</v>
      </c>
      <c r="CN416" s="23">
        <v>2810</v>
      </c>
      <c r="CO416" s="28">
        <v>11049</v>
      </c>
      <c r="CP416" s="27">
        <v>801</v>
      </c>
      <c r="CQ416" s="23">
        <v>8551</v>
      </c>
      <c r="CR416" s="28">
        <v>14226</v>
      </c>
      <c r="CS416" s="23">
        <v>1032</v>
      </c>
      <c r="CT416" s="23">
        <v>8692</v>
      </c>
      <c r="CU416" s="28">
        <v>14943</v>
      </c>
      <c r="CV416" s="23">
        <v>1144</v>
      </c>
      <c r="CW416" s="23">
        <v>8582</v>
      </c>
      <c r="CX416" s="30">
        <v>6515</v>
      </c>
      <c r="CY416" s="27">
        <v>508</v>
      </c>
      <c r="CZ416" s="23">
        <v>7961</v>
      </c>
      <c r="DA416" s="30">
        <v>6360</v>
      </c>
      <c r="DB416" s="27">
        <v>480</v>
      </c>
      <c r="DC416" s="23">
        <v>5883</v>
      </c>
      <c r="DD416" s="30">
        <v>7985</v>
      </c>
      <c r="DE416" s="27">
        <v>584</v>
      </c>
      <c r="DF416" s="23">
        <v>5778</v>
      </c>
      <c r="DG416" s="30">
        <v>6157</v>
      </c>
      <c r="DH416" s="27">
        <v>441</v>
      </c>
      <c r="DI416" s="23">
        <v>6328</v>
      </c>
      <c r="DJ416" s="30">
        <v>7347</v>
      </c>
      <c r="DK416" s="27">
        <v>521</v>
      </c>
      <c r="DL416" s="23">
        <v>5769</v>
      </c>
      <c r="DM416" s="30">
        <v>7890</v>
      </c>
      <c r="DN416" s="27">
        <v>553</v>
      </c>
      <c r="DO416" s="23">
        <v>5519</v>
      </c>
      <c r="DP416" s="30">
        <v>6591</v>
      </c>
      <c r="DQ416" s="27">
        <v>462</v>
      </c>
      <c r="DR416" s="23">
        <v>6596</v>
      </c>
      <c r="DS416" s="30">
        <v>5152</v>
      </c>
      <c r="DT416" s="27">
        <v>376</v>
      </c>
      <c r="DU416" s="23">
        <v>5242</v>
      </c>
      <c r="DV416" s="30">
        <v>6771</v>
      </c>
      <c r="DW416" s="27">
        <v>493</v>
      </c>
      <c r="DX416" s="23">
        <v>5933</v>
      </c>
      <c r="DY416" s="30">
        <v>5694</v>
      </c>
      <c r="DZ416" s="27">
        <v>414</v>
      </c>
      <c r="EA416" s="23">
        <v>5415</v>
      </c>
      <c r="EB416" s="30">
        <v>6008</v>
      </c>
      <c r="EC416" s="27">
        <v>442</v>
      </c>
      <c r="ED416" s="23">
        <v>3988</v>
      </c>
      <c r="EE416" s="30">
        <v>7346</v>
      </c>
      <c r="EF416" s="27">
        <v>531</v>
      </c>
      <c r="EG416" s="23">
        <v>4817</v>
      </c>
      <c r="EH416" s="30">
        <v>5909</v>
      </c>
      <c r="EI416" s="27">
        <v>415</v>
      </c>
      <c r="EJ416" s="23">
        <v>6047</v>
      </c>
      <c r="EK416" s="30">
        <v>5573</v>
      </c>
      <c r="EL416" s="27">
        <v>398</v>
      </c>
      <c r="EM416" s="23">
        <v>5681</v>
      </c>
      <c r="EN416" s="30">
        <v>7017</v>
      </c>
      <c r="EO416" s="27">
        <v>504</v>
      </c>
      <c r="EP416" s="23">
        <v>7979</v>
      </c>
      <c r="EQ416" s="30">
        <v>6812</v>
      </c>
      <c r="ER416" s="27">
        <v>558</v>
      </c>
      <c r="ES416" s="23">
        <v>7044</v>
      </c>
      <c r="ET416" s="28">
        <v>17871</v>
      </c>
      <c r="EU416" s="23">
        <v>1254</v>
      </c>
      <c r="EV416" s="23">
        <v>7143</v>
      </c>
      <c r="EW416" s="30">
        <v>9533</v>
      </c>
      <c r="EX416" s="27">
        <v>780</v>
      </c>
      <c r="EY416" s="23">
        <v>9949</v>
      </c>
      <c r="EZ416" s="30">
        <v>8470</v>
      </c>
      <c r="FA416" s="27">
        <v>679</v>
      </c>
      <c r="FB416" s="23">
        <v>6889</v>
      </c>
      <c r="FC416" s="30">
        <v>8626</v>
      </c>
      <c r="FD416" s="27">
        <v>698</v>
      </c>
      <c r="FE416" s="23">
        <v>4831</v>
      </c>
      <c r="FF416" s="28">
        <v>16313</v>
      </c>
      <c r="FG416" s="23">
        <v>1244</v>
      </c>
      <c r="FH416" s="23">
        <v>8189</v>
      </c>
      <c r="FI416" s="28">
        <v>17777</v>
      </c>
      <c r="FJ416" s="23">
        <v>1315</v>
      </c>
      <c r="FK416" s="23">
        <v>9548</v>
      </c>
      <c r="FL416" s="28">
        <v>18273</v>
      </c>
      <c r="FM416" s="23">
        <v>1309</v>
      </c>
      <c r="FN416" s="24">
        <v>15068</v>
      </c>
      <c r="FO416" s="28">
        <v>27912</v>
      </c>
      <c r="FP416" s="23">
        <v>1928</v>
      </c>
      <c r="FQ416" s="24">
        <v>21487</v>
      </c>
      <c r="FR416" s="28">
        <v>30761</v>
      </c>
      <c r="FS416" s="23">
        <v>2091</v>
      </c>
      <c r="FT416" s="24">
        <v>23064</v>
      </c>
      <c r="FU416" s="28">
        <v>23792</v>
      </c>
      <c r="FV416" s="23">
        <v>1698</v>
      </c>
      <c r="FW416" s="24">
        <v>21983</v>
      </c>
      <c r="FX416" s="28">
        <v>41433</v>
      </c>
      <c r="FY416" s="23">
        <v>2782</v>
      </c>
      <c r="FZ416" s="24">
        <v>25371</v>
      </c>
      <c r="GA416" s="28">
        <v>51081</v>
      </c>
      <c r="GB416" s="23">
        <v>3464</v>
      </c>
      <c r="GC416" s="24">
        <v>49393</v>
      </c>
      <c r="GD416" s="28">
        <v>36174</v>
      </c>
      <c r="GE416" s="23">
        <v>2374</v>
      </c>
      <c r="GF416" s="24">
        <v>54554</v>
      </c>
      <c r="GG416" s="28">
        <v>35387</v>
      </c>
      <c r="GH416" s="23">
        <v>2245</v>
      </c>
      <c r="GI416" s="24">
        <v>44768</v>
      </c>
      <c r="GJ416" s="28">
        <v>47765</v>
      </c>
      <c r="GK416" s="23">
        <v>3217</v>
      </c>
      <c r="GL416" s="24">
        <v>51005</v>
      </c>
      <c r="GM416" s="28">
        <v>38364</v>
      </c>
      <c r="GN416" s="23">
        <v>2257</v>
      </c>
      <c r="GO416" s="24">
        <v>54602</v>
      </c>
      <c r="GP416" s="28">
        <v>31532</v>
      </c>
      <c r="GQ416" s="23">
        <v>1617</v>
      </c>
      <c r="GR416" s="24">
        <v>41706</v>
      </c>
      <c r="GS416" s="28">
        <v>28762</v>
      </c>
      <c r="GT416" s="23">
        <v>1219</v>
      </c>
      <c r="GU416" s="24">
        <v>37281</v>
      </c>
      <c r="GV416" s="28">
        <v>32498</v>
      </c>
      <c r="GW416" s="23">
        <v>1396</v>
      </c>
      <c r="GX416" s="24">
        <v>25546</v>
      </c>
      <c r="GY416" s="28">
        <v>32774</v>
      </c>
      <c r="GZ416" s="23">
        <v>1301</v>
      </c>
      <c r="HA416" s="24">
        <v>23655</v>
      </c>
      <c r="HB416" s="28">
        <v>30525</v>
      </c>
      <c r="HC416" s="23">
        <v>1171</v>
      </c>
      <c r="HD416" s="24">
        <v>16936</v>
      </c>
      <c r="HE416" s="28">
        <v>29261</v>
      </c>
      <c r="HF416" s="23">
        <v>1132</v>
      </c>
      <c r="HG416" s="24">
        <v>14257</v>
      </c>
      <c r="HH416" s="28">
        <v>31205</v>
      </c>
      <c r="HI416" s="23">
        <v>1228</v>
      </c>
      <c r="HJ416" s="24">
        <v>12124</v>
      </c>
    </row>
    <row r="417" spans="2:218" x14ac:dyDescent="0.2">
      <c r="B417" s="20" t="s">
        <v>625</v>
      </c>
      <c r="C417" s="26">
        <v>660591</v>
      </c>
      <c r="D417" s="24">
        <v>74405</v>
      </c>
      <c r="E417" s="37">
        <v>29415663</v>
      </c>
      <c r="F417" s="26">
        <v>667111</v>
      </c>
      <c r="G417" s="24">
        <v>72859</v>
      </c>
      <c r="H417" s="37">
        <v>29786552</v>
      </c>
      <c r="I417" s="26">
        <v>833742</v>
      </c>
      <c r="J417" s="24">
        <v>93865</v>
      </c>
      <c r="K417" s="37">
        <v>29244728</v>
      </c>
      <c r="L417" s="26">
        <v>683491</v>
      </c>
      <c r="M417" s="24">
        <v>76768</v>
      </c>
      <c r="N417" s="37">
        <v>29918941</v>
      </c>
      <c r="O417" s="26">
        <v>673591</v>
      </c>
      <c r="P417" s="24">
        <v>71083</v>
      </c>
      <c r="Q417" s="37">
        <v>29848166</v>
      </c>
      <c r="R417" s="26">
        <v>826458</v>
      </c>
      <c r="S417" s="24">
        <v>89879</v>
      </c>
      <c r="T417" s="37">
        <v>30949513</v>
      </c>
      <c r="U417" s="26">
        <v>703733</v>
      </c>
      <c r="V417" s="24">
        <v>79295</v>
      </c>
      <c r="W417" s="37">
        <v>30568261</v>
      </c>
      <c r="X417" s="26">
        <v>726481</v>
      </c>
      <c r="Y417" s="24">
        <v>78335</v>
      </c>
      <c r="Z417" s="37">
        <v>28105316</v>
      </c>
      <c r="AA417" s="22">
        <v>1008839</v>
      </c>
      <c r="AB417" s="25">
        <v>102894</v>
      </c>
      <c r="AC417" s="37">
        <v>31602760</v>
      </c>
      <c r="AD417" s="26">
        <v>804413</v>
      </c>
      <c r="AE417" s="24">
        <v>82907</v>
      </c>
      <c r="AF417" s="37">
        <v>29435055</v>
      </c>
      <c r="AG417" s="26">
        <v>773028</v>
      </c>
      <c r="AH417" s="24">
        <v>84010</v>
      </c>
      <c r="AI417" s="37">
        <v>30599774</v>
      </c>
      <c r="AJ417" s="26">
        <v>920746</v>
      </c>
      <c r="AK417" s="25">
        <v>102588</v>
      </c>
      <c r="AL417" s="37">
        <v>30816790</v>
      </c>
      <c r="AM417" s="26">
        <v>690443</v>
      </c>
      <c r="AN417" s="24">
        <v>77547</v>
      </c>
      <c r="AO417" s="37">
        <v>29993871</v>
      </c>
      <c r="AP417" s="26">
        <v>703718</v>
      </c>
      <c r="AQ417" s="24">
        <v>77405</v>
      </c>
      <c r="AR417" s="37">
        <v>29520575</v>
      </c>
      <c r="AS417" s="26">
        <v>901001</v>
      </c>
      <c r="AT417" s="24">
        <v>94937</v>
      </c>
      <c r="AU417" s="37">
        <v>27310152</v>
      </c>
      <c r="AV417" s="26">
        <v>766338</v>
      </c>
      <c r="AW417" s="24">
        <v>78434</v>
      </c>
      <c r="AX417" s="37">
        <v>27465842</v>
      </c>
      <c r="AY417" s="26">
        <v>843293</v>
      </c>
      <c r="AZ417" s="24">
        <v>79700</v>
      </c>
      <c r="BA417" s="37">
        <v>27291789</v>
      </c>
      <c r="BB417" s="26">
        <v>924485</v>
      </c>
      <c r="BC417" s="24">
        <v>94061</v>
      </c>
      <c r="BD417" s="37">
        <v>27758200</v>
      </c>
      <c r="BE417" s="26">
        <v>781149</v>
      </c>
      <c r="BF417" s="24">
        <v>77222</v>
      </c>
      <c r="BG417" s="37">
        <v>26241753</v>
      </c>
      <c r="BH417" s="26">
        <v>720574</v>
      </c>
      <c r="BI417" s="24">
        <v>74936</v>
      </c>
      <c r="BJ417" s="37">
        <v>25106714</v>
      </c>
      <c r="BK417" s="26">
        <v>786179</v>
      </c>
      <c r="BL417" s="24">
        <v>91809</v>
      </c>
      <c r="BM417" s="37">
        <v>26820518</v>
      </c>
      <c r="BN417" s="26">
        <v>421533</v>
      </c>
      <c r="BO417" s="24">
        <v>53993</v>
      </c>
      <c r="BP417" s="37">
        <v>23976333</v>
      </c>
      <c r="BQ417" s="26">
        <v>639795</v>
      </c>
      <c r="BR417" s="24">
        <v>55164</v>
      </c>
      <c r="BS417" s="37">
        <v>20663643</v>
      </c>
      <c r="BT417" s="26">
        <v>704203</v>
      </c>
      <c r="BU417" s="24">
        <v>75581</v>
      </c>
      <c r="BV417" s="37">
        <v>22485569</v>
      </c>
      <c r="BW417" s="26">
        <v>526774</v>
      </c>
      <c r="BX417" s="24">
        <v>61938</v>
      </c>
      <c r="BY417" s="37">
        <v>22855354</v>
      </c>
      <c r="BZ417" s="26">
        <v>459855</v>
      </c>
      <c r="CA417" s="24">
        <v>53025</v>
      </c>
      <c r="CB417" s="37">
        <v>22684002</v>
      </c>
      <c r="CC417" s="26">
        <v>427008</v>
      </c>
      <c r="CD417" s="24">
        <v>41441</v>
      </c>
      <c r="CE417" s="37">
        <v>17981592</v>
      </c>
      <c r="CF417" s="26">
        <v>259722</v>
      </c>
      <c r="CG417" s="24">
        <v>29469</v>
      </c>
      <c r="CH417" s="37">
        <v>13996280</v>
      </c>
      <c r="CI417" s="28">
        <v>96068</v>
      </c>
      <c r="CJ417" s="24">
        <v>25934</v>
      </c>
      <c r="CK417" s="34">
        <v>7880132</v>
      </c>
      <c r="CL417" s="28">
        <v>84512</v>
      </c>
      <c r="CM417" s="24">
        <v>25374</v>
      </c>
      <c r="CN417" s="34">
        <v>5006511</v>
      </c>
      <c r="CO417" s="28">
        <v>63183</v>
      </c>
      <c r="CP417" s="24">
        <v>22018</v>
      </c>
      <c r="CQ417" s="34">
        <v>3603229</v>
      </c>
      <c r="CR417" s="28">
        <v>57662</v>
      </c>
      <c r="CS417" s="24">
        <v>20647</v>
      </c>
      <c r="CT417" s="34">
        <v>2544620</v>
      </c>
      <c r="CU417" s="28">
        <v>79729</v>
      </c>
      <c r="CV417" s="24">
        <v>31192</v>
      </c>
      <c r="CW417" s="34">
        <v>2351190</v>
      </c>
      <c r="CX417" s="28">
        <v>64646</v>
      </c>
      <c r="CY417" s="24">
        <v>24257</v>
      </c>
      <c r="CZ417" s="34">
        <v>2150508</v>
      </c>
      <c r="DA417" s="28">
        <v>63146</v>
      </c>
      <c r="DB417" s="24">
        <v>23831</v>
      </c>
      <c r="DC417" s="34">
        <v>2057155</v>
      </c>
      <c r="DD417" s="28">
        <v>73315</v>
      </c>
      <c r="DE417" s="24">
        <v>26369</v>
      </c>
      <c r="DF417" s="34">
        <v>1864137</v>
      </c>
      <c r="DG417" s="28">
        <v>60345</v>
      </c>
      <c r="DH417" s="24">
        <v>22052</v>
      </c>
      <c r="DI417" s="34">
        <v>1974873</v>
      </c>
      <c r="DJ417" s="28">
        <v>62704</v>
      </c>
      <c r="DK417" s="24">
        <v>22710</v>
      </c>
      <c r="DL417" s="34">
        <v>1880115</v>
      </c>
      <c r="DM417" s="28">
        <v>72995</v>
      </c>
      <c r="DN417" s="24">
        <v>26112</v>
      </c>
      <c r="DO417" s="34">
        <v>1777217</v>
      </c>
      <c r="DP417" s="28">
        <v>56963</v>
      </c>
      <c r="DQ417" s="24">
        <v>22010</v>
      </c>
      <c r="DR417" s="34">
        <v>1864383</v>
      </c>
      <c r="DS417" s="28">
        <v>59063</v>
      </c>
      <c r="DT417" s="24">
        <v>24554</v>
      </c>
      <c r="DU417" s="34">
        <v>1741145</v>
      </c>
      <c r="DV417" s="28">
        <v>71491</v>
      </c>
      <c r="DW417" s="24">
        <v>26906</v>
      </c>
      <c r="DX417" s="34">
        <v>1813307</v>
      </c>
      <c r="DY417" s="28">
        <v>61325</v>
      </c>
      <c r="DZ417" s="24">
        <v>22927</v>
      </c>
      <c r="EA417" s="34">
        <v>1836117</v>
      </c>
      <c r="EB417" s="28">
        <v>65959</v>
      </c>
      <c r="EC417" s="24">
        <v>24245</v>
      </c>
      <c r="ED417" s="34">
        <v>1598540</v>
      </c>
      <c r="EE417" s="28">
        <v>67128</v>
      </c>
      <c r="EF417" s="24">
        <v>23901</v>
      </c>
      <c r="EG417" s="34">
        <v>1785235</v>
      </c>
      <c r="EH417" s="28">
        <v>61413</v>
      </c>
      <c r="EI417" s="24">
        <v>23715</v>
      </c>
      <c r="EJ417" s="34">
        <v>1747285</v>
      </c>
      <c r="EK417" s="28">
        <v>59664</v>
      </c>
      <c r="EL417" s="24">
        <v>21025</v>
      </c>
      <c r="EM417" s="34">
        <v>1733302</v>
      </c>
      <c r="EN417" s="28">
        <v>80093</v>
      </c>
      <c r="EO417" s="24">
        <v>27103</v>
      </c>
      <c r="EP417" s="34">
        <v>1721419</v>
      </c>
      <c r="EQ417" s="28">
        <v>63998</v>
      </c>
      <c r="ER417" s="24">
        <v>22600</v>
      </c>
      <c r="ES417" s="34">
        <v>1763982</v>
      </c>
      <c r="ET417" s="28">
        <v>64269</v>
      </c>
      <c r="EU417" s="24">
        <v>21278</v>
      </c>
      <c r="EV417" s="34">
        <v>1758886</v>
      </c>
      <c r="EW417" s="28">
        <v>75133</v>
      </c>
      <c r="EX417" s="24">
        <v>29024</v>
      </c>
      <c r="EY417" s="34">
        <v>1690270</v>
      </c>
      <c r="EZ417" s="28">
        <v>57553</v>
      </c>
      <c r="FA417" s="24">
        <v>19819</v>
      </c>
      <c r="FB417" s="34">
        <v>1725204</v>
      </c>
      <c r="FC417" s="28">
        <v>58910</v>
      </c>
      <c r="FD417" s="24">
        <v>21059</v>
      </c>
      <c r="FE417" s="34">
        <v>1610451</v>
      </c>
      <c r="FF417" s="28">
        <v>82439</v>
      </c>
      <c r="FG417" s="24">
        <v>28130</v>
      </c>
      <c r="FH417" s="34">
        <v>1876280</v>
      </c>
      <c r="FI417" s="26">
        <v>100524</v>
      </c>
      <c r="FJ417" s="24">
        <v>28698</v>
      </c>
      <c r="FK417" s="34">
        <v>2678289</v>
      </c>
      <c r="FL417" s="28">
        <v>77546</v>
      </c>
      <c r="FM417" s="24">
        <v>24697</v>
      </c>
      <c r="FN417" s="34">
        <v>2115125</v>
      </c>
      <c r="FO417" s="28">
        <v>73980</v>
      </c>
      <c r="FP417" s="24">
        <v>27454</v>
      </c>
      <c r="FQ417" s="34">
        <v>2029350</v>
      </c>
      <c r="FR417" s="28">
        <v>53427</v>
      </c>
      <c r="FS417" s="24">
        <v>20443</v>
      </c>
      <c r="FT417" s="34">
        <v>1541835</v>
      </c>
      <c r="FU417" s="28">
        <v>51912</v>
      </c>
      <c r="FV417" s="24">
        <v>20703</v>
      </c>
      <c r="FW417" s="34">
        <v>1509443</v>
      </c>
      <c r="FX417" s="28">
        <v>57697</v>
      </c>
      <c r="FY417" s="24">
        <v>21527</v>
      </c>
      <c r="FZ417" s="34">
        <v>1500090</v>
      </c>
      <c r="GA417" s="28">
        <v>49521</v>
      </c>
      <c r="GB417" s="24">
        <v>20285</v>
      </c>
      <c r="GC417" s="34">
        <v>1505419</v>
      </c>
      <c r="GD417" s="28">
        <v>60574</v>
      </c>
      <c r="GE417" s="24">
        <v>21629</v>
      </c>
      <c r="GF417" s="34">
        <v>1627779</v>
      </c>
      <c r="GG417" s="28">
        <v>60067</v>
      </c>
      <c r="GH417" s="24">
        <v>23023</v>
      </c>
      <c r="GI417" s="34">
        <v>1433632</v>
      </c>
      <c r="GJ417" s="28">
        <v>48389</v>
      </c>
      <c r="GK417" s="24">
        <v>18717</v>
      </c>
      <c r="GL417" s="34">
        <v>1463982</v>
      </c>
      <c r="GM417" s="28">
        <v>47581</v>
      </c>
      <c r="GN417" s="24">
        <v>18905</v>
      </c>
      <c r="GO417" s="34">
        <v>1411688</v>
      </c>
      <c r="GP417" s="28">
        <v>58842</v>
      </c>
      <c r="GQ417" s="24">
        <v>23100</v>
      </c>
      <c r="GR417" s="34">
        <v>1505190</v>
      </c>
      <c r="GS417" s="28">
        <v>51141</v>
      </c>
      <c r="GT417" s="24">
        <v>19733</v>
      </c>
      <c r="GU417" s="34">
        <v>1522394</v>
      </c>
      <c r="GV417" s="28">
        <v>45925</v>
      </c>
      <c r="GW417" s="24">
        <v>17336</v>
      </c>
      <c r="GX417" s="34">
        <v>1516535</v>
      </c>
      <c r="GY417" s="28">
        <v>62139</v>
      </c>
      <c r="GZ417" s="24">
        <v>24498</v>
      </c>
      <c r="HA417" s="34">
        <v>1599978</v>
      </c>
      <c r="HB417" s="28">
        <v>20982</v>
      </c>
      <c r="HC417" s="23">
        <v>2476</v>
      </c>
      <c r="HD417" s="34">
        <v>1473340</v>
      </c>
      <c r="HE417" s="28">
        <v>20889</v>
      </c>
      <c r="HF417" s="23">
        <v>2480</v>
      </c>
      <c r="HG417" s="34">
        <v>1201884</v>
      </c>
      <c r="HH417" s="28">
        <v>30968</v>
      </c>
      <c r="HI417" s="23">
        <v>3692</v>
      </c>
      <c r="HJ417" s="25">
        <v>918721</v>
      </c>
    </row>
    <row r="418" spans="2:218" x14ac:dyDescent="0.2">
      <c r="B418" s="20" t="s">
        <v>484</v>
      </c>
      <c r="C418" s="28">
        <v>31639</v>
      </c>
      <c r="D418" s="23">
        <v>5117</v>
      </c>
      <c r="E418" s="24">
        <v>54514</v>
      </c>
      <c r="F418" s="28">
        <v>29967</v>
      </c>
      <c r="G418" s="23">
        <v>4866</v>
      </c>
      <c r="H418" s="24">
        <v>54337</v>
      </c>
      <c r="I418" s="28">
        <v>33462</v>
      </c>
      <c r="J418" s="23">
        <v>5547</v>
      </c>
      <c r="K418" s="24">
        <v>18082</v>
      </c>
      <c r="L418" s="28">
        <v>26499</v>
      </c>
      <c r="M418" s="23">
        <v>4368</v>
      </c>
      <c r="N418" s="24">
        <v>11972</v>
      </c>
      <c r="O418" s="28">
        <v>26087</v>
      </c>
      <c r="P418" s="23">
        <v>4279</v>
      </c>
      <c r="Q418" s="23">
        <v>8664</v>
      </c>
      <c r="R418" s="28">
        <v>30675</v>
      </c>
      <c r="S418" s="23">
        <v>5022</v>
      </c>
      <c r="T418" s="23">
        <v>6834</v>
      </c>
      <c r="U418" s="28">
        <v>24583</v>
      </c>
      <c r="V418" s="23">
        <v>4055</v>
      </c>
      <c r="W418" s="23">
        <v>9012</v>
      </c>
      <c r="X418" s="28">
        <v>24313</v>
      </c>
      <c r="Y418" s="23">
        <v>4001</v>
      </c>
      <c r="Z418" s="23">
        <v>5181</v>
      </c>
      <c r="AA418" s="28">
        <v>30640</v>
      </c>
      <c r="AB418" s="23">
        <v>5063</v>
      </c>
      <c r="AC418" s="23">
        <v>7150</v>
      </c>
      <c r="AD418" s="28">
        <v>28098</v>
      </c>
      <c r="AE418" s="23">
        <v>4580</v>
      </c>
      <c r="AF418" s="24">
        <v>22434</v>
      </c>
      <c r="AG418" s="28">
        <v>26380</v>
      </c>
      <c r="AH418" s="23">
        <v>4375</v>
      </c>
      <c r="AI418" s="24">
        <v>20896</v>
      </c>
      <c r="AJ418" s="28">
        <v>29619</v>
      </c>
      <c r="AK418" s="23">
        <v>4903</v>
      </c>
      <c r="AL418" s="24">
        <v>13036</v>
      </c>
      <c r="AM418" s="28">
        <v>23015</v>
      </c>
      <c r="AN418" s="23">
        <v>3812</v>
      </c>
      <c r="AO418" s="23">
        <v>8559</v>
      </c>
      <c r="AP418" s="28">
        <v>23123</v>
      </c>
      <c r="AQ418" s="23">
        <v>3825</v>
      </c>
      <c r="AR418" s="24">
        <v>10317</v>
      </c>
      <c r="AS418" s="28">
        <v>28348</v>
      </c>
      <c r="AT418" s="23">
        <v>4702</v>
      </c>
      <c r="AU418" s="23">
        <v>8793</v>
      </c>
      <c r="AV418" s="28">
        <v>22745</v>
      </c>
      <c r="AW418" s="23">
        <v>3755</v>
      </c>
      <c r="AX418" s="23">
        <v>9763</v>
      </c>
      <c r="AY418" s="28">
        <v>22772</v>
      </c>
      <c r="AZ418" s="23">
        <v>3872</v>
      </c>
      <c r="BA418" s="24">
        <v>10032</v>
      </c>
      <c r="BB418" s="28">
        <v>28739</v>
      </c>
      <c r="BC418" s="23">
        <v>4717</v>
      </c>
      <c r="BD418" s="23">
        <v>7497</v>
      </c>
      <c r="BE418" s="28">
        <v>20293</v>
      </c>
      <c r="BF418" s="23">
        <v>3353</v>
      </c>
      <c r="BG418" s="23">
        <v>7302</v>
      </c>
      <c r="BH418" s="28">
        <v>23693</v>
      </c>
      <c r="BI418" s="23">
        <v>3964</v>
      </c>
      <c r="BJ418" s="23">
        <v>6163</v>
      </c>
      <c r="BK418" s="28">
        <v>28619</v>
      </c>
      <c r="BL418" s="23">
        <v>4844</v>
      </c>
      <c r="BM418" s="23">
        <v>8046</v>
      </c>
      <c r="BN418" s="28">
        <v>23402</v>
      </c>
      <c r="BO418" s="23">
        <v>4051</v>
      </c>
      <c r="BP418" s="23">
        <v>6863</v>
      </c>
      <c r="BQ418" s="28">
        <v>21454</v>
      </c>
      <c r="BR418" s="23">
        <v>3792</v>
      </c>
      <c r="BS418" s="23">
        <v>6177</v>
      </c>
      <c r="BT418" s="28">
        <v>25027</v>
      </c>
      <c r="BU418" s="23">
        <v>4120</v>
      </c>
      <c r="BV418" s="23">
        <v>6039</v>
      </c>
      <c r="BW418" s="28">
        <v>20286</v>
      </c>
      <c r="BX418" s="23">
        <v>3469</v>
      </c>
      <c r="BY418" s="23">
        <v>4301</v>
      </c>
      <c r="BZ418" s="28">
        <v>19945</v>
      </c>
      <c r="CA418" s="23">
        <v>3307</v>
      </c>
      <c r="CB418" s="23">
        <v>5290</v>
      </c>
      <c r="CC418" s="28">
        <v>24231</v>
      </c>
      <c r="CD418" s="23">
        <v>4126</v>
      </c>
      <c r="CE418" s="23">
        <v>7183</v>
      </c>
      <c r="CF418" s="28">
        <v>19245</v>
      </c>
      <c r="CG418" s="23">
        <v>3180</v>
      </c>
      <c r="CH418" s="23">
        <v>5056</v>
      </c>
      <c r="CI418" s="28">
        <v>18038</v>
      </c>
      <c r="CJ418" s="23">
        <v>2976</v>
      </c>
      <c r="CK418" s="23">
        <v>5201</v>
      </c>
      <c r="CL418" s="28">
        <v>25988</v>
      </c>
      <c r="CM418" s="23">
        <v>4584</v>
      </c>
      <c r="CN418" s="23">
        <v>5460</v>
      </c>
      <c r="CO418" s="28">
        <v>18982</v>
      </c>
      <c r="CP418" s="23">
        <v>3176</v>
      </c>
      <c r="CQ418" s="23">
        <v>6744</v>
      </c>
      <c r="CR418" s="28">
        <v>17766</v>
      </c>
      <c r="CS418" s="23">
        <v>3174</v>
      </c>
      <c r="CT418" s="23">
        <v>6114</v>
      </c>
      <c r="CU418" s="28">
        <v>20655</v>
      </c>
      <c r="CV418" s="23">
        <v>3526</v>
      </c>
      <c r="CW418" s="23">
        <v>8339</v>
      </c>
      <c r="CX418" s="28">
        <v>16258</v>
      </c>
      <c r="CY418" s="23">
        <v>2870</v>
      </c>
      <c r="CZ418" s="23">
        <v>6701</v>
      </c>
      <c r="DA418" s="28">
        <v>17748</v>
      </c>
      <c r="DB418" s="23">
        <v>3116</v>
      </c>
      <c r="DC418" s="23">
        <v>6561</v>
      </c>
      <c r="DD418" s="28">
        <v>23029</v>
      </c>
      <c r="DE418" s="23">
        <v>4171</v>
      </c>
      <c r="DF418" s="23">
        <v>7080</v>
      </c>
      <c r="DG418" s="28">
        <v>17405</v>
      </c>
      <c r="DH418" s="23">
        <v>3137</v>
      </c>
      <c r="DI418" s="23">
        <v>7294</v>
      </c>
      <c r="DJ418" s="28">
        <v>16777</v>
      </c>
      <c r="DK418" s="23">
        <v>2857</v>
      </c>
      <c r="DL418" s="23">
        <v>7937</v>
      </c>
      <c r="DM418" s="28">
        <v>22679</v>
      </c>
      <c r="DN418" s="23">
        <v>3846</v>
      </c>
      <c r="DO418" s="23">
        <v>6103</v>
      </c>
      <c r="DP418" s="28">
        <v>17432</v>
      </c>
      <c r="DQ418" s="23">
        <v>3089</v>
      </c>
      <c r="DR418" s="23">
        <v>8115</v>
      </c>
      <c r="DS418" s="28">
        <v>18131</v>
      </c>
      <c r="DT418" s="23">
        <v>3109</v>
      </c>
      <c r="DU418" s="23">
        <v>6646</v>
      </c>
      <c r="DV418" s="28">
        <v>20666</v>
      </c>
      <c r="DW418" s="23">
        <v>3590</v>
      </c>
      <c r="DX418" s="23">
        <v>6390</v>
      </c>
      <c r="DY418" s="28">
        <v>18013</v>
      </c>
      <c r="DZ418" s="23">
        <v>3212</v>
      </c>
      <c r="EA418" s="23">
        <v>8572</v>
      </c>
      <c r="EB418" s="28">
        <v>17769</v>
      </c>
      <c r="EC418" s="23">
        <v>3005</v>
      </c>
      <c r="ED418" s="23">
        <v>6933</v>
      </c>
      <c r="EE418" s="28">
        <v>22513</v>
      </c>
      <c r="EF418" s="23">
        <v>3780</v>
      </c>
      <c r="EG418" s="23">
        <v>7926</v>
      </c>
      <c r="EH418" s="28">
        <v>17775</v>
      </c>
      <c r="EI418" s="23">
        <v>2976</v>
      </c>
      <c r="EJ418" s="23">
        <v>6549</v>
      </c>
      <c r="EK418" s="28">
        <v>21156</v>
      </c>
      <c r="EL418" s="23">
        <v>3950</v>
      </c>
      <c r="EM418" s="23">
        <v>7313</v>
      </c>
      <c r="EN418" s="28">
        <v>28489</v>
      </c>
      <c r="EO418" s="23">
        <v>5000</v>
      </c>
      <c r="EP418" s="23">
        <v>9052</v>
      </c>
      <c r="EQ418" s="28">
        <v>23821</v>
      </c>
      <c r="ER418" s="23">
        <v>4762</v>
      </c>
      <c r="ES418" s="23">
        <v>7033</v>
      </c>
      <c r="ET418" s="28">
        <v>24960</v>
      </c>
      <c r="EU418" s="23">
        <v>4464</v>
      </c>
      <c r="EV418" s="23">
        <v>6788</v>
      </c>
      <c r="EW418" s="28">
        <v>28576</v>
      </c>
      <c r="EX418" s="23">
        <v>5183</v>
      </c>
      <c r="EY418" s="23">
        <v>6570</v>
      </c>
      <c r="EZ418" s="28">
        <v>23669</v>
      </c>
      <c r="FA418" s="23">
        <v>4303</v>
      </c>
      <c r="FB418" s="23">
        <v>5805</v>
      </c>
      <c r="FC418" s="28">
        <v>23497</v>
      </c>
      <c r="FD418" s="23">
        <v>4582</v>
      </c>
      <c r="FE418" s="23">
        <v>8370</v>
      </c>
      <c r="FF418" s="28">
        <v>27570</v>
      </c>
      <c r="FG418" s="23">
        <v>5016</v>
      </c>
      <c r="FH418" s="23">
        <v>8888</v>
      </c>
      <c r="FI418" s="28">
        <v>23929</v>
      </c>
      <c r="FJ418" s="23">
        <v>4354</v>
      </c>
      <c r="FK418" s="23">
        <v>7541</v>
      </c>
      <c r="FL418" s="28">
        <v>22879</v>
      </c>
      <c r="FM418" s="23">
        <v>4381</v>
      </c>
      <c r="FN418" s="23">
        <v>4944</v>
      </c>
      <c r="FO418" s="28">
        <v>30142</v>
      </c>
      <c r="FP418" s="23">
        <v>5518</v>
      </c>
      <c r="FQ418" s="23">
        <v>8203</v>
      </c>
      <c r="FR418" s="28">
        <v>24114</v>
      </c>
      <c r="FS418" s="23">
        <v>4394</v>
      </c>
      <c r="FT418" s="23">
        <v>8086</v>
      </c>
      <c r="FU418" s="28">
        <v>26590</v>
      </c>
      <c r="FV418" s="23">
        <v>5108</v>
      </c>
      <c r="FW418" s="23">
        <v>6132</v>
      </c>
      <c r="FX418" s="28">
        <v>34809</v>
      </c>
      <c r="FY418" s="23">
        <v>6427</v>
      </c>
      <c r="FZ418" s="23">
        <v>8906</v>
      </c>
      <c r="GA418" s="28">
        <v>28183</v>
      </c>
      <c r="GB418" s="23">
        <v>5309</v>
      </c>
      <c r="GC418" s="24">
        <v>10595</v>
      </c>
      <c r="GD418" s="28">
        <v>27532</v>
      </c>
      <c r="GE418" s="23">
        <v>5252</v>
      </c>
      <c r="GF418" s="23">
        <v>8212</v>
      </c>
      <c r="GG418" s="28">
        <v>33235</v>
      </c>
      <c r="GH418" s="23">
        <v>6591</v>
      </c>
      <c r="GI418" s="23">
        <v>8653</v>
      </c>
      <c r="GJ418" s="28">
        <v>27316</v>
      </c>
      <c r="GK418" s="23">
        <v>5185</v>
      </c>
      <c r="GL418" s="24">
        <v>11383</v>
      </c>
      <c r="GM418" s="28">
        <v>27106</v>
      </c>
      <c r="GN418" s="23">
        <v>5298</v>
      </c>
      <c r="GO418" s="23">
        <v>8595</v>
      </c>
      <c r="GP418" s="28">
        <v>30221</v>
      </c>
      <c r="GQ418" s="23">
        <v>6260</v>
      </c>
      <c r="GR418" s="23">
        <v>8120</v>
      </c>
      <c r="GS418" s="28">
        <v>24831</v>
      </c>
      <c r="GT418" s="23">
        <v>4882</v>
      </c>
      <c r="GU418" s="23">
        <v>9029</v>
      </c>
      <c r="GV418" s="28">
        <v>25477</v>
      </c>
      <c r="GW418" s="23">
        <v>4905</v>
      </c>
      <c r="GX418" s="23">
        <v>8876</v>
      </c>
      <c r="GY418" s="28">
        <v>31177</v>
      </c>
      <c r="GZ418" s="23">
        <v>6232</v>
      </c>
      <c r="HA418" s="23">
        <v>9017</v>
      </c>
      <c r="HB418" s="28">
        <v>24024</v>
      </c>
      <c r="HC418" s="23">
        <v>4546</v>
      </c>
      <c r="HD418" s="23">
        <v>7432</v>
      </c>
      <c r="HE418" s="28">
        <v>25420</v>
      </c>
      <c r="HF418" s="23">
        <v>4762</v>
      </c>
      <c r="HG418" s="23">
        <v>9308</v>
      </c>
      <c r="HH418" s="28">
        <v>29448</v>
      </c>
      <c r="HI418" s="23">
        <v>5823</v>
      </c>
      <c r="HJ418" s="23">
        <v>6995</v>
      </c>
    </row>
    <row r="419" spans="2:218" x14ac:dyDescent="0.2">
      <c r="B419" s="20" t="s">
        <v>746</v>
      </c>
      <c r="C419" s="26">
        <v>245903</v>
      </c>
      <c r="D419" s="27">
        <v>926</v>
      </c>
      <c r="E419" s="24">
        <v>72493</v>
      </c>
      <c r="F419" s="26">
        <v>254943</v>
      </c>
      <c r="G419" s="27">
        <v>967</v>
      </c>
      <c r="H419" s="24">
        <v>78703</v>
      </c>
      <c r="I419" s="26">
        <v>390565</v>
      </c>
      <c r="J419" s="23">
        <v>1459</v>
      </c>
      <c r="K419" s="24">
        <v>88320</v>
      </c>
      <c r="L419" s="26">
        <v>303013</v>
      </c>
      <c r="M419" s="23">
        <v>1136</v>
      </c>
      <c r="N419" s="24">
        <v>90640</v>
      </c>
      <c r="O419" s="26">
        <v>329375</v>
      </c>
      <c r="P419" s="23">
        <v>1231</v>
      </c>
      <c r="Q419" s="24">
        <v>96497</v>
      </c>
      <c r="R419" s="26">
        <v>470158</v>
      </c>
      <c r="S419" s="23">
        <v>1766</v>
      </c>
      <c r="T419" s="25">
        <v>117203</v>
      </c>
      <c r="U419" s="26">
        <v>378862</v>
      </c>
      <c r="V419" s="23">
        <v>1437</v>
      </c>
      <c r="W419" s="25">
        <v>128070</v>
      </c>
      <c r="X419" s="26">
        <v>369011</v>
      </c>
      <c r="Y419" s="23">
        <v>1390</v>
      </c>
      <c r="Z419" s="25">
        <v>109676</v>
      </c>
      <c r="AA419" s="26">
        <v>456057</v>
      </c>
      <c r="AB419" s="23">
        <v>1711</v>
      </c>
      <c r="AC419" s="25">
        <v>133217</v>
      </c>
      <c r="AD419" s="26">
        <v>380553</v>
      </c>
      <c r="AE419" s="23">
        <v>1431</v>
      </c>
      <c r="AF419" s="25">
        <v>125446</v>
      </c>
      <c r="AG419" s="26">
        <v>398117</v>
      </c>
      <c r="AH419" s="23">
        <v>1510</v>
      </c>
      <c r="AI419" s="25">
        <v>129026</v>
      </c>
      <c r="AJ419" s="26">
        <v>493502</v>
      </c>
      <c r="AK419" s="23">
        <v>1850</v>
      </c>
      <c r="AL419" s="25">
        <v>128624</v>
      </c>
      <c r="AM419" s="26">
        <v>393962</v>
      </c>
      <c r="AN419" s="23">
        <v>1513</v>
      </c>
      <c r="AO419" s="25">
        <v>125138</v>
      </c>
      <c r="AP419" s="26">
        <v>294943</v>
      </c>
      <c r="AQ419" s="23">
        <v>1116</v>
      </c>
      <c r="AR419" s="25">
        <v>129365</v>
      </c>
      <c r="AS419" s="26">
        <v>335829</v>
      </c>
      <c r="AT419" s="23">
        <v>1290</v>
      </c>
      <c r="AU419" s="25">
        <v>113101</v>
      </c>
      <c r="AV419" s="26">
        <v>356788</v>
      </c>
      <c r="AW419" s="23">
        <v>1349</v>
      </c>
      <c r="AX419" s="25">
        <v>113711</v>
      </c>
      <c r="AY419" s="26">
        <v>363546</v>
      </c>
      <c r="AZ419" s="23">
        <v>1375</v>
      </c>
      <c r="BA419" s="25">
        <v>127864</v>
      </c>
      <c r="BB419" s="26">
        <v>390510</v>
      </c>
      <c r="BC419" s="23">
        <v>1478</v>
      </c>
      <c r="BD419" s="25">
        <v>132330</v>
      </c>
      <c r="BE419" s="26">
        <v>488289</v>
      </c>
      <c r="BF419" s="23">
        <v>1839</v>
      </c>
      <c r="BG419" s="25">
        <v>121231</v>
      </c>
      <c r="BH419" s="26">
        <v>478418</v>
      </c>
      <c r="BI419" s="23">
        <v>1781</v>
      </c>
      <c r="BJ419" s="25">
        <v>132208</v>
      </c>
      <c r="BK419" s="26">
        <v>537818</v>
      </c>
      <c r="BL419" s="23">
        <v>2054</v>
      </c>
      <c r="BM419" s="25">
        <v>142912</v>
      </c>
      <c r="BN419" s="26">
        <v>456644</v>
      </c>
      <c r="BO419" s="23">
        <v>1726</v>
      </c>
      <c r="BP419" s="25">
        <v>124099</v>
      </c>
      <c r="BQ419" s="26">
        <v>445001</v>
      </c>
      <c r="BR419" s="23">
        <v>1670</v>
      </c>
      <c r="BS419" s="25">
        <v>141702</v>
      </c>
      <c r="BT419" s="26">
        <v>538825</v>
      </c>
      <c r="BU419" s="23">
        <v>2051</v>
      </c>
      <c r="BV419" s="25">
        <v>139877</v>
      </c>
      <c r="BW419" s="26">
        <v>511786</v>
      </c>
      <c r="BX419" s="23">
        <v>1963</v>
      </c>
      <c r="BY419" s="25">
        <v>142559</v>
      </c>
      <c r="BZ419" s="26">
        <v>464249</v>
      </c>
      <c r="CA419" s="23">
        <v>1744</v>
      </c>
      <c r="CB419" s="25">
        <v>146261</v>
      </c>
      <c r="CC419" s="26">
        <v>571220</v>
      </c>
      <c r="CD419" s="23">
        <v>2171</v>
      </c>
      <c r="CE419" s="25">
        <v>142340</v>
      </c>
      <c r="CF419" s="26">
        <v>540145</v>
      </c>
      <c r="CG419" s="23">
        <v>2032</v>
      </c>
      <c r="CH419" s="25">
        <v>154190</v>
      </c>
      <c r="CI419" s="26">
        <v>459605</v>
      </c>
      <c r="CJ419" s="23">
        <v>1585</v>
      </c>
      <c r="CK419" s="25">
        <v>148784</v>
      </c>
      <c r="CL419" s="26">
        <v>609987</v>
      </c>
      <c r="CM419" s="23">
        <v>1993</v>
      </c>
      <c r="CN419" s="25">
        <v>143259</v>
      </c>
      <c r="CO419" s="26">
        <v>646884</v>
      </c>
      <c r="CP419" s="23">
        <v>2055</v>
      </c>
      <c r="CQ419" s="25">
        <v>148068</v>
      </c>
      <c r="CR419" s="26">
        <v>405694</v>
      </c>
      <c r="CS419" s="23">
        <v>1303</v>
      </c>
      <c r="CT419" s="25">
        <v>127095</v>
      </c>
      <c r="CU419" s="26">
        <v>739680</v>
      </c>
      <c r="CV419" s="23">
        <v>2345</v>
      </c>
      <c r="CW419" s="25">
        <v>131661</v>
      </c>
      <c r="CX419" s="26">
        <v>544838</v>
      </c>
      <c r="CY419" s="23">
        <v>1740</v>
      </c>
      <c r="CZ419" s="25">
        <v>149086</v>
      </c>
      <c r="DA419" s="26">
        <v>560292</v>
      </c>
      <c r="DB419" s="23">
        <v>1785</v>
      </c>
      <c r="DC419" s="25">
        <v>147755</v>
      </c>
      <c r="DD419" s="26">
        <v>693229</v>
      </c>
      <c r="DE419" s="23">
        <v>2256</v>
      </c>
      <c r="DF419" s="25">
        <v>136513</v>
      </c>
      <c r="DG419" s="26">
        <v>558544</v>
      </c>
      <c r="DH419" s="23">
        <v>1716</v>
      </c>
      <c r="DI419" s="25">
        <v>145536</v>
      </c>
      <c r="DJ419" s="26">
        <v>573555</v>
      </c>
      <c r="DK419" s="23">
        <v>1714</v>
      </c>
      <c r="DL419" s="25">
        <v>146929</v>
      </c>
      <c r="DM419" s="26">
        <v>720998</v>
      </c>
      <c r="DN419" s="23">
        <v>2188</v>
      </c>
      <c r="DO419" s="25">
        <v>138401</v>
      </c>
      <c r="DP419" s="26">
        <v>589123</v>
      </c>
      <c r="DQ419" s="23">
        <v>1790</v>
      </c>
      <c r="DR419" s="25">
        <v>154142</v>
      </c>
      <c r="DS419" s="26">
        <v>556220</v>
      </c>
      <c r="DT419" s="23">
        <v>1699</v>
      </c>
      <c r="DU419" s="25">
        <v>129740</v>
      </c>
      <c r="DV419" s="26">
        <v>701980</v>
      </c>
      <c r="DW419" s="23">
        <v>2106</v>
      </c>
      <c r="DX419" s="25">
        <v>146334</v>
      </c>
      <c r="DY419" s="26">
        <v>615436</v>
      </c>
      <c r="DZ419" s="23">
        <v>1836</v>
      </c>
      <c r="EA419" s="25">
        <v>141754</v>
      </c>
      <c r="EB419" s="26">
        <v>552027</v>
      </c>
      <c r="EC419" s="23">
        <v>1652</v>
      </c>
      <c r="ED419" s="25">
        <v>132055</v>
      </c>
      <c r="EE419" s="26">
        <v>710062</v>
      </c>
      <c r="EF419" s="23">
        <v>2123</v>
      </c>
      <c r="EG419" s="25">
        <v>139506</v>
      </c>
      <c r="EH419" s="26">
        <v>561421</v>
      </c>
      <c r="EI419" s="23">
        <v>1701</v>
      </c>
      <c r="EJ419" s="25">
        <v>143269</v>
      </c>
      <c r="EK419" s="26">
        <v>587475</v>
      </c>
      <c r="EL419" s="23">
        <v>1795</v>
      </c>
      <c r="EM419" s="25">
        <v>158855</v>
      </c>
      <c r="EN419" s="26">
        <v>758629</v>
      </c>
      <c r="EO419" s="23">
        <v>2312</v>
      </c>
      <c r="EP419" s="25">
        <v>152105</v>
      </c>
      <c r="EQ419" s="26">
        <v>631139</v>
      </c>
      <c r="ER419" s="23">
        <v>1953</v>
      </c>
      <c r="ES419" s="25">
        <v>163027</v>
      </c>
      <c r="ET419" s="26">
        <v>586152</v>
      </c>
      <c r="EU419" s="23">
        <v>1797</v>
      </c>
      <c r="EV419" s="25">
        <v>143795</v>
      </c>
      <c r="EW419" s="26">
        <v>685080</v>
      </c>
      <c r="EX419" s="23">
        <v>2089</v>
      </c>
      <c r="EY419" s="25">
        <v>141712</v>
      </c>
      <c r="EZ419" s="26">
        <v>599360</v>
      </c>
      <c r="FA419" s="23">
        <v>1822</v>
      </c>
      <c r="FB419" s="25">
        <v>164901</v>
      </c>
      <c r="FC419" s="26">
        <v>566156</v>
      </c>
      <c r="FD419" s="23">
        <v>1741</v>
      </c>
      <c r="FE419" s="25">
        <v>130373</v>
      </c>
      <c r="FF419" s="26">
        <v>679392</v>
      </c>
      <c r="FG419" s="23">
        <v>2082</v>
      </c>
      <c r="FH419" s="25">
        <v>155157</v>
      </c>
      <c r="FI419" s="26">
        <v>535705</v>
      </c>
      <c r="FJ419" s="23">
        <v>1645</v>
      </c>
      <c r="FK419" s="25">
        <v>130202</v>
      </c>
      <c r="FL419" s="26">
        <v>548339</v>
      </c>
      <c r="FM419" s="23">
        <v>1688</v>
      </c>
      <c r="FN419" s="25">
        <v>128281</v>
      </c>
      <c r="FO419" s="26">
        <v>730771</v>
      </c>
      <c r="FP419" s="23">
        <v>2262</v>
      </c>
      <c r="FQ419" s="25">
        <v>152257</v>
      </c>
      <c r="FR419" s="26">
        <v>581697</v>
      </c>
      <c r="FS419" s="23">
        <v>1799</v>
      </c>
      <c r="FT419" s="25">
        <v>149447</v>
      </c>
      <c r="FU419" s="26">
        <v>526236</v>
      </c>
      <c r="FV419" s="23">
        <v>1603</v>
      </c>
      <c r="FW419" s="25">
        <v>143436</v>
      </c>
      <c r="FX419" s="26">
        <v>666487</v>
      </c>
      <c r="FY419" s="23">
        <v>2058</v>
      </c>
      <c r="FZ419" s="25">
        <v>136104</v>
      </c>
      <c r="GA419" s="26">
        <v>558038</v>
      </c>
      <c r="GB419" s="23">
        <v>1728</v>
      </c>
      <c r="GC419" s="25">
        <v>146119</v>
      </c>
      <c r="GD419" s="26">
        <v>559939</v>
      </c>
      <c r="GE419" s="23">
        <v>1746</v>
      </c>
      <c r="GF419" s="25">
        <v>153967</v>
      </c>
      <c r="GG419" s="26">
        <v>522263</v>
      </c>
      <c r="GH419" s="23">
        <v>1604</v>
      </c>
      <c r="GI419" s="25">
        <v>132932</v>
      </c>
      <c r="GJ419" s="28">
        <v>98021</v>
      </c>
      <c r="GK419" s="27">
        <v>301</v>
      </c>
      <c r="GL419" s="24">
        <v>91238</v>
      </c>
      <c r="GM419" s="28">
        <v>59016</v>
      </c>
      <c r="GN419" s="27">
        <v>178</v>
      </c>
      <c r="GO419" s="24">
        <v>52906</v>
      </c>
      <c r="GP419" s="28">
        <v>50986</v>
      </c>
      <c r="GQ419" s="27">
        <v>148</v>
      </c>
      <c r="GR419" s="24">
        <v>33327</v>
      </c>
      <c r="GS419" s="28">
        <v>36127</v>
      </c>
      <c r="GT419" s="27">
        <v>104</v>
      </c>
      <c r="GU419" s="24">
        <v>24916</v>
      </c>
      <c r="GV419" s="28">
        <v>26186</v>
      </c>
      <c r="GW419" s="29">
        <v>78</v>
      </c>
      <c r="GX419" s="24">
        <v>19509</v>
      </c>
      <c r="GY419" s="28">
        <v>29604</v>
      </c>
      <c r="GZ419" s="29">
        <v>89</v>
      </c>
      <c r="HA419" s="24">
        <v>21882</v>
      </c>
      <c r="HB419" s="28">
        <v>25462</v>
      </c>
      <c r="HC419" s="29">
        <v>81</v>
      </c>
      <c r="HD419" s="24">
        <v>15195</v>
      </c>
      <c r="HE419" s="28">
        <v>27480</v>
      </c>
      <c r="HF419" s="29">
        <v>81</v>
      </c>
      <c r="HG419" s="24">
        <v>13339</v>
      </c>
      <c r="HH419" s="28">
        <v>29358</v>
      </c>
      <c r="HI419" s="29">
        <v>86</v>
      </c>
      <c r="HJ419" s="24">
        <v>11904</v>
      </c>
    </row>
    <row r="420" spans="2:218" x14ac:dyDescent="0.2">
      <c r="B420" s="20" t="s">
        <v>605</v>
      </c>
      <c r="C420" s="28">
        <v>24611</v>
      </c>
      <c r="D420" s="27">
        <v>575</v>
      </c>
      <c r="E420" s="23">
        <v>3253</v>
      </c>
      <c r="F420" s="28">
        <v>23499</v>
      </c>
      <c r="G420" s="27">
        <v>546</v>
      </c>
      <c r="H420" s="23">
        <v>3651</v>
      </c>
      <c r="I420" s="28">
        <v>29246</v>
      </c>
      <c r="J420" s="27">
        <v>678</v>
      </c>
      <c r="K420" s="23">
        <v>3936</v>
      </c>
      <c r="L420" s="28">
        <v>37247</v>
      </c>
      <c r="M420" s="27">
        <v>859</v>
      </c>
      <c r="N420" s="23">
        <v>6670</v>
      </c>
      <c r="O420" s="28">
        <v>31509</v>
      </c>
      <c r="P420" s="27">
        <v>706</v>
      </c>
      <c r="Q420" s="23">
        <v>7281</v>
      </c>
      <c r="R420" s="28">
        <v>30257</v>
      </c>
      <c r="S420" s="27">
        <v>699</v>
      </c>
      <c r="T420" s="23">
        <v>6168</v>
      </c>
      <c r="U420" s="28">
        <v>25609</v>
      </c>
      <c r="V420" s="27">
        <v>596</v>
      </c>
      <c r="W420" s="23">
        <v>4220</v>
      </c>
      <c r="X420" s="28">
        <v>24477</v>
      </c>
      <c r="Y420" s="27">
        <v>558</v>
      </c>
      <c r="Z420" s="23">
        <v>4173</v>
      </c>
      <c r="AA420" s="28">
        <v>32081</v>
      </c>
      <c r="AB420" s="27">
        <v>758</v>
      </c>
      <c r="AC420" s="23">
        <v>3853</v>
      </c>
      <c r="AD420" s="28">
        <v>25266</v>
      </c>
      <c r="AE420" s="27">
        <v>607</v>
      </c>
      <c r="AF420" s="23">
        <v>2950</v>
      </c>
      <c r="AG420" s="28">
        <v>23817</v>
      </c>
      <c r="AH420" s="27">
        <v>568</v>
      </c>
      <c r="AI420" s="23">
        <v>2340</v>
      </c>
      <c r="AJ420" s="28">
        <v>29681</v>
      </c>
      <c r="AK420" s="27">
        <v>701</v>
      </c>
      <c r="AL420" s="23">
        <v>2765</v>
      </c>
      <c r="AM420" s="28">
        <v>23357</v>
      </c>
      <c r="AN420" s="27">
        <v>547</v>
      </c>
      <c r="AO420" s="23">
        <v>2666</v>
      </c>
      <c r="AP420" s="28">
        <v>23966</v>
      </c>
      <c r="AQ420" s="27">
        <v>568</v>
      </c>
      <c r="AR420" s="23">
        <v>3299</v>
      </c>
      <c r="AS420" s="28">
        <v>24397</v>
      </c>
      <c r="AT420" s="27">
        <v>578</v>
      </c>
      <c r="AU420" s="23">
        <v>2805</v>
      </c>
      <c r="AV420" s="28">
        <v>27698</v>
      </c>
      <c r="AW420" s="27">
        <v>647</v>
      </c>
      <c r="AX420" s="23">
        <v>3485</v>
      </c>
      <c r="AY420" s="28">
        <v>24261</v>
      </c>
      <c r="AZ420" s="27">
        <v>567</v>
      </c>
      <c r="BA420" s="23">
        <v>2474</v>
      </c>
      <c r="BB420" s="28">
        <v>30480</v>
      </c>
      <c r="BC420" s="27">
        <v>715</v>
      </c>
      <c r="BD420" s="23">
        <v>3595</v>
      </c>
      <c r="BE420" s="28">
        <v>24157</v>
      </c>
      <c r="BF420" s="27">
        <v>557</v>
      </c>
      <c r="BG420" s="23">
        <v>4205</v>
      </c>
      <c r="BH420" s="28">
        <v>24858</v>
      </c>
      <c r="BI420" s="27">
        <v>581</v>
      </c>
      <c r="BJ420" s="23">
        <v>4688</v>
      </c>
      <c r="BK420" s="28">
        <v>35311</v>
      </c>
      <c r="BL420" s="27">
        <v>802</v>
      </c>
      <c r="BM420" s="23">
        <v>5213</v>
      </c>
      <c r="BN420" s="28">
        <v>32768</v>
      </c>
      <c r="BO420" s="27">
        <v>741</v>
      </c>
      <c r="BP420" s="23">
        <v>6644</v>
      </c>
      <c r="BQ420" s="28">
        <v>30238</v>
      </c>
      <c r="BR420" s="27">
        <v>700</v>
      </c>
      <c r="BS420" s="23">
        <v>6326</v>
      </c>
      <c r="BT420" s="28">
        <v>32698</v>
      </c>
      <c r="BU420" s="27">
        <v>766</v>
      </c>
      <c r="BV420" s="23">
        <v>4915</v>
      </c>
      <c r="BW420" s="28">
        <v>21415</v>
      </c>
      <c r="BX420" s="27">
        <v>498</v>
      </c>
      <c r="BY420" s="23">
        <v>4386</v>
      </c>
      <c r="BZ420" s="28">
        <v>22125</v>
      </c>
      <c r="CA420" s="27">
        <v>524</v>
      </c>
      <c r="CB420" s="23">
        <v>4607</v>
      </c>
      <c r="CC420" s="28">
        <v>27972</v>
      </c>
      <c r="CD420" s="27">
        <v>649</v>
      </c>
      <c r="CE420" s="23">
        <v>4215</v>
      </c>
      <c r="CF420" s="28">
        <v>23555</v>
      </c>
      <c r="CG420" s="27">
        <v>560</v>
      </c>
      <c r="CH420" s="23">
        <v>4959</v>
      </c>
      <c r="CI420" s="28">
        <v>23719</v>
      </c>
      <c r="CJ420" s="27">
        <v>561</v>
      </c>
      <c r="CK420" s="23">
        <v>3368</v>
      </c>
      <c r="CL420" s="28">
        <v>28057</v>
      </c>
      <c r="CM420" s="27">
        <v>669</v>
      </c>
      <c r="CN420" s="23">
        <v>3043</v>
      </c>
      <c r="CO420" s="28">
        <v>22752</v>
      </c>
      <c r="CP420" s="27">
        <v>530</v>
      </c>
      <c r="CQ420" s="23">
        <v>4326</v>
      </c>
      <c r="CR420" s="28">
        <v>27418</v>
      </c>
      <c r="CS420" s="27">
        <v>652</v>
      </c>
      <c r="CT420" s="23">
        <v>5832</v>
      </c>
      <c r="CU420" s="28">
        <v>29773</v>
      </c>
      <c r="CV420" s="27">
        <v>712</v>
      </c>
      <c r="CW420" s="23">
        <v>5534</v>
      </c>
      <c r="CX420" s="28">
        <v>22190</v>
      </c>
      <c r="CY420" s="27">
        <v>519</v>
      </c>
      <c r="CZ420" s="23">
        <v>4612</v>
      </c>
      <c r="DA420" s="28">
        <v>26345</v>
      </c>
      <c r="DB420" s="27">
        <v>625</v>
      </c>
      <c r="DC420" s="23">
        <v>5090</v>
      </c>
      <c r="DD420" s="28">
        <v>29609</v>
      </c>
      <c r="DE420" s="27">
        <v>680</v>
      </c>
      <c r="DF420" s="23">
        <v>6285</v>
      </c>
      <c r="DG420" s="28">
        <v>22236</v>
      </c>
      <c r="DH420" s="27">
        <v>506</v>
      </c>
      <c r="DI420" s="23">
        <v>5105</v>
      </c>
      <c r="DJ420" s="28">
        <v>20711</v>
      </c>
      <c r="DK420" s="27">
        <v>474</v>
      </c>
      <c r="DL420" s="23">
        <v>4295</v>
      </c>
      <c r="DM420" s="28">
        <v>25977</v>
      </c>
      <c r="DN420" s="27">
        <v>591</v>
      </c>
      <c r="DO420" s="23">
        <v>3711</v>
      </c>
      <c r="DP420" s="28">
        <v>23843</v>
      </c>
      <c r="DQ420" s="27">
        <v>540</v>
      </c>
      <c r="DR420" s="23">
        <v>4187</v>
      </c>
      <c r="DS420" s="28">
        <v>25453</v>
      </c>
      <c r="DT420" s="27">
        <v>598</v>
      </c>
      <c r="DU420" s="23">
        <v>3752</v>
      </c>
      <c r="DV420" s="28">
        <v>25025</v>
      </c>
      <c r="DW420" s="27">
        <v>578</v>
      </c>
      <c r="DX420" s="23">
        <v>3646</v>
      </c>
      <c r="DY420" s="28">
        <v>24180</v>
      </c>
      <c r="DZ420" s="27">
        <v>553</v>
      </c>
      <c r="EA420" s="23">
        <v>3341</v>
      </c>
      <c r="EB420" s="28">
        <v>27028</v>
      </c>
      <c r="EC420" s="27">
        <v>621</v>
      </c>
      <c r="ED420" s="23">
        <v>3542</v>
      </c>
      <c r="EE420" s="28">
        <v>29231</v>
      </c>
      <c r="EF420" s="27">
        <v>689</v>
      </c>
      <c r="EG420" s="23">
        <v>3347</v>
      </c>
      <c r="EH420" s="28">
        <v>19844</v>
      </c>
      <c r="EI420" s="27">
        <v>461</v>
      </c>
      <c r="EJ420" s="23">
        <v>3873</v>
      </c>
      <c r="EK420" s="28">
        <v>20063</v>
      </c>
      <c r="EL420" s="27">
        <v>468</v>
      </c>
      <c r="EM420" s="23">
        <v>3338</v>
      </c>
      <c r="EN420" s="28">
        <v>28857</v>
      </c>
      <c r="EO420" s="27">
        <v>676</v>
      </c>
      <c r="EP420" s="23">
        <v>3105</v>
      </c>
      <c r="EQ420" s="28">
        <v>20844</v>
      </c>
      <c r="ER420" s="27">
        <v>486</v>
      </c>
      <c r="ES420" s="23">
        <v>2862</v>
      </c>
      <c r="ET420" s="28">
        <v>20894</v>
      </c>
      <c r="EU420" s="27">
        <v>483</v>
      </c>
      <c r="EV420" s="23">
        <v>2856</v>
      </c>
      <c r="EW420" s="28">
        <v>29524</v>
      </c>
      <c r="EX420" s="27">
        <v>700</v>
      </c>
      <c r="EY420" s="23">
        <v>3263</v>
      </c>
      <c r="EZ420" s="28">
        <v>21528</v>
      </c>
      <c r="FA420" s="27">
        <v>496</v>
      </c>
      <c r="FB420" s="23">
        <v>3355</v>
      </c>
      <c r="FC420" s="28">
        <v>21219</v>
      </c>
      <c r="FD420" s="27">
        <v>496</v>
      </c>
      <c r="FE420" s="23">
        <v>3431</v>
      </c>
      <c r="FF420" s="28">
        <v>22978</v>
      </c>
      <c r="FG420" s="27">
        <v>537</v>
      </c>
      <c r="FH420" s="23">
        <v>3664</v>
      </c>
      <c r="FI420" s="28">
        <v>25985</v>
      </c>
      <c r="FJ420" s="27">
        <v>609</v>
      </c>
      <c r="FK420" s="23">
        <v>2841</v>
      </c>
      <c r="FL420" s="28">
        <v>20826</v>
      </c>
      <c r="FM420" s="27">
        <v>493</v>
      </c>
      <c r="FN420" s="23">
        <v>2687</v>
      </c>
      <c r="FO420" s="28">
        <v>27305</v>
      </c>
      <c r="FP420" s="27">
        <v>643</v>
      </c>
      <c r="FQ420" s="23">
        <v>3685</v>
      </c>
      <c r="FR420" s="28">
        <v>20628</v>
      </c>
      <c r="FS420" s="27">
        <v>495</v>
      </c>
      <c r="FT420" s="23">
        <v>3273</v>
      </c>
      <c r="FU420" s="28">
        <v>23059</v>
      </c>
      <c r="FV420" s="27">
        <v>543</v>
      </c>
      <c r="FW420" s="23">
        <v>3305</v>
      </c>
      <c r="FX420" s="28">
        <v>25644</v>
      </c>
      <c r="FY420" s="27">
        <v>603</v>
      </c>
      <c r="FZ420" s="23">
        <v>3068</v>
      </c>
      <c r="GA420" s="28">
        <v>20250</v>
      </c>
      <c r="GB420" s="27">
        <v>468</v>
      </c>
      <c r="GC420" s="23">
        <v>4118</v>
      </c>
      <c r="GD420" s="28">
        <v>22371</v>
      </c>
      <c r="GE420" s="27">
        <v>518</v>
      </c>
      <c r="GF420" s="23">
        <v>3094</v>
      </c>
      <c r="GG420" s="28">
        <v>27809</v>
      </c>
      <c r="GH420" s="27">
        <v>640</v>
      </c>
      <c r="GI420" s="23">
        <v>2903</v>
      </c>
      <c r="GJ420" s="28">
        <v>20617</v>
      </c>
      <c r="GK420" s="27">
        <v>474</v>
      </c>
      <c r="GL420" s="23">
        <v>2849</v>
      </c>
      <c r="GM420" s="28">
        <v>21105</v>
      </c>
      <c r="GN420" s="27">
        <v>487</v>
      </c>
      <c r="GO420" s="23">
        <v>2178</v>
      </c>
      <c r="GP420" s="28">
        <v>26646</v>
      </c>
      <c r="GQ420" s="27">
        <v>622</v>
      </c>
      <c r="GR420" s="23">
        <v>2272</v>
      </c>
      <c r="GS420" s="28">
        <v>21478</v>
      </c>
      <c r="GT420" s="27">
        <v>497</v>
      </c>
      <c r="GU420" s="23">
        <v>2120</v>
      </c>
      <c r="GV420" s="28">
        <v>21445</v>
      </c>
      <c r="GW420" s="27">
        <v>494</v>
      </c>
      <c r="GX420" s="23">
        <v>1943</v>
      </c>
      <c r="GY420" s="28">
        <v>25826</v>
      </c>
      <c r="GZ420" s="27">
        <v>597</v>
      </c>
      <c r="HA420" s="23">
        <v>2644</v>
      </c>
      <c r="HB420" s="28">
        <v>21369</v>
      </c>
      <c r="HC420" s="27">
        <v>498</v>
      </c>
      <c r="HD420" s="23">
        <v>1425</v>
      </c>
      <c r="HE420" s="28">
        <v>21027</v>
      </c>
      <c r="HF420" s="27">
        <v>484</v>
      </c>
      <c r="HG420" s="23">
        <v>1681</v>
      </c>
      <c r="HH420" s="28">
        <v>28649</v>
      </c>
      <c r="HI420" s="27">
        <v>653</v>
      </c>
      <c r="HJ420" s="23">
        <v>1882</v>
      </c>
    </row>
    <row r="421" spans="2:218" x14ac:dyDescent="0.2">
      <c r="B421" s="20" t="s">
        <v>710</v>
      </c>
      <c r="C421" s="28">
        <v>43339</v>
      </c>
      <c r="D421" s="23">
        <v>1930</v>
      </c>
      <c r="E421" s="24">
        <v>10882</v>
      </c>
      <c r="F421" s="28">
        <v>10596</v>
      </c>
      <c r="G421" s="27">
        <v>475</v>
      </c>
      <c r="H421" s="24">
        <v>11493</v>
      </c>
      <c r="I421" s="30">
        <v>6726</v>
      </c>
      <c r="J421" s="27">
        <v>309</v>
      </c>
      <c r="K421" s="24">
        <v>12816</v>
      </c>
      <c r="L421" s="28">
        <v>42305</v>
      </c>
      <c r="M421" s="23">
        <v>1956</v>
      </c>
      <c r="N421" s="24">
        <v>12899</v>
      </c>
      <c r="O421" s="28">
        <v>36865</v>
      </c>
      <c r="P421" s="23">
        <v>1738</v>
      </c>
      <c r="Q421" s="24">
        <v>11391</v>
      </c>
      <c r="R421" s="28">
        <v>48051</v>
      </c>
      <c r="S421" s="23">
        <v>2108</v>
      </c>
      <c r="T421" s="24">
        <v>10261</v>
      </c>
      <c r="U421" s="28">
        <v>37096</v>
      </c>
      <c r="V421" s="23">
        <v>1629</v>
      </c>
      <c r="W421" s="24">
        <v>10429</v>
      </c>
      <c r="X421" s="28">
        <v>37422</v>
      </c>
      <c r="Y421" s="23">
        <v>1770</v>
      </c>
      <c r="Z421" s="24">
        <v>10289</v>
      </c>
      <c r="AA421" s="28">
        <v>51332</v>
      </c>
      <c r="AB421" s="23">
        <v>2426</v>
      </c>
      <c r="AC421" s="24">
        <v>11512</v>
      </c>
      <c r="AD421" s="28">
        <v>42472</v>
      </c>
      <c r="AE421" s="23">
        <v>1953</v>
      </c>
      <c r="AF421" s="24">
        <v>13343</v>
      </c>
      <c r="AG421" s="28">
        <v>52337</v>
      </c>
      <c r="AH421" s="23">
        <v>2304</v>
      </c>
      <c r="AI421" s="24">
        <v>16452</v>
      </c>
      <c r="AJ421" s="28">
        <v>54544</v>
      </c>
      <c r="AK421" s="23">
        <v>2484</v>
      </c>
      <c r="AL421" s="24">
        <v>19195</v>
      </c>
      <c r="AM421" s="28">
        <v>38477</v>
      </c>
      <c r="AN421" s="23">
        <v>1801</v>
      </c>
      <c r="AO421" s="24">
        <v>15356</v>
      </c>
      <c r="AP421" s="28">
        <v>40345</v>
      </c>
      <c r="AQ421" s="23">
        <v>1878</v>
      </c>
      <c r="AR421" s="24">
        <v>16284</v>
      </c>
      <c r="AS421" s="28">
        <v>51117</v>
      </c>
      <c r="AT421" s="23">
        <v>2354</v>
      </c>
      <c r="AU421" s="24">
        <v>18163</v>
      </c>
      <c r="AV421" s="28">
        <v>43005</v>
      </c>
      <c r="AW421" s="23">
        <v>1965</v>
      </c>
      <c r="AX421" s="24">
        <v>14697</v>
      </c>
      <c r="AY421" s="28">
        <v>43011</v>
      </c>
      <c r="AZ421" s="23">
        <v>1936</v>
      </c>
      <c r="BA421" s="24">
        <v>14270</v>
      </c>
      <c r="BB421" s="28">
        <v>50929</v>
      </c>
      <c r="BC421" s="23">
        <v>2323</v>
      </c>
      <c r="BD421" s="24">
        <v>14481</v>
      </c>
      <c r="BE421" s="28">
        <v>38291</v>
      </c>
      <c r="BF421" s="23">
        <v>1707</v>
      </c>
      <c r="BG421" s="24">
        <v>12153</v>
      </c>
      <c r="BH421" s="28">
        <v>38730</v>
      </c>
      <c r="BI421" s="23">
        <v>1706</v>
      </c>
      <c r="BJ421" s="24">
        <v>12869</v>
      </c>
      <c r="BK421" s="28">
        <v>10922</v>
      </c>
      <c r="BL421" s="27">
        <v>503</v>
      </c>
      <c r="BM421" s="24">
        <v>15664</v>
      </c>
      <c r="BN421" s="30">
        <v>2069</v>
      </c>
      <c r="BO421" s="29">
        <v>97</v>
      </c>
      <c r="BP421" s="24">
        <v>18164</v>
      </c>
      <c r="BQ421" s="30">
        <v>3564</v>
      </c>
      <c r="BR421" s="27">
        <v>167</v>
      </c>
      <c r="BS421" s="24">
        <v>14294</v>
      </c>
      <c r="BT421" s="28">
        <v>36163</v>
      </c>
      <c r="BU421" s="23">
        <v>1676</v>
      </c>
      <c r="BV421" s="24">
        <v>13658</v>
      </c>
      <c r="BW421" s="28">
        <v>28454</v>
      </c>
      <c r="BX421" s="23">
        <v>1333</v>
      </c>
      <c r="BY421" s="24">
        <v>10586</v>
      </c>
      <c r="BZ421" s="28">
        <v>29966</v>
      </c>
      <c r="CA421" s="23">
        <v>1423</v>
      </c>
      <c r="CB421" s="24">
        <v>10840</v>
      </c>
      <c r="CC421" s="28">
        <v>41402</v>
      </c>
      <c r="CD421" s="23">
        <v>1938</v>
      </c>
      <c r="CE421" s="24">
        <v>10749</v>
      </c>
      <c r="CF421" s="28">
        <v>32743</v>
      </c>
      <c r="CG421" s="23">
        <v>1549</v>
      </c>
      <c r="CH421" s="24">
        <v>10764</v>
      </c>
      <c r="CI421" s="28">
        <v>30994</v>
      </c>
      <c r="CJ421" s="23">
        <v>1480</v>
      </c>
      <c r="CK421" s="24">
        <v>10096</v>
      </c>
      <c r="CL421" s="28">
        <v>37137</v>
      </c>
      <c r="CM421" s="23">
        <v>1807</v>
      </c>
      <c r="CN421" s="23">
        <v>9618</v>
      </c>
      <c r="CO421" s="28">
        <v>35695</v>
      </c>
      <c r="CP421" s="23">
        <v>1735</v>
      </c>
      <c r="CQ421" s="24">
        <v>10706</v>
      </c>
      <c r="CR421" s="28">
        <v>37293</v>
      </c>
      <c r="CS421" s="23">
        <v>1805</v>
      </c>
      <c r="CT421" s="23">
        <v>8300</v>
      </c>
      <c r="CU421" s="28">
        <v>37587</v>
      </c>
      <c r="CV421" s="23">
        <v>1841</v>
      </c>
      <c r="CW421" s="23">
        <v>8699</v>
      </c>
      <c r="CX421" s="28">
        <v>12719</v>
      </c>
      <c r="CY421" s="27">
        <v>620</v>
      </c>
      <c r="CZ421" s="23">
        <v>8660</v>
      </c>
      <c r="DA421" s="30">
        <v>5169</v>
      </c>
      <c r="DB421" s="27">
        <v>247</v>
      </c>
      <c r="DC421" s="24">
        <v>10342</v>
      </c>
      <c r="DD421" s="28">
        <v>23765</v>
      </c>
      <c r="DE421" s="23">
        <v>1038</v>
      </c>
      <c r="DF421" s="23">
        <v>8786</v>
      </c>
      <c r="DG421" s="28">
        <v>30692</v>
      </c>
      <c r="DH421" s="23">
        <v>1242</v>
      </c>
      <c r="DI421" s="23">
        <v>9591</v>
      </c>
      <c r="DJ421" s="28">
        <v>29123</v>
      </c>
      <c r="DK421" s="23">
        <v>1141</v>
      </c>
      <c r="DL421" s="23">
        <v>8282</v>
      </c>
      <c r="DM421" s="28">
        <v>39564</v>
      </c>
      <c r="DN421" s="23">
        <v>1653</v>
      </c>
      <c r="DO421" s="23">
        <v>8878</v>
      </c>
      <c r="DP421" s="28">
        <v>28579</v>
      </c>
      <c r="DQ421" s="23">
        <v>1262</v>
      </c>
      <c r="DR421" s="23">
        <v>7761</v>
      </c>
      <c r="DS421" s="30">
        <v>8808</v>
      </c>
      <c r="DT421" s="27">
        <v>414</v>
      </c>
      <c r="DU421" s="23">
        <v>7864</v>
      </c>
      <c r="DV421" s="28">
        <v>22133</v>
      </c>
      <c r="DW421" s="23">
        <v>1042</v>
      </c>
      <c r="DX421" s="23">
        <v>8746</v>
      </c>
      <c r="DY421" s="28">
        <v>22927</v>
      </c>
      <c r="DZ421" s="23">
        <v>1107</v>
      </c>
      <c r="EA421" s="23">
        <v>7918</v>
      </c>
      <c r="EB421" s="28">
        <v>21803</v>
      </c>
      <c r="EC421" s="23">
        <v>1000</v>
      </c>
      <c r="ED421" s="23">
        <v>9117</v>
      </c>
      <c r="EE421" s="28">
        <v>28081</v>
      </c>
      <c r="EF421" s="23">
        <v>1307</v>
      </c>
      <c r="EG421" s="23">
        <v>7225</v>
      </c>
      <c r="EH421" s="28">
        <v>24842</v>
      </c>
      <c r="EI421" s="23">
        <v>1193</v>
      </c>
      <c r="EJ421" s="23">
        <v>9354</v>
      </c>
      <c r="EK421" s="28">
        <v>24568</v>
      </c>
      <c r="EL421" s="23">
        <v>1189</v>
      </c>
      <c r="EM421" s="24">
        <v>12623</v>
      </c>
      <c r="EN421" s="28">
        <v>29531</v>
      </c>
      <c r="EO421" s="23">
        <v>1399</v>
      </c>
      <c r="EP421" s="24">
        <v>10413</v>
      </c>
      <c r="EQ421" s="28">
        <v>28887</v>
      </c>
      <c r="ER421" s="23">
        <v>1446</v>
      </c>
      <c r="ES421" s="23">
        <v>7798</v>
      </c>
      <c r="ET421" s="28">
        <v>28563</v>
      </c>
      <c r="EU421" s="23">
        <v>1448</v>
      </c>
      <c r="EV421" s="23">
        <v>7048</v>
      </c>
      <c r="EW421" s="28">
        <v>33645</v>
      </c>
      <c r="EX421" s="23">
        <v>1720</v>
      </c>
      <c r="EY421" s="23">
        <v>7353</v>
      </c>
      <c r="EZ421" s="30">
        <v>9879</v>
      </c>
      <c r="FA421" s="27">
        <v>507</v>
      </c>
      <c r="FB421" s="24">
        <v>10410</v>
      </c>
      <c r="FC421" s="30">
        <v>1977</v>
      </c>
      <c r="FD421" s="29">
        <v>97</v>
      </c>
      <c r="FE421" s="23">
        <v>8129</v>
      </c>
      <c r="FF421" s="30">
        <v>1018</v>
      </c>
      <c r="FG421" s="29">
        <v>49</v>
      </c>
      <c r="FH421" s="23">
        <v>7888</v>
      </c>
      <c r="FI421" s="28">
        <v>18713</v>
      </c>
      <c r="FJ421" s="27">
        <v>934</v>
      </c>
      <c r="FK421" s="23">
        <v>8062</v>
      </c>
      <c r="FL421" s="28">
        <v>25094</v>
      </c>
      <c r="FM421" s="23">
        <v>1318</v>
      </c>
      <c r="FN421" s="23">
        <v>9032</v>
      </c>
      <c r="FO421" s="28">
        <v>35139</v>
      </c>
      <c r="FP421" s="23">
        <v>1841</v>
      </c>
      <c r="FQ421" s="24">
        <v>11665</v>
      </c>
      <c r="FR421" s="28">
        <v>32593</v>
      </c>
      <c r="FS421" s="23">
        <v>1680</v>
      </c>
      <c r="FT421" s="24">
        <v>15476</v>
      </c>
      <c r="FU421" s="28">
        <v>18996</v>
      </c>
      <c r="FV421" s="27">
        <v>965</v>
      </c>
      <c r="FW421" s="24">
        <v>18343</v>
      </c>
      <c r="FX421" s="30">
        <v>8008</v>
      </c>
      <c r="FY421" s="27">
        <v>412</v>
      </c>
      <c r="FZ421" s="24">
        <v>10900</v>
      </c>
      <c r="GA421" s="30">
        <v>1899</v>
      </c>
      <c r="GB421" s="29">
        <v>97</v>
      </c>
      <c r="GC421" s="23">
        <v>9995</v>
      </c>
      <c r="GD421" s="32">
        <v>253</v>
      </c>
      <c r="GE421" s="29">
        <v>14</v>
      </c>
      <c r="GF421" s="23">
        <v>8948</v>
      </c>
      <c r="GG421" s="32">
        <v>235</v>
      </c>
      <c r="GH421" s="29">
        <v>13</v>
      </c>
      <c r="GI421" s="23">
        <v>9598</v>
      </c>
      <c r="GJ421" s="21"/>
      <c r="GK421" s="21"/>
      <c r="GL421" s="24">
        <v>11358</v>
      </c>
      <c r="GM421" s="21"/>
      <c r="GN421" s="21"/>
      <c r="GO421" s="23">
        <v>9085</v>
      </c>
      <c r="GP421" s="21"/>
      <c r="GQ421" s="21"/>
      <c r="GR421" s="24">
        <v>10304</v>
      </c>
      <c r="GS421" s="21"/>
      <c r="GT421" s="21"/>
      <c r="GU421" s="23">
        <v>9338</v>
      </c>
      <c r="GV421" s="21"/>
      <c r="GW421" s="21"/>
      <c r="GX421" s="23">
        <v>9354</v>
      </c>
      <c r="GY421" s="28">
        <v>15364</v>
      </c>
      <c r="GZ421" s="27">
        <v>643</v>
      </c>
      <c r="HA421" s="24">
        <v>12153</v>
      </c>
      <c r="HB421" s="28">
        <v>44965</v>
      </c>
      <c r="HC421" s="23">
        <v>1914</v>
      </c>
      <c r="HD421" s="24">
        <v>14633</v>
      </c>
      <c r="HE421" s="28">
        <v>31032</v>
      </c>
      <c r="HF421" s="23">
        <v>1412</v>
      </c>
      <c r="HG421" s="24">
        <v>15546</v>
      </c>
      <c r="HH421" s="28">
        <v>28091</v>
      </c>
      <c r="HI421" s="23">
        <v>1364</v>
      </c>
      <c r="HJ421" s="24">
        <v>12509</v>
      </c>
    </row>
    <row r="422" spans="2:218" x14ac:dyDescent="0.2">
      <c r="B422" s="20" t="s">
        <v>725</v>
      </c>
      <c r="C422" s="28">
        <v>32191</v>
      </c>
      <c r="D422" s="27">
        <v>883</v>
      </c>
      <c r="E422" s="24">
        <v>10516</v>
      </c>
      <c r="F422" s="28">
        <v>32332</v>
      </c>
      <c r="G422" s="27">
        <v>895</v>
      </c>
      <c r="H422" s="24">
        <v>10295</v>
      </c>
      <c r="I422" s="28">
        <v>41482</v>
      </c>
      <c r="J422" s="23">
        <v>1222</v>
      </c>
      <c r="K422" s="23">
        <v>9593</v>
      </c>
      <c r="L422" s="28">
        <v>34128</v>
      </c>
      <c r="M422" s="23">
        <v>1045</v>
      </c>
      <c r="N422" s="23">
        <v>9018</v>
      </c>
      <c r="O422" s="28">
        <v>32769</v>
      </c>
      <c r="P422" s="27">
        <v>863</v>
      </c>
      <c r="Q422" s="23">
        <v>9644</v>
      </c>
      <c r="R422" s="28">
        <v>39453</v>
      </c>
      <c r="S422" s="23">
        <v>1233</v>
      </c>
      <c r="T422" s="23">
        <v>8130</v>
      </c>
      <c r="U422" s="28">
        <v>32708</v>
      </c>
      <c r="V422" s="27">
        <v>856</v>
      </c>
      <c r="W422" s="23">
        <v>8147</v>
      </c>
      <c r="X422" s="28">
        <v>33899</v>
      </c>
      <c r="Y422" s="27">
        <v>897</v>
      </c>
      <c r="Z422" s="23">
        <v>6819</v>
      </c>
      <c r="AA422" s="28">
        <v>41494</v>
      </c>
      <c r="AB422" s="23">
        <v>1151</v>
      </c>
      <c r="AC422" s="23">
        <v>8512</v>
      </c>
      <c r="AD422" s="28">
        <v>29527</v>
      </c>
      <c r="AE422" s="27">
        <v>845</v>
      </c>
      <c r="AF422" s="23">
        <v>5991</v>
      </c>
      <c r="AG422" s="28">
        <v>30868</v>
      </c>
      <c r="AH422" s="27">
        <v>876</v>
      </c>
      <c r="AI422" s="23">
        <v>7497</v>
      </c>
      <c r="AJ422" s="28">
        <v>34750</v>
      </c>
      <c r="AK422" s="27">
        <v>942</v>
      </c>
      <c r="AL422" s="23">
        <v>7399</v>
      </c>
      <c r="AM422" s="28">
        <v>29536</v>
      </c>
      <c r="AN422" s="27">
        <v>881</v>
      </c>
      <c r="AO422" s="23">
        <v>5076</v>
      </c>
      <c r="AP422" s="28">
        <v>29208</v>
      </c>
      <c r="AQ422" s="27">
        <v>889</v>
      </c>
      <c r="AR422" s="23">
        <v>8992</v>
      </c>
      <c r="AS422" s="28">
        <v>33306</v>
      </c>
      <c r="AT422" s="27">
        <v>895</v>
      </c>
      <c r="AU422" s="23">
        <v>8229</v>
      </c>
      <c r="AV422" s="28">
        <v>34146</v>
      </c>
      <c r="AW422" s="27">
        <v>992</v>
      </c>
      <c r="AX422" s="23">
        <v>9031</v>
      </c>
      <c r="AY422" s="28">
        <v>37570</v>
      </c>
      <c r="AZ422" s="23">
        <v>1041</v>
      </c>
      <c r="BA422" s="23">
        <v>9858</v>
      </c>
      <c r="BB422" s="28">
        <v>53891</v>
      </c>
      <c r="BC422" s="23">
        <v>1520</v>
      </c>
      <c r="BD422" s="24">
        <v>10194</v>
      </c>
      <c r="BE422" s="28">
        <v>26183</v>
      </c>
      <c r="BF422" s="27">
        <v>945</v>
      </c>
      <c r="BG422" s="23">
        <v>9975</v>
      </c>
      <c r="BH422" s="28">
        <v>31743</v>
      </c>
      <c r="BI422" s="23">
        <v>1064</v>
      </c>
      <c r="BJ422" s="23">
        <v>8751</v>
      </c>
      <c r="BK422" s="28">
        <v>35591</v>
      </c>
      <c r="BL422" s="23">
        <v>1338</v>
      </c>
      <c r="BM422" s="23">
        <v>9641</v>
      </c>
      <c r="BN422" s="28">
        <v>27082</v>
      </c>
      <c r="BO422" s="27">
        <v>673</v>
      </c>
      <c r="BP422" s="24">
        <v>13968</v>
      </c>
      <c r="BQ422" s="28">
        <v>29407</v>
      </c>
      <c r="BR422" s="27">
        <v>544</v>
      </c>
      <c r="BS422" s="24">
        <v>25767</v>
      </c>
      <c r="BT422" s="28">
        <v>38275</v>
      </c>
      <c r="BU422" s="27">
        <v>715</v>
      </c>
      <c r="BV422" s="24">
        <v>16400</v>
      </c>
      <c r="BW422" s="28">
        <v>27968</v>
      </c>
      <c r="BX422" s="27">
        <v>524</v>
      </c>
      <c r="BY422" s="24">
        <v>12688</v>
      </c>
      <c r="BZ422" s="28">
        <v>27892</v>
      </c>
      <c r="CA422" s="27">
        <v>523</v>
      </c>
      <c r="CB422" s="24">
        <v>11312</v>
      </c>
      <c r="CC422" s="28">
        <v>37957</v>
      </c>
      <c r="CD422" s="27">
        <v>719</v>
      </c>
      <c r="CE422" s="24">
        <v>10872</v>
      </c>
      <c r="CF422" s="28">
        <v>27086</v>
      </c>
      <c r="CG422" s="27">
        <v>508</v>
      </c>
      <c r="CH422" s="23">
        <v>9654</v>
      </c>
      <c r="CI422" s="28">
        <v>28000</v>
      </c>
      <c r="CJ422" s="27">
        <v>515</v>
      </c>
      <c r="CK422" s="23">
        <v>9375</v>
      </c>
      <c r="CL422" s="28">
        <v>33444</v>
      </c>
      <c r="CM422" s="27">
        <v>624</v>
      </c>
      <c r="CN422" s="23">
        <v>8415</v>
      </c>
      <c r="CO422" s="28">
        <v>26996</v>
      </c>
      <c r="CP422" s="27">
        <v>495</v>
      </c>
      <c r="CQ422" s="24">
        <v>10084</v>
      </c>
      <c r="CR422" s="28">
        <v>27741</v>
      </c>
      <c r="CS422" s="27">
        <v>515</v>
      </c>
      <c r="CT422" s="24">
        <v>10389</v>
      </c>
      <c r="CU422" s="28">
        <v>35928</v>
      </c>
      <c r="CV422" s="27">
        <v>661</v>
      </c>
      <c r="CW422" s="24">
        <v>11360</v>
      </c>
      <c r="CX422" s="28">
        <v>28667</v>
      </c>
      <c r="CY422" s="27">
        <v>528</v>
      </c>
      <c r="CZ422" s="23">
        <v>9464</v>
      </c>
      <c r="DA422" s="28">
        <v>26574</v>
      </c>
      <c r="DB422" s="27">
        <v>484</v>
      </c>
      <c r="DC422" s="23">
        <v>8717</v>
      </c>
      <c r="DD422" s="28">
        <v>33190</v>
      </c>
      <c r="DE422" s="27">
        <v>600</v>
      </c>
      <c r="DF422" s="23">
        <v>9434</v>
      </c>
      <c r="DG422" s="28">
        <v>28041</v>
      </c>
      <c r="DH422" s="27">
        <v>512</v>
      </c>
      <c r="DI422" s="23">
        <v>9207</v>
      </c>
      <c r="DJ422" s="28">
        <v>30581</v>
      </c>
      <c r="DK422" s="27">
        <v>551</v>
      </c>
      <c r="DL422" s="23">
        <v>9826</v>
      </c>
      <c r="DM422" s="28">
        <v>35843</v>
      </c>
      <c r="DN422" s="27">
        <v>648</v>
      </c>
      <c r="DO422" s="23">
        <v>9535</v>
      </c>
      <c r="DP422" s="28">
        <v>25783</v>
      </c>
      <c r="DQ422" s="27">
        <v>462</v>
      </c>
      <c r="DR422" s="23">
        <v>9268</v>
      </c>
      <c r="DS422" s="28">
        <v>27415</v>
      </c>
      <c r="DT422" s="27">
        <v>517</v>
      </c>
      <c r="DU422" s="24">
        <v>10636</v>
      </c>
      <c r="DV422" s="28">
        <v>31841</v>
      </c>
      <c r="DW422" s="27">
        <v>599</v>
      </c>
      <c r="DX422" s="23">
        <v>9368</v>
      </c>
      <c r="DY422" s="28">
        <v>26924</v>
      </c>
      <c r="DZ422" s="27">
        <v>514</v>
      </c>
      <c r="EA422" s="24">
        <v>10719</v>
      </c>
      <c r="EB422" s="28">
        <v>25258</v>
      </c>
      <c r="EC422" s="27">
        <v>487</v>
      </c>
      <c r="ED422" s="23">
        <v>9106</v>
      </c>
      <c r="EE422" s="28">
        <v>13518</v>
      </c>
      <c r="EF422" s="27">
        <v>259</v>
      </c>
      <c r="EG422" s="23">
        <v>9752</v>
      </c>
      <c r="EH422" s="28">
        <v>21376</v>
      </c>
      <c r="EI422" s="27">
        <v>397</v>
      </c>
      <c r="EJ422" s="23">
        <v>8880</v>
      </c>
      <c r="EK422" s="28">
        <v>27207</v>
      </c>
      <c r="EL422" s="27">
        <v>506</v>
      </c>
      <c r="EM422" s="23">
        <v>7857</v>
      </c>
      <c r="EN422" s="28">
        <v>30343</v>
      </c>
      <c r="EO422" s="27">
        <v>562</v>
      </c>
      <c r="EP422" s="23">
        <v>7402</v>
      </c>
      <c r="EQ422" s="28">
        <v>26921</v>
      </c>
      <c r="ER422" s="27">
        <v>502</v>
      </c>
      <c r="ES422" s="23">
        <v>7906</v>
      </c>
      <c r="ET422" s="28">
        <v>26620</v>
      </c>
      <c r="EU422" s="27">
        <v>497</v>
      </c>
      <c r="EV422" s="23">
        <v>8919</v>
      </c>
      <c r="EW422" s="28">
        <v>33926</v>
      </c>
      <c r="EX422" s="27">
        <v>634</v>
      </c>
      <c r="EY422" s="23">
        <v>8139</v>
      </c>
      <c r="EZ422" s="28">
        <v>27571</v>
      </c>
      <c r="FA422" s="27">
        <v>510</v>
      </c>
      <c r="FB422" s="23">
        <v>8718</v>
      </c>
      <c r="FC422" s="28">
        <v>26931</v>
      </c>
      <c r="FD422" s="27">
        <v>496</v>
      </c>
      <c r="FE422" s="23">
        <v>6182</v>
      </c>
      <c r="FF422" s="28">
        <v>29940</v>
      </c>
      <c r="FG422" s="27">
        <v>561</v>
      </c>
      <c r="FH422" s="23">
        <v>7037</v>
      </c>
      <c r="FI422" s="28">
        <v>21805</v>
      </c>
      <c r="FJ422" s="27">
        <v>430</v>
      </c>
      <c r="FK422" s="23">
        <v>9144</v>
      </c>
      <c r="FL422" s="28">
        <v>19289</v>
      </c>
      <c r="FM422" s="27">
        <v>398</v>
      </c>
      <c r="FN422" s="23">
        <v>5777</v>
      </c>
      <c r="FO422" s="28">
        <v>31823</v>
      </c>
      <c r="FP422" s="27">
        <v>608</v>
      </c>
      <c r="FQ422" s="23">
        <v>7576</v>
      </c>
      <c r="FR422" s="28">
        <v>32507</v>
      </c>
      <c r="FS422" s="27">
        <v>617</v>
      </c>
      <c r="FT422" s="23">
        <v>5680</v>
      </c>
      <c r="FU422" s="28">
        <v>32150</v>
      </c>
      <c r="FV422" s="27">
        <v>611</v>
      </c>
      <c r="FW422" s="23">
        <v>5968</v>
      </c>
      <c r="FX422" s="28">
        <v>47144</v>
      </c>
      <c r="FY422" s="27">
        <v>879</v>
      </c>
      <c r="FZ422" s="23">
        <v>7585</v>
      </c>
      <c r="GA422" s="28">
        <v>31793</v>
      </c>
      <c r="GB422" s="27">
        <v>581</v>
      </c>
      <c r="GC422" s="23">
        <v>7781</v>
      </c>
      <c r="GD422" s="28">
        <v>31885</v>
      </c>
      <c r="GE422" s="27">
        <v>594</v>
      </c>
      <c r="GF422" s="23">
        <v>6330</v>
      </c>
      <c r="GG422" s="28">
        <v>41804</v>
      </c>
      <c r="GH422" s="27">
        <v>771</v>
      </c>
      <c r="GI422" s="23">
        <v>6154</v>
      </c>
      <c r="GJ422" s="28">
        <v>35944</v>
      </c>
      <c r="GK422" s="27">
        <v>658</v>
      </c>
      <c r="GL422" s="23">
        <v>6606</v>
      </c>
      <c r="GM422" s="28">
        <v>42890</v>
      </c>
      <c r="GN422" s="27">
        <v>764</v>
      </c>
      <c r="GO422" s="23">
        <v>8390</v>
      </c>
      <c r="GP422" s="28">
        <v>46178</v>
      </c>
      <c r="GQ422" s="27">
        <v>821</v>
      </c>
      <c r="GR422" s="23">
        <v>8868</v>
      </c>
      <c r="GS422" s="28">
        <v>33433</v>
      </c>
      <c r="GT422" s="27">
        <v>623</v>
      </c>
      <c r="GU422" s="24">
        <v>10430</v>
      </c>
      <c r="GV422" s="28">
        <v>40785</v>
      </c>
      <c r="GW422" s="27">
        <v>747</v>
      </c>
      <c r="GX422" s="23">
        <v>7713</v>
      </c>
      <c r="GY422" s="28">
        <v>36531</v>
      </c>
      <c r="GZ422" s="27">
        <v>701</v>
      </c>
      <c r="HA422" s="23">
        <v>9368</v>
      </c>
      <c r="HB422" s="28">
        <v>17640</v>
      </c>
      <c r="HC422" s="27">
        <v>344</v>
      </c>
      <c r="HD422" s="23">
        <v>8855</v>
      </c>
      <c r="HE422" s="28">
        <v>14112</v>
      </c>
      <c r="HF422" s="27">
        <v>259</v>
      </c>
      <c r="HG422" s="23">
        <v>6641</v>
      </c>
      <c r="HH422" s="28">
        <v>28007</v>
      </c>
      <c r="HI422" s="27">
        <v>526</v>
      </c>
      <c r="HJ422" s="23">
        <v>7377</v>
      </c>
    </row>
    <row r="423" spans="2:218" x14ac:dyDescent="0.2">
      <c r="B423" s="20" t="s">
        <v>758</v>
      </c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8">
        <v>13057</v>
      </c>
      <c r="BI423" s="27">
        <v>163</v>
      </c>
      <c r="BJ423" s="21"/>
      <c r="BK423" s="28">
        <v>62167</v>
      </c>
      <c r="BL423" s="27">
        <v>778</v>
      </c>
      <c r="BM423" s="29">
        <v>96</v>
      </c>
      <c r="BN423" s="28">
        <v>57634</v>
      </c>
      <c r="BO423" s="27">
        <v>730</v>
      </c>
      <c r="BP423" s="27">
        <v>365</v>
      </c>
      <c r="BQ423" s="28">
        <v>70676</v>
      </c>
      <c r="BR423" s="27">
        <v>905</v>
      </c>
      <c r="BS423" s="27">
        <v>841</v>
      </c>
      <c r="BT423" s="26">
        <v>100098</v>
      </c>
      <c r="BU423" s="23">
        <v>1393</v>
      </c>
      <c r="BV423" s="23">
        <v>5853</v>
      </c>
      <c r="BW423" s="28">
        <v>81655</v>
      </c>
      <c r="BX423" s="23">
        <v>1225</v>
      </c>
      <c r="BY423" s="23">
        <v>7351</v>
      </c>
      <c r="BZ423" s="28">
        <v>75470</v>
      </c>
      <c r="CA423" s="23">
        <v>1024</v>
      </c>
      <c r="CB423" s="23">
        <v>5836</v>
      </c>
      <c r="CC423" s="26">
        <v>101510</v>
      </c>
      <c r="CD423" s="23">
        <v>1660</v>
      </c>
      <c r="CE423" s="23">
        <v>4152</v>
      </c>
      <c r="CF423" s="28">
        <v>65663</v>
      </c>
      <c r="CG423" s="27">
        <v>905</v>
      </c>
      <c r="CH423" s="23">
        <v>4601</v>
      </c>
      <c r="CI423" s="28">
        <v>81197</v>
      </c>
      <c r="CJ423" s="23">
        <v>1059</v>
      </c>
      <c r="CK423" s="23">
        <v>6417</v>
      </c>
      <c r="CL423" s="26">
        <v>111314</v>
      </c>
      <c r="CM423" s="23">
        <v>1708</v>
      </c>
      <c r="CN423" s="24">
        <v>22372</v>
      </c>
      <c r="CO423" s="28">
        <v>68812</v>
      </c>
      <c r="CP423" s="23">
        <v>1393</v>
      </c>
      <c r="CQ423" s="23">
        <v>6574</v>
      </c>
      <c r="CR423" s="28">
        <v>56748</v>
      </c>
      <c r="CS423" s="27">
        <v>743</v>
      </c>
      <c r="CT423" s="23">
        <v>4178</v>
      </c>
      <c r="CU423" s="28">
        <v>85603</v>
      </c>
      <c r="CV423" s="23">
        <v>1517</v>
      </c>
      <c r="CW423" s="23">
        <v>2886</v>
      </c>
      <c r="CX423" s="28">
        <v>67484</v>
      </c>
      <c r="CY423" s="23">
        <v>1238</v>
      </c>
      <c r="CZ423" s="23">
        <v>3825</v>
      </c>
      <c r="DA423" s="28">
        <v>68110</v>
      </c>
      <c r="DB423" s="23">
        <v>1425</v>
      </c>
      <c r="DC423" s="23">
        <v>3026</v>
      </c>
      <c r="DD423" s="28">
        <v>76497</v>
      </c>
      <c r="DE423" s="23">
        <v>1241</v>
      </c>
      <c r="DF423" s="23">
        <v>3760</v>
      </c>
      <c r="DG423" s="28">
        <v>58379</v>
      </c>
      <c r="DH423" s="27">
        <v>703</v>
      </c>
      <c r="DI423" s="23">
        <v>3665</v>
      </c>
      <c r="DJ423" s="28">
        <v>56481</v>
      </c>
      <c r="DK423" s="27">
        <v>655</v>
      </c>
      <c r="DL423" s="23">
        <v>3901</v>
      </c>
      <c r="DM423" s="28">
        <v>90468</v>
      </c>
      <c r="DN423" s="23">
        <v>1571</v>
      </c>
      <c r="DO423" s="23">
        <v>4258</v>
      </c>
      <c r="DP423" s="28">
        <v>68873</v>
      </c>
      <c r="DQ423" s="27">
        <v>979</v>
      </c>
      <c r="DR423" s="23">
        <v>3855</v>
      </c>
      <c r="DS423" s="28">
        <v>52113</v>
      </c>
      <c r="DT423" s="27">
        <v>926</v>
      </c>
      <c r="DU423" s="23">
        <v>4171</v>
      </c>
      <c r="DV423" s="28">
        <v>41865</v>
      </c>
      <c r="DW423" s="23">
        <v>1194</v>
      </c>
      <c r="DX423" s="23">
        <v>4133</v>
      </c>
      <c r="DY423" s="28">
        <v>42131</v>
      </c>
      <c r="DZ423" s="23">
        <v>1166</v>
      </c>
      <c r="EA423" s="23">
        <v>3412</v>
      </c>
      <c r="EB423" s="28">
        <v>52788</v>
      </c>
      <c r="EC423" s="23">
        <v>1065</v>
      </c>
      <c r="ED423" s="23">
        <v>2778</v>
      </c>
      <c r="EE423" s="26">
        <v>120818</v>
      </c>
      <c r="EF423" s="23">
        <v>2248</v>
      </c>
      <c r="EG423" s="23">
        <v>5422</v>
      </c>
      <c r="EH423" s="28">
        <v>84257</v>
      </c>
      <c r="EI423" s="23">
        <v>1221</v>
      </c>
      <c r="EJ423" s="23">
        <v>5565</v>
      </c>
      <c r="EK423" s="28">
        <v>28787</v>
      </c>
      <c r="EL423" s="27">
        <v>898</v>
      </c>
      <c r="EM423" s="23">
        <v>3760</v>
      </c>
      <c r="EN423" s="28">
        <v>40392</v>
      </c>
      <c r="EO423" s="23">
        <v>1781</v>
      </c>
      <c r="EP423" s="23">
        <v>4560</v>
      </c>
      <c r="EQ423" s="28">
        <v>89966</v>
      </c>
      <c r="ER423" s="23">
        <v>1704</v>
      </c>
      <c r="ES423" s="23">
        <v>5076</v>
      </c>
      <c r="ET423" s="28">
        <v>98451</v>
      </c>
      <c r="EU423" s="23">
        <v>2272</v>
      </c>
      <c r="EV423" s="23">
        <v>5730</v>
      </c>
      <c r="EW423" s="26">
        <v>180399</v>
      </c>
      <c r="EX423" s="23">
        <v>2948</v>
      </c>
      <c r="EY423" s="23">
        <v>8022</v>
      </c>
      <c r="EZ423" s="26">
        <v>163217</v>
      </c>
      <c r="FA423" s="23">
        <v>2944</v>
      </c>
      <c r="FB423" s="23">
        <v>5431</v>
      </c>
      <c r="FC423" s="28">
        <v>92419</v>
      </c>
      <c r="FD423" s="23">
        <v>2093</v>
      </c>
      <c r="FE423" s="23">
        <v>5263</v>
      </c>
      <c r="FF423" s="26">
        <v>159770</v>
      </c>
      <c r="FG423" s="23">
        <v>3425</v>
      </c>
      <c r="FH423" s="23">
        <v>8711</v>
      </c>
      <c r="FI423" s="26">
        <v>208444</v>
      </c>
      <c r="FJ423" s="23">
        <v>3994</v>
      </c>
      <c r="FK423" s="23">
        <v>8070</v>
      </c>
      <c r="FL423" s="26">
        <v>192081</v>
      </c>
      <c r="FM423" s="23">
        <v>3647</v>
      </c>
      <c r="FN423" s="23">
        <v>4532</v>
      </c>
      <c r="FO423" s="26">
        <v>211172</v>
      </c>
      <c r="FP423" s="23">
        <v>4553</v>
      </c>
      <c r="FQ423" s="23">
        <v>4438</v>
      </c>
      <c r="FR423" s="26">
        <v>198606</v>
      </c>
      <c r="FS423" s="23">
        <v>4006</v>
      </c>
      <c r="FT423" s="23">
        <v>5771</v>
      </c>
      <c r="FU423" s="26">
        <v>175322</v>
      </c>
      <c r="FV423" s="23">
        <v>4182</v>
      </c>
      <c r="FW423" s="23">
        <v>5519</v>
      </c>
      <c r="FX423" s="26">
        <v>223615</v>
      </c>
      <c r="FY423" s="23">
        <v>4981</v>
      </c>
      <c r="FZ423" s="23">
        <v>6630</v>
      </c>
      <c r="GA423" s="26">
        <v>244679</v>
      </c>
      <c r="GB423" s="23">
        <v>4396</v>
      </c>
      <c r="GC423" s="24">
        <v>36786</v>
      </c>
      <c r="GD423" s="26">
        <v>284051</v>
      </c>
      <c r="GE423" s="23">
        <v>5651</v>
      </c>
      <c r="GF423" s="24">
        <v>83672</v>
      </c>
      <c r="GG423" s="26">
        <v>133461</v>
      </c>
      <c r="GH423" s="23">
        <v>3173</v>
      </c>
      <c r="GI423" s="24">
        <v>28963</v>
      </c>
      <c r="GJ423" s="26">
        <v>149689</v>
      </c>
      <c r="GK423" s="23">
        <v>3811</v>
      </c>
      <c r="GL423" s="24">
        <v>10691</v>
      </c>
      <c r="GM423" s="26">
        <v>178965</v>
      </c>
      <c r="GN423" s="23">
        <v>3718</v>
      </c>
      <c r="GO423" s="24">
        <v>12980</v>
      </c>
      <c r="GP423" s="26">
        <v>242079</v>
      </c>
      <c r="GQ423" s="23">
        <v>5632</v>
      </c>
      <c r="GR423" s="24">
        <v>20785</v>
      </c>
      <c r="GS423" s="26">
        <v>176096</v>
      </c>
      <c r="GT423" s="23">
        <v>3814</v>
      </c>
      <c r="GU423" s="24">
        <v>14962</v>
      </c>
      <c r="GV423" s="26">
        <v>177332</v>
      </c>
      <c r="GW423" s="23">
        <v>3860</v>
      </c>
      <c r="GX423" s="24">
        <v>16116</v>
      </c>
      <c r="GY423" s="26">
        <v>229421</v>
      </c>
      <c r="GZ423" s="23">
        <v>4774</v>
      </c>
      <c r="HA423" s="24">
        <v>17392</v>
      </c>
      <c r="HB423" s="26">
        <v>122850</v>
      </c>
      <c r="HC423" s="23">
        <v>2423</v>
      </c>
      <c r="HD423" s="24">
        <v>13708</v>
      </c>
      <c r="HE423" s="28">
        <v>83171</v>
      </c>
      <c r="HF423" s="23">
        <v>1683</v>
      </c>
      <c r="HG423" s="24">
        <v>12081</v>
      </c>
      <c r="HH423" s="28">
        <v>27946</v>
      </c>
      <c r="HI423" s="27">
        <v>538</v>
      </c>
      <c r="HJ423" s="23">
        <v>8842</v>
      </c>
    </row>
    <row r="424" spans="2:218" x14ac:dyDescent="0.2">
      <c r="B424" s="20" t="s">
        <v>898</v>
      </c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  <c r="BK424" s="21"/>
      <c r="BL424" s="21"/>
      <c r="BM424" s="21"/>
      <c r="BN424" s="21"/>
      <c r="BO424" s="21"/>
      <c r="BP424" s="21"/>
      <c r="BQ424" s="21"/>
      <c r="BR424" s="21"/>
      <c r="BS424" s="21"/>
      <c r="BT424" s="21"/>
      <c r="BU424" s="21"/>
      <c r="BV424" s="21"/>
      <c r="BW424" s="21"/>
      <c r="BX424" s="21"/>
      <c r="BY424" s="21"/>
      <c r="BZ424" s="21"/>
      <c r="CA424" s="21"/>
      <c r="CB424" s="21"/>
      <c r="CC424" s="21"/>
      <c r="CD424" s="21"/>
      <c r="CE424" s="21"/>
      <c r="CF424" s="21"/>
      <c r="CG424" s="21"/>
      <c r="CH424" s="21"/>
      <c r="CI424" s="21"/>
      <c r="CJ424" s="21"/>
      <c r="CK424" s="21"/>
      <c r="CL424" s="21"/>
      <c r="CM424" s="21"/>
      <c r="CN424" s="21"/>
      <c r="CO424" s="21"/>
      <c r="CP424" s="21"/>
      <c r="CQ424" s="21"/>
      <c r="CR424" s="21"/>
      <c r="CS424" s="21"/>
      <c r="CT424" s="21"/>
      <c r="CU424" s="21"/>
      <c r="CV424" s="21"/>
      <c r="CW424" s="21"/>
      <c r="CX424" s="21"/>
      <c r="CY424" s="21"/>
      <c r="CZ424" s="21"/>
      <c r="DA424" s="21"/>
      <c r="DB424" s="21"/>
      <c r="DC424" s="21"/>
      <c r="DD424" s="21"/>
      <c r="DE424" s="21"/>
      <c r="DF424" s="21"/>
      <c r="DG424" s="21"/>
      <c r="DH424" s="21"/>
      <c r="DI424" s="21"/>
      <c r="DJ424" s="21"/>
      <c r="DK424" s="21"/>
      <c r="DL424" s="21"/>
      <c r="DM424" s="21"/>
      <c r="DN424" s="21"/>
      <c r="DO424" s="21"/>
      <c r="DP424" s="21"/>
      <c r="DQ424" s="21"/>
      <c r="DR424" s="21"/>
      <c r="DS424" s="21"/>
      <c r="DT424" s="21"/>
      <c r="DU424" s="21"/>
      <c r="DV424" s="28">
        <v>10878</v>
      </c>
      <c r="DW424" s="27">
        <v>128</v>
      </c>
      <c r="DX424" s="27">
        <v>955</v>
      </c>
      <c r="DY424" s="28">
        <v>10650</v>
      </c>
      <c r="DZ424" s="27">
        <v>130</v>
      </c>
      <c r="EA424" s="27">
        <v>373</v>
      </c>
      <c r="EB424" s="28">
        <v>10534</v>
      </c>
      <c r="EC424" s="27">
        <v>122</v>
      </c>
      <c r="ED424" s="23">
        <v>1088</v>
      </c>
      <c r="EE424" s="28">
        <v>22720</v>
      </c>
      <c r="EF424" s="27">
        <v>264</v>
      </c>
      <c r="EG424" s="23">
        <v>2912</v>
      </c>
      <c r="EH424" s="28">
        <v>22397</v>
      </c>
      <c r="EI424" s="27">
        <v>267</v>
      </c>
      <c r="EJ424" s="23">
        <v>2549</v>
      </c>
      <c r="EK424" s="28">
        <v>35363</v>
      </c>
      <c r="EL424" s="27">
        <v>414</v>
      </c>
      <c r="EM424" s="23">
        <v>4629</v>
      </c>
      <c r="EN424" s="28">
        <v>50373</v>
      </c>
      <c r="EO424" s="27">
        <v>578</v>
      </c>
      <c r="EP424" s="23">
        <v>8523</v>
      </c>
      <c r="EQ424" s="28">
        <v>40442</v>
      </c>
      <c r="ER424" s="27">
        <v>470</v>
      </c>
      <c r="ES424" s="23">
        <v>9437</v>
      </c>
      <c r="ET424" s="28">
        <v>37555</v>
      </c>
      <c r="EU424" s="27">
        <v>439</v>
      </c>
      <c r="EV424" s="24">
        <v>11345</v>
      </c>
      <c r="EW424" s="28">
        <v>32048</v>
      </c>
      <c r="EX424" s="27">
        <v>386</v>
      </c>
      <c r="EY424" s="23">
        <v>5285</v>
      </c>
      <c r="EZ424" s="28">
        <v>26833</v>
      </c>
      <c r="FA424" s="27">
        <v>318</v>
      </c>
      <c r="FB424" s="23">
        <v>6371</v>
      </c>
      <c r="FC424" s="28">
        <v>24746</v>
      </c>
      <c r="FD424" s="27">
        <v>297</v>
      </c>
      <c r="FE424" s="23">
        <v>5214</v>
      </c>
      <c r="FF424" s="28">
        <v>29600</v>
      </c>
      <c r="FG424" s="27">
        <v>362</v>
      </c>
      <c r="FH424" s="23">
        <v>5201</v>
      </c>
      <c r="FI424" s="28">
        <v>26248</v>
      </c>
      <c r="FJ424" s="27">
        <v>320</v>
      </c>
      <c r="FK424" s="23">
        <v>4441</v>
      </c>
      <c r="FL424" s="28">
        <v>31360</v>
      </c>
      <c r="FM424" s="27">
        <v>378</v>
      </c>
      <c r="FN424" s="23">
        <v>5773</v>
      </c>
      <c r="FO424" s="28">
        <v>32280</v>
      </c>
      <c r="FP424" s="27">
        <v>396</v>
      </c>
      <c r="FQ424" s="23">
        <v>3908</v>
      </c>
      <c r="FR424" s="28">
        <v>26753</v>
      </c>
      <c r="FS424" s="27">
        <v>321</v>
      </c>
      <c r="FT424" s="23">
        <v>3318</v>
      </c>
      <c r="FU424" s="28">
        <v>28122</v>
      </c>
      <c r="FV424" s="27">
        <v>334</v>
      </c>
      <c r="FW424" s="23">
        <v>3491</v>
      </c>
      <c r="FX424" s="28">
        <v>34254</v>
      </c>
      <c r="FY424" s="27">
        <v>411</v>
      </c>
      <c r="FZ424" s="23">
        <v>4821</v>
      </c>
      <c r="GA424" s="28">
        <v>34789</v>
      </c>
      <c r="GB424" s="27">
        <v>423</v>
      </c>
      <c r="GC424" s="23">
        <v>6947</v>
      </c>
      <c r="GD424" s="28">
        <v>24430</v>
      </c>
      <c r="GE424" s="27">
        <v>303</v>
      </c>
      <c r="GF424" s="23">
        <v>4658</v>
      </c>
      <c r="GG424" s="28">
        <v>26063</v>
      </c>
      <c r="GH424" s="27">
        <v>325</v>
      </c>
      <c r="GI424" s="23">
        <v>5802</v>
      </c>
      <c r="GJ424" s="28">
        <v>23843</v>
      </c>
      <c r="GK424" s="27">
        <v>296</v>
      </c>
      <c r="GL424" s="23">
        <v>3716</v>
      </c>
      <c r="GM424" s="28">
        <v>24960</v>
      </c>
      <c r="GN424" s="27">
        <v>306</v>
      </c>
      <c r="GO424" s="23">
        <v>3724</v>
      </c>
      <c r="GP424" s="28">
        <v>30068</v>
      </c>
      <c r="GQ424" s="27">
        <v>367</v>
      </c>
      <c r="GR424" s="23">
        <v>5425</v>
      </c>
      <c r="GS424" s="28">
        <v>22601</v>
      </c>
      <c r="GT424" s="27">
        <v>278</v>
      </c>
      <c r="GU424" s="23">
        <v>4837</v>
      </c>
      <c r="GV424" s="28">
        <v>28536</v>
      </c>
      <c r="GW424" s="27">
        <v>342</v>
      </c>
      <c r="GX424" s="23">
        <v>3072</v>
      </c>
      <c r="GY424" s="28">
        <v>29935</v>
      </c>
      <c r="GZ424" s="27">
        <v>363</v>
      </c>
      <c r="HA424" s="23">
        <v>3898</v>
      </c>
      <c r="HB424" s="28">
        <v>27846</v>
      </c>
      <c r="HC424" s="27">
        <v>337</v>
      </c>
      <c r="HD424" s="23">
        <v>3511</v>
      </c>
      <c r="HE424" s="28">
        <v>22090</v>
      </c>
      <c r="HF424" s="27">
        <v>270</v>
      </c>
      <c r="HG424" s="23">
        <v>2432</v>
      </c>
      <c r="HH424" s="28">
        <v>27662</v>
      </c>
      <c r="HI424" s="27">
        <v>339</v>
      </c>
      <c r="HJ424" s="23">
        <v>3229</v>
      </c>
    </row>
    <row r="425" spans="2:218" x14ac:dyDescent="0.2">
      <c r="B425" s="20" t="s">
        <v>624</v>
      </c>
      <c r="C425" s="28">
        <v>64256</v>
      </c>
      <c r="D425" s="23">
        <v>7868</v>
      </c>
      <c r="E425" s="23">
        <v>4542</v>
      </c>
      <c r="F425" s="28">
        <v>66231</v>
      </c>
      <c r="G425" s="23">
        <v>8184</v>
      </c>
      <c r="H425" s="23">
        <v>4250</v>
      </c>
      <c r="I425" s="28">
        <v>71845</v>
      </c>
      <c r="J425" s="23">
        <v>9038</v>
      </c>
      <c r="K425" s="23">
        <v>4952</v>
      </c>
      <c r="L425" s="28">
        <v>61618</v>
      </c>
      <c r="M425" s="23">
        <v>7648</v>
      </c>
      <c r="N425" s="23">
        <v>4772</v>
      </c>
      <c r="O425" s="28">
        <v>46833</v>
      </c>
      <c r="P425" s="23">
        <v>5911</v>
      </c>
      <c r="Q425" s="23">
        <v>3458</v>
      </c>
      <c r="R425" s="28">
        <v>75591</v>
      </c>
      <c r="S425" s="23">
        <v>9427</v>
      </c>
      <c r="T425" s="23">
        <v>4754</v>
      </c>
      <c r="U425" s="28">
        <v>46385</v>
      </c>
      <c r="V425" s="23">
        <v>6581</v>
      </c>
      <c r="W425" s="24">
        <v>51517</v>
      </c>
      <c r="X425" s="28">
        <v>41770</v>
      </c>
      <c r="Y425" s="23">
        <v>5971</v>
      </c>
      <c r="Z425" s="23">
        <v>9101</v>
      </c>
      <c r="AA425" s="28">
        <v>44217</v>
      </c>
      <c r="AB425" s="23">
        <v>6305</v>
      </c>
      <c r="AC425" s="23">
        <v>7147</v>
      </c>
      <c r="AD425" s="28">
        <v>29040</v>
      </c>
      <c r="AE425" s="23">
        <v>4186</v>
      </c>
      <c r="AF425" s="23">
        <v>5760</v>
      </c>
      <c r="AG425" s="28">
        <v>27278</v>
      </c>
      <c r="AH425" s="23">
        <v>3982</v>
      </c>
      <c r="AI425" s="23">
        <v>4954</v>
      </c>
      <c r="AJ425" s="28">
        <v>32660</v>
      </c>
      <c r="AK425" s="23">
        <v>4632</v>
      </c>
      <c r="AL425" s="23">
        <v>4820</v>
      </c>
      <c r="AM425" s="28">
        <v>31166</v>
      </c>
      <c r="AN425" s="23">
        <v>3671</v>
      </c>
      <c r="AO425" s="23">
        <v>7939</v>
      </c>
      <c r="AP425" s="28">
        <v>30973</v>
      </c>
      <c r="AQ425" s="23">
        <v>3780</v>
      </c>
      <c r="AR425" s="24">
        <v>18069</v>
      </c>
      <c r="AS425" s="28">
        <v>37721</v>
      </c>
      <c r="AT425" s="23">
        <v>5158</v>
      </c>
      <c r="AU425" s="23">
        <v>9420</v>
      </c>
      <c r="AV425" s="28">
        <v>27291</v>
      </c>
      <c r="AW425" s="23">
        <v>3536</v>
      </c>
      <c r="AX425" s="24">
        <v>11991</v>
      </c>
      <c r="AY425" s="28">
        <v>59581</v>
      </c>
      <c r="AZ425" s="23">
        <v>5097</v>
      </c>
      <c r="BA425" s="24">
        <v>54149</v>
      </c>
      <c r="BB425" s="28">
        <v>61596</v>
      </c>
      <c r="BC425" s="23">
        <v>6035</v>
      </c>
      <c r="BD425" s="24">
        <v>39814</v>
      </c>
      <c r="BE425" s="28">
        <v>22390</v>
      </c>
      <c r="BF425" s="23">
        <v>2857</v>
      </c>
      <c r="BG425" s="24">
        <v>20879</v>
      </c>
      <c r="BH425" s="28">
        <v>23058</v>
      </c>
      <c r="BI425" s="23">
        <v>2929</v>
      </c>
      <c r="BJ425" s="24">
        <v>12301</v>
      </c>
      <c r="BK425" s="28">
        <v>29814</v>
      </c>
      <c r="BL425" s="23">
        <v>3811</v>
      </c>
      <c r="BM425" s="24">
        <v>12745</v>
      </c>
      <c r="BN425" s="28">
        <v>21969</v>
      </c>
      <c r="BO425" s="23">
        <v>2766</v>
      </c>
      <c r="BP425" s="24">
        <v>10282</v>
      </c>
      <c r="BQ425" s="28">
        <v>26017</v>
      </c>
      <c r="BR425" s="23">
        <v>3321</v>
      </c>
      <c r="BS425" s="23">
        <v>9838</v>
      </c>
      <c r="BT425" s="28">
        <v>28166</v>
      </c>
      <c r="BU425" s="23">
        <v>3570</v>
      </c>
      <c r="BV425" s="23">
        <v>9797</v>
      </c>
      <c r="BW425" s="28">
        <v>14344</v>
      </c>
      <c r="BX425" s="23">
        <v>2056</v>
      </c>
      <c r="BY425" s="23">
        <v>9434</v>
      </c>
      <c r="BZ425" s="28">
        <v>17583</v>
      </c>
      <c r="CA425" s="23">
        <v>2325</v>
      </c>
      <c r="CB425" s="23">
        <v>9976</v>
      </c>
      <c r="CC425" s="28">
        <v>35574</v>
      </c>
      <c r="CD425" s="23">
        <v>4624</v>
      </c>
      <c r="CE425" s="23">
        <v>9800</v>
      </c>
      <c r="CF425" s="28">
        <v>18310</v>
      </c>
      <c r="CG425" s="23">
        <v>2284</v>
      </c>
      <c r="CH425" s="23">
        <v>8559</v>
      </c>
      <c r="CI425" s="28">
        <v>18562</v>
      </c>
      <c r="CJ425" s="23">
        <v>2350</v>
      </c>
      <c r="CK425" s="23">
        <v>8550</v>
      </c>
      <c r="CL425" s="28">
        <v>24722</v>
      </c>
      <c r="CM425" s="23">
        <v>3218</v>
      </c>
      <c r="CN425" s="23">
        <v>8923</v>
      </c>
      <c r="CO425" s="28">
        <v>20949</v>
      </c>
      <c r="CP425" s="23">
        <v>2644</v>
      </c>
      <c r="CQ425" s="24">
        <v>12892</v>
      </c>
      <c r="CR425" s="28">
        <v>21859</v>
      </c>
      <c r="CS425" s="23">
        <v>2814</v>
      </c>
      <c r="CT425" s="24">
        <v>11356</v>
      </c>
      <c r="CU425" s="28">
        <v>24674</v>
      </c>
      <c r="CV425" s="23">
        <v>3219</v>
      </c>
      <c r="CW425" s="24">
        <v>12467</v>
      </c>
      <c r="CX425" s="28">
        <v>15952</v>
      </c>
      <c r="CY425" s="23">
        <v>2134</v>
      </c>
      <c r="CZ425" s="24">
        <v>12015</v>
      </c>
      <c r="DA425" s="28">
        <v>16408</v>
      </c>
      <c r="DB425" s="23">
        <v>2181</v>
      </c>
      <c r="DC425" s="24">
        <v>12853</v>
      </c>
      <c r="DD425" s="28">
        <v>22226</v>
      </c>
      <c r="DE425" s="23">
        <v>2811</v>
      </c>
      <c r="DF425" s="24">
        <v>12553</v>
      </c>
      <c r="DG425" s="28">
        <v>17543</v>
      </c>
      <c r="DH425" s="23">
        <v>2315</v>
      </c>
      <c r="DI425" s="24">
        <v>13311</v>
      </c>
      <c r="DJ425" s="28">
        <v>18876</v>
      </c>
      <c r="DK425" s="23">
        <v>2467</v>
      </c>
      <c r="DL425" s="24">
        <v>13943</v>
      </c>
      <c r="DM425" s="28">
        <v>32238</v>
      </c>
      <c r="DN425" s="23">
        <v>4252</v>
      </c>
      <c r="DO425" s="24">
        <v>14253</v>
      </c>
      <c r="DP425" s="28">
        <v>11968</v>
      </c>
      <c r="DQ425" s="23">
        <v>1577</v>
      </c>
      <c r="DR425" s="24">
        <v>15652</v>
      </c>
      <c r="DS425" s="28">
        <v>15074</v>
      </c>
      <c r="DT425" s="23">
        <v>2005</v>
      </c>
      <c r="DU425" s="24">
        <v>16879</v>
      </c>
      <c r="DV425" s="28">
        <v>15115</v>
      </c>
      <c r="DW425" s="23">
        <v>2068</v>
      </c>
      <c r="DX425" s="24">
        <v>17380</v>
      </c>
      <c r="DY425" s="28">
        <v>15232</v>
      </c>
      <c r="DZ425" s="23">
        <v>2021</v>
      </c>
      <c r="EA425" s="24">
        <v>17584</v>
      </c>
      <c r="EB425" s="28">
        <v>16384</v>
      </c>
      <c r="EC425" s="23">
        <v>2168</v>
      </c>
      <c r="ED425" s="24">
        <v>18154</v>
      </c>
      <c r="EE425" s="28">
        <v>18915</v>
      </c>
      <c r="EF425" s="23">
        <v>2537</v>
      </c>
      <c r="EG425" s="24">
        <v>15820</v>
      </c>
      <c r="EH425" s="28">
        <v>15834</v>
      </c>
      <c r="EI425" s="23">
        <v>2034</v>
      </c>
      <c r="EJ425" s="24">
        <v>18173</v>
      </c>
      <c r="EK425" s="28">
        <v>16588</v>
      </c>
      <c r="EL425" s="23">
        <v>2159</v>
      </c>
      <c r="EM425" s="24">
        <v>18958</v>
      </c>
      <c r="EN425" s="28">
        <v>19642</v>
      </c>
      <c r="EO425" s="23">
        <v>2628</v>
      </c>
      <c r="EP425" s="24">
        <v>17148</v>
      </c>
      <c r="EQ425" s="28">
        <v>21678</v>
      </c>
      <c r="ER425" s="23">
        <v>2781</v>
      </c>
      <c r="ES425" s="24">
        <v>19062</v>
      </c>
      <c r="ET425" s="28">
        <v>28293</v>
      </c>
      <c r="EU425" s="23">
        <v>2766</v>
      </c>
      <c r="EV425" s="24">
        <v>25082</v>
      </c>
      <c r="EW425" s="28">
        <v>26037</v>
      </c>
      <c r="EX425" s="23">
        <v>3594</v>
      </c>
      <c r="EY425" s="24">
        <v>28689</v>
      </c>
      <c r="EZ425" s="28">
        <v>10757</v>
      </c>
      <c r="FA425" s="23">
        <v>1436</v>
      </c>
      <c r="FB425" s="24">
        <v>29222</v>
      </c>
      <c r="FC425" s="28">
        <v>11980</v>
      </c>
      <c r="FD425" s="23">
        <v>1708</v>
      </c>
      <c r="FE425" s="24">
        <v>21184</v>
      </c>
      <c r="FF425" s="28">
        <v>13835</v>
      </c>
      <c r="FG425" s="23">
        <v>1763</v>
      </c>
      <c r="FH425" s="24">
        <v>26857</v>
      </c>
      <c r="FI425" s="28">
        <v>21452</v>
      </c>
      <c r="FJ425" s="23">
        <v>2547</v>
      </c>
      <c r="FK425" s="24">
        <v>33615</v>
      </c>
      <c r="FL425" s="28">
        <v>44877</v>
      </c>
      <c r="FM425" s="23">
        <v>4125</v>
      </c>
      <c r="FN425" s="24">
        <v>89816</v>
      </c>
      <c r="FO425" s="28">
        <v>26428</v>
      </c>
      <c r="FP425" s="23">
        <v>3011</v>
      </c>
      <c r="FQ425" s="24">
        <v>84464</v>
      </c>
      <c r="FR425" s="28">
        <v>29056</v>
      </c>
      <c r="FS425" s="23">
        <v>2832</v>
      </c>
      <c r="FT425" s="24">
        <v>92965</v>
      </c>
      <c r="FU425" s="28">
        <v>25369</v>
      </c>
      <c r="FV425" s="23">
        <v>2458</v>
      </c>
      <c r="FW425" s="24">
        <v>98979</v>
      </c>
      <c r="FX425" s="28">
        <v>30799</v>
      </c>
      <c r="FY425" s="23">
        <v>3637</v>
      </c>
      <c r="FZ425" s="25">
        <v>112913</v>
      </c>
      <c r="GA425" s="28">
        <v>24842</v>
      </c>
      <c r="GB425" s="23">
        <v>3282</v>
      </c>
      <c r="GC425" s="25">
        <v>101540</v>
      </c>
      <c r="GD425" s="28">
        <v>26798</v>
      </c>
      <c r="GE425" s="23">
        <v>3364</v>
      </c>
      <c r="GF425" s="24">
        <v>99085</v>
      </c>
      <c r="GG425" s="28">
        <v>34373</v>
      </c>
      <c r="GH425" s="23">
        <v>4473</v>
      </c>
      <c r="GI425" s="24">
        <v>92966</v>
      </c>
      <c r="GJ425" s="28">
        <v>24610</v>
      </c>
      <c r="GK425" s="23">
        <v>3028</v>
      </c>
      <c r="GL425" s="25">
        <v>103365</v>
      </c>
      <c r="GM425" s="28">
        <v>20769</v>
      </c>
      <c r="GN425" s="23">
        <v>2413</v>
      </c>
      <c r="GO425" s="25">
        <v>105798</v>
      </c>
      <c r="GP425" s="28">
        <v>25026</v>
      </c>
      <c r="GQ425" s="23">
        <v>3036</v>
      </c>
      <c r="GR425" s="25">
        <v>111657</v>
      </c>
      <c r="GS425" s="28">
        <v>23977</v>
      </c>
      <c r="GT425" s="23">
        <v>3088</v>
      </c>
      <c r="GU425" s="25">
        <v>100885</v>
      </c>
      <c r="GV425" s="28">
        <v>21482</v>
      </c>
      <c r="GW425" s="23">
        <v>2657</v>
      </c>
      <c r="GX425" s="25">
        <v>113769</v>
      </c>
      <c r="GY425" s="28">
        <v>34073</v>
      </c>
      <c r="GZ425" s="23">
        <v>3959</v>
      </c>
      <c r="HA425" s="25">
        <v>119438</v>
      </c>
      <c r="HB425" s="28">
        <v>23497</v>
      </c>
      <c r="HC425" s="23">
        <v>2909</v>
      </c>
      <c r="HD425" s="25">
        <v>109800</v>
      </c>
      <c r="HE425" s="28">
        <v>24425</v>
      </c>
      <c r="HF425" s="23">
        <v>2901</v>
      </c>
      <c r="HG425" s="25">
        <v>122257</v>
      </c>
      <c r="HH425" s="28">
        <v>27300</v>
      </c>
      <c r="HI425" s="23">
        <v>3551</v>
      </c>
      <c r="HJ425" s="25">
        <v>121034</v>
      </c>
    </row>
    <row r="426" spans="2:218" x14ac:dyDescent="0.2">
      <c r="B426" s="20" t="s">
        <v>742</v>
      </c>
      <c r="C426" s="28">
        <v>55084</v>
      </c>
      <c r="D426" s="23">
        <v>5746</v>
      </c>
      <c r="E426" s="24">
        <v>39117</v>
      </c>
      <c r="F426" s="28">
        <v>49510</v>
      </c>
      <c r="G426" s="23">
        <v>5132</v>
      </c>
      <c r="H426" s="24">
        <v>35801</v>
      </c>
      <c r="I426" s="28">
        <v>61396</v>
      </c>
      <c r="J426" s="23">
        <v>6695</v>
      </c>
      <c r="K426" s="24">
        <v>19099</v>
      </c>
      <c r="L426" s="28">
        <v>47498</v>
      </c>
      <c r="M426" s="23">
        <v>5207</v>
      </c>
      <c r="N426" s="24">
        <v>16869</v>
      </c>
      <c r="O426" s="28">
        <v>45121</v>
      </c>
      <c r="P426" s="23">
        <v>4949</v>
      </c>
      <c r="Q426" s="24">
        <v>10456</v>
      </c>
      <c r="R426" s="28">
        <v>60411</v>
      </c>
      <c r="S426" s="23">
        <v>6278</v>
      </c>
      <c r="T426" s="24">
        <v>11756</v>
      </c>
      <c r="U426" s="28">
        <v>65332</v>
      </c>
      <c r="V426" s="23">
        <v>6018</v>
      </c>
      <c r="W426" s="24">
        <v>41564</v>
      </c>
      <c r="X426" s="28">
        <v>56933</v>
      </c>
      <c r="Y426" s="23">
        <v>6081</v>
      </c>
      <c r="Z426" s="24">
        <v>22312</v>
      </c>
      <c r="AA426" s="28">
        <v>69163</v>
      </c>
      <c r="AB426" s="23">
        <v>7355</v>
      </c>
      <c r="AC426" s="24">
        <v>16234</v>
      </c>
      <c r="AD426" s="28">
        <v>60748</v>
      </c>
      <c r="AE426" s="23">
        <v>6426</v>
      </c>
      <c r="AF426" s="24">
        <v>11109</v>
      </c>
      <c r="AG426" s="28">
        <v>51048</v>
      </c>
      <c r="AH426" s="23">
        <v>4906</v>
      </c>
      <c r="AI426" s="24">
        <v>12345</v>
      </c>
      <c r="AJ426" s="28">
        <v>55793</v>
      </c>
      <c r="AK426" s="23">
        <v>5791</v>
      </c>
      <c r="AL426" s="24">
        <v>12108</v>
      </c>
      <c r="AM426" s="28">
        <v>29197</v>
      </c>
      <c r="AN426" s="23">
        <v>2708</v>
      </c>
      <c r="AO426" s="24">
        <v>11192</v>
      </c>
      <c r="AP426" s="28">
        <v>26016</v>
      </c>
      <c r="AQ426" s="23">
        <v>2029</v>
      </c>
      <c r="AR426" s="24">
        <v>11689</v>
      </c>
      <c r="AS426" s="28">
        <v>27677</v>
      </c>
      <c r="AT426" s="23">
        <v>2067</v>
      </c>
      <c r="AU426" s="24">
        <v>11921</v>
      </c>
      <c r="AV426" s="28">
        <v>12843</v>
      </c>
      <c r="AW426" s="27">
        <v>979</v>
      </c>
      <c r="AX426" s="24">
        <v>12149</v>
      </c>
      <c r="AY426" s="28">
        <v>11476</v>
      </c>
      <c r="AZ426" s="27">
        <v>849</v>
      </c>
      <c r="BA426" s="24">
        <v>12063</v>
      </c>
      <c r="BB426" s="28">
        <v>10551</v>
      </c>
      <c r="BC426" s="27">
        <v>834</v>
      </c>
      <c r="BD426" s="23">
        <v>9675</v>
      </c>
      <c r="BE426" s="30">
        <v>8017</v>
      </c>
      <c r="BF426" s="27">
        <v>603</v>
      </c>
      <c r="BG426" s="24">
        <v>11718</v>
      </c>
      <c r="BH426" s="30">
        <v>6707</v>
      </c>
      <c r="BI426" s="27">
        <v>506</v>
      </c>
      <c r="BJ426" s="23">
        <v>8936</v>
      </c>
      <c r="BK426" s="30">
        <v>7535</v>
      </c>
      <c r="BL426" s="27">
        <v>534</v>
      </c>
      <c r="BM426" s="24">
        <v>10260</v>
      </c>
      <c r="BN426" s="30">
        <v>5381</v>
      </c>
      <c r="BO426" s="27">
        <v>405</v>
      </c>
      <c r="BP426" s="24">
        <v>11536</v>
      </c>
      <c r="BQ426" s="30">
        <v>4835</v>
      </c>
      <c r="BR426" s="27">
        <v>374</v>
      </c>
      <c r="BS426" s="24">
        <v>10716</v>
      </c>
      <c r="BT426" s="30">
        <v>6445</v>
      </c>
      <c r="BU426" s="27">
        <v>475</v>
      </c>
      <c r="BV426" s="24">
        <v>10277</v>
      </c>
      <c r="BW426" s="30">
        <v>5263</v>
      </c>
      <c r="BX426" s="27">
        <v>377</v>
      </c>
      <c r="BY426" s="23">
        <v>9208</v>
      </c>
      <c r="BZ426" s="30">
        <v>5144</v>
      </c>
      <c r="CA426" s="27">
        <v>395</v>
      </c>
      <c r="CB426" s="23">
        <v>8135</v>
      </c>
      <c r="CC426" s="28">
        <v>11485</v>
      </c>
      <c r="CD426" s="23">
        <v>1042</v>
      </c>
      <c r="CE426" s="23">
        <v>5059</v>
      </c>
      <c r="CF426" s="28">
        <v>10634</v>
      </c>
      <c r="CG426" s="23">
        <v>1058</v>
      </c>
      <c r="CH426" s="23">
        <v>9579</v>
      </c>
      <c r="CI426" s="30">
        <v>8099</v>
      </c>
      <c r="CJ426" s="27">
        <v>775</v>
      </c>
      <c r="CK426" s="23">
        <v>6978</v>
      </c>
      <c r="CL426" s="28">
        <v>15528</v>
      </c>
      <c r="CM426" s="23">
        <v>1593</v>
      </c>
      <c r="CN426" s="23">
        <v>8734</v>
      </c>
      <c r="CO426" s="28">
        <v>19379</v>
      </c>
      <c r="CP426" s="23">
        <v>1999</v>
      </c>
      <c r="CQ426" s="24">
        <v>10392</v>
      </c>
      <c r="CR426" s="28">
        <v>12105</v>
      </c>
      <c r="CS426" s="23">
        <v>1247</v>
      </c>
      <c r="CT426" s="24">
        <v>11066</v>
      </c>
      <c r="CU426" s="28">
        <v>15866</v>
      </c>
      <c r="CV426" s="23">
        <v>1510</v>
      </c>
      <c r="CW426" s="24">
        <v>14419</v>
      </c>
      <c r="CX426" s="28">
        <v>14241</v>
      </c>
      <c r="CY426" s="23">
        <v>1451</v>
      </c>
      <c r="CZ426" s="24">
        <v>11929</v>
      </c>
      <c r="DA426" s="28">
        <v>26049</v>
      </c>
      <c r="DB426" s="23">
        <v>2672</v>
      </c>
      <c r="DC426" s="24">
        <v>16362</v>
      </c>
      <c r="DD426" s="28">
        <v>14019</v>
      </c>
      <c r="DE426" s="23">
        <v>1403</v>
      </c>
      <c r="DF426" s="24">
        <v>16003</v>
      </c>
      <c r="DG426" s="28">
        <v>12355</v>
      </c>
      <c r="DH426" s="23">
        <v>1200</v>
      </c>
      <c r="DI426" s="24">
        <v>22977</v>
      </c>
      <c r="DJ426" s="28">
        <v>10198</v>
      </c>
      <c r="DK426" s="27">
        <v>934</v>
      </c>
      <c r="DL426" s="24">
        <v>13432</v>
      </c>
      <c r="DM426" s="28">
        <v>10624</v>
      </c>
      <c r="DN426" s="23">
        <v>1021</v>
      </c>
      <c r="DO426" s="24">
        <v>10520</v>
      </c>
      <c r="DP426" s="30">
        <v>8873</v>
      </c>
      <c r="DQ426" s="27">
        <v>850</v>
      </c>
      <c r="DR426" s="23">
        <v>8388</v>
      </c>
      <c r="DS426" s="30">
        <v>8964</v>
      </c>
      <c r="DT426" s="27">
        <v>886</v>
      </c>
      <c r="DU426" s="23">
        <v>7835</v>
      </c>
      <c r="DV426" s="28">
        <v>12620</v>
      </c>
      <c r="DW426" s="23">
        <v>1064</v>
      </c>
      <c r="DX426" s="23">
        <v>9365</v>
      </c>
      <c r="DY426" s="30">
        <v>9161</v>
      </c>
      <c r="DZ426" s="27">
        <v>846</v>
      </c>
      <c r="EA426" s="23">
        <v>7649</v>
      </c>
      <c r="EB426" s="30">
        <v>7841</v>
      </c>
      <c r="EC426" s="27">
        <v>676</v>
      </c>
      <c r="ED426" s="23">
        <v>7556</v>
      </c>
      <c r="EE426" s="28">
        <v>10138</v>
      </c>
      <c r="EF426" s="27">
        <v>923</v>
      </c>
      <c r="EG426" s="23">
        <v>6610</v>
      </c>
      <c r="EH426" s="28">
        <v>14533</v>
      </c>
      <c r="EI426" s="23">
        <v>1026</v>
      </c>
      <c r="EJ426" s="23">
        <v>4055</v>
      </c>
      <c r="EK426" s="30">
        <v>9023</v>
      </c>
      <c r="EL426" s="27">
        <v>803</v>
      </c>
      <c r="EM426" s="23">
        <v>5108</v>
      </c>
      <c r="EN426" s="30">
        <v>7645</v>
      </c>
      <c r="EO426" s="27">
        <v>837</v>
      </c>
      <c r="EP426" s="23">
        <v>3100</v>
      </c>
      <c r="EQ426" s="30">
        <v>8449</v>
      </c>
      <c r="ER426" s="23">
        <v>1507</v>
      </c>
      <c r="ES426" s="23">
        <v>2917</v>
      </c>
      <c r="ET426" s="30">
        <v>4118</v>
      </c>
      <c r="EU426" s="27">
        <v>611</v>
      </c>
      <c r="EV426" s="23">
        <v>3055</v>
      </c>
      <c r="EW426" s="30">
        <v>9423</v>
      </c>
      <c r="EX426" s="23">
        <v>1766</v>
      </c>
      <c r="EY426" s="23">
        <v>4713</v>
      </c>
      <c r="EZ426" s="30">
        <v>9092</v>
      </c>
      <c r="FA426" s="23">
        <v>1723</v>
      </c>
      <c r="FB426" s="23">
        <v>4458</v>
      </c>
      <c r="FC426" s="30">
        <v>9694</v>
      </c>
      <c r="FD426" s="23">
        <v>1916</v>
      </c>
      <c r="FE426" s="23">
        <v>4770</v>
      </c>
      <c r="FF426" s="28">
        <v>11178</v>
      </c>
      <c r="FG426" s="23">
        <v>2183</v>
      </c>
      <c r="FH426" s="23">
        <v>4986</v>
      </c>
      <c r="FI426" s="28">
        <v>12502</v>
      </c>
      <c r="FJ426" s="23">
        <v>2150</v>
      </c>
      <c r="FK426" s="23">
        <v>5171</v>
      </c>
      <c r="FL426" s="28">
        <v>15515</v>
      </c>
      <c r="FM426" s="23">
        <v>2480</v>
      </c>
      <c r="FN426" s="24">
        <v>14507</v>
      </c>
      <c r="FO426" s="28">
        <v>12850</v>
      </c>
      <c r="FP426" s="23">
        <v>2441</v>
      </c>
      <c r="FQ426" s="23">
        <v>6204</v>
      </c>
      <c r="FR426" s="28">
        <v>15134</v>
      </c>
      <c r="FS426" s="23">
        <v>2479</v>
      </c>
      <c r="FT426" s="23">
        <v>9146</v>
      </c>
      <c r="FU426" s="28">
        <v>10813</v>
      </c>
      <c r="FV426" s="23">
        <v>2015</v>
      </c>
      <c r="FW426" s="24">
        <v>11557</v>
      </c>
      <c r="FX426" s="28">
        <v>14659</v>
      </c>
      <c r="FY426" s="23">
        <v>2536</v>
      </c>
      <c r="FZ426" s="23">
        <v>5261</v>
      </c>
      <c r="GA426" s="28">
        <v>15630</v>
      </c>
      <c r="GB426" s="23">
        <v>2548</v>
      </c>
      <c r="GC426" s="24">
        <v>12828</v>
      </c>
      <c r="GD426" s="28">
        <v>23125</v>
      </c>
      <c r="GE426" s="23">
        <v>3468</v>
      </c>
      <c r="GF426" s="24">
        <v>24579</v>
      </c>
      <c r="GG426" s="28">
        <v>25685</v>
      </c>
      <c r="GH426" s="23">
        <v>3930</v>
      </c>
      <c r="GI426" s="24">
        <v>25742</v>
      </c>
      <c r="GJ426" s="28">
        <v>18117</v>
      </c>
      <c r="GK426" s="23">
        <v>2907</v>
      </c>
      <c r="GL426" s="24">
        <v>22968</v>
      </c>
      <c r="GM426" s="28">
        <v>19271</v>
      </c>
      <c r="GN426" s="23">
        <v>2972</v>
      </c>
      <c r="GO426" s="24">
        <v>28592</v>
      </c>
      <c r="GP426" s="28">
        <v>22443</v>
      </c>
      <c r="GQ426" s="23">
        <v>3497</v>
      </c>
      <c r="GR426" s="24">
        <v>32797</v>
      </c>
      <c r="GS426" s="28">
        <v>19936</v>
      </c>
      <c r="GT426" s="23">
        <v>3113</v>
      </c>
      <c r="GU426" s="24">
        <v>29253</v>
      </c>
      <c r="GV426" s="28">
        <v>28036</v>
      </c>
      <c r="GW426" s="23">
        <v>3915</v>
      </c>
      <c r="GX426" s="24">
        <v>28824</v>
      </c>
      <c r="GY426" s="28">
        <v>43811</v>
      </c>
      <c r="GZ426" s="23">
        <v>5675</v>
      </c>
      <c r="HA426" s="24">
        <v>33760</v>
      </c>
      <c r="HB426" s="28">
        <v>21581</v>
      </c>
      <c r="HC426" s="23">
        <v>3220</v>
      </c>
      <c r="HD426" s="24">
        <v>20122</v>
      </c>
      <c r="HE426" s="28">
        <v>22543</v>
      </c>
      <c r="HF426" s="23">
        <v>3280</v>
      </c>
      <c r="HG426" s="24">
        <v>20730</v>
      </c>
      <c r="HH426" s="28">
        <v>27052</v>
      </c>
      <c r="HI426" s="23">
        <v>3877</v>
      </c>
      <c r="HJ426" s="23">
        <v>9189</v>
      </c>
    </row>
    <row r="427" spans="2:218" x14ac:dyDescent="0.2">
      <c r="B427" s="20" t="s">
        <v>1012</v>
      </c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  <c r="BK427" s="21"/>
      <c r="BL427" s="21"/>
      <c r="BM427" s="21"/>
      <c r="BN427" s="21"/>
      <c r="BO427" s="21"/>
      <c r="BP427" s="21"/>
      <c r="BQ427" s="21"/>
      <c r="BR427" s="21"/>
      <c r="BS427" s="21"/>
      <c r="BT427" s="21"/>
      <c r="BU427" s="21"/>
      <c r="BV427" s="21"/>
      <c r="BW427" s="21"/>
      <c r="BX427" s="21"/>
      <c r="BY427" s="21"/>
      <c r="BZ427" s="21"/>
      <c r="CA427" s="21"/>
      <c r="CB427" s="21"/>
      <c r="CC427" s="21"/>
      <c r="CD427" s="21"/>
      <c r="CE427" s="21"/>
      <c r="CF427" s="21"/>
      <c r="CG427" s="21"/>
      <c r="CH427" s="21"/>
      <c r="CI427" s="21"/>
      <c r="CJ427" s="21"/>
      <c r="CK427" s="21"/>
      <c r="CL427" s="21"/>
      <c r="CM427" s="21"/>
      <c r="CN427" s="21"/>
      <c r="CO427" s="21"/>
      <c r="CP427" s="21"/>
      <c r="CQ427" s="21"/>
      <c r="CR427" s="21"/>
      <c r="CS427" s="21"/>
      <c r="CT427" s="21"/>
      <c r="CU427" s="21"/>
      <c r="CV427" s="21"/>
      <c r="CW427" s="21"/>
      <c r="CX427" s="21"/>
      <c r="CY427" s="21"/>
      <c r="CZ427" s="21"/>
      <c r="DA427" s="21"/>
      <c r="DB427" s="21"/>
      <c r="DC427" s="21"/>
      <c r="DD427" s="26">
        <v>644077</v>
      </c>
      <c r="DE427" s="23">
        <v>1372</v>
      </c>
      <c r="DF427" s="21"/>
      <c r="DG427" s="26">
        <v>577754</v>
      </c>
      <c r="DH427" s="23">
        <v>1422</v>
      </c>
      <c r="DI427" s="21"/>
      <c r="DJ427" s="26">
        <v>335520</v>
      </c>
      <c r="DK427" s="23">
        <v>1366</v>
      </c>
      <c r="DL427" s="21"/>
      <c r="DM427" s="26">
        <v>501990</v>
      </c>
      <c r="DN427" s="23">
        <v>2257</v>
      </c>
      <c r="DO427" s="21"/>
      <c r="DP427" s="26">
        <v>381252</v>
      </c>
      <c r="DQ427" s="23">
        <v>1990</v>
      </c>
      <c r="DR427" s="29">
        <v>22</v>
      </c>
      <c r="DS427" s="26">
        <v>453743</v>
      </c>
      <c r="DT427" s="23">
        <v>2568</v>
      </c>
      <c r="DU427" s="21"/>
      <c r="DV427" s="26">
        <v>642016</v>
      </c>
      <c r="DW427" s="23">
        <v>3998</v>
      </c>
      <c r="DX427" s="21"/>
      <c r="DY427" s="26">
        <v>455798</v>
      </c>
      <c r="DZ427" s="23">
        <v>2749</v>
      </c>
      <c r="EA427" s="21"/>
      <c r="EB427" s="22">
        <v>1105980</v>
      </c>
      <c r="EC427" s="23">
        <v>6934</v>
      </c>
      <c r="ED427" s="21"/>
      <c r="EE427" s="26">
        <v>787804</v>
      </c>
      <c r="EF427" s="23">
        <v>5384</v>
      </c>
      <c r="EG427" s="31">
        <v>5</v>
      </c>
      <c r="EH427" s="26">
        <v>580758</v>
      </c>
      <c r="EI427" s="23">
        <v>4139</v>
      </c>
      <c r="EJ427" s="29">
        <v>30</v>
      </c>
      <c r="EK427" s="26">
        <v>907108</v>
      </c>
      <c r="EL427" s="23">
        <v>7157</v>
      </c>
      <c r="EM427" s="31">
        <v>6</v>
      </c>
      <c r="EN427" s="26">
        <v>941372</v>
      </c>
      <c r="EO427" s="23">
        <v>8523</v>
      </c>
      <c r="EP427" s="29">
        <v>14</v>
      </c>
      <c r="EQ427" s="26">
        <v>385920</v>
      </c>
      <c r="ER427" s="23">
        <v>4164</v>
      </c>
      <c r="ES427" s="29">
        <v>19</v>
      </c>
      <c r="ET427" s="26">
        <v>406982</v>
      </c>
      <c r="EU427" s="23">
        <v>4444</v>
      </c>
      <c r="EV427" s="31">
        <v>8</v>
      </c>
      <c r="EW427" s="26">
        <v>418712</v>
      </c>
      <c r="EX427" s="23">
        <v>4737</v>
      </c>
      <c r="EY427" s="29">
        <v>13</v>
      </c>
      <c r="EZ427" s="26">
        <v>151736</v>
      </c>
      <c r="FA427" s="23">
        <v>1779</v>
      </c>
      <c r="FB427" s="29">
        <v>73</v>
      </c>
      <c r="FC427" s="26">
        <v>157175</v>
      </c>
      <c r="FD427" s="23">
        <v>1849</v>
      </c>
      <c r="FE427" s="29">
        <v>26</v>
      </c>
      <c r="FF427" s="28">
        <v>90280</v>
      </c>
      <c r="FG427" s="23">
        <v>1010</v>
      </c>
      <c r="FH427" s="29">
        <v>71</v>
      </c>
      <c r="FI427" s="28">
        <v>39428</v>
      </c>
      <c r="FJ427" s="27">
        <v>416</v>
      </c>
      <c r="FK427" s="29">
        <v>44</v>
      </c>
      <c r="FL427" s="26">
        <v>144282</v>
      </c>
      <c r="FM427" s="23">
        <v>1959</v>
      </c>
      <c r="FN427" s="29">
        <v>49</v>
      </c>
      <c r="FO427" s="26">
        <v>238386</v>
      </c>
      <c r="FP427" s="23">
        <v>3177</v>
      </c>
      <c r="FQ427" s="29">
        <v>33</v>
      </c>
      <c r="FR427" s="28">
        <v>80971</v>
      </c>
      <c r="FS427" s="23">
        <v>1403</v>
      </c>
      <c r="FT427" s="29">
        <v>25</v>
      </c>
      <c r="FU427" s="28">
        <v>60973</v>
      </c>
      <c r="FV427" s="23">
        <v>1252</v>
      </c>
      <c r="FW427" s="29">
        <v>52</v>
      </c>
      <c r="FX427" s="28">
        <v>82608</v>
      </c>
      <c r="FY427" s="23">
        <v>1740</v>
      </c>
      <c r="FZ427" s="29">
        <v>51</v>
      </c>
      <c r="GA427" s="28">
        <v>25946</v>
      </c>
      <c r="GB427" s="27">
        <v>383</v>
      </c>
      <c r="GC427" s="29">
        <v>46</v>
      </c>
      <c r="GD427" s="28">
        <v>23186</v>
      </c>
      <c r="GE427" s="27">
        <v>436</v>
      </c>
      <c r="GF427" s="29">
        <v>25</v>
      </c>
      <c r="GG427" s="28">
        <v>39933</v>
      </c>
      <c r="GH427" s="27">
        <v>764</v>
      </c>
      <c r="GI427" s="29">
        <v>37</v>
      </c>
      <c r="GJ427" s="28">
        <v>27054</v>
      </c>
      <c r="GK427" s="27">
        <v>518</v>
      </c>
      <c r="GL427" s="29">
        <v>23</v>
      </c>
      <c r="GM427" s="28">
        <v>27493</v>
      </c>
      <c r="GN427" s="27">
        <v>502</v>
      </c>
      <c r="GO427" s="29">
        <v>45</v>
      </c>
      <c r="GP427" s="28">
        <v>28711</v>
      </c>
      <c r="GQ427" s="27">
        <v>477</v>
      </c>
      <c r="GR427" s="29">
        <v>54</v>
      </c>
      <c r="GS427" s="28">
        <v>16864</v>
      </c>
      <c r="GT427" s="27">
        <v>269</v>
      </c>
      <c r="GU427" s="29">
        <v>78</v>
      </c>
      <c r="GV427" s="28">
        <v>15016</v>
      </c>
      <c r="GW427" s="27">
        <v>254</v>
      </c>
      <c r="GX427" s="29">
        <v>62</v>
      </c>
      <c r="GY427" s="28">
        <v>27621</v>
      </c>
      <c r="GZ427" s="27">
        <v>557</v>
      </c>
      <c r="HA427" s="29">
        <v>33</v>
      </c>
      <c r="HB427" s="28">
        <v>22485</v>
      </c>
      <c r="HC427" s="27">
        <v>533</v>
      </c>
      <c r="HD427" s="29">
        <v>73</v>
      </c>
      <c r="HE427" s="28">
        <v>22192</v>
      </c>
      <c r="HF427" s="27">
        <v>588</v>
      </c>
      <c r="HG427" s="29">
        <v>78</v>
      </c>
      <c r="HH427" s="28">
        <v>25465</v>
      </c>
      <c r="HI427" s="27">
        <v>737</v>
      </c>
      <c r="HJ427" s="29">
        <v>73</v>
      </c>
    </row>
    <row r="428" spans="2:218" x14ac:dyDescent="0.2">
      <c r="B428" s="20" t="s">
        <v>685</v>
      </c>
      <c r="C428" s="21"/>
      <c r="D428" s="21"/>
      <c r="E428" s="27">
        <v>842</v>
      </c>
      <c r="F428" s="21"/>
      <c r="G428" s="21"/>
      <c r="H428" s="23">
        <v>1288</v>
      </c>
      <c r="I428" s="32">
        <v>118</v>
      </c>
      <c r="J428" s="31">
        <v>2</v>
      </c>
      <c r="K428" s="23">
        <v>1015</v>
      </c>
      <c r="L428" s="33">
        <v>89</v>
      </c>
      <c r="M428" s="31">
        <v>1</v>
      </c>
      <c r="N428" s="27">
        <v>731</v>
      </c>
      <c r="O428" s="32">
        <v>368</v>
      </c>
      <c r="P428" s="31">
        <v>3</v>
      </c>
      <c r="Q428" s="27">
        <v>841</v>
      </c>
      <c r="R428" s="33">
        <v>62</v>
      </c>
      <c r="S428" s="31">
        <v>1</v>
      </c>
      <c r="T428" s="27">
        <v>949</v>
      </c>
      <c r="U428" s="21"/>
      <c r="V428" s="21"/>
      <c r="W428" s="23">
        <v>1486</v>
      </c>
      <c r="X428" s="30">
        <v>1207</v>
      </c>
      <c r="Y428" s="29">
        <v>10</v>
      </c>
      <c r="Z428" s="23">
        <v>1384</v>
      </c>
      <c r="AA428" s="32">
        <v>151</v>
      </c>
      <c r="AB428" s="31">
        <v>2</v>
      </c>
      <c r="AC428" s="27">
        <v>529</v>
      </c>
      <c r="AD428" s="32">
        <v>734</v>
      </c>
      <c r="AE428" s="31">
        <v>5</v>
      </c>
      <c r="AF428" s="27">
        <v>743</v>
      </c>
      <c r="AG428" s="32">
        <v>164</v>
      </c>
      <c r="AH428" s="31">
        <v>2</v>
      </c>
      <c r="AI428" s="27">
        <v>492</v>
      </c>
      <c r="AJ428" s="33">
        <v>89</v>
      </c>
      <c r="AK428" s="31">
        <v>1</v>
      </c>
      <c r="AL428" s="27">
        <v>783</v>
      </c>
      <c r="AM428" s="30">
        <v>1455</v>
      </c>
      <c r="AN428" s="31">
        <v>9</v>
      </c>
      <c r="AO428" s="27">
        <v>532</v>
      </c>
      <c r="AP428" s="32">
        <v>280</v>
      </c>
      <c r="AQ428" s="31">
        <v>3</v>
      </c>
      <c r="AR428" s="23">
        <v>1012</v>
      </c>
      <c r="AS428" s="21"/>
      <c r="AT428" s="21"/>
      <c r="AU428" s="23">
        <v>1493</v>
      </c>
      <c r="AV428" s="32">
        <v>319</v>
      </c>
      <c r="AW428" s="31">
        <v>3</v>
      </c>
      <c r="AX428" s="23">
        <v>1041</v>
      </c>
      <c r="AY428" s="32">
        <v>240</v>
      </c>
      <c r="AZ428" s="31">
        <v>3</v>
      </c>
      <c r="BA428" s="23">
        <v>1155</v>
      </c>
      <c r="BB428" s="32">
        <v>333</v>
      </c>
      <c r="BC428" s="31">
        <v>3</v>
      </c>
      <c r="BD428" s="23">
        <v>1680</v>
      </c>
      <c r="BE428" s="32">
        <v>547</v>
      </c>
      <c r="BF428" s="31">
        <v>4</v>
      </c>
      <c r="BG428" s="23">
        <v>2455</v>
      </c>
      <c r="BH428" s="30">
        <v>1277</v>
      </c>
      <c r="BI428" s="31">
        <v>9</v>
      </c>
      <c r="BJ428" s="23">
        <v>4538</v>
      </c>
      <c r="BK428" s="32">
        <v>509</v>
      </c>
      <c r="BL428" s="31">
        <v>3</v>
      </c>
      <c r="BM428" s="23">
        <v>3603</v>
      </c>
      <c r="BN428" s="32">
        <v>958</v>
      </c>
      <c r="BO428" s="31">
        <v>6</v>
      </c>
      <c r="BP428" s="23">
        <v>2092</v>
      </c>
      <c r="BQ428" s="32">
        <v>275</v>
      </c>
      <c r="BR428" s="31">
        <v>2</v>
      </c>
      <c r="BS428" s="23">
        <v>1033</v>
      </c>
      <c r="BT428" s="33">
        <v>62</v>
      </c>
      <c r="BU428" s="31">
        <v>1</v>
      </c>
      <c r="BV428" s="27">
        <v>496</v>
      </c>
      <c r="BW428" s="32">
        <v>343</v>
      </c>
      <c r="BX428" s="31">
        <v>4</v>
      </c>
      <c r="BY428" s="27">
        <v>310</v>
      </c>
      <c r="BZ428" s="30">
        <v>9455</v>
      </c>
      <c r="CA428" s="29">
        <v>61</v>
      </c>
      <c r="CB428" s="23">
        <v>1327</v>
      </c>
      <c r="CC428" s="28">
        <v>15262</v>
      </c>
      <c r="CD428" s="29">
        <v>99</v>
      </c>
      <c r="CE428" s="23">
        <v>1325</v>
      </c>
      <c r="CF428" s="28">
        <v>10663</v>
      </c>
      <c r="CG428" s="29">
        <v>70</v>
      </c>
      <c r="CH428" s="23">
        <v>2759</v>
      </c>
      <c r="CI428" s="30">
        <v>6017</v>
      </c>
      <c r="CJ428" s="29">
        <v>39</v>
      </c>
      <c r="CK428" s="23">
        <v>2237</v>
      </c>
      <c r="CL428" s="28">
        <v>14426</v>
      </c>
      <c r="CM428" s="29">
        <v>93</v>
      </c>
      <c r="CN428" s="23">
        <v>2059</v>
      </c>
      <c r="CO428" s="30">
        <v>7632</v>
      </c>
      <c r="CP428" s="29">
        <v>49</v>
      </c>
      <c r="CQ428" s="23">
        <v>2481</v>
      </c>
      <c r="CR428" s="28">
        <v>12293</v>
      </c>
      <c r="CS428" s="29">
        <v>78</v>
      </c>
      <c r="CT428" s="23">
        <v>2089</v>
      </c>
      <c r="CU428" s="28">
        <v>17619</v>
      </c>
      <c r="CV428" s="27">
        <v>116</v>
      </c>
      <c r="CW428" s="23">
        <v>2315</v>
      </c>
      <c r="CX428" s="30">
        <v>8370</v>
      </c>
      <c r="CY428" s="29">
        <v>56</v>
      </c>
      <c r="CZ428" s="23">
        <v>1093</v>
      </c>
      <c r="DA428" s="28">
        <v>10196</v>
      </c>
      <c r="DB428" s="29">
        <v>64</v>
      </c>
      <c r="DC428" s="23">
        <v>1706</v>
      </c>
      <c r="DD428" s="30">
        <v>9368</v>
      </c>
      <c r="DE428" s="29">
        <v>60</v>
      </c>
      <c r="DF428" s="23">
        <v>1366</v>
      </c>
      <c r="DG428" s="28">
        <v>13732</v>
      </c>
      <c r="DH428" s="29">
        <v>86</v>
      </c>
      <c r="DI428" s="23">
        <v>1576</v>
      </c>
      <c r="DJ428" s="30">
        <v>9853</v>
      </c>
      <c r="DK428" s="29">
        <v>61</v>
      </c>
      <c r="DL428" s="23">
        <v>1321</v>
      </c>
      <c r="DM428" s="28">
        <v>16950</v>
      </c>
      <c r="DN428" s="27">
        <v>103</v>
      </c>
      <c r="DO428" s="23">
        <v>1112</v>
      </c>
      <c r="DP428" s="28">
        <v>13954</v>
      </c>
      <c r="DQ428" s="29">
        <v>84</v>
      </c>
      <c r="DR428" s="23">
        <v>1036</v>
      </c>
      <c r="DS428" s="28">
        <v>12663</v>
      </c>
      <c r="DT428" s="29">
        <v>75</v>
      </c>
      <c r="DU428" s="23">
        <v>1209</v>
      </c>
      <c r="DV428" s="28">
        <v>11874</v>
      </c>
      <c r="DW428" s="29">
        <v>75</v>
      </c>
      <c r="DX428" s="23">
        <v>1406</v>
      </c>
      <c r="DY428" s="28">
        <v>15316</v>
      </c>
      <c r="DZ428" s="29">
        <v>96</v>
      </c>
      <c r="EA428" s="23">
        <v>1574</v>
      </c>
      <c r="EB428" s="28">
        <v>11360</v>
      </c>
      <c r="EC428" s="29">
        <v>74</v>
      </c>
      <c r="ED428" s="23">
        <v>1732</v>
      </c>
      <c r="EE428" s="28">
        <v>11403</v>
      </c>
      <c r="EF428" s="29">
        <v>67</v>
      </c>
      <c r="EG428" s="23">
        <v>1665</v>
      </c>
      <c r="EH428" s="28">
        <v>18143</v>
      </c>
      <c r="EI428" s="27">
        <v>103</v>
      </c>
      <c r="EJ428" s="23">
        <v>1646</v>
      </c>
      <c r="EK428" s="28">
        <v>11567</v>
      </c>
      <c r="EL428" s="29">
        <v>69</v>
      </c>
      <c r="EM428" s="23">
        <v>1469</v>
      </c>
      <c r="EN428" s="28">
        <v>15963</v>
      </c>
      <c r="EO428" s="29">
        <v>98</v>
      </c>
      <c r="EP428" s="23">
        <v>1279</v>
      </c>
      <c r="EQ428" s="28">
        <v>17812</v>
      </c>
      <c r="ER428" s="27">
        <v>105</v>
      </c>
      <c r="ES428" s="23">
        <v>1340</v>
      </c>
      <c r="ET428" s="28">
        <v>12129</v>
      </c>
      <c r="EU428" s="29">
        <v>76</v>
      </c>
      <c r="EV428" s="23">
        <v>1705</v>
      </c>
      <c r="EW428" s="28">
        <v>10241</v>
      </c>
      <c r="EX428" s="29">
        <v>63</v>
      </c>
      <c r="EY428" s="23">
        <v>1347</v>
      </c>
      <c r="EZ428" s="28">
        <v>11067</v>
      </c>
      <c r="FA428" s="29">
        <v>64</v>
      </c>
      <c r="FB428" s="23">
        <v>2215</v>
      </c>
      <c r="FC428" s="28">
        <v>10391</v>
      </c>
      <c r="FD428" s="29">
        <v>64</v>
      </c>
      <c r="FE428" s="23">
        <v>1512</v>
      </c>
      <c r="FF428" s="30">
        <v>8039</v>
      </c>
      <c r="FG428" s="29">
        <v>50</v>
      </c>
      <c r="FH428" s="23">
        <v>1994</v>
      </c>
      <c r="FI428" s="30">
        <v>9918</v>
      </c>
      <c r="FJ428" s="29">
        <v>61</v>
      </c>
      <c r="FK428" s="23">
        <v>1642</v>
      </c>
      <c r="FL428" s="30">
        <v>7203</v>
      </c>
      <c r="FM428" s="29">
        <v>44</v>
      </c>
      <c r="FN428" s="23">
        <v>1066</v>
      </c>
      <c r="FO428" s="28">
        <v>15929</v>
      </c>
      <c r="FP428" s="29">
        <v>95</v>
      </c>
      <c r="FQ428" s="23">
        <v>1359</v>
      </c>
      <c r="FR428" s="28">
        <v>12572</v>
      </c>
      <c r="FS428" s="29">
        <v>72</v>
      </c>
      <c r="FT428" s="23">
        <v>1846</v>
      </c>
      <c r="FU428" s="28">
        <v>12473</v>
      </c>
      <c r="FV428" s="29">
        <v>76</v>
      </c>
      <c r="FW428" s="23">
        <v>1646</v>
      </c>
      <c r="FX428" s="28">
        <v>23687</v>
      </c>
      <c r="FY428" s="27">
        <v>130</v>
      </c>
      <c r="FZ428" s="23">
        <v>2069</v>
      </c>
      <c r="GA428" s="28">
        <v>10761</v>
      </c>
      <c r="GB428" s="29">
        <v>59</v>
      </c>
      <c r="GC428" s="23">
        <v>2178</v>
      </c>
      <c r="GD428" s="28">
        <v>11959</v>
      </c>
      <c r="GE428" s="29">
        <v>67</v>
      </c>
      <c r="GF428" s="23">
        <v>2151</v>
      </c>
      <c r="GG428" s="28">
        <v>16632</v>
      </c>
      <c r="GH428" s="29">
        <v>99</v>
      </c>
      <c r="GI428" s="23">
        <v>1449</v>
      </c>
      <c r="GJ428" s="28">
        <v>13263</v>
      </c>
      <c r="GK428" s="29">
        <v>74</v>
      </c>
      <c r="GL428" s="23">
        <v>1217</v>
      </c>
      <c r="GM428" s="28">
        <v>10583</v>
      </c>
      <c r="GN428" s="29">
        <v>62</v>
      </c>
      <c r="GO428" s="23">
        <v>1743</v>
      </c>
      <c r="GP428" s="30">
        <v>7204</v>
      </c>
      <c r="GQ428" s="29">
        <v>44</v>
      </c>
      <c r="GR428" s="23">
        <v>1801</v>
      </c>
      <c r="GS428" s="30">
        <v>3648</v>
      </c>
      <c r="GT428" s="29">
        <v>22</v>
      </c>
      <c r="GU428" s="23">
        <v>1160</v>
      </c>
      <c r="GV428" s="30">
        <v>6339</v>
      </c>
      <c r="GW428" s="29">
        <v>38</v>
      </c>
      <c r="GX428" s="27">
        <v>567</v>
      </c>
      <c r="GY428" s="28">
        <v>16654</v>
      </c>
      <c r="GZ428" s="27">
        <v>102</v>
      </c>
      <c r="HA428" s="23">
        <v>1196</v>
      </c>
      <c r="HB428" s="28">
        <v>24973</v>
      </c>
      <c r="HC428" s="27">
        <v>155</v>
      </c>
      <c r="HD428" s="27">
        <v>793</v>
      </c>
      <c r="HE428" s="28">
        <v>22167</v>
      </c>
      <c r="HF428" s="27">
        <v>132</v>
      </c>
      <c r="HG428" s="23">
        <v>1410</v>
      </c>
      <c r="HH428" s="28">
        <v>25018</v>
      </c>
      <c r="HI428" s="27">
        <v>159</v>
      </c>
      <c r="HJ428" s="23">
        <v>1526</v>
      </c>
    </row>
    <row r="429" spans="2:218" x14ac:dyDescent="0.2">
      <c r="B429" s="20" t="s">
        <v>916</v>
      </c>
      <c r="C429" s="26">
        <v>126798</v>
      </c>
      <c r="D429" s="23">
        <v>9898</v>
      </c>
      <c r="E429" s="24">
        <v>20022</v>
      </c>
      <c r="F429" s="26">
        <v>124210</v>
      </c>
      <c r="G429" s="23">
        <v>9653</v>
      </c>
      <c r="H429" s="24">
        <v>11152</v>
      </c>
      <c r="I429" s="26">
        <v>148877</v>
      </c>
      <c r="J429" s="24">
        <v>11712</v>
      </c>
      <c r="K429" s="24">
        <v>13415</v>
      </c>
      <c r="L429" s="26">
        <v>137036</v>
      </c>
      <c r="M429" s="24">
        <v>11022</v>
      </c>
      <c r="N429" s="24">
        <v>12312</v>
      </c>
      <c r="O429" s="26">
        <v>121813</v>
      </c>
      <c r="P429" s="23">
        <v>9740</v>
      </c>
      <c r="Q429" s="23">
        <v>9453</v>
      </c>
      <c r="R429" s="26">
        <v>145542</v>
      </c>
      <c r="S429" s="24">
        <v>11499</v>
      </c>
      <c r="T429" s="24">
        <v>10832</v>
      </c>
      <c r="U429" s="26">
        <v>107765</v>
      </c>
      <c r="V429" s="23">
        <v>8377</v>
      </c>
      <c r="W429" s="23">
        <v>9954</v>
      </c>
      <c r="X429" s="26">
        <v>111657</v>
      </c>
      <c r="Y429" s="23">
        <v>8766</v>
      </c>
      <c r="Z429" s="24">
        <v>10658</v>
      </c>
      <c r="AA429" s="26">
        <v>159698</v>
      </c>
      <c r="AB429" s="24">
        <v>12244</v>
      </c>
      <c r="AC429" s="23">
        <v>8311</v>
      </c>
      <c r="AD429" s="28">
        <v>99963</v>
      </c>
      <c r="AE429" s="23">
        <v>7761</v>
      </c>
      <c r="AF429" s="24">
        <v>10064</v>
      </c>
      <c r="AG429" s="26">
        <v>110941</v>
      </c>
      <c r="AH429" s="23">
        <v>8707</v>
      </c>
      <c r="AI429" s="23">
        <v>8998</v>
      </c>
      <c r="AJ429" s="26">
        <v>130113</v>
      </c>
      <c r="AK429" s="24">
        <v>10274</v>
      </c>
      <c r="AL429" s="24">
        <v>15156</v>
      </c>
      <c r="AM429" s="28">
        <v>91881</v>
      </c>
      <c r="AN429" s="23">
        <v>7293</v>
      </c>
      <c r="AO429" s="24">
        <v>21482</v>
      </c>
      <c r="AP429" s="28">
        <v>88302</v>
      </c>
      <c r="AQ429" s="23">
        <v>7713</v>
      </c>
      <c r="AR429" s="24">
        <v>13625</v>
      </c>
      <c r="AS429" s="28">
        <v>97453</v>
      </c>
      <c r="AT429" s="23">
        <v>9018</v>
      </c>
      <c r="AU429" s="24">
        <v>11489</v>
      </c>
      <c r="AV429" s="28">
        <v>76766</v>
      </c>
      <c r="AW429" s="23">
        <v>7214</v>
      </c>
      <c r="AX429" s="24">
        <v>11733</v>
      </c>
      <c r="AY429" s="28">
        <v>75773</v>
      </c>
      <c r="AZ429" s="23">
        <v>7215</v>
      </c>
      <c r="BA429" s="24">
        <v>13517</v>
      </c>
      <c r="BB429" s="28">
        <v>89506</v>
      </c>
      <c r="BC429" s="23">
        <v>8546</v>
      </c>
      <c r="BD429" s="24">
        <v>13827</v>
      </c>
      <c r="BE429" s="28">
        <v>59615</v>
      </c>
      <c r="BF429" s="23">
        <v>5752</v>
      </c>
      <c r="BG429" s="24">
        <v>18260</v>
      </c>
      <c r="BH429" s="28">
        <v>70941</v>
      </c>
      <c r="BI429" s="23">
        <v>6861</v>
      </c>
      <c r="BJ429" s="24">
        <v>17880</v>
      </c>
      <c r="BK429" s="28">
        <v>79276</v>
      </c>
      <c r="BL429" s="23">
        <v>7658</v>
      </c>
      <c r="BM429" s="24">
        <v>16667</v>
      </c>
      <c r="BN429" s="28">
        <v>62293</v>
      </c>
      <c r="BO429" s="23">
        <v>6011</v>
      </c>
      <c r="BP429" s="24">
        <v>17450</v>
      </c>
      <c r="BQ429" s="28">
        <v>57681</v>
      </c>
      <c r="BR429" s="23">
        <v>5554</v>
      </c>
      <c r="BS429" s="24">
        <v>19649</v>
      </c>
      <c r="BT429" s="28">
        <v>58862</v>
      </c>
      <c r="BU429" s="23">
        <v>5848</v>
      </c>
      <c r="BV429" s="24">
        <v>19358</v>
      </c>
      <c r="BW429" s="28">
        <v>24110</v>
      </c>
      <c r="BX429" s="23">
        <v>2490</v>
      </c>
      <c r="BY429" s="24">
        <v>18278</v>
      </c>
      <c r="BZ429" s="30">
        <v>7030</v>
      </c>
      <c r="CA429" s="27">
        <v>723</v>
      </c>
      <c r="CB429" s="24">
        <v>12836</v>
      </c>
      <c r="CC429" s="30">
        <v>4796</v>
      </c>
      <c r="CD429" s="27">
        <v>490</v>
      </c>
      <c r="CE429" s="23">
        <v>9365</v>
      </c>
      <c r="CF429" s="30">
        <v>2892</v>
      </c>
      <c r="CG429" s="27">
        <v>265</v>
      </c>
      <c r="CH429" s="23">
        <v>8516</v>
      </c>
      <c r="CI429" s="32">
        <v>594</v>
      </c>
      <c r="CJ429" s="29">
        <v>59</v>
      </c>
      <c r="CK429" s="23">
        <v>8051</v>
      </c>
      <c r="CL429" s="32">
        <v>860</v>
      </c>
      <c r="CM429" s="29">
        <v>85</v>
      </c>
      <c r="CN429" s="23">
        <v>7090</v>
      </c>
      <c r="CO429" s="32">
        <v>498</v>
      </c>
      <c r="CP429" s="29">
        <v>48</v>
      </c>
      <c r="CQ429" s="23">
        <v>9040</v>
      </c>
      <c r="CR429" s="32">
        <v>116</v>
      </c>
      <c r="CS429" s="29">
        <v>12</v>
      </c>
      <c r="CT429" s="23">
        <v>7470</v>
      </c>
      <c r="CU429" s="33">
        <v>10</v>
      </c>
      <c r="CV429" s="31">
        <v>1</v>
      </c>
      <c r="CW429" s="23">
        <v>8386</v>
      </c>
      <c r="CX429" s="32">
        <v>663</v>
      </c>
      <c r="CY429" s="29">
        <v>65</v>
      </c>
      <c r="CZ429" s="23">
        <v>7266</v>
      </c>
      <c r="DA429" s="28">
        <v>14356</v>
      </c>
      <c r="DB429" s="23">
        <v>1428</v>
      </c>
      <c r="DC429" s="23">
        <v>8512</v>
      </c>
      <c r="DD429" s="28">
        <v>17149</v>
      </c>
      <c r="DE429" s="23">
        <v>1659</v>
      </c>
      <c r="DF429" s="23">
        <v>8006</v>
      </c>
      <c r="DG429" s="28">
        <v>12039</v>
      </c>
      <c r="DH429" s="23">
        <v>1167</v>
      </c>
      <c r="DI429" s="23">
        <v>9014</v>
      </c>
      <c r="DJ429" s="28">
        <v>10314</v>
      </c>
      <c r="DK429" s="27">
        <v>992</v>
      </c>
      <c r="DL429" s="23">
        <v>7808</v>
      </c>
      <c r="DM429" s="28">
        <v>15126</v>
      </c>
      <c r="DN429" s="23">
        <v>1461</v>
      </c>
      <c r="DO429" s="23">
        <v>7339</v>
      </c>
      <c r="DP429" s="28">
        <v>13659</v>
      </c>
      <c r="DQ429" s="23">
        <v>1331</v>
      </c>
      <c r="DR429" s="23">
        <v>7566</v>
      </c>
      <c r="DS429" s="28">
        <v>16362</v>
      </c>
      <c r="DT429" s="23">
        <v>1626</v>
      </c>
      <c r="DU429" s="23">
        <v>8044</v>
      </c>
      <c r="DV429" s="28">
        <v>20092</v>
      </c>
      <c r="DW429" s="23">
        <v>1998</v>
      </c>
      <c r="DX429" s="24">
        <v>10442</v>
      </c>
      <c r="DY429" s="28">
        <v>20397</v>
      </c>
      <c r="DZ429" s="23">
        <v>1942</v>
      </c>
      <c r="EA429" s="23">
        <v>8560</v>
      </c>
      <c r="EB429" s="28">
        <v>18867</v>
      </c>
      <c r="EC429" s="23">
        <v>1808</v>
      </c>
      <c r="ED429" s="23">
        <v>7647</v>
      </c>
      <c r="EE429" s="28">
        <v>27661</v>
      </c>
      <c r="EF429" s="23">
        <v>2594</v>
      </c>
      <c r="EG429" s="23">
        <v>8948</v>
      </c>
      <c r="EH429" s="28">
        <v>15390</v>
      </c>
      <c r="EI429" s="23">
        <v>1442</v>
      </c>
      <c r="EJ429" s="23">
        <v>5671</v>
      </c>
      <c r="EK429" s="28">
        <v>16297</v>
      </c>
      <c r="EL429" s="23">
        <v>1575</v>
      </c>
      <c r="EM429" s="23">
        <v>5055</v>
      </c>
      <c r="EN429" s="28">
        <v>11847</v>
      </c>
      <c r="EO429" s="23">
        <v>1199</v>
      </c>
      <c r="EP429" s="23">
        <v>5015</v>
      </c>
      <c r="EQ429" s="28">
        <v>16879</v>
      </c>
      <c r="ER429" s="23">
        <v>1867</v>
      </c>
      <c r="ES429" s="23">
        <v>4653</v>
      </c>
      <c r="ET429" s="28">
        <v>19711</v>
      </c>
      <c r="EU429" s="23">
        <v>2190</v>
      </c>
      <c r="EV429" s="23">
        <v>5304</v>
      </c>
      <c r="EW429" s="28">
        <v>21303</v>
      </c>
      <c r="EX429" s="23">
        <v>2378</v>
      </c>
      <c r="EY429" s="23">
        <v>5763</v>
      </c>
      <c r="EZ429" s="28">
        <v>20021</v>
      </c>
      <c r="FA429" s="23">
        <v>2246</v>
      </c>
      <c r="FB429" s="23">
        <v>4478</v>
      </c>
      <c r="FC429" s="28">
        <v>20890</v>
      </c>
      <c r="FD429" s="23">
        <v>2339</v>
      </c>
      <c r="FE429" s="23">
        <v>5988</v>
      </c>
      <c r="FF429" s="28">
        <v>26361</v>
      </c>
      <c r="FG429" s="23">
        <v>2982</v>
      </c>
      <c r="FH429" s="23">
        <v>6888</v>
      </c>
      <c r="FI429" s="28">
        <v>21382</v>
      </c>
      <c r="FJ429" s="23">
        <v>2420</v>
      </c>
      <c r="FK429" s="23">
        <v>5024</v>
      </c>
      <c r="FL429" s="28">
        <v>19291</v>
      </c>
      <c r="FM429" s="23">
        <v>2180</v>
      </c>
      <c r="FN429" s="23">
        <v>4823</v>
      </c>
      <c r="FO429" s="28">
        <v>25376</v>
      </c>
      <c r="FP429" s="23">
        <v>2868</v>
      </c>
      <c r="FQ429" s="23">
        <v>4860</v>
      </c>
      <c r="FR429" s="28">
        <v>19543</v>
      </c>
      <c r="FS429" s="23">
        <v>2212</v>
      </c>
      <c r="FT429" s="23">
        <v>4478</v>
      </c>
      <c r="FU429" s="28">
        <v>20362</v>
      </c>
      <c r="FV429" s="23">
        <v>2257</v>
      </c>
      <c r="FW429" s="23">
        <v>4443</v>
      </c>
      <c r="FX429" s="28">
        <v>25464</v>
      </c>
      <c r="FY429" s="23">
        <v>2805</v>
      </c>
      <c r="FZ429" s="23">
        <v>6363</v>
      </c>
      <c r="GA429" s="28">
        <v>21469</v>
      </c>
      <c r="GB429" s="23">
        <v>2313</v>
      </c>
      <c r="GC429" s="23">
        <v>6816</v>
      </c>
      <c r="GD429" s="28">
        <v>19802</v>
      </c>
      <c r="GE429" s="23">
        <v>2231</v>
      </c>
      <c r="GF429" s="23">
        <v>5037</v>
      </c>
      <c r="GG429" s="28">
        <v>25708</v>
      </c>
      <c r="GH429" s="23">
        <v>2900</v>
      </c>
      <c r="GI429" s="23">
        <v>3898</v>
      </c>
      <c r="GJ429" s="28">
        <v>19280</v>
      </c>
      <c r="GK429" s="23">
        <v>2196</v>
      </c>
      <c r="GL429" s="23">
        <v>2831</v>
      </c>
      <c r="GM429" s="28">
        <v>21527</v>
      </c>
      <c r="GN429" s="23">
        <v>2425</v>
      </c>
      <c r="GO429" s="24">
        <v>15368</v>
      </c>
      <c r="GP429" s="28">
        <v>33554</v>
      </c>
      <c r="GQ429" s="23">
        <v>3811</v>
      </c>
      <c r="GR429" s="23">
        <v>4066</v>
      </c>
      <c r="GS429" s="28">
        <v>34235</v>
      </c>
      <c r="GT429" s="23">
        <v>3925</v>
      </c>
      <c r="GU429" s="23">
        <v>3437</v>
      </c>
      <c r="GV429" s="28">
        <v>27289</v>
      </c>
      <c r="GW429" s="23">
        <v>3076</v>
      </c>
      <c r="GX429" s="23">
        <v>7098</v>
      </c>
      <c r="GY429" s="28">
        <v>33381</v>
      </c>
      <c r="GZ429" s="23">
        <v>3636</v>
      </c>
      <c r="HA429" s="23">
        <v>8856</v>
      </c>
      <c r="HB429" s="28">
        <v>22436</v>
      </c>
      <c r="HC429" s="23">
        <v>2532</v>
      </c>
      <c r="HD429" s="23">
        <v>4464</v>
      </c>
      <c r="HE429" s="28">
        <v>21658</v>
      </c>
      <c r="HF429" s="23">
        <v>2449</v>
      </c>
      <c r="HG429" s="23">
        <v>5045</v>
      </c>
      <c r="HH429" s="28">
        <v>24472</v>
      </c>
      <c r="HI429" s="23">
        <v>2756</v>
      </c>
      <c r="HJ429" s="23">
        <v>5171</v>
      </c>
    </row>
    <row r="430" spans="2:218" x14ac:dyDescent="0.2">
      <c r="B430" s="20" t="s">
        <v>813</v>
      </c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  <c r="BK430" s="21"/>
      <c r="BL430" s="21"/>
      <c r="BM430" s="21"/>
      <c r="BN430" s="21"/>
      <c r="BO430" s="21"/>
      <c r="BP430" s="21"/>
      <c r="BQ430" s="21"/>
      <c r="BR430" s="21"/>
      <c r="BS430" s="21"/>
      <c r="BT430" s="28">
        <v>29125</v>
      </c>
      <c r="BU430" s="27">
        <v>404</v>
      </c>
      <c r="BV430" s="29">
        <v>60</v>
      </c>
      <c r="BW430" s="28">
        <v>20532</v>
      </c>
      <c r="BX430" s="27">
        <v>302</v>
      </c>
      <c r="BY430" s="27">
        <v>508</v>
      </c>
      <c r="BZ430" s="28">
        <v>32191</v>
      </c>
      <c r="CA430" s="27">
        <v>459</v>
      </c>
      <c r="CB430" s="27">
        <v>595</v>
      </c>
      <c r="CC430" s="28">
        <v>50824</v>
      </c>
      <c r="CD430" s="27">
        <v>779</v>
      </c>
      <c r="CE430" s="23">
        <v>1554</v>
      </c>
      <c r="CF430" s="28">
        <v>44898</v>
      </c>
      <c r="CG430" s="27">
        <v>716</v>
      </c>
      <c r="CH430" s="23">
        <v>2863</v>
      </c>
      <c r="CI430" s="28">
        <v>65770</v>
      </c>
      <c r="CJ430" s="23">
        <v>1033</v>
      </c>
      <c r="CK430" s="23">
        <v>2744</v>
      </c>
      <c r="CL430" s="28">
        <v>68694</v>
      </c>
      <c r="CM430" s="23">
        <v>1171</v>
      </c>
      <c r="CN430" s="23">
        <v>3758</v>
      </c>
      <c r="CO430" s="28">
        <v>63759</v>
      </c>
      <c r="CP430" s="23">
        <v>1129</v>
      </c>
      <c r="CQ430" s="23">
        <v>3244</v>
      </c>
      <c r="CR430" s="28">
        <v>71253</v>
      </c>
      <c r="CS430" s="23">
        <v>1223</v>
      </c>
      <c r="CT430" s="23">
        <v>4090</v>
      </c>
      <c r="CU430" s="28">
        <v>74782</v>
      </c>
      <c r="CV430" s="23">
        <v>1451</v>
      </c>
      <c r="CW430" s="23">
        <v>4936</v>
      </c>
      <c r="CX430" s="28">
        <v>17186</v>
      </c>
      <c r="CY430" s="27">
        <v>401</v>
      </c>
      <c r="CZ430" s="23">
        <v>4004</v>
      </c>
      <c r="DA430" s="28">
        <v>32477</v>
      </c>
      <c r="DB430" s="27">
        <v>693</v>
      </c>
      <c r="DC430" s="23">
        <v>2672</v>
      </c>
      <c r="DD430" s="28">
        <v>87326</v>
      </c>
      <c r="DE430" s="23">
        <v>1845</v>
      </c>
      <c r="DF430" s="23">
        <v>3234</v>
      </c>
      <c r="DG430" s="28">
        <v>59205</v>
      </c>
      <c r="DH430" s="23">
        <v>1293</v>
      </c>
      <c r="DI430" s="23">
        <v>3187</v>
      </c>
      <c r="DJ430" s="28">
        <v>57568</v>
      </c>
      <c r="DK430" s="23">
        <v>1260</v>
      </c>
      <c r="DL430" s="23">
        <v>5015</v>
      </c>
      <c r="DM430" s="28">
        <v>68653</v>
      </c>
      <c r="DN430" s="23">
        <v>1622</v>
      </c>
      <c r="DO430" s="23">
        <v>5090</v>
      </c>
      <c r="DP430" s="28">
        <v>53900</v>
      </c>
      <c r="DQ430" s="23">
        <v>1304</v>
      </c>
      <c r="DR430" s="23">
        <v>4833</v>
      </c>
      <c r="DS430" s="28">
        <v>31019</v>
      </c>
      <c r="DT430" s="27">
        <v>942</v>
      </c>
      <c r="DU430" s="23">
        <v>4941</v>
      </c>
      <c r="DV430" s="28">
        <v>16579</v>
      </c>
      <c r="DW430" s="27">
        <v>490</v>
      </c>
      <c r="DX430" s="23">
        <v>4444</v>
      </c>
      <c r="DY430" s="30">
        <v>6227</v>
      </c>
      <c r="DZ430" s="27">
        <v>182</v>
      </c>
      <c r="EA430" s="23">
        <v>3956</v>
      </c>
      <c r="EB430" s="30">
        <v>4475</v>
      </c>
      <c r="EC430" s="27">
        <v>114</v>
      </c>
      <c r="ED430" s="23">
        <v>2588</v>
      </c>
      <c r="EE430" s="30">
        <v>2300</v>
      </c>
      <c r="EF430" s="29">
        <v>62</v>
      </c>
      <c r="EG430" s="23">
        <v>1779</v>
      </c>
      <c r="EH430" s="32">
        <v>920</v>
      </c>
      <c r="EI430" s="29">
        <v>24</v>
      </c>
      <c r="EJ430" s="23">
        <v>1974</v>
      </c>
      <c r="EK430" s="32">
        <v>421</v>
      </c>
      <c r="EL430" s="29">
        <v>13</v>
      </c>
      <c r="EM430" s="23">
        <v>1396</v>
      </c>
      <c r="EN430" s="32">
        <v>739</v>
      </c>
      <c r="EO430" s="29">
        <v>19</v>
      </c>
      <c r="EP430" s="23">
        <v>2255</v>
      </c>
      <c r="EQ430" s="32">
        <v>259</v>
      </c>
      <c r="ER430" s="31">
        <v>8</v>
      </c>
      <c r="ES430" s="23">
        <v>2364</v>
      </c>
      <c r="ET430" s="33">
        <v>98</v>
      </c>
      <c r="EU430" s="31">
        <v>1</v>
      </c>
      <c r="EV430" s="23">
        <v>2179</v>
      </c>
      <c r="EW430" s="21"/>
      <c r="EX430" s="21"/>
      <c r="EY430" s="23">
        <v>1888</v>
      </c>
      <c r="EZ430" s="32">
        <v>169</v>
      </c>
      <c r="FA430" s="31">
        <v>5</v>
      </c>
      <c r="FB430" s="23">
        <v>1241</v>
      </c>
      <c r="FC430" s="21"/>
      <c r="FD430" s="21"/>
      <c r="FE430" s="27">
        <v>858</v>
      </c>
      <c r="FF430" s="21"/>
      <c r="FG430" s="21"/>
      <c r="FH430" s="27">
        <v>809</v>
      </c>
      <c r="FI430" s="21"/>
      <c r="FJ430" s="21"/>
      <c r="FK430" s="27">
        <v>615</v>
      </c>
      <c r="FL430" s="21"/>
      <c r="FM430" s="21"/>
      <c r="FN430" s="27">
        <v>717</v>
      </c>
      <c r="FO430" s="21"/>
      <c r="FP430" s="21"/>
      <c r="FQ430" s="27">
        <v>358</v>
      </c>
      <c r="FR430" s="21"/>
      <c r="FS430" s="21"/>
      <c r="FT430" s="27">
        <v>556</v>
      </c>
      <c r="FU430" s="21"/>
      <c r="FV430" s="21"/>
      <c r="FW430" s="27">
        <v>704</v>
      </c>
      <c r="FX430" s="21"/>
      <c r="FY430" s="21"/>
      <c r="FZ430" s="27">
        <v>524</v>
      </c>
      <c r="GA430" s="21"/>
      <c r="GB430" s="21"/>
      <c r="GC430" s="27">
        <v>577</v>
      </c>
      <c r="GD430" s="21"/>
      <c r="GE430" s="21"/>
      <c r="GF430" s="23">
        <v>1017</v>
      </c>
      <c r="GG430" s="21"/>
      <c r="GH430" s="21"/>
      <c r="GI430" s="23">
        <v>1052</v>
      </c>
      <c r="GJ430" s="21"/>
      <c r="GK430" s="21"/>
      <c r="GL430" s="27">
        <v>878</v>
      </c>
      <c r="GM430" s="21"/>
      <c r="GN430" s="21"/>
      <c r="GO430" s="29">
        <v>61</v>
      </c>
      <c r="GP430" s="21"/>
      <c r="GQ430" s="21"/>
      <c r="GR430" s="27">
        <v>182</v>
      </c>
      <c r="GS430" s="21"/>
      <c r="GT430" s="21"/>
      <c r="GU430" s="27">
        <v>301</v>
      </c>
      <c r="GV430" s="21"/>
      <c r="GW430" s="21"/>
      <c r="GX430" s="27">
        <v>252</v>
      </c>
      <c r="GY430" s="21"/>
      <c r="GZ430" s="21"/>
      <c r="HA430" s="29">
        <v>50</v>
      </c>
      <c r="HB430" s="21"/>
      <c r="HC430" s="21"/>
      <c r="HD430" s="29">
        <v>74</v>
      </c>
      <c r="HE430" s="30">
        <v>5155</v>
      </c>
      <c r="HF430" s="27">
        <v>108</v>
      </c>
      <c r="HG430" s="27">
        <v>137</v>
      </c>
      <c r="HH430" s="28">
        <v>24293</v>
      </c>
      <c r="HI430" s="27">
        <v>875</v>
      </c>
      <c r="HJ430" s="27">
        <v>173</v>
      </c>
    </row>
    <row r="431" spans="2:218" x14ac:dyDescent="0.2">
      <c r="B431" s="20" t="s">
        <v>679</v>
      </c>
      <c r="C431" s="22">
        <v>1048279</v>
      </c>
      <c r="D431" s="25">
        <v>146521</v>
      </c>
      <c r="E431" s="37">
        <v>14605539</v>
      </c>
      <c r="F431" s="22">
        <v>1087223</v>
      </c>
      <c r="G431" s="25">
        <v>150143</v>
      </c>
      <c r="H431" s="37">
        <v>15155471</v>
      </c>
      <c r="I431" s="22">
        <v>1365034</v>
      </c>
      <c r="J431" s="25">
        <v>190441</v>
      </c>
      <c r="K431" s="37">
        <v>14796593</v>
      </c>
      <c r="L431" s="22">
        <v>1102679</v>
      </c>
      <c r="M431" s="25">
        <v>155332</v>
      </c>
      <c r="N431" s="37">
        <v>14932853</v>
      </c>
      <c r="O431" s="22">
        <v>1123835</v>
      </c>
      <c r="P431" s="25">
        <v>159006</v>
      </c>
      <c r="Q431" s="37">
        <v>15028648</v>
      </c>
      <c r="R431" s="22">
        <v>1439908</v>
      </c>
      <c r="S431" s="25">
        <v>201969</v>
      </c>
      <c r="T431" s="37">
        <v>15792343</v>
      </c>
      <c r="U431" s="22">
        <v>1052555</v>
      </c>
      <c r="V431" s="25">
        <v>146784</v>
      </c>
      <c r="W431" s="37">
        <v>15345976</v>
      </c>
      <c r="X431" s="26">
        <v>935935</v>
      </c>
      <c r="Y431" s="25">
        <v>127007</v>
      </c>
      <c r="Z431" s="37">
        <v>13801557</v>
      </c>
      <c r="AA431" s="26">
        <v>475658</v>
      </c>
      <c r="AB431" s="24">
        <v>57934</v>
      </c>
      <c r="AC431" s="37">
        <v>13226921</v>
      </c>
      <c r="AD431" s="26">
        <v>260593</v>
      </c>
      <c r="AE431" s="24">
        <v>29931</v>
      </c>
      <c r="AF431" s="34">
        <v>6921727</v>
      </c>
      <c r="AG431" s="26">
        <v>236740</v>
      </c>
      <c r="AH431" s="24">
        <v>27051</v>
      </c>
      <c r="AI431" s="34">
        <v>3862237</v>
      </c>
      <c r="AJ431" s="26">
        <v>262471</v>
      </c>
      <c r="AK431" s="24">
        <v>29612</v>
      </c>
      <c r="AL431" s="34">
        <v>2466643</v>
      </c>
      <c r="AM431" s="26">
        <v>178901</v>
      </c>
      <c r="AN431" s="24">
        <v>22710</v>
      </c>
      <c r="AO431" s="34">
        <v>1939471</v>
      </c>
      <c r="AP431" s="26">
        <v>161401</v>
      </c>
      <c r="AQ431" s="24">
        <v>20276</v>
      </c>
      <c r="AR431" s="34">
        <v>1766148</v>
      </c>
      <c r="AS431" s="26">
        <v>243077</v>
      </c>
      <c r="AT431" s="24">
        <v>27830</v>
      </c>
      <c r="AU431" s="34">
        <v>1537854</v>
      </c>
      <c r="AV431" s="26">
        <v>205092</v>
      </c>
      <c r="AW431" s="24">
        <v>22625</v>
      </c>
      <c r="AX431" s="34">
        <v>1478541</v>
      </c>
      <c r="AY431" s="26">
        <v>183030</v>
      </c>
      <c r="AZ431" s="24">
        <v>21259</v>
      </c>
      <c r="BA431" s="34">
        <v>1464076</v>
      </c>
      <c r="BB431" s="26">
        <v>244038</v>
      </c>
      <c r="BC431" s="24">
        <v>28173</v>
      </c>
      <c r="BD431" s="34">
        <v>1413852</v>
      </c>
      <c r="BE431" s="26">
        <v>201929</v>
      </c>
      <c r="BF431" s="24">
        <v>23525</v>
      </c>
      <c r="BG431" s="34">
        <v>1318801</v>
      </c>
      <c r="BH431" s="26">
        <v>205477</v>
      </c>
      <c r="BI431" s="24">
        <v>23977</v>
      </c>
      <c r="BJ431" s="34">
        <v>1258984</v>
      </c>
      <c r="BK431" s="26">
        <v>247773</v>
      </c>
      <c r="BL431" s="24">
        <v>29015</v>
      </c>
      <c r="BM431" s="34">
        <v>1316282</v>
      </c>
      <c r="BN431" s="26">
        <v>192860</v>
      </c>
      <c r="BO431" s="24">
        <v>23345</v>
      </c>
      <c r="BP431" s="34">
        <v>1245371</v>
      </c>
      <c r="BQ431" s="26">
        <v>186459</v>
      </c>
      <c r="BR431" s="24">
        <v>22705</v>
      </c>
      <c r="BS431" s="34">
        <v>1304301</v>
      </c>
      <c r="BT431" s="26">
        <v>247097</v>
      </c>
      <c r="BU431" s="24">
        <v>29574</v>
      </c>
      <c r="BV431" s="34">
        <v>1279367</v>
      </c>
      <c r="BW431" s="26">
        <v>184317</v>
      </c>
      <c r="BX431" s="24">
        <v>23353</v>
      </c>
      <c r="BY431" s="34">
        <v>1274187</v>
      </c>
      <c r="BZ431" s="26">
        <v>115175</v>
      </c>
      <c r="CA431" s="24">
        <v>11161</v>
      </c>
      <c r="CB431" s="34">
        <v>1124748</v>
      </c>
      <c r="CC431" s="26">
        <v>102286</v>
      </c>
      <c r="CD431" s="23">
        <v>5449</v>
      </c>
      <c r="CE431" s="25">
        <v>712057</v>
      </c>
      <c r="CF431" s="26">
        <v>120421</v>
      </c>
      <c r="CG431" s="23">
        <v>4013</v>
      </c>
      <c r="CH431" s="25">
        <v>676595</v>
      </c>
      <c r="CI431" s="26">
        <v>120154</v>
      </c>
      <c r="CJ431" s="23">
        <v>3911</v>
      </c>
      <c r="CK431" s="25">
        <v>603689</v>
      </c>
      <c r="CL431" s="26">
        <v>144489</v>
      </c>
      <c r="CM431" s="23">
        <v>4965</v>
      </c>
      <c r="CN431" s="25">
        <v>629753</v>
      </c>
      <c r="CO431" s="26">
        <v>108690</v>
      </c>
      <c r="CP431" s="23">
        <v>3377</v>
      </c>
      <c r="CQ431" s="25">
        <v>623650</v>
      </c>
      <c r="CR431" s="28">
        <v>99884</v>
      </c>
      <c r="CS431" s="23">
        <v>3459</v>
      </c>
      <c r="CT431" s="25">
        <v>554663</v>
      </c>
      <c r="CU431" s="26">
        <v>128253</v>
      </c>
      <c r="CV431" s="23">
        <v>4159</v>
      </c>
      <c r="CW431" s="25">
        <v>613276</v>
      </c>
      <c r="CX431" s="28">
        <v>78036</v>
      </c>
      <c r="CY431" s="23">
        <v>2877</v>
      </c>
      <c r="CZ431" s="25">
        <v>590814</v>
      </c>
      <c r="DA431" s="26">
        <v>117290</v>
      </c>
      <c r="DB431" s="23">
        <v>3502</v>
      </c>
      <c r="DC431" s="25">
        <v>625433</v>
      </c>
      <c r="DD431" s="26">
        <v>164229</v>
      </c>
      <c r="DE431" s="23">
        <v>5491</v>
      </c>
      <c r="DF431" s="25">
        <v>619077</v>
      </c>
      <c r="DG431" s="26">
        <v>113921</v>
      </c>
      <c r="DH431" s="23">
        <v>4157</v>
      </c>
      <c r="DI431" s="25">
        <v>646476</v>
      </c>
      <c r="DJ431" s="26">
        <v>114843</v>
      </c>
      <c r="DK431" s="23">
        <v>3852</v>
      </c>
      <c r="DL431" s="25">
        <v>644011</v>
      </c>
      <c r="DM431" s="26">
        <v>153089</v>
      </c>
      <c r="DN431" s="23">
        <v>4537</v>
      </c>
      <c r="DO431" s="25">
        <v>630566</v>
      </c>
      <c r="DP431" s="26">
        <v>105911</v>
      </c>
      <c r="DQ431" s="23">
        <v>3071</v>
      </c>
      <c r="DR431" s="25">
        <v>626423</v>
      </c>
      <c r="DS431" s="26">
        <v>128215</v>
      </c>
      <c r="DT431" s="23">
        <v>3823</v>
      </c>
      <c r="DU431" s="25">
        <v>593184</v>
      </c>
      <c r="DV431" s="26">
        <v>142738</v>
      </c>
      <c r="DW431" s="23">
        <v>4720</v>
      </c>
      <c r="DX431" s="25">
        <v>622736</v>
      </c>
      <c r="DY431" s="26">
        <v>102198</v>
      </c>
      <c r="DZ431" s="23">
        <v>3382</v>
      </c>
      <c r="EA431" s="25">
        <v>610706</v>
      </c>
      <c r="EB431" s="28">
        <v>98992</v>
      </c>
      <c r="EC431" s="23">
        <v>3037</v>
      </c>
      <c r="ED431" s="25">
        <v>519597</v>
      </c>
      <c r="EE431" s="28">
        <v>97309</v>
      </c>
      <c r="EF431" s="23">
        <v>3171</v>
      </c>
      <c r="EG431" s="25">
        <v>544237</v>
      </c>
      <c r="EH431" s="28">
        <v>38635</v>
      </c>
      <c r="EI431" s="23">
        <v>1519</v>
      </c>
      <c r="EJ431" s="25">
        <v>527493</v>
      </c>
      <c r="EK431" s="28">
        <v>23266</v>
      </c>
      <c r="EL431" s="27">
        <v>995</v>
      </c>
      <c r="EM431" s="25">
        <v>469514</v>
      </c>
      <c r="EN431" s="28">
        <v>35657</v>
      </c>
      <c r="EO431" s="23">
        <v>1375</v>
      </c>
      <c r="EP431" s="25">
        <v>428153</v>
      </c>
      <c r="EQ431" s="28">
        <v>31688</v>
      </c>
      <c r="ER431" s="23">
        <v>1473</v>
      </c>
      <c r="ES431" s="25">
        <v>450652</v>
      </c>
      <c r="ET431" s="28">
        <v>31390</v>
      </c>
      <c r="EU431" s="23">
        <v>1309</v>
      </c>
      <c r="EV431" s="25">
        <v>407067</v>
      </c>
      <c r="EW431" s="28">
        <v>37123</v>
      </c>
      <c r="EX431" s="23">
        <v>1618</v>
      </c>
      <c r="EY431" s="25">
        <v>410418</v>
      </c>
      <c r="EZ431" s="28">
        <v>30620</v>
      </c>
      <c r="FA431" s="23">
        <v>1199</v>
      </c>
      <c r="FB431" s="25">
        <v>374918</v>
      </c>
      <c r="FC431" s="28">
        <v>31242</v>
      </c>
      <c r="FD431" s="23">
        <v>1024</v>
      </c>
      <c r="FE431" s="25">
        <v>259526</v>
      </c>
      <c r="FF431" s="28">
        <v>41230</v>
      </c>
      <c r="FG431" s="23">
        <v>1391</v>
      </c>
      <c r="FH431" s="25">
        <v>228368</v>
      </c>
      <c r="FI431" s="28">
        <v>59398</v>
      </c>
      <c r="FJ431" s="23">
        <v>1965</v>
      </c>
      <c r="FK431" s="25">
        <v>219934</v>
      </c>
      <c r="FL431" s="28">
        <v>31978</v>
      </c>
      <c r="FM431" s="23">
        <v>1224</v>
      </c>
      <c r="FN431" s="25">
        <v>193657</v>
      </c>
      <c r="FO431" s="28">
        <v>41371</v>
      </c>
      <c r="FP431" s="23">
        <v>1426</v>
      </c>
      <c r="FQ431" s="25">
        <v>207351</v>
      </c>
      <c r="FR431" s="28">
        <v>32254</v>
      </c>
      <c r="FS431" s="23">
        <v>1209</v>
      </c>
      <c r="FT431" s="25">
        <v>191565</v>
      </c>
      <c r="FU431" s="28">
        <v>37516</v>
      </c>
      <c r="FV431" s="23">
        <v>1330</v>
      </c>
      <c r="FW431" s="25">
        <v>199786</v>
      </c>
      <c r="FX431" s="28">
        <v>34285</v>
      </c>
      <c r="FY431" s="23">
        <v>1320</v>
      </c>
      <c r="FZ431" s="25">
        <v>170612</v>
      </c>
      <c r="GA431" s="28">
        <v>24594</v>
      </c>
      <c r="GB431" s="23">
        <v>1084</v>
      </c>
      <c r="GC431" s="25">
        <v>175988</v>
      </c>
      <c r="GD431" s="28">
        <v>25799</v>
      </c>
      <c r="GE431" s="23">
        <v>1077</v>
      </c>
      <c r="GF431" s="25">
        <v>171961</v>
      </c>
      <c r="GG431" s="28">
        <v>60159</v>
      </c>
      <c r="GH431" s="23">
        <v>2077</v>
      </c>
      <c r="GI431" s="25">
        <v>216648</v>
      </c>
      <c r="GJ431" s="28">
        <v>60047</v>
      </c>
      <c r="GK431" s="23">
        <v>2682</v>
      </c>
      <c r="GL431" s="25">
        <v>279121</v>
      </c>
      <c r="GM431" s="28">
        <v>31116</v>
      </c>
      <c r="GN431" s="23">
        <v>1286</v>
      </c>
      <c r="GO431" s="25">
        <v>224166</v>
      </c>
      <c r="GP431" s="28">
        <v>35091</v>
      </c>
      <c r="GQ431" s="23">
        <v>1277</v>
      </c>
      <c r="GR431" s="25">
        <v>168687</v>
      </c>
      <c r="GS431" s="28">
        <v>23005</v>
      </c>
      <c r="GT431" s="27">
        <v>898</v>
      </c>
      <c r="GU431" s="25">
        <v>141018</v>
      </c>
      <c r="GV431" s="28">
        <v>23872</v>
      </c>
      <c r="GW431" s="27">
        <v>879</v>
      </c>
      <c r="GX431" s="25">
        <v>126729</v>
      </c>
      <c r="GY431" s="28">
        <v>27092</v>
      </c>
      <c r="GZ431" s="23">
        <v>1046</v>
      </c>
      <c r="HA431" s="25">
        <v>122292</v>
      </c>
      <c r="HB431" s="28">
        <v>17747</v>
      </c>
      <c r="HC431" s="27">
        <v>748</v>
      </c>
      <c r="HD431" s="25">
        <v>106965</v>
      </c>
      <c r="HE431" s="28">
        <v>16149</v>
      </c>
      <c r="HF431" s="27">
        <v>778</v>
      </c>
      <c r="HG431" s="24">
        <v>99754</v>
      </c>
      <c r="HH431" s="28">
        <v>24238</v>
      </c>
      <c r="HI431" s="27">
        <v>964</v>
      </c>
      <c r="HJ431" s="24">
        <v>93567</v>
      </c>
    </row>
    <row r="432" spans="2:218" x14ac:dyDescent="0.2">
      <c r="B432" s="20" t="s">
        <v>948</v>
      </c>
      <c r="C432" s="30">
        <v>2466</v>
      </c>
      <c r="D432" s="27">
        <v>125</v>
      </c>
      <c r="E432" s="23">
        <v>3841</v>
      </c>
      <c r="F432" s="30">
        <v>2356</v>
      </c>
      <c r="G432" s="27">
        <v>117</v>
      </c>
      <c r="H432" s="23">
        <v>2873</v>
      </c>
      <c r="I432" s="30">
        <v>2346</v>
      </c>
      <c r="J432" s="27">
        <v>114</v>
      </c>
      <c r="K432" s="23">
        <v>1894</v>
      </c>
      <c r="L432" s="30">
        <v>1606</v>
      </c>
      <c r="M432" s="29">
        <v>79</v>
      </c>
      <c r="N432" s="23">
        <v>2492</v>
      </c>
      <c r="O432" s="30">
        <v>1261</v>
      </c>
      <c r="P432" s="29">
        <v>60</v>
      </c>
      <c r="Q432" s="23">
        <v>2703</v>
      </c>
      <c r="R432" s="30">
        <v>2235</v>
      </c>
      <c r="S432" s="27">
        <v>105</v>
      </c>
      <c r="T432" s="23">
        <v>2914</v>
      </c>
      <c r="U432" s="30">
        <v>1958</v>
      </c>
      <c r="V432" s="29">
        <v>98</v>
      </c>
      <c r="W432" s="23">
        <v>3715</v>
      </c>
      <c r="X432" s="30">
        <v>1822</v>
      </c>
      <c r="Y432" s="29">
        <v>88</v>
      </c>
      <c r="Z432" s="23">
        <v>3352</v>
      </c>
      <c r="AA432" s="30">
        <v>2389</v>
      </c>
      <c r="AB432" s="27">
        <v>119</v>
      </c>
      <c r="AC432" s="23">
        <v>3225</v>
      </c>
      <c r="AD432" s="30">
        <v>1952</v>
      </c>
      <c r="AE432" s="29">
        <v>93</v>
      </c>
      <c r="AF432" s="23">
        <v>2178</v>
      </c>
      <c r="AG432" s="30">
        <v>2470</v>
      </c>
      <c r="AH432" s="27">
        <v>127</v>
      </c>
      <c r="AI432" s="23">
        <v>2673</v>
      </c>
      <c r="AJ432" s="30">
        <v>3092</v>
      </c>
      <c r="AK432" s="27">
        <v>151</v>
      </c>
      <c r="AL432" s="23">
        <v>2748</v>
      </c>
      <c r="AM432" s="30">
        <v>2005</v>
      </c>
      <c r="AN432" s="27">
        <v>102</v>
      </c>
      <c r="AO432" s="23">
        <v>2283</v>
      </c>
      <c r="AP432" s="30">
        <v>2415</v>
      </c>
      <c r="AQ432" s="27">
        <v>120</v>
      </c>
      <c r="AR432" s="23">
        <v>1964</v>
      </c>
      <c r="AS432" s="30">
        <v>2178</v>
      </c>
      <c r="AT432" s="27">
        <v>116</v>
      </c>
      <c r="AU432" s="23">
        <v>2393</v>
      </c>
      <c r="AV432" s="30">
        <v>1732</v>
      </c>
      <c r="AW432" s="29">
        <v>90</v>
      </c>
      <c r="AX432" s="23">
        <v>2857</v>
      </c>
      <c r="AY432" s="30">
        <v>1069</v>
      </c>
      <c r="AZ432" s="29">
        <v>50</v>
      </c>
      <c r="BA432" s="23">
        <v>1596</v>
      </c>
      <c r="BB432" s="30">
        <v>2121</v>
      </c>
      <c r="BC432" s="29">
        <v>89</v>
      </c>
      <c r="BD432" s="23">
        <v>3777</v>
      </c>
      <c r="BE432" s="32">
        <v>944</v>
      </c>
      <c r="BF432" s="29">
        <v>48</v>
      </c>
      <c r="BG432" s="23">
        <v>2410</v>
      </c>
      <c r="BH432" s="32">
        <v>859</v>
      </c>
      <c r="BI432" s="29">
        <v>43</v>
      </c>
      <c r="BJ432" s="23">
        <v>3830</v>
      </c>
      <c r="BK432" s="30">
        <v>1607</v>
      </c>
      <c r="BL432" s="29">
        <v>85</v>
      </c>
      <c r="BM432" s="23">
        <v>3214</v>
      </c>
      <c r="BN432" s="30">
        <v>1339</v>
      </c>
      <c r="BO432" s="29">
        <v>70</v>
      </c>
      <c r="BP432" s="23">
        <v>3175</v>
      </c>
      <c r="BQ432" s="30">
        <v>1795</v>
      </c>
      <c r="BR432" s="29">
        <v>95</v>
      </c>
      <c r="BS432" s="23">
        <v>2520</v>
      </c>
      <c r="BT432" s="30">
        <v>1812</v>
      </c>
      <c r="BU432" s="29">
        <v>99</v>
      </c>
      <c r="BV432" s="23">
        <v>1644</v>
      </c>
      <c r="BW432" s="30">
        <v>1109</v>
      </c>
      <c r="BX432" s="29">
        <v>56</v>
      </c>
      <c r="BY432" s="23">
        <v>1328</v>
      </c>
      <c r="BZ432" s="32">
        <v>899</v>
      </c>
      <c r="CA432" s="29">
        <v>44</v>
      </c>
      <c r="CB432" s="23">
        <v>1347</v>
      </c>
      <c r="CC432" s="30">
        <v>1135</v>
      </c>
      <c r="CD432" s="29">
        <v>54</v>
      </c>
      <c r="CE432" s="23">
        <v>1673</v>
      </c>
      <c r="CF432" s="32">
        <v>836</v>
      </c>
      <c r="CG432" s="29">
        <v>38</v>
      </c>
      <c r="CH432" s="23">
        <v>1603</v>
      </c>
      <c r="CI432" s="30">
        <v>1103</v>
      </c>
      <c r="CJ432" s="29">
        <v>52</v>
      </c>
      <c r="CK432" s="23">
        <v>1436</v>
      </c>
      <c r="CL432" s="30">
        <v>1473</v>
      </c>
      <c r="CM432" s="29">
        <v>69</v>
      </c>
      <c r="CN432" s="23">
        <v>2047</v>
      </c>
      <c r="CO432" s="30">
        <v>1319</v>
      </c>
      <c r="CP432" s="29">
        <v>62</v>
      </c>
      <c r="CQ432" s="23">
        <v>5474</v>
      </c>
      <c r="CR432" s="30">
        <v>1248</v>
      </c>
      <c r="CS432" s="29">
        <v>60</v>
      </c>
      <c r="CT432" s="23">
        <v>5803</v>
      </c>
      <c r="CU432" s="30">
        <v>2467</v>
      </c>
      <c r="CV432" s="27">
        <v>116</v>
      </c>
      <c r="CW432" s="23">
        <v>6827</v>
      </c>
      <c r="CX432" s="30">
        <v>2329</v>
      </c>
      <c r="CY432" s="27">
        <v>110</v>
      </c>
      <c r="CZ432" s="23">
        <v>9008</v>
      </c>
      <c r="DA432" s="30">
        <v>1955</v>
      </c>
      <c r="DB432" s="29">
        <v>95</v>
      </c>
      <c r="DC432" s="24">
        <v>11525</v>
      </c>
      <c r="DD432" s="30">
        <v>3475</v>
      </c>
      <c r="DE432" s="27">
        <v>159</v>
      </c>
      <c r="DF432" s="24">
        <v>10611</v>
      </c>
      <c r="DG432" s="30">
        <v>3112</v>
      </c>
      <c r="DH432" s="27">
        <v>141</v>
      </c>
      <c r="DI432" s="24">
        <v>13997</v>
      </c>
      <c r="DJ432" s="30">
        <v>2172</v>
      </c>
      <c r="DK432" s="27">
        <v>101</v>
      </c>
      <c r="DL432" s="24">
        <v>11424</v>
      </c>
      <c r="DM432" s="30">
        <v>2646</v>
      </c>
      <c r="DN432" s="27">
        <v>125</v>
      </c>
      <c r="DO432" s="24">
        <v>14953</v>
      </c>
      <c r="DP432" s="30">
        <v>1684</v>
      </c>
      <c r="DQ432" s="29">
        <v>82</v>
      </c>
      <c r="DR432" s="24">
        <v>15882</v>
      </c>
      <c r="DS432" s="30">
        <v>2027</v>
      </c>
      <c r="DT432" s="29">
        <v>90</v>
      </c>
      <c r="DU432" s="24">
        <v>15551</v>
      </c>
      <c r="DV432" s="28">
        <v>10821</v>
      </c>
      <c r="DW432" s="27">
        <v>347</v>
      </c>
      <c r="DX432" s="24">
        <v>20230</v>
      </c>
      <c r="DY432" s="28">
        <v>15297</v>
      </c>
      <c r="DZ432" s="27">
        <v>441</v>
      </c>
      <c r="EA432" s="24">
        <v>26904</v>
      </c>
      <c r="EB432" s="28">
        <v>16426</v>
      </c>
      <c r="EC432" s="27">
        <v>450</v>
      </c>
      <c r="ED432" s="24">
        <v>31456</v>
      </c>
      <c r="EE432" s="30">
        <v>8621</v>
      </c>
      <c r="EF432" s="27">
        <v>251</v>
      </c>
      <c r="EG432" s="24">
        <v>33272</v>
      </c>
      <c r="EH432" s="28">
        <v>12740</v>
      </c>
      <c r="EI432" s="27">
        <v>367</v>
      </c>
      <c r="EJ432" s="24">
        <v>22287</v>
      </c>
      <c r="EK432" s="28">
        <v>20185</v>
      </c>
      <c r="EL432" s="27">
        <v>571</v>
      </c>
      <c r="EM432" s="24">
        <v>27304</v>
      </c>
      <c r="EN432" s="28">
        <v>24722</v>
      </c>
      <c r="EO432" s="27">
        <v>578</v>
      </c>
      <c r="EP432" s="24">
        <v>35496</v>
      </c>
      <c r="EQ432" s="28">
        <v>55120</v>
      </c>
      <c r="ER432" s="27">
        <v>886</v>
      </c>
      <c r="ES432" s="24">
        <v>45543</v>
      </c>
      <c r="ET432" s="28">
        <v>37827</v>
      </c>
      <c r="EU432" s="27">
        <v>531</v>
      </c>
      <c r="EV432" s="24">
        <v>47505</v>
      </c>
      <c r="EW432" s="28">
        <v>15910</v>
      </c>
      <c r="EX432" s="27">
        <v>271</v>
      </c>
      <c r="EY432" s="24">
        <v>41683</v>
      </c>
      <c r="EZ432" s="28">
        <v>23569</v>
      </c>
      <c r="FA432" s="27">
        <v>398</v>
      </c>
      <c r="FB432" s="24">
        <v>34281</v>
      </c>
      <c r="FC432" s="28">
        <v>53567</v>
      </c>
      <c r="FD432" s="27">
        <v>886</v>
      </c>
      <c r="FE432" s="24">
        <v>37851</v>
      </c>
      <c r="FF432" s="28">
        <v>17009</v>
      </c>
      <c r="FG432" s="27">
        <v>313</v>
      </c>
      <c r="FH432" s="24">
        <v>36513</v>
      </c>
      <c r="FI432" s="28">
        <v>14137</v>
      </c>
      <c r="FJ432" s="27">
        <v>242</v>
      </c>
      <c r="FK432" s="24">
        <v>27033</v>
      </c>
      <c r="FL432" s="28">
        <v>17618</v>
      </c>
      <c r="FM432" s="27">
        <v>320</v>
      </c>
      <c r="FN432" s="24">
        <v>19321</v>
      </c>
      <c r="FO432" s="28">
        <v>64196</v>
      </c>
      <c r="FP432" s="23">
        <v>1041</v>
      </c>
      <c r="FQ432" s="24">
        <v>25230</v>
      </c>
      <c r="FR432" s="28">
        <v>72136</v>
      </c>
      <c r="FS432" s="23">
        <v>1138</v>
      </c>
      <c r="FT432" s="24">
        <v>39505</v>
      </c>
      <c r="FU432" s="28">
        <v>47186</v>
      </c>
      <c r="FV432" s="27">
        <v>790</v>
      </c>
      <c r="FW432" s="24">
        <v>38703</v>
      </c>
      <c r="FX432" s="28">
        <v>19183</v>
      </c>
      <c r="FY432" s="27">
        <v>340</v>
      </c>
      <c r="FZ432" s="24">
        <v>32065</v>
      </c>
      <c r="GA432" s="30">
        <v>7310</v>
      </c>
      <c r="GB432" s="27">
        <v>147</v>
      </c>
      <c r="GC432" s="24">
        <v>23236</v>
      </c>
      <c r="GD432" s="28">
        <v>13377</v>
      </c>
      <c r="GE432" s="27">
        <v>231</v>
      </c>
      <c r="GF432" s="24">
        <v>16957</v>
      </c>
      <c r="GG432" s="28">
        <v>18001</v>
      </c>
      <c r="GH432" s="27">
        <v>316</v>
      </c>
      <c r="GI432" s="24">
        <v>14693</v>
      </c>
      <c r="GJ432" s="30">
        <v>8284</v>
      </c>
      <c r="GK432" s="27">
        <v>151</v>
      </c>
      <c r="GL432" s="24">
        <v>14919</v>
      </c>
      <c r="GM432" s="30">
        <v>8780</v>
      </c>
      <c r="GN432" s="27">
        <v>160</v>
      </c>
      <c r="GO432" s="24">
        <v>12387</v>
      </c>
      <c r="GP432" s="28">
        <v>10355</v>
      </c>
      <c r="GQ432" s="27">
        <v>192</v>
      </c>
      <c r="GR432" s="24">
        <v>12497</v>
      </c>
      <c r="GS432" s="30">
        <v>8977</v>
      </c>
      <c r="GT432" s="27">
        <v>165</v>
      </c>
      <c r="GU432" s="23">
        <v>9994</v>
      </c>
      <c r="GV432" s="30">
        <v>8308</v>
      </c>
      <c r="GW432" s="27">
        <v>159</v>
      </c>
      <c r="GX432" s="23">
        <v>9752</v>
      </c>
      <c r="GY432" s="28">
        <v>10381</v>
      </c>
      <c r="GZ432" s="27">
        <v>208</v>
      </c>
      <c r="HA432" s="24">
        <v>11492</v>
      </c>
      <c r="HB432" s="28">
        <v>13095</v>
      </c>
      <c r="HC432" s="27">
        <v>240</v>
      </c>
      <c r="HD432" s="23">
        <v>9871</v>
      </c>
      <c r="HE432" s="28">
        <v>15097</v>
      </c>
      <c r="HF432" s="27">
        <v>299</v>
      </c>
      <c r="HG432" s="24">
        <v>10752</v>
      </c>
      <c r="HH432" s="28">
        <v>24023</v>
      </c>
      <c r="HI432" s="27">
        <v>456</v>
      </c>
      <c r="HJ432" s="24">
        <v>11440</v>
      </c>
    </row>
    <row r="433" spans="2:218" x14ac:dyDescent="0.2">
      <c r="B433" s="20" t="s">
        <v>977</v>
      </c>
      <c r="C433" s="30">
        <v>3763</v>
      </c>
      <c r="D433" s="27">
        <v>374</v>
      </c>
      <c r="E433" s="23">
        <v>6477</v>
      </c>
      <c r="F433" s="30">
        <v>3278</v>
      </c>
      <c r="G433" s="27">
        <v>325</v>
      </c>
      <c r="H433" s="23">
        <v>6555</v>
      </c>
      <c r="I433" s="30">
        <v>4075</v>
      </c>
      <c r="J433" s="27">
        <v>400</v>
      </c>
      <c r="K433" s="23">
        <v>6249</v>
      </c>
      <c r="L433" s="30">
        <v>3758</v>
      </c>
      <c r="M433" s="27">
        <v>369</v>
      </c>
      <c r="N433" s="23">
        <v>5282</v>
      </c>
      <c r="O433" s="30">
        <v>3279</v>
      </c>
      <c r="P433" s="27">
        <v>331</v>
      </c>
      <c r="Q433" s="23">
        <v>7239</v>
      </c>
      <c r="R433" s="30">
        <v>4942</v>
      </c>
      <c r="S433" s="27">
        <v>508</v>
      </c>
      <c r="T433" s="24">
        <v>31647</v>
      </c>
      <c r="U433" s="30">
        <v>4650</v>
      </c>
      <c r="V433" s="27">
        <v>486</v>
      </c>
      <c r="W433" s="24">
        <v>43204</v>
      </c>
      <c r="X433" s="30">
        <v>5238</v>
      </c>
      <c r="Y433" s="27">
        <v>474</v>
      </c>
      <c r="Z433" s="24">
        <v>34446</v>
      </c>
      <c r="AA433" s="28">
        <v>15784</v>
      </c>
      <c r="AB433" s="23">
        <v>1185</v>
      </c>
      <c r="AC433" s="25">
        <v>166302</v>
      </c>
      <c r="AD433" s="28">
        <v>19035</v>
      </c>
      <c r="AE433" s="23">
        <v>1449</v>
      </c>
      <c r="AF433" s="25">
        <v>148328</v>
      </c>
      <c r="AG433" s="28">
        <v>13675</v>
      </c>
      <c r="AH433" s="23">
        <v>1482</v>
      </c>
      <c r="AI433" s="25">
        <v>148835</v>
      </c>
      <c r="AJ433" s="28">
        <v>40542</v>
      </c>
      <c r="AK433" s="23">
        <v>3156</v>
      </c>
      <c r="AL433" s="25">
        <v>212054</v>
      </c>
      <c r="AM433" s="30">
        <v>4351</v>
      </c>
      <c r="AN433" s="27">
        <v>446</v>
      </c>
      <c r="AO433" s="25">
        <v>105621</v>
      </c>
      <c r="AP433" s="30">
        <v>7191</v>
      </c>
      <c r="AQ433" s="27">
        <v>801</v>
      </c>
      <c r="AR433" s="24">
        <v>70982</v>
      </c>
      <c r="AS433" s="28">
        <v>20488</v>
      </c>
      <c r="AT433" s="23">
        <v>1688</v>
      </c>
      <c r="AU433" s="24">
        <v>82687</v>
      </c>
      <c r="AV433" s="28">
        <v>17086</v>
      </c>
      <c r="AW433" s="23">
        <v>1330</v>
      </c>
      <c r="AX433" s="24">
        <v>89978</v>
      </c>
      <c r="AY433" s="28">
        <v>10079</v>
      </c>
      <c r="AZ433" s="27">
        <v>793</v>
      </c>
      <c r="BA433" s="24">
        <v>79036</v>
      </c>
      <c r="BB433" s="28">
        <v>14683</v>
      </c>
      <c r="BC433" s="23">
        <v>1186</v>
      </c>
      <c r="BD433" s="24">
        <v>88160</v>
      </c>
      <c r="BE433" s="28">
        <v>18002</v>
      </c>
      <c r="BF433" s="23">
        <v>1431</v>
      </c>
      <c r="BG433" s="25">
        <v>108753</v>
      </c>
      <c r="BH433" s="28">
        <v>16587</v>
      </c>
      <c r="BI433" s="23">
        <v>1407</v>
      </c>
      <c r="BJ433" s="25">
        <v>102501</v>
      </c>
      <c r="BK433" s="28">
        <v>23714</v>
      </c>
      <c r="BL433" s="23">
        <v>2070</v>
      </c>
      <c r="BM433" s="25">
        <v>110060</v>
      </c>
      <c r="BN433" s="28">
        <v>15185</v>
      </c>
      <c r="BO433" s="23">
        <v>1269</v>
      </c>
      <c r="BP433" s="24">
        <v>85376</v>
      </c>
      <c r="BQ433" s="28">
        <v>19123</v>
      </c>
      <c r="BR433" s="23">
        <v>1679</v>
      </c>
      <c r="BS433" s="24">
        <v>89600</v>
      </c>
      <c r="BT433" s="28">
        <v>23028</v>
      </c>
      <c r="BU433" s="23">
        <v>1906</v>
      </c>
      <c r="BV433" s="24">
        <v>84614</v>
      </c>
      <c r="BW433" s="28">
        <v>19193</v>
      </c>
      <c r="BX433" s="23">
        <v>1637</v>
      </c>
      <c r="BY433" s="24">
        <v>79232</v>
      </c>
      <c r="BZ433" s="28">
        <v>15533</v>
      </c>
      <c r="CA433" s="23">
        <v>1337</v>
      </c>
      <c r="CB433" s="24">
        <v>81012</v>
      </c>
      <c r="CC433" s="28">
        <v>19456</v>
      </c>
      <c r="CD433" s="23">
        <v>1732</v>
      </c>
      <c r="CE433" s="24">
        <v>72801</v>
      </c>
      <c r="CF433" s="28">
        <v>23238</v>
      </c>
      <c r="CG433" s="23">
        <v>2063</v>
      </c>
      <c r="CH433" s="24">
        <v>88991</v>
      </c>
      <c r="CI433" s="28">
        <v>20422</v>
      </c>
      <c r="CJ433" s="23">
        <v>1821</v>
      </c>
      <c r="CK433" s="24">
        <v>95829</v>
      </c>
      <c r="CL433" s="28">
        <v>36987</v>
      </c>
      <c r="CM433" s="23">
        <v>3154</v>
      </c>
      <c r="CN433" s="25">
        <v>113438</v>
      </c>
      <c r="CO433" s="28">
        <v>26595</v>
      </c>
      <c r="CP433" s="23">
        <v>2180</v>
      </c>
      <c r="CQ433" s="25">
        <v>107342</v>
      </c>
      <c r="CR433" s="28">
        <v>22543</v>
      </c>
      <c r="CS433" s="23">
        <v>1919</v>
      </c>
      <c r="CT433" s="24">
        <v>72907</v>
      </c>
      <c r="CU433" s="28">
        <v>24882</v>
      </c>
      <c r="CV433" s="23">
        <v>2143</v>
      </c>
      <c r="CW433" s="24">
        <v>76520</v>
      </c>
      <c r="CX433" s="28">
        <v>19407</v>
      </c>
      <c r="CY433" s="23">
        <v>1672</v>
      </c>
      <c r="CZ433" s="24">
        <v>79329</v>
      </c>
      <c r="DA433" s="28">
        <v>22425</v>
      </c>
      <c r="DB433" s="23">
        <v>1933</v>
      </c>
      <c r="DC433" s="24">
        <v>79278</v>
      </c>
      <c r="DD433" s="28">
        <v>29975</v>
      </c>
      <c r="DE433" s="23">
        <v>2616</v>
      </c>
      <c r="DF433" s="24">
        <v>73516</v>
      </c>
      <c r="DG433" s="28">
        <v>24818</v>
      </c>
      <c r="DH433" s="23">
        <v>2137</v>
      </c>
      <c r="DI433" s="24">
        <v>75609</v>
      </c>
      <c r="DJ433" s="28">
        <v>22473</v>
      </c>
      <c r="DK433" s="23">
        <v>1910</v>
      </c>
      <c r="DL433" s="24">
        <v>70508</v>
      </c>
      <c r="DM433" s="28">
        <v>29846</v>
      </c>
      <c r="DN433" s="23">
        <v>2527</v>
      </c>
      <c r="DO433" s="24">
        <v>72132</v>
      </c>
      <c r="DP433" s="28">
        <v>18017</v>
      </c>
      <c r="DQ433" s="23">
        <v>1609</v>
      </c>
      <c r="DR433" s="24">
        <v>69491</v>
      </c>
      <c r="DS433" s="28">
        <v>20095</v>
      </c>
      <c r="DT433" s="23">
        <v>1768</v>
      </c>
      <c r="DU433" s="24">
        <v>64634</v>
      </c>
      <c r="DV433" s="28">
        <v>23278</v>
      </c>
      <c r="DW433" s="23">
        <v>2023</v>
      </c>
      <c r="DX433" s="24">
        <v>66797</v>
      </c>
      <c r="DY433" s="28">
        <v>18944</v>
      </c>
      <c r="DZ433" s="23">
        <v>1617</v>
      </c>
      <c r="EA433" s="24">
        <v>65370</v>
      </c>
      <c r="EB433" s="28">
        <v>19538</v>
      </c>
      <c r="EC433" s="23">
        <v>1691</v>
      </c>
      <c r="ED433" s="24">
        <v>60183</v>
      </c>
      <c r="EE433" s="28">
        <v>24267</v>
      </c>
      <c r="EF433" s="23">
        <v>2084</v>
      </c>
      <c r="EG433" s="24">
        <v>62159</v>
      </c>
      <c r="EH433" s="28">
        <v>19088</v>
      </c>
      <c r="EI433" s="23">
        <v>1651</v>
      </c>
      <c r="EJ433" s="24">
        <v>60492</v>
      </c>
      <c r="EK433" s="28">
        <v>17740</v>
      </c>
      <c r="EL433" s="23">
        <v>1578</v>
      </c>
      <c r="EM433" s="24">
        <v>65626</v>
      </c>
      <c r="EN433" s="28">
        <v>25943</v>
      </c>
      <c r="EO433" s="23">
        <v>2264</v>
      </c>
      <c r="EP433" s="24">
        <v>64346</v>
      </c>
      <c r="EQ433" s="28">
        <v>20754</v>
      </c>
      <c r="ER433" s="23">
        <v>1777</v>
      </c>
      <c r="ES433" s="24">
        <v>65219</v>
      </c>
      <c r="ET433" s="28">
        <v>18297</v>
      </c>
      <c r="EU433" s="23">
        <v>1624</v>
      </c>
      <c r="EV433" s="24">
        <v>60076</v>
      </c>
      <c r="EW433" s="28">
        <v>22749</v>
      </c>
      <c r="EX433" s="23">
        <v>1965</v>
      </c>
      <c r="EY433" s="24">
        <v>58734</v>
      </c>
      <c r="EZ433" s="28">
        <v>18162</v>
      </c>
      <c r="FA433" s="23">
        <v>1581</v>
      </c>
      <c r="FB433" s="24">
        <v>56659</v>
      </c>
      <c r="FC433" s="28">
        <v>16692</v>
      </c>
      <c r="FD433" s="23">
        <v>1474</v>
      </c>
      <c r="FE433" s="24">
        <v>48572</v>
      </c>
      <c r="FF433" s="28">
        <v>20361</v>
      </c>
      <c r="FG433" s="23">
        <v>1833</v>
      </c>
      <c r="FH433" s="24">
        <v>56142</v>
      </c>
      <c r="FI433" s="28">
        <v>18698</v>
      </c>
      <c r="FJ433" s="23">
        <v>1713</v>
      </c>
      <c r="FK433" s="24">
        <v>52839</v>
      </c>
      <c r="FL433" s="28">
        <v>17660</v>
      </c>
      <c r="FM433" s="23">
        <v>1549</v>
      </c>
      <c r="FN433" s="24">
        <v>50056</v>
      </c>
      <c r="FO433" s="28">
        <v>21801</v>
      </c>
      <c r="FP433" s="23">
        <v>1930</v>
      </c>
      <c r="FQ433" s="24">
        <v>58424</v>
      </c>
      <c r="FR433" s="28">
        <v>15162</v>
      </c>
      <c r="FS433" s="23">
        <v>1352</v>
      </c>
      <c r="FT433" s="24">
        <v>53905</v>
      </c>
      <c r="FU433" s="28">
        <v>16152</v>
      </c>
      <c r="FV433" s="23">
        <v>1407</v>
      </c>
      <c r="FW433" s="24">
        <v>55875</v>
      </c>
      <c r="FX433" s="28">
        <v>21172</v>
      </c>
      <c r="FY433" s="23">
        <v>1850</v>
      </c>
      <c r="FZ433" s="24">
        <v>54843</v>
      </c>
      <c r="GA433" s="28">
        <v>17781</v>
      </c>
      <c r="GB433" s="23">
        <v>1557</v>
      </c>
      <c r="GC433" s="24">
        <v>57011</v>
      </c>
      <c r="GD433" s="28">
        <v>17680</v>
      </c>
      <c r="GE433" s="23">
        <v>1510</v>
      </c>
      <c r="GF433" s="24">
        <v>54130</v>
      </c>
      <c r="GG433" s="28">
        <v>17989</v>
      </c>
      <c r="GH433" s="23">
        <v>1616</v>
      </c>
      <c r="GI433" s="24">
        <v>48787</v>
      </c>
      <c r="GJ433" s="28">
        <v>16131</v>
      </c>
      <c r="GK433" s="23">
        <v>1368</v>
      </c>
      <c r="GL433" s="24">
        <v>44763</v>
      </c>
      <c r="GM433" s="28">
        <v>23819</v>
      </c>
      <c r="GN433" s="23">
        <v>1516</v>
      </c>
      <c r="GO433" s="24">
        <v>48713</v>
      </c>
      <c r="GP433" s="28">
        <v>36019</v>
      </c>
      <c r="GQ433" s="23">
        <v>1480</v>
      </c>
      <c r="GR433" s="24">
        <v>53531</v>
      </c>
      <c r="GS433" s="28">
        <v>56062</v>
      </c>
      <c r="GT433" s="23">
        <v>1622</v>
      </c>
      <c r="GU433" s="24">
        <v>95156</v>
      </c>
      <c r="GV433" s="28">
        <v>99592</v>
      </c>
      <c r="GW433" s="23">
        <v>3169</v>
      </c>
      <c r="GX433" s="25">
        <v>164642</v>
      </c>
      <c r="GY433" s="28">
        <v>87552</v>
      </c>
      <c r="GZ433" s="23">
        <v>2682</v>
      </c>
      <c r="HA433" s="25">
        <v>195737</v>
      </c>
      <c r="HB433" s="28">
        <v>45015</v>
      </c>
      <c r="HC433" s="23">
        <v>1293</v>
      </c>
      <c r="HD433" s="25">
        <v>108176</v>
      </c>
      <c r="HE433" s="28">
        <v>28435</v>
      </c>
      <c r="HF433" s="27">
        <v>742</v>
      </c>
      <c r="HG433" s="24">
        <v>79655</v>
      </c>
      <c r="HH433" s="28">
        <v>23837</v>
      </c>
      <c r="HI433" s="27">
        <v>523</v>
      </c>
      <c r="HJ433" s="24">
        <v>44327</v>
      </c>
    </row>
    <row r="434" spans="2:218" x14ac:dyDescent="0.2">
      <c r="B434" s="20" t="s">
        <v>917</v>
      </c>
      <c r="C434" s="28">
        <v>27455</v>
      </c>
      <c r="D434" s="23">
        <v>1517</v>
      </c>
      <c r="E434" s="23">
        <v>7428</v>
      </c>
      <c r="F434" s="28">
        <v>24647</v>
      </c>
      <c r="G434" s="23">
        <v>1386</v>
      </c>
      <c r="H434" s="23">
        <v>3055</v>
      </c>
      <c r="I434" s="28">
        <v>31371</v>
      </c>
      <c r="J434" s="23">
        <v>1884</v>
      </c>
      <c r="K434" s="23">
        <v>2371</v>
      </c>
      <c r="L434" s="28">
        <v>23504</v>
      </c>
      <c r="M434" s="23">
        <v>1430</v>
      </c>
      <c r="N434" s="23">
        <v>2570</v>
      </c>
      <c r="O434" s="28">
        <v>22465</v>
      </c>
      <c r="P434" s="23">
        <v>1368</v>
      </c>
      <c r="Q434" s="23">
        <v>1424</v>
      </c>
      <c r="R434" s="28">
        <v>24661</v>
      </c>
      <c r="S434" s="23">
        <v>1483</v>
      </c>
      <c r="T434" s="23">
        <v>1971</v>
      </c>
      <c r="U434" s="28">
        <v>19685</v>
      </c>
      <c r="V434" s="23">
        <v>1199</v>
      </c>
      <c r="W434" s="23">
        <v>2433</v>
      </c>
      <c r="X434" s="28">
        <v>19644</v>
      </c>
      <c r="Y434" s="23">
        <v>1196</v>
      </c>
      <c r="Z434" s="23">
        <v>1639</v>
      </c>
      <c r="AA434" s="28">
        <v>24157</v>
      </c>
      <c r="AB434" s="23">
        <v>1488</v>
      </c>
      <c r="AC434" s="23">
        <v>3038</v>
      </c>
      <c r="AD434" s="28">
        <v>19788</v>
      </c>
      <c r="AE434" s="23">
        <v>1196</v>
      </c>
      <c r="AF434" s="23">
        <v>1840</v>
      </c>
      <c r="AG434" s="28">
        <v>19367</v>
      </c>
      <c r="AH434" s="23">
        <v>1173</v>
      </c>
      <c r="AI434" s="23">
        <v>1644</v>
      </c>
      <c r="AJ434" s="28">
        <v>25682</v>
      </c>
      <c r="AK434" s="23">
        <v>1555</v>
      </c>
      <c r="AL434" s="23">
        <v>2396</v>
      </c>
      <c r="AM434" s="28">
        <v>20131</v>
      </c>
      <c r="AN434" s="23">
        <v>1247</v>
      </c>
      <c r="AO434" s="23">
        <v>1817</v>
      </c>
      <c r="AP434" s="30">
        <v>8440</v>
      </c>
      <c r="AQ434" s="27">
        <v>521</v>
      </c>
      <c r="AR434" s="23">
        <v>1359</v>
      </c>
      <c r="AS434" s="28">
        <v>15228</v>
      </c>
      <c r="AT434" s="27">
        <v>942</v>
      </c>
      <c r="AU434" s="23">
        <v>2118</v>
      </c>
      <c r="AV434" s="28">
        <v>13684</v>
      </c>
      <c r="AW434" s="27">
        <v>820</v>
      </c>
      <c r="AX434" s="23">
        <v>1231</v>
      </c>
      <c r="AY434" s="30">
        <v>6426</v>
      </c>
      <c r="AZ434" s="27">
        <v>383</v>
      </c>
      <c r="BA434" s="23">
        <v>1424</v>
      </c>
      <c r="BB434" s="28">
        <v>19377</v>
      </c>
      <c r="BC434" s="23">
        <v>1156</v>
      </c>
      <c r="BD434" s="23">
        <v>1181</v>
      </c>
      <c r="BE434" s="28">
        <v>15998</v>
      </c>
      <c r="BF434" s="23">
        <v>1033</v>
      </c>
      <c r="BG434" s="23">
        <v>1818</v>
      </c>
      <c r="BH434" s="28">
        <v>14375</v>
      </c>
      <c r="BI434" s="27">
        <v>954</v>
      </c>
      <c r="BJ434" s="23">
        <v>2270</v>
      </c>
      <c r="BK434" s="28">
        <v>21247</v>
      </c>
      <c r="BL434" s="23">
        <v>1372</v>
      </c>
      <c r="BM434" s="23">
        <v>1888</v>
      </c>
      <c r="BN434" s="28">
        <v>15963</v>
      </c>
      <c r="BO434" s="23">
        <v>1043</v>
      </c>
      <c r="BP434" s="23">
        <v>1907</v>
      </c>
      <c r="BQ434" s="28">
        <v>17437</v>
      </c>
      <c r="BR434" s="23">
        <v>1050</v>
      </c>
      <c r="BS434" s="23">
        <v>2405</v>
      </c>
      <c r="BT434" s="28">
        <v>20937</v>
      </c>
      <c r="BU434" s="23">
        <v>1256</v>
      </c>
      <c r="BV434" s="23">
        <v>1966</v>
      </c>
      <c r="BW434" s="28">
        <v>17965</v>
      </c>
      <c r="BX434" s="23">
        <v>1122</v>
      </c>
      <c r="BY434" s="23">
        <v>1173</v>
      </c>
      <c r="BZ434" s="28">
        <v>20574</v>
      </c>
      <c r="CA434" s="23">
        <v>1295</v>
      </c>
      <c r="CB434" s="23">
        <v>1433</v>
      </c>
      <c r="CC434" s="28">
        <v>26222</v>
      </c>
      <c r="CD434" s="23">
        <v>1618</v>
      </c>
      <c r="CE434" s="27">
        <v>996</v>
      </c>
      <c r="CF434" s="28">
        <v>25360</v>
      </c>
      <c r="CG434" s="23">
        <v>1615</v>
      </c>
      <c r="CH434" s="23">
        <v>1206</v>
      </c>
      <c r="CI434" s="28">
        <v>24098</v>
      </c>
      <c r="CJ434" s="23">
        <v>1565</v>
      </c>
      <c r="CK434" s="27">
        <v>877</v>
      </c>
      <c r="CL434" s="28">
        <v>22119</v>
      </c>
      <c r="CM434" s="23">
        <v>1429</v>
      </c>
      <c r="CN434" s="27">
        <v>770</v>
      </c>
      <c r="CO434" s="28">
        <v>25407</v>
      </c>
      <c r="CP434" s="23">
        <v>1626</v>
      </c>
      <c r="CQ434" s="23">
        <v>2394</v>
      </c>
      <c r="CR434" s="28">
        <v>22043</v>
      </c>
      <c r="CS434" s="23">
        <v>1372</v>
      </c>
      <c r="CT434" s="23">
        <v>1949</v>
      </c>
      <c r="CU434" s="28">
        <v>22611</v>
      </c>
      <c r="CV434" s="23">
        <v>1424</v>
      </c>
      <c r="CW434" s="23">
        <v>2281</v>
      </c>
      <c r="CX434" s="28">
        <v>17523</v>
      </c>
      <c r="CY434" s="23">
        <v>1084</v>
      </c>
      <c r="CZ434" s="23">
        <v>2500</v>
      </c>
      <c r="DA434" s="28">
        <v>17346</v>
      </c>
      <c r="DB434" s="23">
        <v>1089</v>
      </c>
      <c r="DC434" s="23">
        <v>3464</v>
      </c>
      <c r="DD434" s="28">
        <v>21227</v>
      </c>
      <c r="DE434" s="23">
        <v>1338</v>
      </c>
      <c r="DF434" s="23">
        <v>3330</v>
      </c>
      <c r="DG434" s="28">
        <v>18499</v>
      </c>
      <c r="DH434" s="23">
        <v>1136</v>
      </c>
      <c r="DI434" s="23">
        <v>3557</v>
      </c>
      <c r="DJ434" s="28">
        <v>19394</v>
      </c>
      <c r="DK434" s="23">
        <v>1176</v>
      </c>
      <c r="DL434" s="23">
        <v>3844</v>
      </c>
      <c r="DM434" s="28">
        <v>29367</v>
      </c>
      <c r="DN434" s="23">
        <v>1919</v>
      </c>
      <c r="DO434" s="23">
        <v>3583</v>
      </c>
      <c r="DP434" s="28">
        <v>26075</v>
      </c>
      <c r="DQ434" s="23">
        <v>1708</v>
      </c>
      <c r="DR434" s="23">
        <v>4489</v>
      </c>
      <c r="DS434" s="28">
        <v>14822</v>
      </c>
      <c r="DT434" s="23">
        <v>1007</v>
      </c>
      <c r="DU434" s="23">
        <v>4302</v>
      </c>
      <c r="DV434" s="30">
        <v>9276</v>
      </c>
      <c r="DW434" s="27">
        <v>617</v>
      </c>
      <c r="DX434" s="23">
        <v>3987</v>
      </c>
      <c r="DY434" s="28">
        <v>24196</v>
      </c>
      <c r="DZ434" s="23">
        <v>1616</v>
      </c>
      <c r="EA434" s="23">
        <v>3314</v>
      </c>
      <c r="EB434" s="28">
        <v>20666</v>
      </c>
      <c r="EC434" s="23">
        <v>1386</v>
      </c>
      <c r="ED434" s="23">
        <v>3170</v>
      </c>
      <c r="EE434" s="28">
        <v>26218</v>
      </c>
      <c r="EF434" s="23">
        <v>1754</v>
      </c>
      <c r="EG434" s="23">
        <v>3014</v>
      </c>
      <c r="EH434" s="28">
        <v>22461</v>
      </c>
      <c r="EI434" s="23">
        <v>1496</v>
      </c>
      <c r="EJ434" s="23">
        <v>3242</v>
      </c>
      <c r="EK434" s="28">
        <v>22404</v>
      </c>
      <c r="EL434" s="23">
        <v>1511</v>
      </c>
      <c r="EM434" s="23">
        <v>3113</v>
      </c>
      <c r="EN434" s="28">
        <v>28631</v>
      </c>
      <c r="EO434" s="23">
        <v>1918</v>
      </c>
      <c r="EP434" s="23">
        <v>2741</v>
      </c>
      <c r="EQ434" s="28">
        <v>29050</v>
      </c>
      <c r="ER434" s="23">
        <v>2010</v>
      </c>
      <c r="ES434" s="23">
        <v>3117</v>
      </c>
      <c r="ET434" s="28">
        <v>29752</v>
      </c>
      <c r="EU434" s="23">
        <v>2079</v>
      </c>
      <c r="EV434" s="23">
        <v>3554</v>
      </c>
      <c r="EW434" s="28">
        <v>39811</v>
      </c>
      <c r="EX434" s="23">
        <v>2789</v>
      </c>
      <c r="EY434" s="23">
        <v>4292</v>
      </c>
      <c r="EZ434" s="28">
        <v>28441</v>
      </c>
      <c r="FA434" s="23">
        <v>1999</v>
      </c>
      <c r="FB434" s="23">
        <v>4958</v>
      </c>
      <c r="FC434" s="28">
        <v>28014</v>
      </c>
      <c r="FD434" s="23">
        <v>1989</v>
      </c>
      <c r="FE434" s="23">
        <v>3388</v>
      </c>
      <c r="FF434" s="28">
        <v>34076</v>
      </c>
      <c r="FG434" s="23">
        <v>2410</v>
      </c>
      <c r="FH434" s="23">
        <v>3332</v>
      </c>
      <c r="FI434" s="28">
        <v>30638</v>
      </c>
      <c r="FJ434" s="23">
        <v>2162</v>
      </c>
      <c r="FK434" s="23">
        <v>3002</v>
      </c>
      <c r="FL434" s="28">
        <v>18577</v>
      </c>
      <c r="FM434" s="23">
        <v>1255</v>
      </c>
      <c r="FN434" s="23">
        <v>2657</v>
      </c>
      <c r="FO434" s="28">
        <v>17560</v>
      </c>
      <c r="FP434" s="23">
        <v>1213</v>
      </c>
      <c r="FQ434" s="23">
        <v>2332</v>
      </c>
      <c r="FR434" s="28">
        <v>22579</v>
      </c>
      <c r="FS434" s="23">
        <v>1365</v>
      </c>
      <c r="FT434" s="23">
        <v>2693</v>
      </c>
      <c r="FU434" s="28">
        <v>16935</v>
      </c>
      <c r="FV434" s="27">
        <v>921</v>
      </c>
      <c r="FW434" s="23">
        <v>2878</v>
      </c>
      <c r="FX434" s="28">
        <v>22899</v>
      </c>
      <c r="FY434" s="23">
        <v>1320</v>
      </c>
      <c r="FZ434" s="23">
        <v>3300</v>
      </c>
      <c r="GA434" s="28">
        <v>21340</v>
      </c>
      <c r="GB434" s="23">
        <v>1312</v>
      </c>
      <c r="GC434" s="23">
        <v>3358</v>
      </c>
      <c r="GD434" s="28">
        <v>20433</v>
      </c>
      <c r="GE434" s="23">
        <v>1260</v>
      </c>
      <c r="GF434" s="23">
        <v>2409</v>
      </c>
      <c r="GG434" s="28">
        <v>33872</v>
      </c>
      <c r="GH434" s="23">
        <v>2059</v>
      </c>
      <c r="GI434" s="23">
        <v>2308</v>
      </c>
      <c r="GJ434" s="28">
        <v>50711</v>
      </c>
      <c r="GK434" s="23">
        <v>2581</v>
      </c>
      <c r="GL434" s="23">
        <v>1799</v>
      </c>
      <c r="GM434" s="28">
        <v>24800</v>
      </c>
      <c r="GN434" s="23">
        <v>1457</v>
      </c>
      <c r="GO434" s="23">
        <v>2075</v>
      </c>
      <c r="GP434" s="28">
        <v>37235</v>
      </c>
      <c r="GQ434" s="23">
        <v>2300</v>
      </c>
      <c r="GR434" s="23">
        <v>3868</v>
      </c>
      <c r="GS434" s="28">
        <v>22902</v>
      </c>
      <c r="GT434" s="23">
        <v>1437</v>
      </c>
      <c r="GU434" s="23">
        <v>3619</v>
      </c>
      <c r="GV434" s="28">
        <v>23104</v>
      </c>
      <c r="GW434" s="23">
        <v>1516</v>
      </c>
      <c r="GX434" s="23">
        <v>3445</v>
      </c>
      <c r="GY434" s="28">
        <v>43771</v>
      </c>
      <c r="GZ434" s="23">
        <v>2826</v>
      </c>
      <c r="HA434" s="23">
        <v>7090</v>
      </c>
      <c r="HB434" s="28">
        <v>33158</v>
      </c>
      <c r="HC434" s="23">
        <v>2208</v>
      </c>
      <c r="HD434" s="23">
        <v>5397</v>
      </c>
      <c r="HE434" s="28">
        <v>21309</v>
      </c>
      <c r="HF434" s="23">
        <v>1368</v>
      </c>
      <c r="HG434" s="23">
        <v>5626</v>
      </c>
      <c r="HH434" s="28">
        <v>22616</v>
      </c>
      <c r="HI434" s="23">
        <v>1523</v>
      </c>
      <c r="HJ434" s="23">
        <v>3429</v>
      </c>
    </row>
    <row r="435" spans="2:218" x14ac:dyDescent="0.2">
      <c r="B435" s="20" t="s">
        <v>927</v>
      </c>
      <c r="C435" s="26">
        <v>265084</v>
      </c>
      <c r="D435" s="23">
        <v>3251</v>
      </c>
      <c r="E435" s="25">
        <v>161364</v>
      </c>
      <c r="F435" s="26">
        <v>273251</v>
      </c>
      <c r="G435" s="23">
        <v>3382</v>
      </c>
      <c r="H435" s="25">
        <v>162602</v>
      </c>
      <c r="I435" s="26">
        <v>314100</v>
      </c>
      <c r="J435" s="23">
        <v>3871</v>
      </c>
      <c r="K435" s="25">
        <v>148216</v>
      </c>
      <c r="L435" s="26">
        <v>245732</v>
      </c>
      <c r="M435" s="23">
        <v>3019</v>
      </c>
      <c r="N435" s="25">
        <v>143669</v>
      </c>
      <c r="O435" s="26">
        <v>228960</v>
      </c>
      <c r="P435" s="23">
        <v>2838</v>
      </c>
      <c r="Q435" s="25">
        <v>137484</v>
      </c>
      <c r="R435" s="26">
        <v>297557</v>
      </c>
      <c r="S435" s="23">
        <v>3696</v>
      </c>
      <c r="T435" s="25">
        <v>147344</v>
      </c>
      <c r="U435" s="26">
        <v>237702</v>
      </c>
      <c r="V435" s="23">
        <v>2933</v>
      </c>
      <c r="W435" s="25">
        <v>133913</v>
      </c>
      <c r="X435" s="26">
        <v>255711</v>
      </c>
      <c r="Y435" s="23">
        <v>3153</v>
      </c>
      <c r="Z435" s="25">
        <v>126811</v>
      </c>
      <c r="AA435" s="26">
        <v>268954</v>
      </c>
      <c r="AB435" s="23">
        <v>3355</v>
      </c>
      <c r="AC435" s="25">
        <v>145142</v>
      </c>
      <c r="AD435" s="26">
        <v>152706</v>
      </c>
      <c r="AE435" s="23">
        <v>1922</v>
      </c>
      <c r="AF435" s="25">
        <v>116444</v>
      </c>
      <c r="AG435" s="26">
        <v>130863</v>
      </c>
      <c r="AH435" s="23">
        <v>1674</v>
      </c>
      <c r="AI435" s="25">
        <v>115591</v>
      </c>
      <c r="AJ435" s="26">
        <v>124215</v>
      </c>
      <c r="AK435" s="23">
        <v>1584</v>
      </c>
      <c r="AL435" s="25">
        <v>102157</v>
      </c>
      <c r="AM435" s="28">
        <v>42058</v>
      </c>
      <c r="AN435" s="27">
        <v>603</v>
      </c>
      <c r="AO435" s="24">
        <v>66586</v>
      </c>
      <c r="AP435" s="28">
        <v>20595</v>
      </c>
      <c r="AQ435" s="27">
        <v>267</v>
      </c>
      <c r="AR435" s="24">
        <v>44384</v>
      </c>
      <c r="AS435" s="30">
        <v>7905</v>
      </c>
      <c r="AT435" s="27">
        <v>119</v>
      </c>
      <c r="AU435" s="24">
        <v>29980</v>
      </c>
      <c r="AV435" s="28">
        <v>11667</v>
      </c>
      <c r="AW435" s="27">
        <v>159</v>
      </c>
      <c r="AX435" s="24">
        <v>23175</v>
      </c>
      <c r="AY435" s="28">
        <v>12985</v>
      </c>
      <c r="AZ435" s="27">
        <v>186</v>
      </c>
      <c r="BA435" s="24">
        <v>20129</v>
      </c>
      <c r="BB435" s="28">
        <v>10800</v>
      </c>
      <c r="BC435" s="27">
        <v>149</v>
      </c>
      <c r="BD435" s="24">
        <v>17573</v>
      </c>
      <c r="BE435" s="30">
        <v>5588</v>
      </c>
      <c r="BF435" s="29">
        <v>85</v>
      </c>
      <c r="BG435" s="24">
        <v>14008</v>
      </c>
      <c r="BH435" s="30">
        <v>6103</v>
      </c>
      <c r="BI435" s="29">
        <v>93</v>
      </c>
      <c r="BJ435" s="24">
        <v>14646</v>
      </c>
      <c r="BK435" s="28">
        <v>10489</v>
      </c>
      <c r="BL435" s="27">
        <v>128</v>
      </c>
      <c r="BM435" s="24">
        <v>11558</v>
      </c>
      <c r="BN435" s="30">
        <v>4511</v>
      </c>
      <c r="BO435" s="29">
        <v>69</v>
      </c>
      <c r="BP435" s="23">
        <v>9868</v>
      </c>
      <c r="BQ435" s="30">
        <v>5024</v>
      </c>
      <c r="BR435" s="29">
        <v>83</v>
      </c>
      <c r="BS435" s="24">
        <v>11733</v>
      </c>
      <c r="BT435" s="30">
        <v>7146</v>
      </c>
      <c r="BU435" s="27">
        <v>104</v>
      </c>
      <c r="BV435" s="24">
        <v>10012</v>
      </c>
      <c r="BW435" s="30">
        <v>4307</v>
      </c>
      <c r="BX435" s="29">
        <v>71</v>
      </c>
      <c r="BY435" s="24">
        <v>11000</v>
      </c>
      <c r="BZ435" s="30">
        <v>5941</v>
      </c>
      <c r="CA435" s="27">
        <v>108</v>
      </c>
      <c r="CB435" s="24">
        <v>11047</v>
      </c>
      <c r="CC435" s="28">
        <v>11051</v>
      </c>
      <c r="CD435" s="27">
        <v>192</v>
      </c>
      <c r="CE435" s="23">
        <v>8823</v>
      </c>
      <c r="CF435" s="30">
        <v>6440</v>
      </c>
      <c r="CG435" s="27">
        <v>110</v>
      </c>
      <c r="CH435" s="23">
        <v>9626</v>
      </c>
      <c r="CI435" s="28">
        <v>11340</v>
      </c>
      <c r="CJ435" s="27">
        <v>180</v>
      </c>
      <c r="CK435" s="24">
        <v>10551</v>
      </c>
      <c r="CL435" s="28">
        <v>10050</v>
      </c>
      <c r="CM435" s="27">
        <v>168</v>
      </c>
      <c r="CN435" s="24">
        <v>11128</v>
      </c>
      <c r="CO435" s="30">
        <v>9732</v>
      </c>
      <c r="CP435" s="27">
        <v>160</v>
      </c>
      <c r="CQ435" s="23">
        <v>9370</v>
      </c>
      <c r="CR435" s="28">
        <v>15798</v>
      </c>
      <c r="CS435" s="27">
        <v>176</v>
      </c>
      <c r="CT435" s="23">
        <v>9649</v>
      </c>
      <c r="CU435" s="28">
        <v>11121</v>
      </c>
      <c r="CV435" s="27">
        <v>128</v>
      </c>
      <c r="CW435" s="23">
        <v>9082</v>
      </c>
      <c r="CX435" s="30">
        <v>7459</v>
      </c>
      <c r="CY435" s="29">
        <v>93</v>
      </c>
      <c r="CZ435" s="23">
        <v>7775</v>
      </c>
      <c r="DA435" s="30">
        <v>7917</v>
      </c>
      <c r="DB435" s="29">
        <v>89</v>
      </c>
      <c r="DC435" s="23">
        <v>7289</v>
      </c>
      <c r="DD435" s="30">
        <v>9725</v>
      </c>
      <c r="DE435" s="27">
        <v>130</v>
      </c>
      <c r="DF435" s="23">
        <v>7284</v>
      </c>
      <c r="DG435" s="28">
        <v>11578</v>
      </c>
      <c r="DH435" s="27">
        <v>178</v>
      </c>
      <c r="DI435" s="23">
        <v>7850</v>
      </c>
      <c r="DJ435" s="28">
        <v>27651</v>
      </c>
      <c r="DK435" s="27">
        <v>319</v>
      </c>
      <c r="DL435" s="24">
        <v>14202</v>
      </c>
      <c r="DM435" s="28">
        <v>37722</v>
      </c>
      <c r="DN435" s="27">
        <v>328</v>
      </c>
      <c r="DO435" s="24">
        <v>14382</v>
      </c>
      <c r="DP435" s="28">
        <v>30898</v>
      </c>
      <c r="DQ435" s="27">
        <v>269</v>
      </c>
      <c r="DR435" s="24">
        <v>18098</v>
      </c>
      <c r="DS435" s="28">
        <v>38647</v>
      </c>
      <c r="DT435" s="27">
        <v>350</v>
      </c>
      <c r="DU435" s="24">
        <v>17984</v>
      </c>
      <c r="DV435" s="28">
        <v>57946</v>
      </c>
      <c r="DW435" s="27">
        <v>549</v>
      </c>
      <c r="DX435" s="24">
        <v>21858</v>
      </c>
      <c r="DY435" s="28">
        <v>43559</v>
      </c>
      <c r="DZ435" s="27">
        <v>424</v>
      </c>
      <c r="EA435" s="24">
        <v>22605</v>
      </c>
      <c r="EB435" s="28">
        <v>30061</v>
      </c>
      <c r="EC435" s="27">
        <v>303</v>
      </c>
      <c r="ED435" s="24">
        <v>17661</v>
      </c>
      <c r="EE435" s="28">
        <v>19759</v>
      </c>
      <c r="EF435" s="27">
        <v>205</v>
      </c>
      <c r="EG435" s="24">
        <v>15326</v>
      </c>
      <c r="EH435" s="30">
        <v>2818</v>
      </c>
      <c r="EI435" s="29">
        <v>34</v>
      </c>
      <c r="EJ435" s="24">
        <v>15300</v>
      </c>
      <c r="EK435" s="30">
        <v>6484</v>
      </c>
      <c r="EL435" s="29">
        <v>66</v>
      </c>
      <c r="EM435" s="24">
        <v>10358</v>
      </c>
      <c r="EN435" s="28">
        <v>11119</v>
      </c>
      <c r="EO435" s="27">
        <v>128</v>
      </c>
      <c r="EP435" s="23">
        <v>6851</v>
      </c>
      <c r="EQ435" s="28">
        <v>10813</v>
      </c>
      <c r="ER435" s="27">
        <v>178</v>
      </c>
      <c r="ES435" s="23">
        <v>8536</v>
      </c>
      <c r="ET435" s="28">
        <v>26610</v>
      </c>
      <c r="EU435" s="27">
        <v>478</v>
      </c>
      <c r="EV435" s="24">
        <v>12536</v>
      </c>
      <c r="EW435" s="28">
        <v>27525</v>
      </c>
      <c r="EX435" s="27">
        <v>529</v>
      </c>
      <c r="EY435" s="24">
        <v>16968</v>
      </c>
      <c r="EZ435" s="28">
        <v>23160</v>
      </c>
      <c r="FA435" s="27">
        <v>448</v>
      </c>
      <c r="FB435" s="24">
        <v>22660</v>
      </c>
      <c r="FC435" s="28">
        <v>30259</v>
      </c>
      <c r="FD435" s="27">
        <v>540</v>
      </c>
      <c r="FE435" s="24">
        <v>21757</v>
      </c>
      <c r="FF435" s="28">
        <v>28429</v>
      </c>
      <c r="FG435" s="27">
        <v>547</v>
      </c>
      <c r="FH435" s="24">
        <v>25145</v>
      </c>
      <c r="FI435" s="28">
        <v>22426</v>
      </c>
      <c r="FJ435" s="27">
        <v>445</v>
      </c>
      <c r="FK435" s="24">
        <v>23632</v>
      </c>
      <c r="FL435" s="28">
        <v>23446</v>
      </c>
      <c r="FM435" s="27">
        <v>457</v>
      </c>
      <c r="FN435" s="24">
        <v>22643</v>
      </c>
      <c r="FO435" s="28">
        <v>26520</v>
      </c>
      <c r="FP435" s="27">
        <v>492</v>
      </c>
      <c r="FQ435" s="24">
        <v>23840</v>
      </c>
      <c r="FR435" s="28">
        <v>22864</v>
      </c>
      <c r="FS435" s="27">
        <v>469</v>
      </c>
      <c r="FT435" s="24">
        <v>24014</v>
      </c>
      <c r="FU435" s="28">
        <v>20171</v>
      </c>
      <c r="FV435" s="27">
        <v>395</v>
      </c>
      <c r="FW435" s="24">
        <v>21513</v>
      </c>
      <c r="FX435" s="28">
        <v>34724</v>
      </c>
      <c r="FY435" s="27">
        <v>723</v>
      </c>
      <c r="FZ435" s="24">
        <v>23075</v>
      </c>
      <c r="GA435" s="28">
        <v>21524</v>
      </c>
      <c r="GB435" s="27">
        <v>388</v>
      </c>
      <c r="GC435" s="24">
        <v>25537</v>
      </c>
      <c r="GD435" s="28">
        <v>17958</v>
      </c>
      <c r="GE435" s="27">
        <v>358</v>
      </c>
      <c r="GF435" s="24">
        <v>22553</v>
      </c>
      <c r="GG435" s="28">
        <v>30730</v>
      </c>
      <c r="GH435" s="27">
        <v>607</v>
      </c>
      <c r="GI435" s="24">
        <v>26329</v>
      </c>
      <c r="GJ435" s="28">
        <v>25849</v>
      </c>
      <c r="GK435" s="27">
        <v>487</v>
      </c>
      <c r="GL435" s="24">
        <v>29158</v>
      </c>
      <c r="GM435" s="28">
        <v>17272</v>
      </c>
      <c r="GN435" s="27">
        <v>326</v>
      </c>
      <c r="GO435" s="24">
        <v>23486</v>
      </c>
      <c r="GP435" s="28">
        <v>31066</v>
      </c>
      <c r="GQ435" s="27">
        <v>584</v>
      </c>
      <c r="GR435" s="24">
        <v>26383</v>
      </c>
      <c r="GS435" s="28">
        <v>14941</v>
      </c>
      <c r="GT435" s="27">
        <v>281</v>
      </c>
      <c r="GU435" s="24">
        <v>20986</v>
      </c>
      <c r="GV435" s="30">
        <v>9797</v>
      </c>
      <c r="GW435" s="27">
        <v>216</v>
      </c>
      <c r="GX435" s="24">
        <v>16990</v>
      </c>
      <c r="GY435" s="30">
        <v>7799</v>
      </c>
      <c r="GZ435" s="27">
        <v>182</v>
      </c>
      <c r="HA435" s="24">
        <v>11928</v>
      </c>
      <c r="HB435" s="30">
        <v>5364</v>
      </c>
      <c r="HC435" s="27">
        <v>140</v>
      </c>
      <c r="HD435" s="24">
        <v>10118</v>
      </c>
      <c r="HE435" s="30">
        <v>9966</v>
      </c>
      <c r="HF435" s="27">
        <v>227</v>
      </c>
      <c r="HG435" s="23">
        <v>9452</v>
      </c>
      <c r="HH435" s="28">
        <v>22201</v>
      </c>
      <c r="HI435" s="27">
        <v>463</v>
      </c>
      <c r="HJ435" s="24">
        <v>14447</v>
      </c>
    </row>
    <row r="436" spans="2:218" x14ac:dyDescent="0.2">
      <c r="B436" s="20" t="s">
        <v>749</v>
      </c>
      <c r="C436" s="30">
        <v>3072</v>
      </c>
      <c r="D436" s="27">
        <v>216</v>
      </c>
      <c r="E436" s="23">
        <v>1394</v>
      </c>
      <c r="F436" s="30">
        <v>3607</v>
      </c>
      <c r="G436" s="27">
        <v>253</v>
      </c>
      <c r="H436" s="23">
        <v>1139</v>
      </c>
      <c r="I436" s="30">
        <v>3694</v>
      </c>
      <c r="J436" s="27">
        <v>259</v>
      </c>
      <c r="K436" s="23">
        <v>1045</v>
      </c>
      <c r="L436" s="30">
        <v>2962</v>
      </c>
      <c r="M436" s="27">
        <v>208</v>
      </c>
      <c r="N436" s="27">
        <v>963</v>
      </c>
      <c r="O436" s="30">
        <v>3176</v>
      </c>
      <c r="P436" s="27">
        <v>222</v>
      </c>
      <c r="Q436" s="27">
        <v>788</v>
      </c>
      <c r="R436" s="30">
        <v>3906</v>
      </c>
      <c r="S436" s="27">
        <v>273</v>
      </c>
      <c r="T436" s="27">
        <v>898</v>
      </c>
      <c r="U436" s="30">
        <v>3422</v>
      </c>
      <c r="V436" s="27">
        <v>242</v>
      </c>
      <c r="W436" s="27">
        <v>587</v>
      </c>
      <c r="X436" s="30">
        <v>2846</v>
      </c>
      <c r="Y436" s="27">
        <v>199</v>
      </c>
      <c r="Z436" s="27">
        <v>686</v>
      </c>
      <c r="AA436" s="30">
        <v>5244</v>
      </c>
      <c r="AB436" s="27">
        <v>356</v>
      </c>
      <c r="AC436" s="27">
        <v>899</v>
      </c>
      <c r="AD436" s="30">
        <v>2904</v>
      </c>
      <c r="AE436" s="27">
        <v>203</v>
      </c>
      <c r="AF436" s="23">
        <v>1103</v>
      </c>
      <c r="AG436" s="30">
        <v>2293</v>
      </c>
      <c r="AH436" s="27">
        <v>161</v>
      </c>
      <c r="AI436" s="27">
        <v>766</v>
      </c>
      <c r="AJ436" s="30">
        <v>3442</v>
      </c>
      <c r="AK436" s="27">
        <v>239</v>
      </c>
      <c r="AL436" s="23">
        <v>1227</v>
      </c>
      <c r="AM436" s="30">
        <v>3026</v>
      </c>
      <c r="AN436" s="27">
        <v>212</v>
      </c>
      <c r="AO436" s="23">
        <v>1268</v>
      </c>
      <c r="AP436" s="30">
        <v>3650</v>
      </c>
      <c r="AQ436" s="27">
        <v>246</v>
      </c>
      <c r="AR436" s="23">
        <v>1998</v>
      </c>
      <c r="AS436" s="28">
        <v>10590</v>
      </c>
      <c r="AT436" s="27">
        <v>621</v>
      </c>
      <c r="AU436" s="23">
        <v>4423</v>
      </c>
      <c r="AV436" s="30">
        <v>3027</v>
      </c>
      <c r="AW436" s="27">
        <v>210</v>
      </c>
      <c r="AX436" s="23">
        <v>2073</v>
      </c>
      <c r="AY436" s="30">
        <v>2846</v>
      </c>
      <c r="AZ436" s="27">
        <v>195</v>
      </c>
      <c r="BA436" s="23">
        <v>1404</v>
      </c>
      <c r="BB436" s="30">
        <v>4112</v>
      </c>
      <c r="BC436" s="27">
        <v>270</v>
      </c>
      <c r="BD436" s="23">
        <v>1489</v>
      </c>
      <c r="BE436" s="30">
        <v>4899</v>
      </c>
      <c r="BF436" s="27">
        <v>301</v>
      </c>
      <c r="BG436" s="23">
        <v>5453</v>
      </c>
      <c r="BH436" s="30">
        <v>8950</v>
      </c>
      <c r="BI436" s="27">
        <v>547</v>
      </c>
      <c r="BJ436" s="23">
        <v>6545</v>
      </c>
      <c r="BK436" s="30">
        <v>6127</v>
      </c>
      <c r="BL436" s="27">
        <v>370</v>
      </c>
      <c r="BM436" s="23">
        <v>2953</v>
      </c>
      <c r="BN436" s="30">
        <v>1425</v>
      </c>
      <c r="BO436" s="29">
        <v>97</v>
      </c>
      <c r="BP436" s="23">
        <v>2230</v>
      </c>
      <c r="BQ436" s="30">
        <v>2679</v>
      </c>
      <c r="BR436" s="27">
        <v>185</v>
      </c>
      <c r="BS436" s="23">
        <v>3330</v>
      </c>
      <c r="BT436" s="30">
        <v>6480</v>
      </c>
      <c r="BU436" s="27">
        <v>428</v>
      </c>
      <c r="BV436" s="23">
        <v>7280</v>
      </c>
      <c r="BW436" s="30">
        <v>6235</v>
      </c>
      <c r="BX436" s="27">
        <v>411</v>
      </c>
      <c r="BY436" s="23">
        <v>5600</v>
      </c>
      <c r="BZ436" s="28">
        <v>23721</v>
      </c>
      <c r="CA436" s="23">
        <v>1232</v>
      </c>
      <c r="CB436" s="24">
        <v>33904</v>
      </c>
      <c r="CC436" s="28">
        <v>24787</v>
      </c>
      <c r="CD436" s="23">
        <v>1240</v>
      </c>
      <c r="CE436" s="24">
        <v>42685</v>
      </c>
      <c r="CF436" s="28">
        <v>36391</v>
      </c>
      <c r="CG436" s="23">
        <v>1760</v>
      </c>
      <c r="CH436" s="24">
        <v>22712</v>
      </c>
      <c r="CI436" s="28">
        <v>68620</v>
      </c>
      <c r="CJ436" s="23">
        <v>3495</v>
      </c>
      <c r="CK436" s="24">
        <v>29459</v>
      </c>
      <c r="CL436" s="26">
        <v>140703</v>
      </c>
      <c r="CM436" s="23">
        <v>6814</v>
      </c>
      <c r="CN436" s="24">
        <v>51683</v>
      </c>
      <c r="CO436" s="26">
        <v>108166</v>
      </c>
      <c r="CP436" s="23">
        <v>5611</v>
      </c>
      <c r="CQ436" s="24">
        <v>45607</v>
      </c>
      <c r="CR436" s="28">
        <v>72795</v>
      </c>
      <c r="CS436" s="23">
        <v>3831</v>
      </c>
      <c r="CT436" s="24">
        <v>24583</v>
      </c>
      <c r="CU436" s="28">
        <v>91747</v>
      </c>
      <c r="CV436" s="23">
        <v>5281</v>
      </c>
      <c r="CW436" s="24">
        <v>20026</v>
      </c>
      <c r="CX436" s="28">
        <v>89483</v>
      </c>
      <c r="CY436" s="23">
        <v>6603</v>
      </c>
      <c r="CZ436" s="24">
        <v>33575</v>
      </c>
      <c r="DA436" s="26">
        <v>182257</v>
      </c>
      <c r="DB436" s="24">
        <v>12799</v>
      </c>
      <c r="DC436" s="24">
        <v>84513</v>
      </c>
      <c r="DD436" s="26">
        <v>209399</v>
      </c>
      <c r="DE436" s="24">
        <v>15585</v>
      </c>
      <c r="DF436" s="24">
        <v>84794</v>
      </c>
      <c r="DG436" s="26">
        <v>172361</v>
      </c>
      <c r="DH436" s="24">
        <v>13826</v>
      </c>
      <c r="DI436" s="24">
        <v>84454</v>
      </c>
      <c r="DJ436" s="26">
        <v>153899</v>
      </c>
      <c r="DK436" s="24">
        <v>13341</v>
      </c>
      <c r="DL436" s="24">
        <v>82111</v>
      </c>
      <c r="DM436" s="26">
        <v>212005</v>
      </c>
      <c r="DN436" s="24">
        <v>19131</v>
      </c>
      <c r="DO436" s="24">
        <v>78167</v>
      </c>
      <c r="DP436" s="26">
        <v>287133</v>
      </c>
      <c r="DQ436" s="24">
        <v>22923</v>
      </c>
      <c r="DR436" s="25">
        <v>119252</v>
      </c>
      <c r="DS436" s="26">
        <v>279168</v>
      </c>
      <c r="DT436" s="24">
        <v>22230</v>
      </c>
      <c r="DU436" s="25">
        <v>125925</v>
      </c>
      <c r="DV436" s="26">
        <v>222173</v>
      </c>
      <c r="DW436" s="24">
        <v>18414</v>
      </c>
      <c r="DX436" s="25">
        <v>106701</v>
      </c>
      <c r="DY436" s="26">
        <v>182520</v>
      </c>
      <c r="DZ436" s="24">
        <v>12772</v>
      </c>
      <c r="EA436" s="24">
        <v>76942</v>
      </c>
      <c r="EB436" s="26">
        <v>181220</v>
      </c>
      <c r="EC436" s="24">
        <v>13006</v>
      </c>
      <c r="ED436" s="24">
        <v>59858</v>
      </c>
      <c r="EE436" s="26">
        <v>219051</v>
      </c>
      <c r="EF436" s="24">
        <v>15618</v>
      </c>
      <c r="EG436" s="24">
        <v>55365</v>
      </c>
      <c r="EH436" s="26">
        <v>124559</v>
      </c>
      <c r="EI436" s="23">
        <v>6851</v>
      </c>
      <c r="EJ436" s="24">
        <v>51348</v>
      </c>
      <c r="EK436" s="28">
        <v>86318</v>
      </c>
      <c r="EL436" s="23">
        <v>3670</v>
      </c>
      <c r="EM436" s="24">
        <v>42369</v>
      </c>
      <c r="EN436" s="28">
        <v>89163</v>
      </c>
      <c r="EO436" s="23">
        <v>3619</v>
      </c>
      <c r="EP436" s="24">
        <v>42807</v>
      </c>
      <c r="EQ436" s="28">
        <v>53279</v>
      </c>
      <c r="ER436" s="23">
        <v>2245</v>
      </c>
      <c r="ES436" s="24">
        <v>33862</v>
      </c>
      <c r="ET436" s="28">
        <v>68424</v>
      </c>
      <c r="EU436" s="23">
        <v>3097</v>
      </c>
      <c r="EV436" s="24">
        <v>19553</v>
      </c>
      <c r="EW436" s="28">
        <v>91435</v>
      </c>
      <c r="EX436" s="23">
        <v>3770</v>
      </c>
      <c r="EY436" s="24">
        <v>17668</v>
      </c>
      <c r="EZ436" s="28">
        <v>52109</v>
      </c>
      <c r="FA436" s="23">
        <v>2224</v>
      </c>
      <c r="FB436" s="24">
        <v>18815</v>
      </c>
      <c r="FC436" s="28">
        <v>42230</v>
      </c>
      <c r="FD436" s="23">
        <v>1631</v>
      </c>
      <c r="FE436" s="24">
        <v>16091</v>
      </c>
      <c r="FF436" s="28">
        <v>61232</v>
      </c>
      <c r="FG436" s="23">
        <v>2584</v>
      </c>
      <c r="FH436" s="24">
        <v>17675</v>
      </c>
      <c r="FI436" s="28">
        <v>76336</v>
      </c>
      <c r="FJ436" s="23">
        <v>3261</v>
      </c>
      <c r="FK436" s="24">
        <v>14987</v>
      </c>
      <c r="FL436" s="28">
        <v>62378</v>
      </c>
      <c r="FM436" s="23">
        <v>2592</v>
      </c>
      <c r="FN436" s="24">
        <v>13895</v>
      </c>
      <c r="FO436" s="28">
        <v>50712</v>
      </c>
      <c r="FP436" s="23">
        <v>2015</v>
      </c>
      <c r="FQ436" s="24">
        <v>13964</v>
      </c>
      <c r="FR436" s="28">
        <v>40252</v>
      </c>
      <c r="FS436" s="23">
        <v>1174</v>
      </c>
      <c r="FT436" s="24">
        <v>10432</v>
      </c>
      <c r="FU436" s="28">
        <v>30464</v>
      </c>
      <c r="FV436" s="27">
        <v>930</v>
      </c>
      <c r="FW436" s="24">
        <v>10396</v>
      </c>
      <c r="FX436" s="28">
        <v>29734</v>
      </c>
      <c r="FY436" s="27">
        <v>751</v>
      </c>
      <c r="FZ436" s="23">
        <v>8801</v>
      </c>
      <c r="GA436" s="28">
        <v>43372</v>
      </c>
      <c r="GB436" s="23">
        <v>1643</v>
      </c>
      <c r="GC436" s="23">
        <v>8107</v>
      </c>
      <c r="GD436" s="28">
        <v>61472</v>
      </c>
      <c r="GE436" s="23">
        <v>2711</v>
      </c>
      <c r="GF436" s="24">
        <v>10441</v>
      </c>
      <c r="GG436" s="28">
        <v>79266</v>
      </c>
      <c r="GH436" s="23">
        <v>3090</v>
      </c>
      <c r="GI436" s="24">
        <v>10956</v>
      </c>
      <c r="GJ436" s="28">
        <v>65391</v>
      </c>
      <c r="GK436" s="23">
        <v>2856</v>
      </c>
      <c r="GL436" s="24">
        <v>11791</v>
      </c>
      <c r="GM436" s="28">
        <v>55931</v>
      </c>
      <c r="GN436" s="23">
        <v>2494</v>
      </c>
      <c r="GO436" s="24">
        <v>11833</v>
      </c>
      <c r="GP436" s="28">
        <v>55317</v>
      </c>
      <c r="GQ436" s="23">
        <v>2220</v>
      </c>
      <c r="GR436" s="24">
        <v>13586</v>
      </c>
      <c r="GS436" s="28">
        <v>43755</v>
      </c>
      <c r="GT436" s="23">
        <v>1469</v>
      </c>
      <c r="GU436" s="24">
        <v>11694</v>
      </c>
      <c r="GV436" s="28">
        <v>26916</v>
      </c>
      <c r="GW436" s="27">
        <v>621</v>
      </c>
      <c r="GX436" s="24">
        <v>10168</v>
      </c>
      <c r="GY436" s="28">
        <v>26041</v>
      </c>
      <c r="GZ436" s="27">
        <v>543</v>
      </c>
      <c r="HA436" s="23">
        <v>8976</v>
      </c>
      <c r="HB436" s="28">
        <v>19877</v>
      </c>
      <c r="HC436" s="27">
        <v>410</v>
      </c>
      <c r="HD436" s="23">
        <v>6975</v>
      </c>
      <c r="HE436" s="28">
        <v>20819</v>
      </c>
      <c r="HF436" s="27">
        <v>450</v>
      </c>
      <c r="HG436" s="23">
        <v>6507</v>
      </c>
      <c r="HH436" s="28">
        <v>22129</v>
      </c>
      <c r="HI436" s="27">
        <v>558</v>
      </c>
      <c r="HJ436" s="23">
        <v>5317</v>
      </c>
    </row>
    <row r="437" spans="2:218" x14ac:dyDescent="0.2">
      <c r="B437" s="20" t="s">
        <v>872</v>
      </c>
      <c r="C437" s="30">
        <v>5218</v>
      </c>
      <c r="D437" s="27">
        <v>619</v>
      </c>
      <c r="E437" s="23">
        <v>9183</v>
      </c>
      <c r="F437" s="30">
        <v>4568</v>
      </c>
      <c r="G437" s="27">
        <v>557</v>
      </c>
      <c r="H437" s="23">
        <v>7560</v>
      </c>
      <c r="I437" s="30">
        <v>6232</v>
      </c>
      <c r="J437" s="27">
        <v>764</v>
      </c>
      <c r="K437" s="23">
        <v>7759</v>
      </c>
      <c r="L437" s="30">
        <v>5068</v>
      </c>
      <c r="M437" s="27">
        <v>622</v>
      </c>
      <c r="N437" s="23">
        <v>8819</v>
      </c>
      <c r="O437" s="30">
        <v>4480</v>
      </c>
      <c r="P437" s="27">
        <v>522</v>
      </c>
      <c r="Q437" s="23">
        <v>8048</v>
      </c>
      <c r="R437" s="30">
        <v>4725</v>
      </c>
      <c r="S437" s="27">
        <v>571</v>
      </c>
      <c r="T437" s="23">
        <v>8648</v>
      </c>
      <c r="U437" s="30">
        <v>4793</v>
      </c>
      <c r="V437" s="27">
        <v>584</v>
      </c>
      <c r="W437" s="23">
        <v>7065</v>
      </c>
      <c r="X437" s="30">
        <v>5386</v>
      </c>
      <c r="Y437" s="27">
        <v>601</v>
      </c>
      <c r="Z437" s="23">
        <v>8289</v>
      </c>
      <c r="AA437" s="30">
        <v>5735</v>
      </c>
      <c r="AB437" s="27">
        <v>676</v>
      </c>
      <c r="AC437" s="24">
        <v>10324</v>
      </c>
      <c r="AD437" s="30">
        <v>4685</v>
      </c>
      <c r="AE437" s="27">
        <v>556</v>
      </c>
      <c r="AF437" s="23">
        <v>9069</v>
      </c>
      <c r="AG437" s="30">
        <v>4204</v>
      </c>
      <c r="AH437" s="27">
        <v>488</v>
      </c>
      <c r="AI437" s="23">
        <v>8708</v>
      </c>
      <c r="AJ437" s="30">
        <v>6196</v>
      </c>
      <c r="AK437" s="27">
        <v>682</v>
      </c>
      <c r="AL437" s="24">
        <v>14945</v>
      </c>
      <c r="AM437" s="30">
        <v>4319</v>
      </c>
      <c r="AN437" s="27">
        <v>497</v>
      </c>
      <c r="AO437" s="24">
        <v>16750</v>
      </c>
      <c r="AP437" s="30">
        <v>5347</v>
      </c>
      <c r="AQ437" s="27">
        <v>596</v>
      </c>
      <c r="AR437" s="24">
        <v>12429</v>
      </c>
      <c r="AS437" s="30">
        <v>8932</v>
      </c>
      <c r="AT437" s="27">
        <v>897</v>
      </c>
      <c r="AU437" s="24">
        <v>17376</v>
      </c>
      <c r="AV437" s="30">
        <v>4426</v>
      </c>
      <c r="AW437" s="27">
        <v>491</v>
      </c>
      <c r="AX437" s="24">
        <v>15844</v>
      </c>
      <c r="AY437" s="30">
        <v>4800</v>
      </c>
      <c r="AZ437" s="27">
        <v>508</v>
      </c>
      <c r="BA437" s="24">
        <v>10783</v>
      </c>
      <c r="BB437" s="30">
        <v>6916</v>
      </c>
      <c r="BC437" s="27">
        <v>716</v>
      </c>
      <c r="BD437" s="24">
        <v>10924</v>
      </c>
      <c r="BE437" s="30">
        <v>5037</v>
      </c>
      <c r="BF437" s="27">
        <v>512</v>
      </c>
      <c r="BG437" s="24">
        <v>11127</v>
      </c>
      <c r="BH437" s="30">
        <v>6263</v>
      </c>
      <c r="BI437" s="27">
        <v>648</v>
      </c>
      <c r="BJ437" s="24">
        <v>12480</v>
      </c>
      <c r="BK437" s="30">
        <v>6867</v>
      </c>
      <c r="BL437" s="27">
        <v>680</v>
      </c>
      <c r="BM437" s="24">
        <v>17398</v>
      </c>
      <c r="BN437" s="30">
        <v>4671</v>
      </c>
      <c r="BO437" s="27">
        <v>480</v>
      </c>
      <c r="BP437" s="24">
        <v>17969</v>
      </c>
      <c r="BQ437" s="30">
        <v>5560</v>
      </c>
      <c r="BR437" s="27">
        <v>558</v>
      </c>
      <c r="BS437" s="24">
        <v>19869</v>
      </c>
      <c r="BT437" s="30">
        <v>7869</v>
      </c>
      <c r="BU437" s="27">
        <v>747</v>
      </c>
      <c r="BV437" s="24">
        <v>25944</v>
      </c>
      <c r="BW437" s="30">
        <v>5352</v>
      </c>
      <c r="BX437" s="27">
        <v>524</v>
      </c>
      <c r="BY437" s="24">
        <v>17281</v>
      </c>
      <c r="BZ437" s="30">
        <v>5735</v>
      </c>
      <c r="CA437" s="27">
        <v>573</v>
      </c>
      <c r="CB437" s="24">
        <v>15381</v>
      </c>
      <c r="CC437" s="30">
        <v>4079</v>
      </c>
      <c r="CD437" s="27">
        <v>488</v>
      </c>
      <c r="CE437" s="24">
        <v>12822</v>
      </c>
      <c r="CF437" s="30">
        <v>3843</v>
      </c>
      <c r="CG437" s="27">
        <v>406</v>
      </c>
      <c r="CH437" s="24">
        <v>13091</v>
      </c>
      <c r="CI437" s="30">
        <v>3706</v>
      </c>
      <c r="CJ437" s="27">
        <v>414</v>
      </c>
      <c r="CK437" s="24">
        <v>10601</v>
      </c>
      <c r="CL437" s="30">
        <v>4344</v>
      </c>
      <c r="CM437" s="27">
        <v>500</v>
      </c>
      <c r="CN437" s="24">
        <v>10573</v>
      </c>
      <c r="CO437" s="30">
        <v>4030</v>
      </c>
      <c r="CP437" s="27">
        <v>631</v>
      </c>
      <c r="CQ437" s="24">
        <v>11668</v>
      </c>
      <c r="CR437" s="30">
        <v>4548</v>
      </c>
      <c r="CS437" s="27">
        <v>518</v>
      </c>
      <c r="CT437" s="24">
        <v>10519</v>
      </c>
      <c r="CU437" s="30">
        <v>4815</v>
      </c>
      <c r="CV437" s="27">
        <v>549</v>
      </c>
      <c r="CW437" s="24">
        <v>10337</v>
      </c>
      <c r="CX437" s="30">
        <v>3983</v>
      </c>
      <c r="CY437" s="27">
        <v>455</v>
      </c>
      <c r="CZ437" s="24">
        <v>10723</v>
      </c>
      <c r="DA437" s="30">
        <v>7923</v>
      </c>
      <c r="DB437" s="27">
        <v>359</v>
      </c>
      <c r="DC437" s="23">
        <v>9176</v>
      </c>
      <c r="DD437" s="28">
        <v>10370</v>
      </c>
      <c r="DE437" s="27">
        <v>450</v>
      </c>
      <c r="DF437" s="23">
        <v>8771</v>
      </c>
      <c r="DG437" s="30">
        <v>8987</v>
      </c>
      <c r="DH437" s="27">
        <v>358</v>
      </c>
      <c r="DI437" s="23">
        <v>8501</v>
      </c>
      <c r="DJ437" s="30">
        <v>9326</v>
      </c>
      <c r="DK437" s="27">
        <v>369</v>
      </c>
      <c r="DL437" s="23">
        <v>7242</v>
      </c>
      <c r="DM437" s="28">
        <v>12912</v>
      </c>
      <c r="DN437" s="27">
        <v>553</v>
      </c>
      <c r="DO437" s="23">
        <v>8303</v>
      </c>
      <c r="DP437" s="28">
        <v>10569</v>
      </c>
      <c r="DQ437" s="27">
        <v>412</v>
      </c>
      <c r="DR437" s="23">
        <v>8405</v>
      </c>
      <c r="DS437" s="28">
        <v>14202</v>
      </c>
      <c r="DT437" s="27">
        <v>527</v>
      </c>
      <c r="DU437" s="24">
        <v>15938</v>
      </c>
      <c r="DV437" s="28">
        <v>12964</v>
      </c>
      <c r="DW437" s="27">
        <v>478</v>
      </c>
      <c r="DX437" s="24">
        <v>13249</v>
      </c>
      <c r="DY437" s="28">
        <v>11653</v>
      </c>
      <c r="DZ437" s="27">
        <v>442</v>
      </c>
      <c r="EA437" s="23">
        <v>8433</v>
      </c>
      <c r="EB437" s="28">
        <v>11602</v>
      </c>
      <c r="EC437" s="27">
        <v>444</v>
      </c>
      <c r="ED437" s="24">
        <v>11525</v>
      </c>
      <c r="EE437" s="28">
        <v>23732</v>
      </c>
      <c r="EF437" s="27">
        <v>839</v>
      </c>
      <c r="EG437" s="24">
        <v>20774</v>
      </c>
      <c r="EH437" s="28">
        <v>12596</v>
      </c>
      <c r="EI437" s="27">
        <v>460</v>
      </c>
      <c r="EJ437" s="24">
        <v>26320</v>
      </c>
      <c r="EK437" s="28">
        <v>10705</v>
      </c>
      <c r="EL437" s="27">
        <v>390</v>
      </c>
      <c r="EM437" s="24">
        <v>13860</v>
      </c>
      <c r="EN437" s="28">
        <v>14141</v>
      </c>
      <c r="EO437" s="27">
        <v>526</v>
      </c>
      <c r="EP437" s="24">
        <v>10918</v>
      </c>
      <c r="EQ437" s="28">
        <v>13925</v>
      </c>
      <c r="ER437" s="27">
        <v>550</v>
      </c>
      <c r="ES437" s="23">
        <v>9119</v>
      </c>
      <c r="ET437" s="28">
        <v>10145</v>
      </c>
      <c r="EU437" s="27">
        <v>418</v>
      </c>
      <c r="EV437" s="23">
        <v>9091</v>
      </c>
      <c r="EW437" s="28">
        <v>14502</v>
      </c>
      <c r="EX437" s="27">
        <v>594</v>
      </c>
      <c r="EY437" s="23">
        <v>7179</v>
      </c>
      <c r="EZ437" s="30">
        <v>8203</v>
      </c>
      <c r="FA437" s="27">
        <v>330</v>
      </c>
      <c r="FB437" s="23">
        <v>6730</v>
      </c>
      <c r="FC437" s="28">
        <v>10503</v>
      </c>
      <c r="FD437" s="27">
        <v>401</v>
      </c>
      <c r="FE437" s="23">
        <v>5227</v>
      </c>
      <c r="FF437" s="28">
        <v>10913</v>
      </c>
      <c r="FG437" s="27">
        <v>419</v>
      </c>
      <c r="FH437" s="23">
        <v>5557</v>
      </c>
      <c r="FI437" s="28">
        <v>11305</v>
      </c>
      <c r="FJ437" s="27">
        <v>434</v>
      </c>
      <c r="FK437" s="23">
        <v>7632</v>
      </c>
      <c r="FL437" s="28">
        <v>20175</v>
      </c>
      <c r="FM437" s="27">
        <v>693</v>
      </c>
      <c r="FN437" s="24">
        <v>17072</v>
      </c>
      <c r="FO437" s="28">
        <v>38478</v>
      </c>
      <c r="FP437" s="23">
        <v>1318</v>
      </c>
      <c r="FQ437" s="24">
        <v>50761</v>
      </c>
      <c r="FR437" s="28">
        <v>18131</v>
      </c>
      <c r="FS437" s="27">
        <v>730</v>
      </c>
      <c r="FT437" s="24">
        <v>66343</v>
      </c>
      <c r="FU437" s="28">
        <v>11539</v>
      </c>
      <c r="FV437" s="27">
        <v>413</v>
      </c>
      <c r="FW437" s="24">
        <v>40072</v>
      </c>
      <c r="FX437" s="28">
        <v>10965</v>
      </c>
      <c r="FY437" s="27">
        <v>590</v>
      </c>
      <c r="FZ437" s="24">
        <v>14220</v>
      </c>
      <c r="GA437" s="28">
        <v>10564</v>
      </c>
      <c r="GB437" s="27">
        <v>450</v>
      </c>
      <c r="GC437" s="24">
        <v>10242</v>
      </c>
      <c r="GD437" s="30">
        <v>7883</v>
      </c>
      <c r="GE437" s="27">
        <v>276</v>
      </c>
      <c r="GF437" s="23">
        <v>8691</v>
      </c>
      <c r="GG437" s="28">
        <v>12291</v>
      </c>
      <c r="GH437" s="27">
        <v>504</v>
      </c>
      <c r="GI437" s="23">
        <v>7134</v>
      </c>
      <c r="GJ437" s="28">
        <v>13795</v>
      </c>
      <c r="GK437" s="27">
        <v>487</v>
      </c>
      <c r="GL437" s="23">
        <v>6782</v>
      </c>
      <c r="GM437" s="28">
        <v>11617</v>
      </c>
      <c r="GN437" s="27">
        <v>457</v>
      </c>
      <c r="GO437" s="23">
        <v>6344</v>
      </c>
      <c r="GP437" s="28">
        <v>13225</v>
      </c>
      <c r="GQ437" s="27">
        <v>363</v>
      </c>
      <c r="GR437" s="23">
        <v>5723</v>
      </c>
      <c r="GS437" s="28">
        <v>31668</v>
      </c>
      <c r="GT437" s="27">
        <v>544</v>
      </c>
      <c r="GU437" s="24">
        <v>10158</v>
      </c>
      <c r="GV437" s="28">
        <v>38184</v>
      </c>
      <c r="GW437" s="27">
        <v>634</v>
      </c>
      <c r="GX437" s="24">
        <v>13603</v>
      </c>
      <c r="GY437" s="28">
        <v>47239</v>
      </c>
      <c r="GZ437" s="23">
        <v>1039</v>
      </c>
      <c r="HA437" s="24">
        <v>18622</v>
      </c>
      <c r="HB437" s="28">
        <v>20798</v>
      </c>
      <c r="HC437" s="27">
        <v>481</v>
      </c>
      <c r="HD437" s="24">
        <v>11538</v>
      </c>
      <c r="HE437" s="28">
        <v>21530</v>
      </c>
      <c r="HF437" s="27">
        <v>513</v>
      </c>
      <c r="HG437" s="24">
        <v>10272</v>
      </c>
      <c r="HH437" s="28">
        <v>21712</v>
      </c>
      <c r="HI437" s="27">
        <v>696</v>
      </c>
      <c r="HJ437" s="23">
        <v>6667</v>
      </c>
    </row>
    <row r="438" spans="2:218" x14ac:dyDescent="0.2">
      <c r="B438" s="20" t="s">
        <v>707</v>
      </c>
      <c r="C438" s="21"/>
      <c r="D438" s="21"/>
      <c r="E438" s="27">
        <v>102</v>
      </c>
      <c r="F438" s="21"/>
      <c r="G438" s="21"/>
      <c r="H438" s="21"/>
      <c r="I438" s="21"/>
      <c r="J438" s="21"/>
      <c r="K438" s="21"/>
      <c r="L438" s="21"/>
      <c r="M438" s="21"/>
      <c r="N438" s="29">
        <v>33</v>
      </c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9">
        <v>45</v>
      </c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  <c r="BK438" s="21"/>
      <c r="BL438" s="21"/>
      <c r="BM438" s="21"/>
      <c r="BN438" s="21"/>
      <c r="BO438" s="21"/>
      <c r="BP438" s="21"/>
      <c r="BQ438" s="21"/>
      <c r="BR438" s="21"/>
      <c r="BS438" s="21"/>
      <c r="BT438" s="21"/>
      <c r="BU438" s="21"/>
      <c r="BV438" s="21"/>
      <c r="BW438" s="21"/>
      <c r="BX438" s="21"/>
      <c r="BY438" s="21"/>
      <c r="BZ438" s="30">
        <v>1097</v>
      </c>
      <c r="CA438" s="29">
        <v>31</v>
      </c>
      <c r="CB438" s="21"/>
      <c r="CC438" s="28">
        <v>13487</v>
      </c>
      <c r="CD438" s="27">
        <v>406</v>
      </c>
      <c r="CE438" s="27">
        <v>165</v>
      </c>
      <c r="CF438" s="28">
        <v>10955</v>
      </c>
      <c r="CG438" s="27">
        <v>326</v>
      </c>
      <c r="CH438" s="27">
        <v>119</v>
      </c>
      <c r="CI438" s="28">
        <v>12234</v>
      </c>
      <c r="CJ438" s="27">
        <v>373</v>
      </c>
      <c r="CK438" s="27">
        <v>142</v>
      </c>
      <c r="CL438" s="28">
        <v>16581</v>
      </c>
      <c r="CM438" s="27">
        <v>499</v>
      </c>
      <c r="CN438" s="27">
        <v>344</v>
      </c>
      <c r="CO438" s="28">
        <v>10019</v>
      </c>
      <c r="CP438" s="27">
        <v>308</v>
      </c>
      <c r="CQ438" s="27">
        <v>572</v>
      </c>
      <c r="CR438" s="28">
        <v>19349</v>
      </c>
      <c r="CS438" s="27">
        <v>587</v>
      </c>
      <c r="CT438" s="27">
        <v>683</v>
      </c>
      <c r="CU438" s="28">
        <v>21970</v>
      </c>
      <c r="CV438" s="27">
        <v>659</v>
      </c>
      <c r="CW438" s="27">
        <v>166</v>
      </c>
      <c r="CX438" s="28">
        <v>25978</v>
      </c>
      <c r="CY438" s="27">
        <v>737</v>
      </c>
      <c r="CZ438" s="27">
        <v>602</v>
      </c>
      <c r="DA438" s="28">
        <v>29523</v>
      </c>
      <c r="DB438" s="27">
        <v>799</v>
      </c>
      <c r="DC438" s="27">
        <v>719</v>
      </c>
      <c r="DD438" s="28">
        <v>29751</v>
      </c>
      <c r="DE438" s="27">
        <v>874</v>
      </c>
      <c r="DF438" s="23">
        <v>1115</v>
      </c>
      <c r="DG438" s="28">
        <v>39107</v>
      </c>
      <c r="DH438" s="23">
        <v>1034</v>
      </c>
      <c r="DI438" s="27">
        <v>932</v>
      </c>
      <c r="DJ438" s="28">
        <v>28620</v>
      </c>
      <c r="DK438" s="27">
        <v>757</v>
      </c>
      <c r="DL438" s="27">
        <v>771</v>
      </c>
      <c r="DM438" s="28">
        <v>28699</v>
      </c>
      <c r="DN438" s="27">
        <v>702</v>
      </c>
      <c r="DO438" s="27">
        <v>536</v>
      </c>
      <c r="DP438" s="28">
        <v>18867</v>
      </c>
      <c r="DQ438" s="27">
        <v>465</v>
      </c>
      <c r="DR438" s="27">
        <v>744</v>
      </c>
      <c r="DS438" s="28">
        <v>22195</v>
      </c>
      <c r="DT438" s="27">
        <v>532</v>
      </c>
      <c r="DU438" s="23">
        <v>1194</v>
      </c>
      <c r="DV438" s="28">
        <v>50787</v>
      </c>
      <c r="DW438" s="23">
        <v>1339</v>
      </c>
      <c r="DX438" s="27">
        <v>747</v>
      </c>
      <c r="DY438" s="28">
        <v>43370</v>
      </c>
      <c r="DZ438" s="23">
        <v>1135</v>
      </c>
      <c r="EA438" s="23">
        <v>1171</v>
      </c>
      <c r="EB438" s="28">
        <v>46564</v>
      </c>
      <c r="EC438" s="23">
        <v>1218</v>
      </c>
      <c r="ED438" s="23">
        <v>1577</v>
      </c>
      <c r="EE438" s="28">
        <v>55373</v>
      </c>
      <c r="EF438" s="23">
        <v>1485</v>
      </c>
      <c r="EG438" s="23">
        <v>2180</v>
      </c>
      <c r="EH438" s="28">
        <v>35770</v>
      </c>
      <c r="EI438" s="27">
        <v>965</v>
      </c>
      <c r="EJ438" s="23">
        <v>1779</v>
      </c>
      <c r="EK438" s="28">
        <v>27077</v>
      </c>
      <c r="EL438" s="27">
        <v>731</v>
      </c>
      <c r="EM438" s="23">
        <v>1361</v>
      </c>
      <c r="EN438" s="28">
        <v>54675</v>
      </c>
      <c r="EO438" s="23">
        <v>1552</v>
      </c>
      <c r="EP438" s="23">
        <v>1437</v>
      </c>
      <c r="EQ438" s="28">
        <v>29169</v>
      </c>
      <c r="ER438" s="27">
        <v>843</v>
      </c>
      <c r="ES438" s="23">
        <v>1138</v>
      </c>
      <c r="ET438" s="28">
        <v>25175</v>
      </c>
      <c r="EU438" s="27">
        <v>761</v>
      </c>
      <c r="EV438" s="23">
        <v>1026</v>
      </c>
      <c r="EW438" s="28">
        <v>29104</v>
      </c>
      <c r="EX438" s="27">
        <v>896</v>
      </c>
      <c r="EY438" s="23">
        <v>1382</v>
      </c>
      <c r="EZ438" s="28">
        <v>12976</v>
      </c>
      <c r="FA438" s="27">
        <v>397</v>
      </c>
      <c r="FB438" s="27">
        <v>980</v>
      </c>
      <c r="FC438" s="30">
        <v>6467</v>
      </c>
      <c r="FD438" s="27">
        <v>199</v>
      </c>
      <c r="FE438" s="27">
        <v>749</v>
      </c>
      <c r="FF438" s="30">
        <v>3541</v>
      </c>
      <c r="FG438" s="27">
        <v>113</v>
      </c>
      <c r="FH438" s="27">
        <v>647</v>
      </c>
      <c r="FI438" s="32">
        <v>626</v>
      </c>
      <c r="FJ438" s="29">
        <v>19</v>
      </c>
      <c r="FK438" s="27">
        <v>502</v>
      </c>
      <c r="FL438" s="32">
        <v>838</v>
      </c>
      <c r="FM438" s="29">
        <v>25</v>
      </c>
      <c r="FN438" s="27">
        <v>525</v>
      </c>
      <c r="FO438" s="30">
        <v>7797</v>
      </c>
      <c r="FP438" s="27">
        <v>244</v>
      </c>
      <c r="FQ438" s="27">
        <v>485</v>
      </c>
      <c r="FR438" s="30">
        <v>2768</v>
      </c>
      <c r="FS438" s="29">
        <v>90</v>
      </c>
      <c r="FT438" s="27">
        <v>566</v>
      </c>
      <c r="FU438" s="28">
        <v>14595</v>
      </c>
      <c r="FV438" s="27">
        <v>423</v>
      </c>
      <c r="FW438" s="27">
        <v>746</v>
      </c>
      <c r="FX438" s="28">
        <v>37974</v>
      </c>
      <c r="FY438" s="23">
        <v>1066</v>
      </c>
      <c r="FZ438" s="27">
        <v>469</v>
      </c>
      <c r="GA438" s="28">
        <v>32807</v>
      </c>
      <c r="GB438" s="27">
        <v>912</v>
      </c>
      <c r="GC438" s="23">
        <v>2757</v>
      </c>
      <c r="GD438" s="28">
        <v>29391</v>
      </c>
      <c r="GE438" s="27">
        <v>875</v>
      </c>
      <c r="GF438" s="23">
        <v>2343</v>
      </c>
      <c r="GG438" s="28">
        <v>43143</v>
      </c>
      <c r="GH438" s="23">
        <v>1294</v>
      </c>
      <c r="GI438" s="23">
        <v>1664</v>
      </c>
      <c r="GJ438" s="28">
        <v>32652</v>
      </c>
      <c r="GK438" s="27">
        <v>970</v>
      </c>
      <c r="GL438" s="23">
        <v>1951</v>
      </c>
      <c r="GM438" s="28">
        <v>37895</v>
      </c>
      <c r="GN438" s="23">
        <v>1121</v>
      </c>
      <c r="GO438" s="23">
        <v>1940</v>
      </c>
      <c r="GP438" s="28">
        <v>52023</v>
      </c>
      <c r="GQ438" s="23">
        <v>1554</v>
      </c>
      <c r="GR438" s="23">
        <v>6309</v>
      </c>
      <c r="GS438" s="28">
        <v>44629</v>
      </c>
      <c r="GT438" s="23">
        <v>1380</v>
      </c>
      <c r="GU438" s="24">
        <v>10283</v>
      </c>
      <c r="GV438" s="28">
        <v>31093</v>
      </c>
      <c r="GW438" s="27">
        <v>975</v>
      </c>
      <c r="GX438" s="24">
        <v>12098</v>
      </c>
      <c r="GY438" s="28">
        <v>27858</v>
      </c>
      <c r="GZ438" s="27">
        <v>888</v>
      </c>
      <c r="HA438" s="23">
        <v>6746</v>
      </c>
      <c r="HB438" s="28">
        <v>20876</v>
      </c>
      <c r="HC438" s="27">
        <v>675</v>
      </c>
      <c r="HD438" s="23">
        <v>3604</v>
      </c>
      <c r="HE438" s="28">
        <v>17068</v>
      </c>
      <c r="HF438" s="27">
        <v>563</v>
      </c>
      <c r="HG438" s="23">
        <v>4399</v>
      </c>
      <c r="HH438" s="28">
        <v>20546</v>
      </c>
      <c r="HI438" s="27">
        <v>583</v>
      </c>
      <c r="HJ438" s="23">
        <v>3517</v>
      </c>
    </row>
    <row r="439" spans="2:218" x14ac:dyDescent="0.2">
      <c r="B439" s="20" t="s">
        <v>572</v>
      </c>
      <c r="C439" s="28">
        <v>23764</v>
      </c>
      <c r="D439" s="27">
        <v>230</v>
      </c>
      <c r="E439" s="27">
        <v>190</v>
      </c>
      <c r="F439" s="28">
        <v>28076</v>
      </c>
      <c r="G439" s="27">
        <v>255</v>
      </c>
      <c r="H439" s="29">
        <v>84</v>
      </c>
      <c r="I439" s="28">
        <v>30244</v>
      </c>
      <c r="J439" s="27">
        <v>292</v>
      </c>
      <c r="K439" s="27">
        <v>293</v>
      </c>
      <c r="L439" s="28">
        <v>28782</v>
      </c>
      <c r="M439" s="27">
        <v>269</v>
      </c>
      <c r="N439" s="27">
        <v>231</v>
      </c>
      <c r="O439" s="28">
        <v>26434</v>
      </c>
      <c r="P439" s="27">
        <v>260</v>
      </c>
      <c r="Q439" s="27">
        <v>468</v>
      </c>
      <c r="R439" s="28">
        <v>32536</v>
      </c>
      <c r="S439" s="27">
        <v>323</v>
      </c>
      <c r="T439" s="27">
        <v>402</v>
      </c>
      <c r="U439" s="28">
        <v>36831</v>
      </c>
      <c r="V439" s="27">
        <v>356</v>
      </c>
      <c r="W439" s="27">
        <v>454</v>
      </c>
      <c r="X439" s="28">
        <v>38867</v>
      </c>
      <c r="Y439" s="27">
        <v>376</v>
      </c>
      <c r="Z439" s="27">
        <v>567</v>
      </c>
      <c r="AA439" s="28">
        <v>40768</v>
      </c>
      <c r="AB439" s="27">
        <v>378</v>
      </c>
      <c r="AC439" s="27">
        <v>206</v>
      </c>
      <c r="AD439" s="28">
        <v>27546</v>
      </c>
      <c r="AE439" s="27">
        <v>257</v>
      </c>
      <c r="AF439" s="27">
        <v>584</v>
      </c>
      <c r="AG439" s="28">
        <v>26381</v>
      </c>
      <c r="AH439" s="27">
        <v>260</v>
      </c>
      <c r="AI439" s="27">
        <v>404</v>
      </c>
      <c r="AJ439" s="28">
        <v>30243</v>
      </c>
      <c r="AK439" s="27">
        <v>298</v>
      </c>
      <c r="AL439" s="27">
        <v>588</v>
      </c>
      <c r="AM439" s="28">
        <v>24459</v>
      </c>
      <c r="AN439" s="27">
        <v>241</v>
      </c>
      <c r="AO439" s="27">
        <v>670</v>
      </c>
      <c r="AP439" s="28">
        <v>28744</v>
      </c>
      <c r="AQ439" s="27">
        <v>282</v>
      </c>
      <c r="AR439" s="27">
        <v>354</v>
      </c>
      <c r="AS439" s="28">
        <v>43242</v>
      </c>
      <c r="AT439" s="27">
        <v>438</v>
      </c>
      <c r="AU439" s="27">
        <v>343</v>
      </c>
      <c r="AV439" s="28">
        <v>28529</v>
      </c>
      <c r="AW439" s="27">
        <v>281</v>
      </c>
      <c r="AX439" s="27">
        <v>254</v>
      </c>
      <c r="AY439" s="28">
        <v>21284</v>
      </c>
      <c r="AZ439" s="27">
        <v>210</v>
      </c>
      <c r="BA439" s="27">
        <v>439</v>
      </c>
      <c r="BB439" s="28">
        <v>32143</v>
      </c>
      <c r="BC439" s="27">
        <v>308</v>
      </c>
      <c r="BD439" s="27">
        <v>361</v>
      </c>
      <c r="BE439" s="28">
        <v>29730</v>
      </c>
      <c r="BF439" s="27">
        <v>289</v>
      </c>
      <c r="BG439" s="27">
        <v>414</v>
      </c>
      <c r="BH439" s="28">
        <v>35005</v>
      </c>
      <c r="BI439" s="27">
        <v>346</v>
      </c>
      <c r="BJ439" s="27">
        <v>548</v>
      </c>
      <c r="BK439" s="28">
        <v>30700</v>
      </c>
      <c r="BL439" s="27">
        <v>296</v>
      </c>
      <c r="BM439" s="27">
        <v>527</v>
      </c>
      <c r="BN439" s="28">
        <v>20492</v>
      </c>
      <c r="BO439" s="27">
        <v>205</v>
      </c>
      <c r="BP439" s="27">
        <v>470</v>
      </c>
      <c r="BQ439" s="28">
        <v>24761</v>
      </c>
      <c r="BR439" s="27">
        <v>233</v>
      </c>
      <c r="BS439" s="27">
        <v>698</v>
      </c>
      <c r="BT439" s="28">
        <v>35070</v>
      </c>
      <c r="BU439" s="27">
        <v>334</v>
      </c>
      <c r="BV439" s="27">
        <v>528</v>
      </c>
      <c r="BW439" s="28">
        <v>27242</v>
      </c>
      <c r="BX439" s="27">
        <v>275</v>
      </c>
      <c r="BY439" s="27">
        <v>568</v>
      </c>
      <c r="BZ439" s="28">
        <v>19985</v>
      </c>
      <c r="CA439" s="27">
        <v>193</v>
      </c>
      <c r="CB439" s="27">
        <v>308</v>
      </c>
      <c r="CC439" s="28">
        <v>23445</v>
      </c>
      <c r="CD439" s="27">
        <v>223</v>
      </c>
      <c r="CE439" s="27">
        <v>503</v>
      </c>
      <c r="CF439" s="28">
        <v>16778</v>
      </c>
      <c r="CG439" s="27">
        <v>157</v>
      </c>
      <c r="CH439" s="27">
        <v>638</v>
      </c>
      <c r="CI439" s="28">
        <v>17789</v>
      </c>
      <c r="CJ439" s="27">
        <v>171</v>
      </c>
      <c r="CK439" s="27">
        <v>297</v>
      </c>
      <c r="CL439" s="28">
        <v>25639</v>
      </c>
      <c r="CM439" s="27">
        <v>256</v>
      </c>
      <c r="CN439" s="27">
        <v>190</v>
      </c>
      <c r="CO439" s="28">
        <v>27011</v>
      </c>
      <c r="CP439" s="27">
        <v>265</v>
      </c>
      <c r="CQ439" s="27">
        <v>726</v>
      </c>
      <c r="CR439" s="28">
        <v>31686</v>
      </c>
      <c r="CS439" s="27">
        <v>312</v>
      </c>
      <c r="CT439" s="27">
        <v>524</v>
      </c>
      <c r="CU439" s="28">
        <v>30791</v>
      </c>
      <c r="CV439" s="27">
        <v>307</v>
      </c>
      <c r="CW439" s="27">
        <v>692</v>
      </c>
      <c r="CX439" s="28">
        <v>23374</v>
      </c>
      <c r="CY439" s="27">
        <v>232</v>
      </c>
      <c r="CZ439" s="27">
        <v>725</v>
      </c>
      <c r="DA439" s="28">
        <v>23518</v>
      </c>
      <c r="DB439" s="27">
        <v>241</v>
      </c>
      <c r="DC439" s="27">
        <v>532</v>
      </c>
      <c r="DD439" s="28">
        <v>39206</v>
      </c>
      <c r="DE439" s="27">
        <v>396</v>
      </c>
      <c r="DF439" s="23">
        <v>1037</v>
      </c>
      <c r="DG439" s="28">
        <v>20675</v>
      </c>
      <c r="DH439" s="27">
        <v>200</v>
      </c>
      <c r="DI439" s="23">
        <v>1217</v>
      </c>
      <c r="DJ439" s="28">
        <v>16381</v>
      </c>
      <c r="DK439" s="27">
        <v>154</v>
      </c>
      <c r="DL439" s="27">
        <v>245</v>
      </c>
      <c r="DM439" s="28">
        <v>17818</v>
      </c>
      <c r="DN439" s="27">
        <v>168</v>
      </c>
      <c r="DO439" s="27">
        <v>942</v>
      </c>
      <c r="DP439" s="28">
        <v>14397</v>
      </c>
      <c r="DQ439" s="27">
        <v>138</v>
      </c>
      <c r="DR439" s="27">
        <v>552</v>
      </c>
      <c r="DS439" s="28">
        <v>13959</v>
      </c>
      <c r="DT439" s="27">
        <v>133</v>
      </c>
      <c r="DU439" s="27">
        <v>739</v>
      </c>
      <c r="DV439" s="28">
        <v>26359</v>
      </c>
      <c r="DW439" s="27">
        <v>262</v>
      </c>
      <c r="DX439" s="27">
        <v>397</v>
      </c>
      <c r="DY439" s="28">
        <v>26850</v>
      </c>
      <c r="DZ439" s="27">
        <v>278</v>
      </c>
      <c r="EA439" s="27">
        <v>356</v>
      </c>
      <c r="EB439" s="28">
        <v>24037</v>
      </c>
      <c r="EC439" s="27">
        <v>243</v>
      </c>
      <c r="ED439" s="27">
        <v>426</v>
      </c>
      <c r="EE439" s="28">
        <v>18276</v>
      </c>
      <c r="EF439" s="27">
        <v>189</v>
      </c>
      <c r="EG439" s="27">
        <v>246</v>
      </c>
      <c r="EH439" s="28">
        <v>11947</v>
      </c>
      <c r="EI439" s="27">
        <v>114</v>
      </c>
      <c r="EJ439" s="27">
        <v>220</v>
      </c>
      <c r="EK439" s="28">
        <v>11803</v>
      </c>
      <c r="EL439" s="27">
        <v>115</v>
      </c>
      <c r="EM439" s="27">
        <v>373</v>
      </c>
      <c r="EN439" s="28">
        <v>15433</v>
      </c>
      <c r="EO439" s="27">
        <v>150</v>
      </c>
      <c r="EP439" s="27">
        <v>261</v>
      </c>
      <c r="EQ439" s="28">
        <v>12462</v>
      </c>
      <c r="ER439" s="27">
        <v>118</v>
      </c>
      <c r="ES439" s="27">
        <v>338</v>
      </c>
      <c r="ET439" s="28">
        <v>12434</v>
      </c>
      <c r="EU439" s="27">
        <v>116</v>
      </c>
      <c r="EV439" s="27">
        <v>406</v>
      </c>
      <c r="EW439" s="28">
        <v>21637</v>
      </c>
      <c r="EX439" s="27">
        <v>211</v>
      </c>
      <c r="EY439" s="27">
        <v>455</v>
      </c>
      <c r="EZ439" s="28">
        <v>24001</v>
      </c>
      <c r="FA439" s="27">
        <v>240</v>
      </c>
      <c r="FB439" s="27">
        <v>453</v>
      </c>
      <c r="FC439" s="28">
        <v>23883</v>
      </c>
      <c r="FD439" s="27">
        <v>257</v>
      </c>
      <c r="FE439" s="27">
        <v>550</v>
      </c>
      <c r="FF439" s="28">
        <v>17237</v>
      </c>
      <c r="FG439" s="27">
        <v>172</v>
      </c>
      <c r="FH439" s="27">
        <v>397</v>
      </c>
      <c r="FI439" s="28">
        <v>14801</v>
      </c>
      <c r="FJ439" s="27">
        <v>148</v>
      </c>
      <c r="FK439" s="27">
        <v>528</v>
      </c>
      <c r="FL439" s="28">
        <v>16210</v>
      </c>
      <c r="FM439" s="27">
        <v>163</v>
      </c>
      <c r="FN439" s="27">
        <v>747</v>
      </c>
      <c r="FO439" s="28">
        <v>20948</v>
      </c>
      <c r="FP439" s="27">
        <v>212</v>
      </c>
      <c r="FQ439" s="27">
        <v>322</v>
      </c>
      <c r="FR439" s="28">
        <v>22159</v>
      </c>
      <c r="FS439" s="27">
        <v>217</v>
      </c>
      <c r="FT439" s="27">
        <v>619</v>
      </c>
      <c r="FU439" s="28">
        <v>13052</v>
      </c>
      <c r="FV439" s="27">
        <v>127</v>
      </c>
      <c r="FW439" s="23">
        <v>1161</v>
      </c>
      <c r="FX439" s="28">
        <v>13926</v>
      </c>
      <c r="FY439" s="27">
        <v>143</v>
      </c>
      <c r="FZ439" s="23">
        <v>1837</v>
      </c>
      <c r="GA439" s="28">
        <v>19793</v>
      </c>
      <c r="GB439" s="27">
        <v>197</v>
      </c>
      <c r="GC439" s="23">
        <v>2422</v>
      </c>
      <c r="GD439" s="28">
        <v>14831</v>
      </c>
      <c r="GE439" s="27">
        <v>146</v>
      </c>
      <c r="GF439" s="23">
        <v>1559</v>
      </c>
      <c r="GG439" s="28">
        <v>22928</v>
      </c>
      <c r="GH439" s="27">
        <v>235</v>
      </c>
      <c r="GI439" s="23">
        <v>1013</v>
      </c>
      <c r="GJ439" s="28">
        <v>21003</v>
      </c>
      <c r="GK439" s="27">
        <v>213</v>
      </c>
      <c r="GL439" s="23">
        <v>1225</v>
      </c>
      <c r="GM439" s="28">
        <v>12599</v>
      </c>
      <c r="GN439" s="27">
        <v>123</v>
      </c>
      <c r="GO439" s="27">
        <v>796</v>
      </c>
      <c r="GP439" s="28">
        <v>14433</v>
      </c>
      <c r="GQ439" s="27">
        <v>139</v>
      </c>
      <c r="GR439" s="27">
        <v>827</v>
      </c>
      <c r="GS439" s="30">
        <v>8894</v>
      </c>
      <c r="GT439" s="29">
        <v>84</v>
      </c>
      <c r="GU439" s="23">
        <v>1631</v>
      </c>
      <c r="GV439" s="30">
        <v>9180</v>
      </c>
      <c r="GW439" s="29">
        <v>90</v>
      </c>
      <c r="GX439" s="27">
        <v>626</v>
      </c>
      <c r="GY439" s="28">
        <v>11397</v>
      </c>
      <c r="GZ439" s="27">
        <v>116</v>
      </c>
      <c r="HA439" s="27">
        <v>603</v>
      </c>
      <c r="HB439" s="28">
        <v>11847</v>
      </c>
      <c r="HC439" s="27">
        <v>124</v>
      </c>
      <c r="HD439" s="27">
        <v>868</v>
      </c>
      <c r="HE439" s="28">
        <v>15102</v>
      </c>
      <c r="HF439" s="27">
        <v>153</v>
      </c>
      <c r="HG439" s="27">
        <v>888</v>
      </c>
      <c r="HH439" s="28">
        <v>20466</v>
      </c>
      <c r="HI439" s="27">
        <v>220</v>
      </c>
      <c r="HJ439" s="27">
        <v>455</v>
      </c>
    </row>
    <row r="440" spans="2:218" x14ac:dyDescent="0.2">
      <c r="B440" s="20" t="s">
        <v>353</v>
      </c>
      <c r="C440" s="30">
        <v>9297</v>
      </c>
      <c r="D440" s="23">
        <v>1513</v>
      </c>
      <c r="E440" s="24">
        <v>12584</v>
      </c>
      <c r="F440" s="28">
        <v>10480</v>
      </c>
      <c r="G440" s="23">
        <v>1645</v>
      </c>
      <c r="H440" s="24">
        <v>16440</v>
      </c>
      <c r="I440" s="28">
        <v>13795</v>
      </c>
      <c r="J440" s="23">
        <v>2135</v>
      </c>
      <c r="K440" s="24">
        <v>14272</v>
      </c>
      <c r="L440" s="28">
        <v>10113</v>
      </c>
      <c r="M440" s="23">
        <v>1632</v>
      </c>
      <c r="N440" s="24">
        <v>11489</v>
      </c>
      <c r="O440" s="28">
        <v>10839</v>
      </c>
      <c r="P440" s="23">
        <v>1698</v>
      </c>
      <c r="Q440" s="24">
        <v>13426</v>
      </c>
      <c r="R440" s="28">
        <v>12594</v>
      </c>
      <c r="S440" s="23">
        <v>2040</v>
      </c>
      <c r="T440" s="24">
        <v>13933</v>
      </c>
      <c r="U440" s="28">
        <v>10792</v>
      </c>
      <c r="V440" s="23">
        <v>1741</v>
      </c>
      <c r="W440" s="24">
        <v>12515</v>
      </c>
      <c r="X440" s="28">
        <v>10766</v>
      </c>
      <c r="Y440" s="23">
        <v>1752</v>
      </c>
      <c r="Z440" s="24">
        <v>10646</v>
      </c>
      <c r="AA440" s="28">
        <v>12078</v>
      </c>
      <c r="AB440" s="23">
        <v>1947</v>
      </c>
      <c r="AC440" s="24">
        <v>12035</v>
      </c>
      <c r="AD440" s="28">
        <v>10003</v>
      </c>
      <c r="AE440" s="23">
        <v>1626</v>
      </c>
      <c r="AF440" s="23">
        <v>9781</v>
      </c>
      <c r="AG440" s="30">
        <v>9281</v>
      </c>
      <c r="AH440" s="23">
        <v>1529</v>
      </c>
      <c r="AI440" s="23">
        <v>8305</v>
      </c>
      <c r="AJ440" s="28">
        <v>13799</v>
      </c>
      <c r="AK440" s="23">
        <v>2335</v>
      </c>
      <c r="AL440" s="24">
        <v>12932</v>
      </c>
      <c r="AM440" s="30">
        <v>9205</v>
      </c>
      <c r="AN440" s="23">
        <v>1549</v>
      </c>
      <c r="AO440" s="23">
        <v>8087</v>
      </c>
      <c r="AP440" s="30">
        <v>8639</v>
      </c>
      <c r="AQ440" s="23">
        <v>1453</v>
      </c>
      <c r="AR440" s="23">
        <v>6941</v>
      </c>
      <c r="AS440" s="28">
        <v>10908</v>
      </c>
      <c r="AT440" s="23">
        <v>1859</v>
      </c>
      <c r="AU440" s="23">
        <v>7752</v>
      </c>
      <c r="AV440" s="30">
        <v>9664</v>
      </c>
      <c r="AW440" s="23">
        <v>1611</v>
      </c>
      <c r="AX440" s="23">
        <v>7785</v>
      </c>
      <c r="AY440" s="30">
        <v>8862</v>
      </c>
      <c r="AZ440" s="23">
        <v>1462</v>
      </c>
      <c r="BA440" s="23">
        <v>6607</v>
      </c>
      <c r="BB440" s="28">
        <v>11415</v>
      </c>
      <c r="BC440" s="23">
        <v>1919</v>
      </c>
      <c r="BD440" s="23">
        <v>7196</v>
      </c>
      <c r="BE440" s="30">
        <v>8105</v>
      </c>
      <c r="BF440" s="23">
        <v>1349</v>
      </c>
      <c r="BG440" s="37">
        <v>16941936</v>
      </c>
      <c r="BH440" s="30">
        <v>8766</v>
      </c>
      <c r="BI440" s="23">
        <v>1489</v>
      </c>
      <c r="BJ440" s="37">
        <v>15874073</v>
      </c>
      <c r="BK440" s="28">
        <v>15668</v>
      </c>
      <c r="BL440" s="23">
        <v>1956</v>
      </c>
      <c r="BM440" s="37">
        <v>16638712</v>
      </c>
      <c r="BN440" s="28">
        <v>11962</v>
      </c>
      <c r="BO440" s="23">
        <v>1329</v>
      </c>
      <c r="BP440" s="37">
        <v>16453316</v>
      </c>
      <c r="BQ440" s="28">
        <v>13597</v>
      </c>
      <c r="BR440" s="23">
        <v>1419</v>
      </c>
      <c r="BS440" s="37">
        <v>16677327</v>
      </c>
      <c r="BT440" s="28">
        <v>14630</v>
      </c>
      <c r="BU440" s="23">
        <v>1562</v>
      </c>
      <c r="BV440" s="37">
        <v>15532810</v>
      </c>
      <c r="BW440" s="28">
        <v>10990</v>
      </c>
      <c r="BX440" s="23">
        <v>1295</v>
      </c>
      <c r="BY440" s="37">
        <v>15819883</v>
      </c>
      <c r="BZ440" s="28">
        <v>11469</v>
      </c>
      <c r="CA440" s="23">
        <v>1253</v>
      </c>
      <c r="CB440" s="37">
        <v>15852712</v>
      </c>
      <c r="CC440" s="28">
        <v>14113</v>
      </c>
      <c r="CD440" s="23">
        <v>1673</v>
      </c>
      <c r="CE440" s="37">
        <v>14470847</v>
      </c>
      <c r="CF440" s="28">
        <v>11764</v>
      </c>
      <c r="CG440" s="23">
        <v>1545</v>
      </c>
      <c r="CH440" s="37">
        <v>15774574</v>
      </c>
      <c r="CI440" s="28">
        <v>13837</v>
      </c>
      <c r="CJ440" s="23">
        <v>1857</v>
      </c>
      <c r="CK440" s="37">
        <v>14867285</v>
      </c>
      <c r="CL440" s="28">
        <v>21755</v>
      </c>
      <c r="CM440" s="23">
        <v>3017</v>
      </c>
      <c r="CN440" s="37">
        <v>14568390</v>
      </c>
      <c r="CO440" s="28">
        <v>19902</v>
      </c>
      <c r="CP440" s="23">
        <v>2560</v>
      </c>
      <c r="CQ440" s="37">
        <v>14274462</v>
      </c>
      <c r="CR440" s="28">
        <v>18656</v>
      </c>
      <c r="CS440" s="23">
        <v>2322</v>
      </c>
      <c r="CT440" s="37">
        <v>12846146</v>
      </c>
      <c r="CU440" s="28">
        <v>20964</v>
      </c>
      <c r="CV440" s="23">
        <v>2517</v>
      </c>
      <c r="CW440" s="37">
        <v>13518764</v>
      </c>
      <c r="CX440" s="28">
        <v>19832</v>
      </c>
      <c r="CY440" s="23">
        <v>2202</v>
      </c>
      <c r="CZ440" s="37">
        <v>13846342</v>
      </c>
      <c r="DA440" s="28">
        <v>19701</v>
      </c>
      <c r="DB440" s="23">
        <v>2142</v>
      </c>
      <c r="DC440" s="37">
        <v>13683601</v>
      </c>
      <c r="DD440" s="28">
        <v>21969</v>
      </c>
      <c r="DE440" s="23">
        <v>2392</v>
      </c>
      <c r="DF440" s="37">
        <v>13410280</v>
      </c>
      <c r="DG440" s="28">
        <v>14187</v>
      </c>
      <c r="DH440" s="23">
        <v>1077</v>
      </c>
      <c r="DI440" s="37">
        <v>14272182</v>
      </c>
      <c r="DJ440" s="28">
        <v>12440</v>
      </c>
      <c r="DK440" s="27">
        <v>745</v>
      </c>
      <c r="DL440" s="37">
        <v>13846478</v>
      </c>
      <c r="DM440" s="28">
        <v>31918</v>
      </c>
      <c r="DN440" s="23">
        <v>2773</v>
      </c>
      <c r="DO440" s="37">
        <v>13296514</v>
      </c>
      <c r="DP440" s="28">
        <v>22517</v>
      </c>
      <c r="DQ440" s="23">
        <v>1961</v>
      </c>
      <c r="DR440" s="37">
        <v>14932066</v>
      </c>
      <c r="DS440" s="28">
        <v>23148</v>
      </c>
      <c r="DT440" s="23">
        <v>2272</v>
      </c>
      <c r="DU440" s="37">
        <v>14172375</v>
      </c>
      <c r="DV440" s="28">
        <v>24817</v>
      </c>
      <c r="DW440" s="23">
        <v>2612</v>
      </c>
      <c r="DX440" s="37">
        <v>14779620</v>
      </c>
      <c r="DY440" s="28">
        <v>24873</v>
      </c>
      <c r="DZ440" s="23">
        <v>2452</v>
      </c>
      <c r="EA440" s="37">
        <v>14672999</v>
      </c>
      <c r="EB440" s="28">
        <v>23463</v>
      </c>
      <c r="EC440" s="23">
        <v>2302</v>
      </c>
      <c r="ED440" s="37">
        <v>13353057</v>
      </c>
      <c r="EE440" s="28">
        <v>28955</v>
      </c>
      <c r="EF440" s="23">
        <v>2843</v>
      </c>
      <c r="EG440" s="37">
        <v>14291103</v>
      </c>
      <c r="EH440" s="28">
        <v>23377</v>
      </c>
      <c r="EI440" s="23">
        <v>2273</v>
      </c>
      <c r="EJ440" s="37">
        <v>14296822</v>
      </c>
      <c r="EK440" s="28">
        <v>22885</v>
      </c>
      <c r="EL440" s="23">
        <v>2166</v>
      </c>
      <c r="EM440" s="37">
        <v>14248514</v>
      </c>
      <c r="EN440" s="28">
        <v>26867</v>
      </c>
      <c r="EO440" s="23">
        <v>2672</v>
      </c>
      <c r="EP440" s="37">
        <v>13897494</v>
      </c>
      <c r="EQ440" s="28">
        <v>22051</v>
      </c>
      <c r="ER440" s="23">
        <v>2000</v>
      </c>
      <c r="ES440" s="37">
        <v>14318622</v>
      </c>
      <c r="ET440" s="28">
        <v>19395</v>
      </c>
      <c r="EU440" s="23">
        <v>2210</v>
      </c>
      <c r="EV440" s="37">
        <v>11412711</v>
      </c>
      <c r="EW440" s="28">
        <v>26251</v>
      </c>
      <c r="EX440" s="23">
        <v>2549</v>
      </c>
      <c r="EY440" s="37">
        <v>13256819</v>
      </c>
      <c r="EZ440" s="28">
        <v>19907</v>
      </c>
      <c r="FA440" s="23">
        <v>1865</v>
      </c>
      <c r="FB440" s="37">
        <v>13709136</v>
      </c>
      <c r="FC440" s="28">
        <v>19850</v>
      </c>
      <c r="FD440" s="23">
        <v>1964</v>
      </c>
      <c r="FE440" s="37">
        <v>13052360</v>
      </c>
      <c r="FF440" s="28">
        <v>25839</v>
      </c>
      <c r="FG440" s="23">
        <v>2679</v>
      </c>
      <c r="FH440" s="37">
        <v>14242634</v>
      </c>
      <c r="FI440" s="28">
        <v>23322</v>
      </c>
      <c r="FJ440" s="23">
        <v>2290</v>
      </c>
      <c r="FK440" s="37">
        <v>13728563</v>
      </c>
      <c r="FL440" s="28">
        <v>20576</v>
      </c>
      <c r="FM440" s="23">
        <v>2087</v>
      </c>
      <c r="FN440" s="37">
        <v>12274389</v>
      </c>
      <c r="FO440" s="28">
        <v>27393</v>
      </c>
      <c r="FP440" s="23">
        <v>2712</v>
      </c>
      <c r="FQ440" s="37">
        <v>13486397</v>
      </c>
      <c r="FR440" s="28">
        <v>22197</v>
      </c>
      <c r="FS440" s="23">
        <v>2093</v>
      </c>
      <c r="FT440" s="37">
        <v>12995490</v>
      </c>
      <c r="FU440" s="28">
        <v>20809</v>
      </c>
      <c r="FV440" s="23">
        <v>2038</v>
      </c>
      <c r="FW440" s="37">
        <v>12564162</v>
      </c>
      <c r="FX440" s="28">
        <v>27264</v>
      </c>
      <c r="FY440" s="23">
        <v>2327</v>
      </c>
      <c r="FZ440" s="37">
        <v>12725765</v>
      </c>
      <c r="GA440" s="28">
        <v>22046</v>
      </c>
      <c r="GB440" s="23">
        <v>1841</v>
      </c>
      <c r="GC440" s="37">
        <v>12725140</v>
      </c>
      <c r="GD440" s="28">
        <v>22672</v>
      </c>
      <c r="GE440" s="23">
        <v>2098</v>
      </c>
      <c r="GF440" s="37">
        <v>12308579</v>
      </c>
      <c r="GG440" s="28">
        <v>29225</v>
      </c>
      <c r="GH440" s="23">
        <v>2690</v>
      </c>
      <c r="GI440" s="37">
        <v>12496935</v>
      </c>
      <c r="GJ440" s="28">
        <v>25039</v>
      </c>
      <c r="GK440" s="23">
        <v>2158</v>
      </c>
      <c r="GL440" s="37">
        <v>13116072</v>
      </c>
      <c r="GM440" s="28">
        <v>23408</v>
      </c>
      <c r="GN440" s="23">
        <v>2057</v>
      </c>
      <c r="GO440" s="37">
        <v>12376372</v>
      </c>
      <c r="GP440" s="28">
        <v>32323</v>
      </c>
      <c r="GQ440" s="23">
        <v>2507</v>
      </c>
      <c r="GR440" s="37">
        <v>12919040</v>
      </c>
      <c r="GS440" s="28">
        <v>37219</v>
      </c>
      <c r="GT440" s="23">
        <v>1972</v>
      </c>
      <c r="GU440" s="37">
        <v>12435895</v>
      </c>
      <c r="GV440" s="28">
        <v>29180</v>
      </c>
      <c r="GW440" s="23">
        <v>1896</v>
      </c>
      <c r="GX440" s="34">
        <v>6579420</v>
      </c>
      <c r="GY440" s="28">
        <v>29386</v>
      </c>
      <c r="GZ440" s="23">
        <v>2446</v>
      </c>
      <c r="HA440" s="34">
        <v>1310857</v>
      </c>
      <c r="HB440" s="28">
        <v>16981</v>
      </c>
      <c r="HC440" s="23">
        <v>1574</v>
      </c>
      <c r="HD440" s="25">
        <v>270463</v>
      </c>
      <c r="HE440" s="28">
        <v>14927</v>
      </c>
      <c r="HF440" s="23">
        <v>1531</v>
      </c>
      <c r="HG440" s="24">
        <v>72764</v>
      </c>
      <c r="HH440" s="28">
        <v>20099</v>
      </c>
      <c r="HI440" s="23">
        <v>1963</v>
      </c>
      <c r="HJ440" s="24">
        <v>81903</v>
      </c>
    </row>
    <row r="441" spans="2:218" x14ac:dyDescent="0.2">
      <c r="B441" s="20" t="s">
        <v>323</v>
      </c>
      <c r="C441" s="28">
        <v>31479</v>
      </c>
      <c r="D441" s="23">
        <v>6445</v>
      </c>
      <c r="E441" s="24">
        <v>18211</v>
      </c>
      <c r="F441" s="28">
        <v>34997</v>
      </c>
      <c r="G441" s="23">
        <v>6551</v>
      </c>
      <c r="H441" s="24">
        <v>48239</v>
      </c>
      <c r="I441" s="28">
        <v>30032</v>
      </c>
      <c r="J441" s="23">
        <v>5354</v>
      </c>
      <c r="K441" s="24">
        <v>37881</v>
      </c>
      <c r="L441" s="28">
        <v>20820</v>
      </c>
      <c r="M441" s="23">
        <v>3917</v>
      </c>
      <c r="N441" s="24">
        <v>20582</v>
      </c>
      <c r="O441" s="28">
        <v>18708</v>
      </c>
      <c r="P441" s="23">
        <v>3591</v>
      </c>
      <c r="Q441" s="23">
        <v>9293</v>
      </c>
      <c r="R441" s="28">
        <v>20886</v>
      </c>
      <c r="S441" s="23">
        <v>3991</v>
      </c>
      <c r="T441" s="23">
        <v>5848</v>
      </c>
      <c r="U441" s="28">
        <v>13541</v>
      </c>
      <c r="V441" s="23">
        <v>2507</v>
      </c>
      <c r="W441" s="23">
        <v>7033</v>
      </c>
      <c r="X441" s="28">
        <v>15256</v>
      </c>
      <c r="Y441" s="23">
        <v>2638</v>
      </c>
      <c r="Z441" s="24">
        <v>18837</v>
      </c>
      <c r="AA441" s="28">
        <v>19253</v>
      </c>
      <c r="AB441" s="23">
        <v>3551</v>
      </c>
      <c r="AC441" s="24">
        <v>38674</v>
      </c>
      <c r="AD441" s="28">
        <v>16081</v>
      </c>
      <c r="AE441" s="23">
        <v>3069</v>
      </c>
      <c r="AF441" s="24">
        <v>13061</v>
      </c>
      <c r="AG441" s="28">
        <v>17058</v>
      </c>
      <c r="AH441" s="23">
        <v>3337</v>
      </c>
      <c r="AI441" s="24">
        <v>32694</v>
      </c>
      <c r="AJ441" s="28">
        <v>20615</v>
      </c>
      <c r="AK441" s="23">
        <v>4004</v>
      </c>
      <c r="AL441" s="24">
        <v>26397</v>
      </c>
      <c r="AM441" s="28">
        <v>15455</v>
      </c>
      <c r="AN441" s="23">
        <v>3010</v>
      </c>
      <c r="AO441" s="23">
        <v>8601</v>
      </c>
      <c r="AP441" s="30">
        <v>6001</v>
      </c>
      <c r="AQ441" s="23">
        <v>1006</v>
      </c>
      <c r="AR441" s="23">
        <v>6522</v>
      </c>
      <c r="AS441" s="30">
        <v>4086</v>
      </c>
      <c r="AT441" s="27">
        <v>635</v>
      </c>
      <c r="AU441" s="23">
        <v>4117</v>
      </c>
      <c r="AV441" s="30">
        <v>5884</v>
      </c>
      <c r="AW441" s="23">
        <v>1013</v>
      </c>
      <c r="AX441" s="23">
        <v>3545</v>
      </c>
      <c r="AY441" s="28">
        <v>12451</v>
      </c>
      <c r="AZ441" s="23">
        <v>1797</v>
      </c>
      <c r="BA441" s="23">
        <v>3655</v>
      </c>
      <c r="BB441" s="28">
        <v>13292</v>
      </c>
      <c r="BC441" s="23">
        <v>2284</v>
      </c>
      <c r="BD441" s="23">
        <v>3109</v>
      </c>
      <c r="BE441" s="28">
        <v>11474</v>
      </c>
      <c r="BF441" s="23">
        <v>2073</v>
      </c>
      <c r="BG441" s="23">
        <v>4964</v>
      </c>
      <c r="BH441" s="28">
        <v>12397</v>
      </c>
      <c r="BI441" s="23">
        <v>2230</v>
      </c>
      <c r="BJ441" s="23">
        <v>4349</v>
      </c>
      <c r="BK441" s="28">
        <v>15437</v>
      </c>
      <c r="BL441" s="23">
        <v>2776</v>
      </c>
      <c r="BM441" s="23">
        <v>4126</v>
      </c>
      <c r="BN441" s="28">
        <v>11405</v>
      </c>
      <c r="BO441" s="23">
        <v>2132</v>
      </c>
      <c r="BP441" s="23">
        <v>4284</v>
      </c>
      <c r="BQ441" s="28">
        <v>12069</v>
      </c>
      <c r="BR441" s="23">
        <v>2250</v>
      </c>
      <c r="BS441" s="23">
        <v>5510</v>
      </c>
      <c r="BT441" s="28">
        <v>14197</v>
      </c>
      <c r="BU441" s="23">
        <v>2683</v>
      </c>
      <c r="BV441" s="23">
        <v>3075</v>
      </c>
      <c r="BW441" s="28">
        <v>13492</v>
      </c>
      <c r="BX441" s="23">
        <v>2583</v>
      </c>
      <c r="BY441" s="23">
        <v>3538</v>
      </c>
      <c r="BZ441" s="28">
        <v>12109</v>
      </c>
      <c r="CA441" s="23">
        <v>2276</v>
      </c>
      <c r="CB441" s="23">
        <v>6289</v>
      </c>
      <c r="CC441" s="28">
        <v>14650</v>
      </c>
      <c r="CD441" s="23">
        <v>2778</v>
      </c>
      <c r="CE441" s="23">
        <v>4709</v>
      </c>
      <c r="CF441" s="28">
        <v>15780</v>
      </c>
      <c r="CG441" s="23">
        <v>2880</v>
      </c>
      <c r="CH441" s="23">
        <v>6149</v>
      </c>
      <c r="CI441" s="28">
        <v>15489</v>
      </c>
      <c r="CJ441" s="23">
        <v>2905</v>
      </c>
      <c r="CK441" s="23">
        <v>5730</v>
      </c>
      <c r="CL441" s="28">
        <v>15689</v>
      </c>
      <c r="CM441" s="23">
        <v>2930</v>
      </c>
      <c r="CN441" s="23">
        <v>6208</v>
      </c>
      <c r="CO441" s="28">
        <v>13025</v>
      </c>
      <c r="CP441" s="23">
        <v>2380</v>
      </c>
      <c r="CQ441" s="23">
        <v>6727</v>
      </c>
      <c r="CR441" s="28">
        <v>12397</v>
      </c>
      <c r="CS441" s="23">
        <v>2183</v>
      </c>
      <c r="CT441" s="23">
        <v>4957</v>
      </c>
      <c r="CU441" s="30">
        <v>4236</v>
      </c>
      <c r="CV441" s="27">
        <v>733</v>
      </c>
      <c r="CW441" s="23">
        <v>4932</v>
      </c>
      <c r="CX441" s="30">
        <v>1164</v>
      </c>
      <c r="CY441" s="27">
        <v>196</v>
      </c>
      <c r="CZ441" s="23">
        <v>4489</v>
      </c>
      <c r="DA441" s="32">
        <v>489</v>
      </c>
      <c r="DB441" s="29">
        <v>89</v>
      </c>
      <c r="DC441" s="23">
        <v>4079</v>
      </c>
      <c r="DD441" s="30">
        <v>9532</v>
      </c>
      <c r="DE441" s="23">
        <v>1622</v>
      </c>
      <c r="DF441" s="23">
        <v>3905</v>
      </c>
      <c r="DG441" s="30">
        <v>9859</v>
      </c>
      <c r="DH441" s="23">
        <v>1675</v>
      </c>
      <c r="DI441" s="23">
        <v>3849</v>
      </c>
      <c r="DJ441" s="30">
        <v>8477</v>
      </c>
      <c r="DK441" s="23">
        <v>1436</v>
      </c>
      <c r="DL441" s="23">
        <v>4375</v>
      </c>
      <c r="DM441" s="30">
        <v>9503</v>
      </c>
      <c r="DN441" s="23">
        <v>1450</v>
      </c>
      <c r="DO441" s="23">
        <v>3792</v>
      </c>
      <c r="DP441" s="30">
        <v>9138</v>
      </c>
      <c r="DQ441" s="23">
        <v>1485</v>
      </c>
      <c r="DR441" s="23">
        <v>3812</v>
      </c>
      <c r="DS441" s="28">
        <v>12797</v>
      </c>
      <c r="DT441" s="23">
        <v>2134</v>
      </c>
      <c r="DU441" s="23">
        <v>3211</v>
      </c>
      <c r="DV441" s="28">
        <v>15801</v>
      </c>
      <c r="DW441" s="23">
        <v>2497</v>
      </c>
      <c r="DX441" s="23">
        <v>5127</v>
      </c>
      <c r="DY441" s="28">
        <v>15374</v>
      </c>
      <c r="DZ441" s="23">
        <v>2590</v>
      </c>
      <c r="EA441" s="23">
        <v>4445</v>
      </c>
      <c r="EB441" s="28">
        <v>14276</v>
      </c>
      <c r="EC441" s="23">
        <v>2426</v>
      </c>
      <c r="ED441" s="23">
        <v>3296</v>
      </c>
      <c r="EE441" s="28">
        <v>17213</v>
      </c>
      <c r="EF441" s="23">
        <v>2879</v>
      </c>
      <c r="EG441" s="23">
        <v>3608</v>
      </c>
      <c r="EH441" s="28">
        <v>11220</v>
      </c>
      <c r="EI441" s="23">
        <v>1955</v>
      </c>
      <c r="EJ441" s="23">
        <v>3755</v>
      </c>
      <c r="EK441" s="28">
        <v>11444</v>
      </c>
      <c r="EL441" s="23">
        <v>2071</v>
      </c>
      <c r="EM441" s="23">
        <v>4322</v>
      </c>
      <c r="EN441" s="28">
        <v>16100</v>
      </c>
      <c r="EO441" s="23">
        <v>2823</v>
      </c>
      <c r="EP441" s="23">
        <v>4672</v>
      </c>
      <c r="EQ441" s="28">
        <v>16960</v>
      </c>
      <c r="ER441" s="23">
        <v>3246</v>
      </c>
      <c r="ES441" s="23">
        <v>4372</v>
      </c>
      <c r="ET441" s="28">
        <v>21845</v>
      </c>
      <c r="EU441" s="23">
        <v>4330</v>
      </c>
      <c r="EV441" s="23">
        <v>4566</v>
      </c>
      <c r="EW441" s="28">
        <v>25109</v>
      </c>
      <c r="EX441" s="23">
        <v>5213</v>
      </c>
      <c r="EY441" s="23">
        <v>4254</v>
      </c>
      <c r="EZ441" s="28">
        <v>19594</v>
      </c>
      <c r="FA441" s="23">
        <v>4187</v>
      </c>
      <c r="FB441" s="23">
        <v>4886</v>
      </c>
      <c r="FC441" s="28">
        <v>19551</v>
      </c>
      <c r="FD441" s="23">
        <v>4221</v>
      </c>
      <c r="FE441" s="23">
        <v>5259</v>
      </c>
      <c r="FF441" s="28">
        <v>25553</v>
      </c>
      <c r="FG441" s="23">
        <v>5480</v>
      </c>
      <c r="FH441" s="23">
        <v>6375</v>
      </c>
      <c r="FI441" s="28">
        <v>12277</v>
      </c>
      <c r="FJ441" s="23">
        <v>2598</v>
      </c>
      <c r="FK441" s="23">
        <v>8786</v>
      </c>
      <c r="FL441" s="30">
        <v>2627</v>
      </c>
      <c r="FM441" s="27">
        <v>516</v>
      </c>
      <c r="FN441" s="23">
        <v>5361</v>
      </c>
      <c r="FO441" s="32">
        <v>854</v>
      </c>
      <c r="FP441" s="27">
        <v>155</v>
      </c>
      <c r="FQ441" s="23">
        <v>4582</v>
      </c>
      <c r="FR441" s="28">
        <v>15002</v>
      </c>
      <c r="FS441" s="23">
        <v>3263</v>
      </c>
      <c r="FT441" s="23">
        <v>5427</v>
      </c>
      <c r="FU441" s="28">
        <v>16182</v>
      </c>
      <c r="FV441" s="23">
        <v>3526</v>
      </c>
      <c r="FW441" s="23">
        <v>6395</v>
      </c>
      <c r="FX441" s="28">
        <v>20959</v>
      </c>
      <c r="FY441" s="23">
        <v>4523</v>
      </c>
      <c r="FZ441" s="23">
        <v>6320</v>
      </c>
      <c r="GA441" s="28">
        <v>15877</v>
      </c>
      <c r="GB441" s="23">
        <v>3407</v>
      </c>
      <c r="GC441" s="23">
        <v>6802</v>
      </c>
      <c r="GD441" s="28">
        <v>21265</v>
      </c>
      <c r="GE441" s="23">
        <v>4305</v>
      </c>
      <c r="GF441" s="23">
        <v>5321</v>
      </c>
      <c r="GG441" s="28">
        <v>21465</v>
      </c>
      <c r="GH441" s="23">
        <v>4550</v>
      </c>
      <c r="GI441" s="23">
        <v>5339</v>
      </c>
      <c r="GJ441" s="28">
        <v>16557</v>
      </c>
      <c r="GK441" s="23">
        <v>3484</v>
      </c>
      <c r="GL441" s="23">
        <v>7527</v>
      </c>
      <c r="GM441" s="28">
        <v>17192</v>
      </c>
      <c r="GN441" s="23">
        <v>3627</v>
      </c>
      <c r="GO441" s="23">
        <v>6090</v>
      </c>
      <c r="GP441" s="28">
        <v>15037</v>
      </c>
      <c r="GQ441" s="23">
        <v>3102</v>
      </c>
      <c r="GR441" s="23">
        <v>6219</v>
      </c>
      <c r="GS441" s="28">
        <v>13779</v>
      </c>
      <c r="GT441" s="23">
        <v>2843</v>
      </c>
      <c r="GU441" s="23">
        <v>6498</v>
      </c>
      <c r="GV441" s="28">
        <v>15278</v>
      </c>
      <c r="GW441" s="23">
        <v>3204</v>
      </c>
      <c r="GX441" s="23">
        <v>5811</v>
      </c>
      <c r="GY441" s="28">
        <v>16370</v>
      </c>
      <c r="GZ441" s="23">
        <v>3504</v>
      </c>
      <c r="HA441" s="23">
        <v>6718</v>
      </c>
      <c r="HB441" s="28">
        <v>12442</v>
      </c>
      <c r="HC441" s="23">
        <v>2578</v>
      </c>
      <c r="HD441" s="23">
        <v>5745</v>
      </c>
      <c r="HE441" s="28">
        <v>15414</v>
      </c>
      <c r="HF441" s="23">
        <v>3044</v>
      </c>
      <c r="HG441" s="23">
        <v>7063</v>
      </c>
      <c r="HH441" s="28">
        <v>20053</v>
      </c>
      <c r="HI441" s="23">
        <v>3722</v>
      </c>
      <c r="HJ441" s="23">
        <v>6024</v>
      </c>
    </row>
    <row r="442" spans="2:218" x14ac:dyDescent="0.2">
      <c r="B442" s="20" t="s">
        <v>361</v>
      </c>
      <c r="C442" s="21"/>
      <c r="D442" s="21"/>
      <c r="E442" s="21"/>
      <c r="F442" s="30">
        <v>1168</v>
      </c>
      <c r="G442" s="29">
        <v>61</v>
      </c>
      <c r="H442" s="29">
        <v>41</v>
      </c>
      <c r="I442" s="30">
        <v>4155</v>
      </c>
      <c r="J442" s="27">
        <v>249</v>
      </c>
      <c r="K442" s="27">
        <v>319</v>
      </c>
      <c r="L442" s="30">
        <v>2648</v>
      </c>
      <c r="M442" s="27">
        <v>168</v>
      </c>
      <c r="N442" s="27">
        <v>304</v>
      </c>
      <c r="O442" s="30">
        <v>3107</v>
      </c>
      <c r="P442" s="27">
        <v>198</v>
      </c>
      <c r="Q442" s="23">
        <v>1296</v>
      </c>
      <c r="R442" s="30">
        <v>4288</v>
      </c>
      <c r="S442" s="27">
        <v>278</v>
      </c>
      <c r="T442" s="27">
        <v>747</v>
      </c>
      <c r="U442" s="30">
        <v>3688</v>
      </c>
      <c r="V442" s="27">
        <v>237</v>
      </c>
      <c r="W442" s="27">
        <v>851</v>
      </c>
      <c r="X442" s="30">
        <v>4794</v>
      </c>
      <c r="Y442" s="27">
        <v>302</v>
      </c>
      <c r="Z442" s="27">
        <v>192</v>
      </c>
      <c r="AA442" s="30">
        <v>5046</v>
      </c>
      <c r="AB442" s="27">
        <v>330</v>
      </c>
      <c r="AC442" s="27">
        <v>561</v>
      </c>
      <c r="AD442" s="30">
        <v>4607</v>
      </c>
      <c r="AE442" s="27">
        <v>291</v>
      </c>
      <c r="AF442" s="27">
        <v>297</v>
      </c>
      <c r="AG442" s="30">
        <v>4284</v>
      </c>
      <c r="AH442" s="27">
        <v>278</v>
      </c>
      <c r="AI442" s="27">
        <v>354</v>
      </c>
      <c r="AJ442" s="30">
        <v>6324</v>
      </c>
      <c r="AK442" s="27">
        <v>401</v>
      </c>
      <c r="AL442" s="27">
        <v>353</v>
      </c>
      <c r="AM442" s="30">
        <v>4726</v>
      </c>
      <c r="AN442" s="27">
        <v>301</v>
      </c>
      <c r="AO442" s="23">
        <v>1028</v>
      </c>
      <c r="AP442" s="30">
        <v>4498</v>
      </c>
      <c r="AQ442" s="27">
        <v>295</v>
      </c>
      <c r="AR442" s="27">
        <v>492</v>
      </c>
      <c r="AS442" s="30">
        <v>6221</v>
      </c>
      <c r="AT442" s="27">
        <v>411</v>
      </c>
      <c r="AU442" s="27">
        <v>138</v>
      </c>
      <c r="AV442" s="30">
        <v>5591</v>
      </c>
      <c r="AW442" s="27">
        <v>368</v>
      </c>
      <c r="AX442" s="27">
        <v>360</v>
      </c>
      <c r="AY442" s="30">
        <v>5236</v>
      </c>
      <c r="AZ442" s="27">
        <v>346</v>
      </c>
      <c r="BA442" s="27">
        <v>483</v>
      </c>
      <c r="BB442" s="30">
        <v>6548</v>
      </c>
      <c r="BC442" s="27">
        <v>426</v>
      </c>
      <c r="BD442" s="27">
        <v>387</v>
      </c>
      <c r="BE442" s="30">
        <v>5684</v>
      </c>
      <c r="BF442" s="27">
        <v>375</v>
      </c>
      <c r="BG442" s="27">
        <v>306</v>
      </c>
      <c r="BH442" s="30">
        <v>4981</v>
      </c>
      <c r="BI442" s="27">
        <v>328</v>
      </c>
      <c r="BJ442" s="27">
        <v>456</v>
      </c>
      <c r="BK442" s="30">
        <v>5642</v>
      </c>
      <c r="BL442" s="27">
        <v>379</v>
      </c>
      <c r="BM442" s="27">
        <v>780</v>
      </c>
      <c r="BN442" s="30">
        <v>6666</v>
      </c>
      <c r="BO442" s="27">
        <v>442</v>
      </c>
      <c r="BP442" s="23">
        <v>7322</v>
      </c>
      <c r="BQ442" s="30">
        <v>7186</v>
      </c>
      <c r="BR442" s="27">
        <v>475</v>
      </c>
      <c r="BS442" s="23">
        <v>8060</v>
      </c>
      <c r="BT442" s="30">
        <v>5128</v>
      </c>
      <c r="BU442" s="27">
        <v>320</v>
      </c>
      <c r="BV442" s="23">
        <v>2276</v>
      </c>
      <c r="BW442" s="30">
        <v>2499</v>
      </c>
      <c r="BX442" s="27">
        <v>164</v>
      </c>
      <c r="BY442" s="27">
        <v>958</v>
      </c>
      <c r="BZ442" s="30">
        <v>3341</v>
      </c>
      <c r="CA442" s="27">
        <v>222</v>
      </c>
      <c r="CB442" s="27">
        <v>748</v>
      </c>
      <c r="CC442" s="30">
        <v>5529</v>
      </c>
      <c r="CD442" s="27">
        <v>370</v>
      </c>
      <c r="CE442" s="27">
        <v>385</v>
      </c>
      <c r="CF442" s="30">
        <v>3667</v>
      </c>
      <c r="CG442" s="27">
        <v>244</v>
      </c>
      <c r="CH442" s="27">
        <v>553</v>
      </c>
      <c r="CI442" s="30">
        <v>3886</v>
      </c>
      <c r="CJ442" s="27">
        <v>259</v>
      </c>
      <c r="CK442" s="27">
        <v>200</v>
      </c>
      <c r="CL442" s="30">
        <v>5184</v>
      </c>
      <c r="CM442" s="27">
        <v>346</v>
      </c>
      <c r="CN442" s="27">
        <v>462</v>
      </c>
      <c r="CO442" s="30">
        <v>4278</v>
      </c>
      <c r="CP442" s="27">
        <v>289</v>
      </c>
      <c r="CQ442" s="27">
        <v>683</v>
      </c>
      <c r="CR442" s="30">
        <v>5324</v>
      </c>
      <c r="CS442" s="27">
        <v>361</v>
      </c>
      <c r="CT442" s="27">
        <v>576</v>
      </c>
      <c r="CU442" s="30">
        <v>6561</v>
      </c>
      <c r="CV442" s="27">
        <v>452</v>
      </c>
      <c r="CW442" s="27">
        <v>594</v>
      </c>
      <c r="CX442" s="30">
        <v>4767</v>
      </c>
      <c r="CY442" s="27">
        <v>321</v>
      </c>
      <c r="CZ442" s="27">
        <v>657</v>
      </c>
      <c r="DA442" s="30">
        <v>4546</v>
      </c>
      <c r="DB442" s="27">
        <v>307</v>
      </c>
      <c r="DC442" s="27">
        <v>470</v>
      </c>
      <c r="DD442" s="30">
        <v>9275</v>
      </c>
      <c r="DE442" s="27">
        <v>621</v>
      </c>
      <c r="DF442" s="27">
        <v>604</v>
      </c>
      <c r="DG442" s="30">
        <v>4678</v>
      </c>
      <c r="DH442" s="27">
        <v>314</v>
      </c>
      <c r="DI442" s="27">
        <v>557</v>
      </c>
      <c r="DJ442" s="30">
        <v>5522</v>
      </c>
      <c r="DK442" s="27">
        <v>354</v>
      </c>
      <c r="DL442" s="23">
        <v>1591</v>
      </c>
      <c r="DM442" s="30">
        <v>7453</v>
      </c>
      <c r="DN442" s="27">
        <v>494</v>
      </c>
      <c r="DO442" s="27">
        <v>864</v>
      </c>
      <c r="DP442" s="30">
        <v>9175</v>
      </c>
      <c r="DQ442" s="27">
        <v>603</v>
      </c>
      <c r="DR442" s="23">
        <v>1616</v>
      </c>
      <c r="DS442" s="30">
        <v>8716</v>
      </c>
      <c r="DT442" s="27">
        <v>509</v>
      </c>
      <c r="DU442" s="23">
        <v>4024</v>
      </c>
      <c r="DV442" s="30">
        <v>3042</v>
      </c>
      <c r="DW442" s="27">
        <v>151</v>
      </c>
      <c r="DX442" s="23">
        <v>2085</v>
      </c>
      <c r="DY442" s="30">
        <v>1260</v>
      </c>
      <c r="DZ442" s="29">
        <v>55</v>
      </c>
      <c r="EA442" s="23">
        <v>1476</v>
      </c>
      <c r="EB442" s="32">
        <v>490</v>
      </c>
      <c r="EC442" s="29">
        <v>23</v>
      </c>
      <c r="ED442" s="23">
        <v>1428</v>
      </c>
      <c r="EE442" s="32">
        <v>329</v>
      </c>
      <c r="EF442" s="29">
        <v>15</v>
      </c>
      <c r="EG442" s="23">
        <v>1126</v>
      </c>
      <c r="EH442" s="32">
        <v>309</v>
      </c>
      <c r="EI442" s="29">
        <v>13</v>
      </c>
      <c r="EJ442" s="27">
        <v>604</v>
      </c>
      <c r="EK442" s="30">
        <v>3066</v>
      </c>
      <c r="EL442" s="27">
        <v>139</v>
      </c>
      <c r="EM442" s="27">
        <v>825</v>
      </c>
      <c r="EN442" s="30">
        <v>7359</v>
      </c>
      <c r="EO442" s="27">
        <v>315</v>
      </c>
      <c r="EP442" s="23">
        <v>2679</v>
      </c>
      <c r="EQ442" s="30">
        <v>9262</v>
      </c>
      <c r="ER442" s="27">
        <v>384</v>
      </c>
      <c r="ES442" s="23">
        <v>3452</v>
      </c>
      <c r="ET442" s="28">
        <v>31425</v>
      </c>
      <c r="EU442" s="23">
        <v>1257</v>
      </c>
      <c r="EV442" s="24">
        <v>18737</v>
      </c>
      <c r="EW442" s="28">
        <v>34737</v>
      </c>
      <c r="EX442" s="23">
        <v>1432</v>
      </c>
      <c r="EY442" s="24">
        <v>23285</v>
      </c>
      <c r="EZ442" s="28">
        <v>11533</v>
      </c>
      <c r="FA442" s="27">
        <v>536</v>
      </c>
      <c r="FB442" s="24">
        <v>13343</v>
      </c>
      <c r="FC442" s="28">
        <v>22829</v>
      </c>
      <c r="FD442" s="27">
        <v>999</v>
      </c>
      <c r="FE442" s="24">
        <v>18782</v>
      </c>
      <c r="FF442" s="28">
        <v>34818</v>
      </c>
      <c r="FG442" s="23">
        <v>1454</v>
      </c>
      <c r="FH442" s="24">
        <v>23185</v>
      </c>
      <c r="FI442" s="28">
        <v>22210</v>
      </c>
      <c r="FJ442" s="23">
        <v>1043</v>
      </c>
      <c r="FK442" s="24">
        <v>22395</v>
      </c>
      <c r="FL442" s="28">
        <v>14417</v>
      </c>
      <c r="FM442" s="27">
        <v>679</v>
      </c>
      <c r="FN442" s="24">
        <v>14743</v>
      </c>
      <c r="FO442" s="28">
        <v>18527</v>
      </c>
      <c r="FP442" s="27">
        <v>857</v>
      </c>
      <c r="FQ442" s="24">
        <v>13742</v>
      </c>
      <c r="FR442" s="28">
        <v>12223</v>
      </c>
      <c r="FS442" s="27">
        <v>589</v>
      </c>
      <c r="FT442" s="23">
        <v>7927</v>
      </c>
      <c r="FU442" s="28">
        <v>21087</v>
      </c>
      <c r="FV442" s="23">
        <v>1073</v>
      </c>
      <c r="FW442" s="23">
        <v>9602</v>
      </c>
      <c r="FX442" s="28">
        <v>21975</v>
      </c>
      <c r="FY442" s="23">
        <v>1080</v>
      </c>
      <c r="FZ442" s="24">
        <v>12234</v>
      </c>
      <c r="GA442" s="28">
        <v>14048</v>
      </c>
      <c r="GB442" s="27">
        <v>664</v>
      </c>
      <c r="GC442" s="23">
        <v>8867</v>
      </c>
      <c r="GD442" s="28">
        <v>15818</v>
      </c>
      <c r="GE442" s="27">
        <v>716</v>
      </c>
      <c r="GF442" s="23">
        <v>7038</v>
      </c>
      <c r="GG442" s="28">
        <v>19729</v>
      </c>
      <c r="GH442" s="27">
        <v>897</v>
      </c>
      <c r="GI442" s="23">
        <v>6330</v>
      </c>
      <c r="GJ442" s="28">
        <v>18127</v>
      </c>
      <c r="GK442" s="27">
        <v>805</v>
      </c>
      <c r="GL442" s="23">
        <v>5933</v>
      </c>
      <c r="GM442" s="28">
        <v>17794</v>
      </c>
      <c r="GN442" s="27">
        <v>787</v>
      </c>
      <c r="GO442" s="23">
        <v>6510</v>
      </c>
      <c r="GP442" s="28">
        <v>29048</v>
      </c>
      <c r="GQ442" s="23">
        <v>1263</v>
      </c>
      <c r="GR442" s="23">
        <v>7103</v>
      </c>
      <c r="GS442" s="28">
        <v>21814</v>
      </c>
      <c r="GT442" s="27">
        <v>963</v>
      </c>
      <c r="GU442" s="23">
        <v>6173</v>
      </c>
      <c r="GV442" s="28">
        <v>17530</v>
      </c>
      <c r="GW442" s="27">
        <v>784</v>
      </c>
      <c r="GX442" s="23">
        <v>6136</v>
      </c>
      <c r="GY442" s="28">
        <v>24701</v>
      </c>
      <c r="GZ442" s="23">
        <v>1092</v>
      </c>
      <c r="HA442" s="23">
        <v>4818</v>
      </c>
      <c r="HB442" s="28">
        <v>21449</v>
      </c>
      <c r="HC442" s="27">
        <v>957</v>
      </c>
      <c r="HD442" s="23">
        <v>4800</v>
      </c>
      <c r="HE442" s="28">
        <v>17071</v>
      </c>
      <c r="HF442" s="27">
        <v>756</v>
      </c>
      <c r="HG442" s="23">
        <v>5048</v>
      </c>
      <c r="HH442" s="28">
        <v>19946</v>
      </c>
      <c r="HI442" s="27">
        <v>891</v>
      </c>
      <c r="HJ442" s="23">
        <v>5099</v>
      </c>
    </row>
    <row r="443" spans="2:218" x14ac:dyDescent="0.2">
      <c r="B443" s="20" t="s">
        <v>525</v>
      </c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  <c r="BK443" s="21"/>
      <c r="BL443" s="21"/>
      <c r="BM443" s="21"/>
      <c r="BN443" s="21"/>
      <c r="BO443" s="21"/>
      <c r="BP443" s="21"/>
      <c r="BQ443" s="21"/>
      <c r="BR443" s="21"/>
      <c r="BS443" s="21"/>
      <c r="BT443" s="21"/>
      <c r="BU443" s="21"/>
      <c r="BV443" s="21"/>
      <c r="BW443" s="21"/>
      <c r="BX443" s="21"/>
      <c r="BY443" s="21"/>
      <c r="BZ443" s="21"/>
      <c r="CA443" s="21"/>
      <c r="CB443" s="21"/>
      <c r="CC443" s="21"/>
      <c r="CD443" s="21"/>
      <c r="CE443" s="21"/>
      <c r="CF443" s="21"/>
      <c r="CG443" s="21"/>
      <c r="CH443" s="21"/>
      <c r="CI443" s="21"/>
      <c r="CJ443" s="21"/>
      <c r="CK443" s="21"/>
      <c r="CL443" s="21"/>
      <c r="CM443" s="21"/>
      <c r="CN443" s="21"/>
      <c r="CO443" s="21"/>
      <c r="CP443" s="21"/>
      <c r="CQ443" s="21"/>
      <c r="CR443" s="21"/>
      <c r="CS443" s="21"/>
      <c r="CT443" s="21"/>
      <c r="CU443" s="21"/>
      <c r="CV443" s="21"/>
      <c r="CW443" s="21"/>
      <c r="CX443" s="21"/>
      <c r="CY443" s="21"/>
      <c r="CZ443" s="21"/>
      <c r="DA443" s="21"/>
      <c r="DB443" s="21"/>
      <c r="DC443" s="21"/>
      <c r="DD443" s="21"/>
      <c r="DE443" s="21"/>
      <c r="DF443" s="21"/>
      <c r="DG443" s="21"/>
      <c r="DH443" s="21"/>
      <c r="DI443" s="21"/>
      <c r="DJ443" s="21"/>
      <c r="DK443" s="21"/>
      <c r="DL443" s="21"/>
      <c r="DM443" s="21"/>
      <c r="DN443" s="21"/>
      <c r="DO443" s="21"/>
      <c r="DP443" s="21"/>
      <c r="DQ443" s="21"/>
      <c r="DR443" s="21"/>
      <c r="DS443" s="21"/>
      <c r="DT443" s="21"/>
      <c r="DU443" s="21"/>
      <c r="DV443" s="21"/>
      <c r="DW443" s="21"/>
      <c r="DX443" s="21"/>
      <c r="DY443" s="21"/>
      <c r="DZ443" s="21"/>
      <c r="EA443" s="21"/>
      <c r="EB443" s="21"/>
      <c r="EC443" s="21"/>
      <c r="ED443" s="21"/>
      <c r="EE443" s="21"/>
      <c r="EF443" s="21"/>
      <c r="EG443" s="21"/>
      <c r="EH443" s="21"/>
      <c r="EI443" s="21"/>
      <c r="EJ443" s="21"/>
      <c r="EK443" s="21"/>
      <c r="EL443" s="21"/>
      <c r="EM443" s="21"/>
      <c r="EN443" s="21"/>
      <c r="EO443" s="21"/>
      <c r="EP443" s="21"/>
      <c r="EQ443" s="21"/>
      <c r="ER443" s="21"/>
      <c r="ES443" s="21"/>
      <c r="ET443" s="21"/>
      <c r="EU443" s="21"/>
      <c r="EV443" s="21"/>
      <c r="EW443" s="21"/>
      <c r="EX443" s="21"/>
      <c r="EY443" s="21"/>
      <c r="EZ443" s="21"/>
      <c r="FA443" s="21"/>
      <c r="FB443" s="21"/>
      <c r="FC443" s="21"/>
      <c r="FD443" s="21"/>
      <c r="FE443" s="21"/>
      <c r="FF443" s="21"/>
      <c r="FG443" s="21"/>
      <c r="FH443" s="21"/>
      <c r="FI443" s="21"/>
      <c r="FJ443" s="21"/>
      <c r="FK443" s="21"/>
      <c r="FL443" s="21"/>
      <c r="FM443" s="21"/>
      <c r="FN443" s="21"/>
      <c r="FO443" s="21"/>
      <c r="FP443" s="21"/>
      <c r="FQ443" s="21"/>
      <c r="FR443" s="21"/>
      <c r="FS443" s="21"/>
      <c r="FT443" s="21"/>
      <c r="FU443" s="21"/>
      <c r="FV443" s="21"/>
      <c r="FW443" s="21"/>
      <c r="FX443" s="21"/>
      <c r="FY443" s="21"/>
      <c r="FZ443" s="21"/>
      <c r="GA443" s="21"/>
      <c r="GB443" s="21"/>
      <c r="GC443" s="21"/>
      <c r="GD443" s="21"/>
      <c r="GE443" s="21"/>
      <c r="GF443" s="21"/>
      <c r="GG443" s="32">
        <v>391</v>
      </c>
      <c r="GH443" s="31">
        <v>7</v>
      </c>
      <c r="GI443" s="27">
        <v>512</v>
      </c>
      <c r="GJ443" s="30">
        <v>7497</v>
      </c>
      <c r="GK443" s="29">
        <v>97</v>
      </c>
      <c r="GL443" s="23">
        <v>1017</v>
      </c>
      <c r="GM443" s="30">
        <v>7834</v>
      </c>
      <c r="GN443" s="27">
        <v>108</v>
      </c>
      <c r="GO443" s="23">
        <v>1687</v>
      </c>
      <c r="GP443" s="28">
        <v>12321</v>
      </c>
      <c r="GQ443" s="27">
        <v>174</v>
      </c>
      <c r="GR443" s="23">
        <v>3986</v>
      </c>
      <c r="GS443" s="28">
        <v>15119</v>
      </c>
      <c r="GT443" s="27">
        <v>224</v>
      </c>
      <c r="GU443" s="23">
        <v>6290</v>
      </c>
      <c r="GV443" s="28">
        <v>15101</v>
      </c>
      <c r="GW443" s="27">
        <v>236</v>
      </c>
      <c r="GX443" s="24">
        <v>12945</v>
      </c>
      <c r="GY443" s="28">
        <v>24103</v>
      </c>
      <c r="GZ443" s="27">
        <v>387</v>
      </c>
      <c r="HA443" s="24">
        <v>23111</v>
      </c>
      <c r="HB443" s="28">
        <v>19406</v>
      </c>
      <c r="HC443" s="27">
        <v>355</v>
      </c>
      <c r="HD443" s="24">
        <v>26856</v>
      </c>
      <c r="HE443" s="28">
        <v>19009</v>
      </c>
      <c r="HF443" s="27">
        <v>393</v>
      </c>
      <c r="HG443" s="24">
        <v>34458</v>
      </c>
      <c r="HH443" s="28">
        <v>19750</v>
      </c>
      <c r="HI443" s="27">
        <v>490</v>
      </c>
      <c r="HJ443" s="24">
        <v>36465</v>
      </c>
    </row>
    <row r="444" spans="2:218" x14ac:dyDescent="0.2">
      <c r="B444" s="20" t="s">
        <v>734</v>
      </c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  <c r="BK444" s="21"/>
      <c r="BL444" s="21"/>
      <c r="BM444" s="21"/>
      <c r="BN444" s="21"/>
      <c r="BO444" s="21"/>
      <c r="BP444" s="21"/>
      <c r="BQ444" s="21"/>
      <c r="BR444" s="21"/>
      <c r="BS444" s="21"/>
      <c r="BT444" s="21"/>
      <c r="BU444" s="21"/>
      <c r="BV444" s="21"/>
      <c r="BW444" s="21"/>
      <c r="BX444" s="21"/>
      <c r="BY444" s="21"/>
      <c r="BZ444" s="21"/>
      <c r="CA444" s="21"/>
      <c r="CB444" s="21"/>
      <c r="CC444" s="21"/>
      <c r="CD444" s="21"/>
      <c r="CE444" s="21"/>
      <c r="CF444" s="21"/>
      <c r="CG444" s="21"/>
      <c r="CH444" s="21"/>
      <c r="CI444" s="21"/>
      <c r="CJ444" s="21"/>
      <c r="CK444" s="21"/>
      <c r="CL444" s="21"/>
      <c r="CM444" s="21"/>
      <c r="CN444" s="21"/>
      <c r="CO444" s="21"/>
      <c r="CP444" s="21"/>
      <c r="CQ444" s="21"/>
      <c r="CR444" s="21"/>
      <c r="CS444" s="21"/>
      <c r="CT444" s="21"/>
      <c r="CU444" s="21"/>
      <c r="CV444" s="21"/>
      <c r="CW444" s="21"/>
      <c r="CX444" s="21"/>
      <c r="CY444" s="21"/>
      <c r="CZ444" s="21"/>
      <c r="DA444" s="21"/>
      <c r="DB444" s="21"/>
      <c r="DC444" s="21"/>
      <c r="DD444" s="21"/>
      <c r="DE444" s="21"/>
      <c r="DF444" s="21"/>
      <c r="DG444" s="21"/>
      <c r="DH444" s="21"/>
      <c r="DI444" s="21"/>
      <c r="DJ444" s="21"/>
      <c r="DK444" s="21"/>
      <c r="DL444" s="21"/>
      <c r="DM444" s="21"/>
      <c r="DN444" s="21"/>
      <c r="DO444" s="21"/>
      <c r="DP444" s="21"/>
      <c r="DQ444" s="21"/>
      <c r="DR444" s="21"/>
      <c r="DS444" s="21"/>
      <c r="DT444" s="21"/>
      <c r="DU444" s="21"/>
      <c r="DV444" s="21"/>
      <c r="DW444" s="21"/>
      <c r="DX444" s="21"/>
      <c r="DY444" s="21"/>
      <c r="DZ444" s="21"/>
      <c r="EA444" s="21"/>
      <c r="EB444" s="21"/>
      <c r="EC444" s="21"/>
      <c r="ED444" s="21"/>
      <c r="EE444" s="21"/>
      <c r="EF444" s="21"/>
      <c r="EG444" s="21"/>
      <c r="EH444" s="21"/>
      <c r="EI444" s="21"/>
      <c r="EJ444" s="21"/>
      <c r="EK444" s="21"/>
      <c r="EL444" s="21"/>
      <c r="EM444" s="21"/>
      <c r="EN444" s="21"/>
      <c r="EO444" s="21"/>
      <c r="EP444" s="21"/>
      <c r="EQ444" s="21"/>
      <c r="ER444" s="21"/>
      <c r="ES444" s="21"/>
      <c r="ET444" s="21"/>
      <c r="EU444" s="21"/>
      <c r="EV444" s="21"/>
      <c r="EW444" s="21"/>
      <c r="EX444" s="21"/>
      <c r="EY444" s="21"/>
      <c r="EZ444" s="21"/>
      <c r="FA444" s="21"/>
      <c r="FB444" s="21"/>
      <c r="FC444" s="21"/>
      <c r="FD444" s="21"/>
      <c r="FE444" s="21"/>
      <c r="FF444" s="21"/>
      <c r="FG444" s="21"/>
      <c r="FH444" s="21"/>
      <c r="FI444" s="21"/>
      <c r="FJ444" s="21"/>
      <c r="FK444" s="21"/>
      <c r="FL444" s="21"/>
      <c r="FM444" s="21"/>
      <c r="FN444" s="21"/>
      <c r="FO444" s="21"/>
      <c r="FP444" s="21"/>
      <c r="FQ444" s="21"/>
      <c r="FR444" s="21"/>
      <c r="FS444" s="21"/>
      <c r="FT444" s="21"/>
      <c r="FU444" s="21"/>
      <c r="FV444" s="21"/>
      <c r="FW444" s="21"/>
      <c r="FX444" s="21"/>
      <c r="FY444" s="21"/>
      <c r="FZ444" s="21"/>
      <c r="GA444" s="21"/>
      <c r="GB444" s="21"/>
      <c r="GC444" s="21"/>
      <c r="GD444" s="28">
        <v>16313</v>
      </c>
      <c r="GE444" s="27">
        <v>494</v>
      </c>
      <c r="GF444" s="29">
        <v>87</v>
      </c>
      <c r="GG444" s="28">
        <v>43628</v>
      </c>
      <c r="GH444" s="23">
        <v>1457</v>
      </c>
      <c r="GI444" s="27">
        <v>830</v>
      </c>
      <c r="GJ444" s="28">
        <v>33015</v>
      </c>
      <c r="GK444" s="23">
        <v>1053</v>
      </c>
      <c r="GL444" s="23">
        <v>3152</v>
      </c>
      <c r="GM444" s="28">
        <v>25942</v>
      </c>
      <c r="GN444" s="27">
        <v>784</v>
      </c>
      <c r="GO444" s="23">
        <v>1889</v>
      </c>
      <c r="GP444" s="28">
        <v>30639</v>
      </c>
      <c r="GQ444" s="27">
        <v>940</v>
      </c>
      <c r="GR444" s="23">
        <v>2610</v>
      </c>
      <c r="GS444" s="28">
        <v>23599</v>
      </c>
      <c r="GT444" s="27">
        <v>739</v>
      </c>
      <c r="GU444" s="23">
        <v>2273</v>
      </c>
      <c r="GV444" s="28">
        <v>21295</v>
      </c>
      <c r="GW444" s="27">
        <v>652</v>
      </c>
      <c r="GX444" s="23">
        <v>2140</v>
      </c>
      <c r="GY444" s="28">
        <v>27711</v>
      </c>
      <c r="GZ444" s="27">
        <v>867</v>
      </c>
      <c r="HA444" s="23">
        <v>2203</v>
      </c>
      <c r="HB444" s="28">
        <v>19302</v>
      </c>
      <c r="HC444" s="27">
        <v>583</v>
      </c>
      <c r="HD444" s="23">
        <v>1935</v>
      </c>
      <c r="HE444" s="28">
        <v>17412</v>
      </c>
      <c r="HF444" s="27">
        <v>537</v>
      </c>
      <c r="HG444" s="23">
        <v>3415</v>
      </c>
      <c r="HH444" s="28">
        <v>19618</v>
      </c>
      <c r="HI444" s="27">
        <v>628</v>
      </c>
      <c r="HJ444" s="23">
        <v>2071</v>
      </c>
    </row>
    <row r="445" spans="2:218" x14ac:dyDescent="0.2">
      <c r="B445" s="20" t="s">
        <v>347</v>
      </c>
      <c r="C445" s="30">
        <v>2368</v>
      </c>
      <c r="D445" s="27">
        <v>121</v>
      </c>
      <c r="E445" s="23">
        <v>1933</v>
      </c>
      <c r="F445" s="30">
        <v>3355</v>
      </c>
      <c r="G445" s="27">
        <v>183</v>
      </c>
      <c r="H445" s="23">
        <v>1586</v>
      </c>
      <c r="I445" s="30">
        <v>2400</v>
      </c>
      <c r="J445" s="27">
        <v>127</v>
      </c>
      <c r="K445" s="23">
        <v>1657</v>
      </c>
      <c r="L445" s="30">
        <v>2462</v>
      </c>
      <c r="M445" s="27">
        <v>128</v>
      </c>
      <c r="N445" s="23">
        <v>2367</v>
      </c>
      <c r="O445" s="30">
        <v>2758</v>
      </c>
      <c r="P445" s="27">
        <v>135</v>
      </c>
      <c r="Q445" s="23">
        <v>2108</v>
      </c>
      <c r="R445" s="30">
        <v>4388</v>
      </c>
      <c r="S445" s="27">
        <v>220</v>
      </c>
      <c r="T445" s="23">
        <v>2187</v>
      </c>
      <c r="U445" s="30">
        <v>2946</v>
      </c>
      <c r="V445" s="27">
        <v>144</v>
      </c>
      <c r="W445" s="23">
        <v>3946</v>
      </c>
      <c r="X445" s="30">
        <v>2742</v>
      </c>
      <c r="Y445" s="27">
        <v>133</v>
      </c>
      <c r="Z445" s="23">
        <v>2172</v>
      </c>
      <c r="AA445" s="30">
        <v>3467</v>
      </c>
      <c r="AB445" s="27">
        <v>187</v>
      </c>
      <c r="AC445" s="23">
        <v>3117</v>
      </c>
      <c r="AD445" s="30">
        <v>2781</v>
      </c>
      <c r="AE445" s="27">
        <v>131</v>
      </c>
      <c r="AF445" s="23">
        <v>3277</v>
      </c>
      <c r="AG445" s="30">
        <v>2706</v>
      </c>
      <c r="AH445" s="27">
        <v>131</v>
      </c>
      <c r="AI445" s="23">
        <v>2468</v>
      </c>
      <c r="AJ445" s="30">
        <v>3261</v>
      </c>
      <c r="AK445" s="27">
        <v>150</v>
      </c>
      <c r="AL445" s="23">
        <v>2686</v>
      </c>
      <c r="AM445" s="30">
        <v>2921</v>
      </c>
      <c r="AN445" s="27">
        <v>146</v>
      </c>
      <c r="AO445" s="23">
        <v>2411</v>
      </c>
      <c r="AP445" s="30">
        <v>2083</v>
      </c>
      <c r="AQ445" s="27">
        <v>106</v>
      </c>
      <c r="AR445" s="23">
        <v>2524</v>
      </c>
      <c r="AS445" s="30">
        <v>3388</v>
      </c>
      <c r="AT445" s="27">
        <v>165</v>
      </c>
      <c r="AU445" s="23">
        <v>2199</v>
      </c>
      <c r="AV445" s="30">
        <v>2269</v>
      </c>
      <c r="AW445" s="27">
        <v>122</v>
      </c>
      <c r="AX445" s="24">
        <v>22092</v>
      </c>
      <c r="AY445" s="30">
        <v>2058</v>
      </c>
      <c r="AZ445" s="27">
        <v>104</v>
      </c>
      <c r="BA445" s="24">
        <v>10174</v>
      </c>
      <c r="BB445" s="30">
        <v>2635</v>
      </c>
      <c r="BC445" s="27">
        <v>133</v>
      </c>
      <c r="BD445" s="23">
        <v>5614</v>
      </c>
      <c r="BE445" s="30">
        <v>1690</v>
      </c>
      <c r="BF445" s="29">
        <v>85</v>
      </c>
      <c r="BG445" s="23">
        <v>4050</v>
      </c>
      <c r="BH445" s="30">
        <v>1496</v>
      </c>
      <c r="BI445" s="29">
        <v>86</v>
      </c>
      <c r="BJ445" s="23">
        <v>2823</v>
      </c>
      <c r="BK445" s="30">
        <v>2534</v>
      </c>
      <c r="BL445" s="27">
        <v>128</v>
      </c>
      <c r="BM445" s="23">
        <v>1185</v>
      </c>
      <c r="BN445" s="30">
        <v>1437</v>
      </c>
      <c r="BO445" s="29">
        <v>72</v>
      </c>
      <c r="BP445" s="23">
        <v>1540</v>
      </c>
      <c r="BQ445" s="30">
        <v>1538</v>
      </c>
      <c r="BR445" s="29">
        <v>71</v>
      </c>
      <c r="BS445" s="23">
        <v>1067</v>
      </c>
      <c r="BT445" s="30">
        <v>7316</v>
      </c>
      <c r="BU445" s="27">
        <v>405</v>
      </c>
      <c r="BV445" s="23">
        <v>1597</v>
      </c>
      <c r="BW445" s="30">
        <v>2641</v>
      </c>
      <c r="BX445" s="27">
        <v>131</v>
      </c>
      <c r="BY445" s="23">
        <v>3017</v>
      </c>
      <c r="BZ445" s="30">
        <v>1586</v>
      </c>
      <c r="CA445" s="29">
        <v>71</v>
      </c>
      <c r="CB445" s="23">
        <v>1731</v>
      </c>
      <c r="CC445" s="30">
        <v>2458</v>
      </c>
      <c r="CD445" s="27">
        <v>137</v>
      </c>
      <c r="CE445" s="23">
        <v>1422</v>
      </c>
      <c r="CF445" s="32">
        <v>996</v>
      </c>
      <c r="CG445" s="29">
        <v>45</v>
      </c>
      <c r="CH445" s="27">
        <v>876</v>
      </c>
      <c r="CI445" s="30">
        <v>1419</v>
      </c>
      <c r="CJ445" s="29">
        <v>69</v>
      </c>
      <c r="CK445" s="23">
        <v>1590</v>
      </c>
      <c r="CL445" s="30">
        <v>1812</v>
      </c>
      <c r="CM445" s="29">
        <v>86</v>
      </c>
      <c r="CN445" s="23">
        <v>1332</v>
      </c>
      <c r="CO445" s="30">
        <v>1255</v>
      </c>
      <c r="CP445" s="29">
        <v>64</v>
      </c>
      <c r="CQ445" s="23">
        <v>2299</v>
      </c>
      <c r="CR445" s="30">
        <v>1486</v>
      </c>
      <c r="CS445" s="29">
        <v>73</v>
      </c>
      <c r="CT445" s="23">
        <v>2242</v>
      </c>
      <c r="CU445" s="30">
        <v>1461</v>
      </c>
      <c r="CV445" s="29">
        <v>75</v>
      </c>
      <c r="CW445" s="23">
        <v>1489</v>
      </c>
      <c r="CX445" s="30">
        <v>1096</v>
      </c>
      <c r="CY445" s="29">
        <v>57</v>
      </c>
      <c r="CZ445" s="23">
        <v>1973</v>
      </c>
      <c r="DA445" s="30">
        <v>1279</v>
      </c>
      <c r="DB445" s="29">
        <v>61</v>
      </c>
      <c r="DC445" s="23">
        <v>2202</v>
      </c>
      <c r="DD445" s="30">
        <v>1644</v>
      </c>
      <c r="DE445" s="29">
        <v>80</v>
      </c>
      <c r="DF445" s="23">
        <v>2046</v>
      </c>
      <c r="DG445" s="30">
        <v>1420</v>
      </c>
      <c r="DH445" s="29">
        <v>63</v>
      </c>
      <c r="DI445" s="23">
        <v>1821</v>
      </c>
      <c r="DJ445" s="32">
        <v>889</v>
      </c>
      <c r="DK445" s="29">
        <v>44</v>
      </c>
      <c r="DL445" s="23">
        <v>1540</v>
      </c>
      <c r="DM445" s="32">
        <v>811</v>
      </c>
      <c r="DN445" s="29">
        <v>41</v>
      </c>
      <c r="DO445" s="23">
        <v>1641</v>
      </c>
      <c r="DP445" s="32">
        <v>976</v>
      </c>
      <c r="DQ445" s="29">
        <v>49</v>
      </c>
      <c r="DR445" s="23">
        <v>2412</v>
      </c>
      <c r="DS445" s="30">
        <v>1898</v>
      </c>
      <c r="DT445" s="29">
        <v>95</v>
      </c>
      <c r="DU445" s="23">
        <v>1387</v>
      </c>
      <c r="DV445" s="30">
        <v>2047</v>
      </c>
      <c r="DW445" s="27">
        <v>105</v>
      </c>
      <c r="DX445" s="23">
        <v>1235</v>
      </c>
      <c r="DY445" s="30">
        <v>2990</v>
      </c>
      <c r="DZ445" s="27">
        <v>153</v>
      </c>
      <c r="EA445" s="27">
        <v>831</v>
      </c>
      <c r="EB445" s="30">
        <v>2795</v>
      </c>
      <c r="EC445" s="27">
        <v>153</v>
      </c>
      <c r="ED445" s="27">
        <v>881</v>
      </c>
      <c r="EE445" s="30">
        <v>2692</v>
      </c>
      <c r="EF445" s="27">
        <v>137</v>
      </c>
      <c r="EG445" s="23">
        <v>1110</v>
      </c>
      <c r="EH445" s="30">
        <v>2949</v>
      </c>
      <c r="EI445" s="27">
        <v>163</v>
      </c>
      <c r="EJ445" s="23">
        <v>1862</v>
      </c>
      <c r="EK445" s="30">
        <v>2672</v>
      </c>
      <c r="EL445" s="27">
        <v>144</v>
      </c>
      <c r="EM445" s="23">
        <v>1860</v>
      </c>
      <c r="EN445" s="30">
        <v>3667</v>
      </c>
      <c r="EO445" s="27">
        <v>202</v>
      </c>
      <c r="EP445" s="23">
        <v>1052</v>
      </c>
      <c r="EQ445" s="30">
        <v>5734</v>
      </c>
      <c r="ER445" s="27">
        <v>327</v>
      </c>
      <c r="ES445" s="23">
        <v>1779</v>
      </c>
      <c r="ET445" s="30">
        <v>5670</v>
      </c>
      <c r="EU445" s="27">
        <v>315</v>
      </c>
      <c r="EV445" s="27">
        <v>846</v>
      </c>
      <c r="EW445" s="30">
        <v>9247</v>
      </c>
      <c r="EX445" s="27">
        <v>541</v>
      </c>
      <c r="EY445" s="23">
        <v>1026</v>
      </c>
      <c r="EZ445" s="28">
        <v>11854</v>
      </c>
      <c r="FA445" s="27">
        <v>639</v>
      </c>
      <c r="FB445" s="23">
        <v>4079</v>
      </c>
      <c r="FC445" s="28">
        <v>19141</v>
      </c>
      <c r="FD445" s="23">
        <v>1026</v>
      </c>
      <c r="FE445" s="24">
        <v>11479</v>
      </c>
      <c r="FF445" s="28">
        <v>26829</v>
      </c>
      <c r="FG445" s="23">
        <v>1502</v>
      </c>
      <c r="FH445" s="24">
        <v>14068</v>
      </c>
      <c r="FI445" s="28">
        <v>23746</v>
      </c>
      <c r="FJ445" s="23">
        <v>1287</v>
      </c>
      <c r="FK445" s="24">
        <v>33227</v>
      </c>
      <c r="FL445" s="28">
        <v>13164</v>
      </c>
      <c r="FM445" s="27">
        <v>678</v>
      </c>
      <c r="FN445" s="23">
        <v>6842</v>
      </c>
      <c r="FO445" s="28">
        <v>12085</v>
      </c>
      <c r="FP445" s="27">
        <v>618</v>
      </c>
      <c r="FQ445" s="23">
        <v>9596</v>
      </c>
      <c r="FR445" s="32">
        <v>125</v>
      </c>
      <c r="FS445" s="31">
        <v>5</v>
      </c>
      <c r="FT445" s="23">
        <v>3403</v>
      </c>
      <c r="FU445" s="32">
        <v>133</v>
      </c>
      <c r="FV445" s="31">
        <v>8</v>
      </c>
      <c r="FW445" s="23">
        <v>1620</v>
      </c>
      <c r="FX445" s="32">
        <v>166</v>
      </c>
      <c r="FY445" s="31">
        <v>9</v>
      </c>
      <c r="FZ445" s="23">
        <v>1298</v>
      </c>
      <c r="GA445" s="33">
        <v>54</v>
      </c>
      <c r="GB445" s="31">
        <v>3</v>
      </c>
      <c r="GC445" s="23">
        <v>1565</v>
      </c>
      <c r="GD445" s="30">
        <v>8442</v>
      </c>
      <c r="GE445" s="27">
        <v>477</v>
      </c>
      <c r="GF445" s="23">
        <v>1748</v>
      </c>
      <c r="GG445" s="28">
        <v>26767</v>
      </c>
      <c r="GH445" s="23">
        <v>1473</v>
      </c>
      <c r="GI445" s="23">
        <v>2147</v>
      </c>
      <c r="GJ445" s="28">
        <v>18468</v>
      </c>
      <c r="GK445" s="23">
        <v>1031</v>
      </c>
      <c r="GL445" s="23">
        <v>1911</v>
      </c>
      <c r="GM445" s="28">
        <v>28039</v>
      </c>
      <c r="GN445" s="23">
        <v>1452</v>
      </c>
      <c r="GO445" s="23">
        <v>1939</v>
      </c>
      <c r="GP445" s="28">
        <v>23087</v>
      </c>
      <c r="GQ445" s="23">
        <v>1279</v>
      </c>
      <c r="GR445" s="23">
        <v>2622</v>
      </c>
      <c r="GS445" s="28">
        <v>43325</v>
      </c>
      <c r="GT445" s="23">
        <v>2397</v>
      </c>
      <c r="GU445" s="23">
        <v>1847</v>
      </c>
      <c r="GV445" s="28">
        <v>36566</v>
      </c>
      <c r="GW445" s="23">
        <v>2021</v>
      </c>
      <c r="GX445" s="23">
        <v>1330</v>
      </c>
      <c r="GY445" s="28">
        <v>23781</v>
      </c>
      <c r="GZ445" s="23">
        <v>1317</v>
      </c>
      <c r="HA445" s="23">
        <v>1994</v>
      </c>
      <c r="HB445" s="28">
        <v>17734</v>
      </c>
      <c r="HC445" s="23">
        <v>1005</v>
      </c>
      <c r="HD445" s="23">
        <v>2113</v>
      </c>
      <c r="HE445" s="28">
        <v>16389</v>
      </c>
      <c r="HF445" s="27">
        <v>930</v>
      </c>
      <c r="HG445" s="23">
        <v>1730</v>
      </c>
      <c r="HH445" s="28">
        <v>19491</v>
      </c>
      <c r="HI445" s="23">
        <v>1109</v>
      </c>
      <c r="HJ445" s="27">
        <v>834</v>
      </c>
    </row>
    <row r="446" spans="2:218" x14ac:dyDescent="0.2">
      <c r="B446" s="20" t="s">
        <v>910</v>
      </c>
      <c r="C446" s="22">
        <v>2797416</v>
      </c>
      <c r="D446" s="24">
        <v>92818</v>
      </c>
      <c r="E446" s="34">
        <v>8770454</v>
      </c>
      <c r="F446" s="22">
        <v>2410020</v>
      </c>
      <c r="G446" s="24">
        <v>86947</v>
      </c>
      <c r="H446" s="34">
        <v>8640967</v>
      </c>
      <c r="I446" s="22">
        <v>2104681</v>
      </c>
      <c r="J446" s="24">
        <v>83929</v>
      </c>
      <c r="K446" s="34">
        <v>8001478</v>
      </c>
      <c r="L446" s="22">
        <v>1194801</v>
      </c>
      <c r="M446" s="24">
        <v>51792</v>
      </c>
      <c r="N446" s="34">
        <v>6764357</v>
      </c>
      <c r="O446" s="22">
        <v>1112311</v>
      </c>
      <c r="P446" s="24">
        <v>46602</v>
      </c>
      <c r="Q446" s="34">
        <v>5981046</v>
      </c>
      <c r="R446" s="22">
        <v>1355844</v>
      </c>
      <c r="S446" s="24">
        <v>57215</v>
      </c>
      <c r="T446" s="34">
        <v>5573199</v>
      </c>
      <c r="U446" s="22">
        <v>1173533</v>
      </c>
      <c r="V446" s="24">
        <v>49372</v>
      </c>
      <c r="W446" s="34">
        <v>5370231</v>
      </c>
      <c r="X446" s="22">
        <v>1113251</v>
      </c>
      <c r="Y446" s="24">
        <v>45927</v>
      </c>
      <c r="Z446" s="34">
        <v>4613779</v>
      </c>
      <c r="AA446" s="22">
        <v>1295445</v>
      </c>
      <c r="AB446" s="24">
        <v>54030</v>
      </c>
      <c r="AC446" s="34">
        <v>5067829</v>
      </c>
      <c r="AD446" s="22">
        <v>1061125</v>
      </c>
      <c r="AE446" s="24">
        <v>46178</v>
      </c>
      <c r="AF446" s="34">
        <v>4701288</v>
      </c>
      <c r="AG446" s="26">
        <v>979360</v>
      </c>
      <c r="AH446" s="24">
        <v>42325</v>
      </c>
      <c r="AI446" s="34">
        <v>4717651</v>
      </c>
      <c r="AJ446" s="22">
        <v>1321466</v>
      </c>
      <c r="AK446" s="24">
        <v>55971</v>
      </c>
      <c r="AL446" s="34">
        <v>4728196</v>
      </c>
      <c r="AM446" s="22">
        <v>1034449</v>
      </c>
      <c r="AN446" s="24">
        <v>41086</v>
      </c>
      <c r="AO446" s="34">
        <v>4535558</v>
      </c>
      <c r="AP446" s="22">
        <v>1051142</v>
      </c>
      <c r="AQ446" s="24">
        <v>42532</v>
      </c>
      <c r="AR446" s="34">
        <v>4838777</v>
      </c>
      <c r="AS446" s="22">
        <v>1281966</v>
      </c>
      <c r="AT446" s="24">
        <v>52040</v>
      </c>
      <c r="AU446" s="34">
        <v>4670525</v>
      </c>
      <c r="AV446" s="22">
        <v>1050419</v>
      </c>
      <c r="AW446" s="24">
        <v>43827</v>
      </c>
      <c r="AX446" s="34">
        <v>4629918</v>
      </c>
      <c r="AY446" s="22">
        <v>1045742</v>
      </c>
      <c r="AZ446" s="24">
        <v>39634</v>
      </c>
      <c r="BA446" s="34">
        <v>4549418</v>
      </c>
      <c r="BB446" s="22">
        <v>1426774</v>
      </c>
      <c r="BC446" s="24">
        <v>54018</v>
      </c>
      <c r="BD446" s="34">
        <v>4624797</v>
      </c>
      <c r="BE446" s="22">
        <v>1091441</v>
      </c>
      <c r="BF446" s="24">
        <v>40348</v>
      </c>
      <c r="BG446" s="34">
        <v>4585669</v>
      </c>
      <c r="BH446" s="22">
        <v>1140780</v>
      </c>
      <c r="BI446" s="24">
        <v>40209</v>
      </c>
      <c r="BJ446" s="34">
        <v>4321431</v>
      </c>
      <c r="BK446" s="22">
        <v>1398314</v>
      </c>
      <c r="BL446" s="24">
        <v>49860</v>
      </c>
      <c r="BM446" s="34">
        <v>4511890</v>
      </c>
      <c r="BN446" s="22">
        <v>1065731</v>
      </c>
      <c r="BO446" s="24">
        <v>38492</v>
      </c>
      <c r="BP446" s="34">
        <v>4127945</v>
      </c>
      <c r="BQ446" s="22">
        <v>1084423</v>
      </c>
      <c r="BR446" s="24">
        <v>39569</v>
      </c>
      <c r="BS446" s="34">
        <v>4257046</v>
      </c>
      <c r="BT446" s="22">
        <v>1270255</v>
      </c>
      <c r="BU446" s="24">
        <v>48544</v>
      </c>
      <c r="BV446" s="34">
        <v>4113391</v>
      </c>
      <c r="BW446" s="22">
        <v>1003726</v>
      </c>
      <c r="BX446" s="24">
        <v>40016</v>
      </c>
      <c r="BY446" s="34">
        <v>4200559</v>
      </c>
      <c r="BZ446" s="26">
        <v>999923</v>
      </c>
      <c r="CA446" s="24">
        <v>39251</v>
      </c>
      <c r="CB446" s="34">
        <v>4353405</v>
      </c>
      <c r="CC446" s="22">
        <v>1274803</v>
      </c>
      <c r="CD446" s="24">
        <v>47367</v>
      </c>
      <c r="CE446" s="34">
        <v>3945103</v>
      </c>
      <c r="CF446" s="26">
        <v>965342</v>
      </c>
      <c r="CG446" s="24">
        <v>36477</v>
      </c>
      <c r="CH446" s="34">
        <v>4413791</v>
      </c>
      <c r="CI446" s="26">
        <v>952369</v>
      </c>
      <c r="CJ446" s="24">
        <v>35324</v>
      </c>
      <c r="CK446" s="34">
        <v>4122951</v>
      </c>
      <c r="CL446" s="22">
        <v>1127705</v>
      </c>
      <c r="CM446" s="24">
        <v>46445</v>
      </c>
      <c r="CN446" s="34">
        <v>4083861</v>
      </c>
      <c r="CO446" s="26">
        <v>912585</v>
      </c>
      <c r="CP446" s="24">
        <v>38531</v>
      </c>
      <c r="CQ446" s="34">
        <v>3621999</v>
      </c>
      <c r="CR446" s="26">
        <v>845121</v>
      </c>
      <c r="CS446" s="24">
        <v>33195</v>
      </c>
      <c r="CT446" s="34">
        <v>2972478</v>
      </c>
      <c r="CU446" s="22">
        <v>1091197</v>
      </c>
      <c r="CV446" s="24">
        <v>42894</v>
      </c>
      <c r="CW446" s="34">
        <v>3039912</v>
      </c>
      <c r="CX446" s="26">
        <v>898849</v>
      </c>
      <c r="CY446" s="24">
        <v>33436</v>
      </c>
      <c r="CZ446" s="34">
        <v>3027074</v>
      </c>
      <c r="DA446" s="26">
        <v>926731</v>
      </c>
      <c r="DB446" s="24">
        <v>33678</v>
      </c>
      <c r="DC446" s="34">
        <v>3218059</v>
      </c>
      <c r="DD446" s="22">
        <v>1108211</v>
      </c>
      <c r="DE446" s="24">
        <v>41109</v>
      </c>
      <c r="DF446" s="34">
        <v>2796625</v>
      </c>
      <c r="DG446" s="26">
        <v>801727</v>
      </c>
      <c r="DH446" s="24">
        <v>29747</v>
      </c>
      <c r="DI446" s="34">
        <v>2823470</v>
      </c>
      <c r="DJ446" s="26">
        <v>520538</v>
      </c>
      <c r="DK446" s="24">
        <v>24106</v>
      </c>
      <c r="DL446" s="34">
        <v>1490496</v>
      </c>
      <c r="DM446" s="26">
        <v>497219</v>
      </c>
      <c r="DN446" s="24">
        <v>22859</v>
      </c>
      <c r="DO446" s="34">
        <v>1344323</v>
      </c>
      <c r="DP446" s="26">
        <v>413685</v>
      </c>
      <c r="DQ446" s="24">
        <v>20575</v>
      </c>
      <c r="DR446" s="34">
        <v>1460892</v>
      </c>
      <c r="DS446" s="26">
        <v>407019</v>
      </c>
      <c r="DT446" s="24">
        <v>20125</v>
      </c>
      <c r="DU446" s="34">
        <v>1352637</v>
      </c>
      <c r="DV446" s="26">
        <v>471995</v>
      </c>
      <c r="DW446" s="24">
        <v>21156</v>
      </c>
      <c r="DX446" s="34">
        <v>1428928</v>
      </c>
      <c r="DY446" s="26">
        <v>385079</v>
      </c>
      <c r="DZ446" s="24">
        <v>16854</v>
      </c>
      <c r="EA446" s="34">
        <v>1450177</v>
      </c>
      <c r="EB446" s="26">
        <v>393540</v>
      </c>
      <c r="EC446" s="24">
        <v>17324</v>
      </c>
      <c r="ED446" s="34">
        <v>1309196</v>
      </c>
      <c r="EE446" s="26">
        <v>472065</v>
      </c>
      <c r="EF446" s="24">
        <v>19104</v>
      </c>
      <c r="EG446" s="34">
        <v>1409767</v>
      </c>
      <c r="EH446" s="26">
        <v>384669</v>
      </c>
      <c r="EI446" s="24">
        <v>14935</v>
      </c>
      <c r="EJ446" s="34">
        <v>1350538</v>
      </c>
      <c r="EK446" s="26">
        <v>327073</v>
      </c>
      <c r="EL446" s="24">
        <v>11528</v>
      </c>
      <c r="EM446" s="34">
        <v>1349175</v>
      </c>
      <c r="EN446" s="26">
        <v>446799</v>
      </c>
      <c r="EO446" s="24">
        <v>10730</v>
      </c>
      <c r="EP446" s="34">
        <v>1286308</v>
      </c>
      <c r="EQ446" s="26">
        <v>355658</v>
      </c>
      <c r="ER446" s="23">
        <v>8011</v>
      </c>
      <c r="ES446" s="34">
        <v>1368980</v>
      </c>
      <c r="ET446" s="26">
        <v>354262</v>
      </c>
      <c r="EU446" s="23">
        <v>7963</v>
      </c>
      <c r="EV446" s="34">
        <v>1351795</v>
      </c>
      <c r="EW446" s="26">
        <v>494004</v>
      </c>
      <c r="EX446" s="24">
        <v>11083</v>
      </c>
      <c r="EY446" s="34">
        <v>1319484</v>
      </c>
      <c r="EZ446" s="26">
        <v>360873</v>
      </c>
      <c r="FA446" s="23">
        <v>8144</v>
      </c>
      <c r="FB446" s="34">
        <v>1375186</v>
      </c>
      <c r="FC446" s="26">
        <v>347764</v>
      </c>
      <c r="FD446" s="23">
        <v>7874</v>
      </c>
      <c r="FE446" s="34">
        <v>1292546</v>
      </c>
      <c r="FF446" s="26">
        <v>264194</v>
      </c>
      <c r="FG446" s="23">
        <v>6135</v>
      </c>
      <c r="FH446" s="34">
        <v>1277059</v>
      </c>
      <c r="FI446" s="26">
        <v>324332</v>
      </c>
      <c r="FJ446" s="23">
        <v>7610</v>
      </c>
      <c r="FK446" s="34">
        <v>1131344</v>
      </c>
      <c r="FL446" s="28">
        <v>56529</v>
      </c>
      <c r="FM446" s="23">
        <v>5230</v>
      </c>
      <c r="FN446" s="34">
        <v>1014280</v>
      </c>
      <c r="FO446" s="28">
        <v>46721</v>
      </c>
      <c r="FP446" s="23">
        <v>4389</v>
      </c>
      <c r="FQ446" s="25">
        <v>971675</v>
      </c>
      <c r="FR446" s="28">
        <v>19002</v>
      </c>
      <c r="FS446" s="23">
        <v>2124</v>
      </c>
      <c r="FT446" s="25">
        <v>799099</v>
      </c>
      <c r="FU446" s="30">
        <v>4734</v>
      </c>
      <c r="FV446" s="27">
        <v>131</v>
      </c>
      <c r="FW446" s="25">
        <v>648902</v>
      </c>
      <c r="FX446" s="28">
        <v>49720</v>
      </c>
      <c r="FY446" s="23">
        <v>7105</v>
      </c>
      <c r="FZ446" s="25">
        <v>542300</v>
      </c>
      <c r="GA446" s="26">
        <v>123276</v>
      </c>
      <c r="GB446" s="24">
        <v>11448</v>
      </c>
      <c r="GC446" s="25">
        <v>768604</v>
      </c>
      <c r="GD446" s="28">
        <v>61520</v>
      </c>
      <c r="GE446" s="24">
        <v>14355</v>
      </c>
      <c r="GF446" s="25">
        <v>869736</v>
      </c>
      <c r="GG446" s="26">
        <v>154819</v>
      </c>
      <c r="GH446" s="24">
        <v>22092</v>
      </c>
      <c r="GI446" s="25">
        <v>915364</v>
      </c>
      <c r="GJ446" s="28">
        <v>61685</v>
      </c>
      <c r="GK446" s="24">
        <v>10288</v>
      </c>
      <c r="GL446" s="25">
        <v>973244</v>
      </c>
      <c r="GM446" s="28">
        <v>33356</v>
      </c>
      <c r="GN446" s="23">
        <v>5873</v>
      </c>
      <c r="GO446" s="25">
        <v>990983</v>
      </c>
      <c r="GP446" s="28">
        <v>67311</v>
      </c>
      <c r="GQ446" s="24">
        <v>15072</v>
      </c>
      <c r="GR446" s="25">
        <v>915115</v>
      </c>
      <c r="GS446" s="28">
        <v>61801</v>
      </c>
      <c r="GT446" s="24">
        <v>11164</v>
      </c>
      <c r="GU446" s="25">
        <v>822996</v>
      </c>
      <c r="GV446" s="28">
        <v>66667</v>
      </c>
      <c r="GW446" s="24">
        <v>10709</v>
      </c>
      <c r="GX446" s="25">
        <v>814949</v>
      </c>
      <c r="GY446" s="28">
        <v>45486</v>
      </c>
      <c r="GZ446" s="23">
        <v>3941</v>
      </c>
      <c r="HA446" s="25">
        <v>859860</v>
      </c>
      <c r="HB446" s="28">
        <v>33880</v>
      </c>
      <c r="HC446" s="23">
        <v>1156</v>
      </c>
      <c r="HD446" s="25">
        <v>740756</v>
      </c>
      <c r="HE446" s="28">
        <v>36067</v>
      </c>
      <c r="HF446" s="27">
        <v>967</v>
      </c>
      <c r="HG446" s="25">
        <v>536147</v>
      </c>
      <c r="HH446" s="28">
        <v>18828</v>
      </c>
      <c r="HI446" s="27">
        <v>424</v>
      </c>
      <c r="HJ446" s="25">
        <v>386845</v>
      </c>
    </row>
    <row r="447" spans="2:218" x14ac:dyDescent="0.2">
      <c r="B447" s="20" t="s">
        <v>836</v>
      </c>
      <c r="C447" s="28">
        <v>25000</v>
      </c>
      <c r="D447" s="23">
        <v>1029</v>
      </c>
      <c r="E447" s="27">
        <v>964</v>
      </c>
      <c r="F447" s="28">
        <v>23931</v>
      </c>
      <c r="G447" s="27">
        <v>965</v>
      </c>
      <c r="H447" s="27">
        <v>283</v>
      </c>
      <c r="I447" s="28">
        <v>29446</v>
      </c>
      <c r="J447" s="23">
        <v>1223</v>
      </c>
      <c r="K447" s="27">
        <v>271</v>
      </c>
      <c r="L447" s="28">
        <v>22269</v>
      </c>
      <c r="M447" s="27">
        <v>945</v>
      </c>
      <c r="N447" s="27">
        <v>578</v>
      </c>
      <c r="O447" s="28">
        <v>22725</v>
      </c>
      <c r="P447" s="27">
        <v>962</v>
      </c>
      <c r="Q447" s="27">
        <v>665</v>
      </c>
      <c r="R447" s="28">
        <v>24875</v>
      </c>
      <c r="S447" s="23">
        <v>1050</v>
      </c>
      <c r="T447" s="27">
        <v>515</v>
      </c>
      <c r="U447" s="28">
        <v>20840</v>
      </c>
      <c r="V447" s="27">
        <v>883</v>
      </c>
      <c r="W447" s="27">
        <v>718</v>
      </c>
      <c r="X447" s="28">
        <v>23064</v>
      </c>
      <c r="Y447" s="27">
        <v>955</v>
      </c>
      <c r="Z447" s="27">
        <v>371</v>
      </c>
      <c r="AA447" s="28">
        <v>28060</v>
      </c>
      <c r="AB447" s="23">
        <v>1195</v>
      </c>
      <c r="AC447" s="27">
        <v>313</v>
      </c>
      <c r="AD447" s="28">
        <v>20953</v>
      </c>
      <c r="AE447" s="27">
        <v>868</v>
      </c>
      <c r="AF447" s="27">
        <v>321</v>
      </c>
      <c r="AG447" s="28">
        <v>18189</v>
      </c>
      <c r="AH447" s="27">
        <v>766</v>
      </c>
      <c r="AI447" s="27">
        <v>230</v>
      </c>
      <c r="AJ447" s="28">
        <v>22435</v>
      </c>
      <c r="AK447" s="27">
        <v>946</v>
      </c>
      <c r="AL447" s="27">
        <v>466</v>
      </c>
      <c r="AM447" s="28">
        <v>17698</v>
      </c>
      <c r="AN447" s="27">
        <v>739</v>
      </c>
      <c r="AO447" s="27">
        <v>750</v>
      </c>
      <c r="AP447" s="28">
        <v>17594</v>
      </c>
      <c r="AQ447" s="27">
        <v>739</v>
      </c>
      <c r="AR447" s="27">
        <v>324</v>
      </c>
      <c r="AS447" s="28">
        <v>21106</v>
      </c>
      <c r="AT447" s="27">
        <v>897</v>
      </c>
      <c r="AU447" s="27">
        <v>328</v>
      </c>
      <c r="AV447" s="28">
        <v>15268</v>
      </c>
      <c r="AW447" s="27">
        <v>667</v>
      </c>
      <c r="AX447" s="27">
        <v>190</v>
      </c>
      <c r="AY447" s="28">
        <v>15220</v>
      </c>
      <c r="AZ447" s="27">
        <v>671</v>
      </c>
      <c r="BA447" s="23">
        <v>1665</v>
      </c>
      <c r="BB447" s="28">
        <v>34442</v>
      </c>
      <c r="BC447" s="23">
        <v>1338</v>
      </c>
      <c r="BD447" s="24">
        <v>24660</v>
      </c>
      <c r="BE447" s="28">
        <v>33751</v>
      </c>
      <c r="BF447" s="23">
        <v>1308</v>
      </c>
      <c r="BG447" s="24">
        <v>48367</v>
      </c>
      <c r="BH447" s="28">
        <v>26307</v>
      </c>
      <c r="BI447" s="23">
        <v>1072</v>
      </c>
      <c r="BJ447" s="24">
        <v>28250</v>
      </c>
      <c r="BK447" s="28">
        <v>24313</v>
      </c>
      <c r="BL447" s="23">
        <v>1040</v>
      </c>
      <c r="BM447" s="23">
        <v>7962</v>
      </c>
      <c r="BN447" s="28">
        <v>15957</v>
      </c>
      <c r="BO447" s="27">
        <v>686</v>
      </c>
      <c r="BP447" s="23">
        <v>3422</v>
      </c>
      <c r="BQ447" s="30">
        <v>4590</v>
      </c>
      <c r="BR447" s="27">
        <v>198</v>
      </c>
      <c r="BS447" s="23">
        <v>2459</v>
      </c>
      <c r="BT447" s="30">
        <v>8927</v>
      </c>
      <c r="BU447" s="27">
        <v>387</v>
      </c>
      <c r="BV447" s="23">
        <v>1656</v>
      </c>
      <c r="BW447" s="28">
        <v>11294</v>
      </c>
      <c r="BX447" s="27">
        <v>470</v>
      </c>
      <c r="BY447" s="23">
        <v>1216</v>
      </c>
      <c r="BZ447" s="28">
        <v>10761</v>
      </c>
      <c r="CA447" s="27">
        <v>457</v>
      </c>
      <c r="CB447" s="23">
        <v>1030</v>
      </c>
      <c r="CC447" s="28">
        <v>15202</v>
      </c>
      <c r="CD447" s="27">
        <v>615</v>
      </c>
      <c r="CE447" s="27">
        <v>878</v>
      </c>
      <c r="CF447" s="28">
        <v>11620</v>
      </c>
      <c r="CG447" s="27">
        <v>471</v>
      </c>
      <c r="CH447" s="23">
        <v>1287</v>
      </c>
      <c r="CI447" s="28">
        <v>11777</v>
      </c>
      <c r="CJ447" s="27">
        <v>470</v>
      </c>
      <c r="CK447" s="27">
        <v>967</v>
      </c>
      <c r="CL447" s="28">
        <v>14351</v>
      </c>
      <c r="CM447" s="27">
        <v>588</v>
      </c>
      <c r="CN447" s="27">
        <v>712</v>
      </c>
      <c r="CO447" s="28">
        <v>12272</v>
      </c>
      <c r="CP447" s="27">
        <v>487</v>
      </c>
      <c r="CQ447" s="23">
        <v>1014</v>
      </c>
      <c r="CR447" s="28">
        <v>11678</v>
      </c>
      <c r="CS447" s="27">
        <v>475</v>
      </c>
      <c r="CT447" s="27">
        <v>990</v>
      </c>
      <c r="CU447" s="28">
        <v>19525</v>
      </c>
      <c r="CV447" s="27">
        <v>793</v>
      </c>
      <c r="CW447" s="23">
        <v>1494</v>
      </c>
      <c r="CX447" s="28">
        <v>10561</v>
      </c>
      <c r="CY447" s="27">
        <v>407</v>
      </c>
      <c r="CZ447" s="27">
        <v>821</v>
      </c>
      <c r="DA447" s="30">
        <v>9606</v>
      </c>
      <c r="DB447" s="27">
        <v>395</v>
      </c>
      <c r="DC447" s="27">
        <v>406</v>
      </c>
      <c r="DD447" s="28">
        <v>11893</v>
      </c>
      <c r="DE447" s="27">
        <v>474</v>
      </c>
      <c r="DF447" s="27">
        <v>473</v>
      </c>
      <c r="DG447" s="28">
        <v>10979</v>
      </c>
      <c r="DH447" s="27">
        <v>425</v>
      </c>
      <c r="DI447" s="27">
        <v>504</v>
      </c>
      <c r="DJ447" s="28">
        <v>10779</v>
      </c>
      <c r="DK447" s="27">
        <v>455</v>
      </c>
      <c r="DL447" s="27">
        <v>538</v>
      </c>
      <c r="DM447" s="28">
        <v>13317</v>
      </c>
      <c r="DN447" s="27">
        <v>562</v>
      </c>
      <c r="DO447" s="27">
        <v>560</v>
      </c>
      <c r="DP447" s="28">
        <v>10959</v>
      </c>
      <c r="DQ447" s="27">
        <v>467</v>
      </c>
      <c r="DR447" s="27">
        <v>551</v>
      </c>
      <c r="DS447" s="28">
        <v>10965</v>
      </c>
      <c r="DT447" s="27">
        <v>466</v>
      </c>
      <c r="DU447" s="27">
        <v>680</v>
      </c>
      <c r="DV447" s="28">
        <v>12970</v>
      </c>
      <c r="DW447" s="27">
        <v>556</v>
      </c>
      <c r="DX447" s="27">
        <v>934</v>
      </c>
      <c r="DY447" s="28">
        <v>10875</v>
      </c>
      <c r="DZ447" s="27">
        <v>455</v>
      </c>
      <c r="EA447" s="23">
        <v>1225</v>
      </c>
      <c r="EB447" s="28">
        <v>11476</v>
      </c>
      <c r="EC447" s="27">
        <v>501</v>
      </c>
      <c r="ED447" s="23">
        <v>1065</v>
      </c>
      <c r="EE447" s="28">
        <v>13074</v>
      </c>
      <c r="EF447" s="27">
        <v>567</v>
      </c>
      <c r="EG447" s="23">
        <v>2158</v>
      </c>
      <c r="EH447" s="28">
        <v>10583</v>
      </c>
      <c r="EI447" s="27">
        <v>458</v>
      </c>
      <c r="EJ447" s="23">
        <v>1225</v>
      </c>
      <c r="EK447" s="30">
        <v>9533</v>
      </c>
      <c r="EL447" s="27">
        <v>403</v>
      </c>
      <c r="EM447" s="23">
        <v>1936</v>
      </c>
      <c r="EN447" s="28">
        <v>15303</v>
      </c>
      <c r="EO447" s="27">
        <v>662</v>
      </c>
      <c r="EP447" s="23">
        <v>1141</v>
      </c>
      <c r="EQ447" s="28">
        <v>25567</v>
      </c>
      <c r="ER447" s="23">
        <v>1103</v>
      </c>
      <c r="ES447" s="23">
        <v>1965</v>
      </c>
      <c r="ET447" s="28">
        <v>18268</v>
      </c>
      <c r="EU447" s="27">
        <v>849</v>
      </c>
      <c r="EV447" s="23">
        <v>2330</v>
      </c>
      <c r="EW447" s="28">
        <v>19025</v>
      </c>
      <c r="EX447" s="27">
        <v>927</v>
      </c>
      <c r="EY447" s="23">
        <v>1685</v>
      </c>
      <c r="EZ447" s="28">
        <v>13834</v>
      </c>
      <c r="FA447" s="27">
        <v>682</v>
      </c>
      <c r="FB447" s="23">
        <v>1568</v>
      </c>
      <c r="FC447" s="28">
        <v>13807</v>
      </c>
      <c r="FD447" s="27">
        <v>702</v>
      </c>
      <c r="FE447" s="27">
        <v>992</v>
      </c>
      <c r="FF447" s="28">
        <v>17270</v>
      </c>
      <c r="FG447" s="27">
        <v>878</v>
      </c>
      <c r="FH447" s="23">
        <v>1234</v>
      </c>
      <c r="FI447" s="28">
        <v>16767</v>
      </c>
      <c r="FJ447" s="27">
        <v>838</v>
      </c>
      <c r="FK447" s="23">
        <v>1106</v>
      </c>
      <c r="FL447" s="28">
        <v>19749</v>
      </c>
      <c r="FM447" s="27">
        <v>953</v>
      </c>
      <c r="FN447" s="23">
        <v>1090</v>
      </c>
      <c r="FO447" s="28">
        <v>23816</v>
      </c>
      <c r="FP447" s="23">
        <v>1160</v>
      </c>
      <c r="FQ447" s="23">
        <v>1394</v>
      </c>
      <c r="FR447" s="28">
        <v>14157</v>
      </c>
      <c r="FS447" s="27">
        <v>715</v>
      </c>
      <c r="FT447" s="23">
        <v>1546</v>
      </c>
      <c r="FU447" s="28">
        <v>13917</v>
      </c>
      <c r="FV447" s="27">
        <v>717</v>
      </c>
      <c r="FW447" s="27">
        <v>748</v>
      </c>
      <c r="FX447" s="28">
        <v>18132</v>
      </c>
      <c r="FY447" s="27">
        <v>916</v>
      </c>
      <c r="FZ447" s="27">
        <v>900</v>
      </c>
      <c r="GA447" s="28">
        <v>15013</v>
      </c>
      <c r="GB447" s="27">
        <v>776</v>
      </c>
      <c r="GC447" s="27">
        <v>798</v>
      </c>
      <c r="GD447" s="28">
        <v>20362</v>
      </c>
      <c r="GE447" s="23">
        <v>1016</v>
      </c>
      <c r="GF447" s="27">
        <v>680</v>
      </c>
      <c r="GG447" s="28">
        <v>18898</v>
      </c>
      <c r="GH447" s="27">
        <v>967</v>
      </c>
      <c r="GI447" s="27">
        <v>608</v>
      </c>
      <c r="GJ447" s="28">
        <v>13966</v>
      </c>
      <c r="GK447" s="27">
        <v>730</v>
      </c>
      <c r="GL447" s="27">
        <v>877</v>
      </c>
      <c r="GM447" s="28">
        <v>14287</v>
      </c>
      <c r="GN447" s="27">
        <v>746</v>
      </c>
      <c r="GO447" s="23">
        <v>1434</v>
      </c>
      <c r="GP447" s="28">
        <v>19204</v>
      </c>
      <c r="GQ447" s="23">
        <v>1006</v>
      </c>
      <c r="GR447" s="27">
        <v>762</v>
      </c>
      <c r="GS447" s="28">
        <v>23226</v>
      </c>
      <c r="GT447" s="23">
        <v>1154</v>
      </c>
      <c r="GU447" s="27">
        <v>772</v>
      </c>
      <c r="GV447" s="28">
        <v>19053</v>
      </c>
      <c r="GW447" s="27">
        <v>955</v>
      </c>
      <c r="GX447" s="23">
        <v>1521</v>
      </c>
      <c r="GY447" s="28">
        <v>22383</v>
      </c>
      <c r="GZ447" s="23">
        <v>1137</v>
      </c>
      <c r="HA447" s="23">
        <v>1161</v>
      </c>
      <c r="HB447" s="28">
        <v>15863</v>
      </c>
      <c r="HC447" s="27">
        <v>811</v>
      </c>
      <c r="HD447" s="23">
        <v>1144</v>
      </c>
      <c r="HE447" s="28">
        <v>14276</v>
      </c>
      <c r="HF447" s="27">
        <v>751</v>
      </c>
      <c r="HG447" s="27">
        <v>925</v>
      </c>
      <c r="HH447" s="28">
        <v>18454</v>
      </c>
      <c r="HI447" s="27">
        <v>959</v>
      </c>
      <c r="HJ447" s="23">
        <v>1592</v>
      </c>
    </row>
    <row r="448" spans="2:218" x14ac:dyDescent="0.2">
      <c r="B448" s="20" t="s">
        <v>584</v>
      </c>
      <c r="C448" s="22">
        <v>2861252</v>
      </c>
      <c r="D448" s="25">
        <v>217401</v>
      </c>
      <c r="E448" s="34">
        <v>4662848</v>
      </c>
      <c r="F448" s="22">
        <v>2672055</v>
      </c>
      <c r="G448" s="25">
        <v>221554</v>
      </c>
      <c r="H448" s="34">
        <v>3659004</v>
      </c>
      <c r="I448" s="22">
        <v>3681729</v>
      </c>
      <c r="J448" s="25">
        <v>290147</v>
      </c>
      <c r="K448" s="34">
        <v>3411781</v>
      </c>
      <c r="L448" s="22">
        <v>3383861</v>
      </c>
      <c r="M448" s="25">
        <v>262361</v>
      </c>
      <c r="N448" s="34">
        <v>3471877</v>
      </c>
      <c r="O448" s="22">
        <v>2350637</v>
      </c>
      <c r="P448" s="25">
        <v>215399</v>
      </c>
      <c r="Q448" s="34">
        <v>3419195</v>
      </c>
      <c r="R448" s="22">
        <v>3123629</v>
      </c>
      <c r="S448" s="25">
        <v>267205</v>
      </c>
      <c r="T448" s="34">
        <v>3534701</v>
      </c>
      <c r="U448" s="22">
        <v>1810263</v>
      </c>
      <c r="V448" s="25">
        <v>170055</v>
      </c>
      <c r="W448" s="34">
        <v>3301875</v>
      </c>
      <c r="X448" s="22">
        <v>1244733</v>
      </c>
      <c r="Y448" s="24">
        <v>91294</v>
      </c>
      <c r="Z448" s="34">
        <v>1688371</v>
      </c>
      <c r="AA448" s="22">
        <v>2165823</v>
      </c>
      <c r="AB448" s="25">
        <v>156523</v>
      </c>
      <c r="AC448" s="34">
        <v>1011304</v>
      </c>
      <c r="AD448" s="22">
        <v>1745422</v>
      </c>
      <c r="AE448" s="25">
        <v>128389</v>
      </c>
      <c r="AF448" s="25">
        <v>623328</v>
      </c>
      <c r="AG448" s="22">
        <v>1751345</v>
      </c>
      <c r="AH448" s="25">
        <v>133850</v>
      </c>
      <c r="AI448" s="25">
        <v>550362</v>
      </c>
      <c r="AJ448" s="22">
        <v>2244267</v>
      </c>
      <c r="AK448" s="25">
        <v>171710</v>
      </c>
      <c r="AL448" s="25">
        <v>497877</v>
      </c>
      <c r="AM448" s="22">
        <v>1786803</v>
      </c>
      <c r="AN448" s="25">
        <v>133600</v>
      </c>
      <c r="AO448" s="25">
        <v>461270</v>
      </c>
      <c r="AP448" s="22">
        <v>1807274</v>
      </c>
      <c r="AQ448" s="25">
        <v>130955</v>
      </c>
      <c r="AR448" s="25">
        <v>461700</v>
      </c>
      <c r="AS448" s="22">
        <v>2682431</v>
      </c>
      <c r="AT448" s="25">
        <v>161551</v>
      </c>
      <c r="AU448" s="25">
        <v>277529</v>
      </c>
      <c r="AV448" s="22">
        <v>3444327</v>
      </c>
      <c r="AW448" s="25">
        <v>229714</v>
      </c>
      <c r="AX448" s="25">
        <v>215780</v>
      </c>
      <c r="AY448" s="22">
        <v>2292349</v>
      </c>
      <c r="AZ448" s="24">
        <v>83537</v>
      </c>
      <c r="BA448" s="25">
        <v>204294</v>
      </c>
      <c r="BB448" s="22">
        <v>3837890</v>
      </c>
      <c r="BC448" s="25">
        <v>125663</v>
      </c>
      <c r="BD448" s="25">
        <v>190795</v>
      </c>
      <c r="BE448" s="26">
        <v>243143</v>
      </c>
      <c r="BF448" s="23">
        <v>9225</v>
      </c>
      <c r="BG448" s="25">
        <v>182201</v>
      </c>
      <c r="BH448" s="26">
        <v>209130</v>
      </c>
      <c r="BI448" s="23">
        <v>8772</v>
      </c>
      <c r="BJ448" s="25">
        <v>153358</v>
      </c>
      <c r="BK448" s="26">
        <v>264570</v>
      </c>
      <c r="BL448" s="24">
        <v>10951</v>
      </c>
      <c r="BM448" s="25">
        <v>167224</v>
      </c>
      <c r="BN448" s="26">
        <v>203066</v>
      </c>
      <c r="BO448" s="23">
        <v>8553</v>
      </c>
      <c r="BP448" s="25">
        <v>163161</v>
      </c>
      <c r="BQ448" s="26">
        <v>197130</v>
      </c>
      <c r="BR448" s="23">
        <v>8423</v>
      </c>
      <c r="BS448" s="25">
        <v>156995</v>
      </c>
      <c r="BT448" s="26">
        <v>217042</v>
      </c>
      <c r="BU448" s="23">
        <v>9410</v>
      </c>
      <c r="BV448" s="25">
        <v>144869</v>
      </c>
      <c r="BW448" s="26">
        <v>182505</v>
      </c>
      <c r="BX448" s="23">
        <v>7623</v>
      </c>
      <c r="BY448" s="25">
        <v>150709</v>
      </c>
      <c r="BZ448" s="28">
        <v>26794</v>
      </c>
      <c r="CA448" s="23">
        <v>1030</v>
      </c>
      <c r="CB448" s="25">
        <v>109801</v>
      </c>
      <c r="CC448" s="28">
        <v>11249</v>
      </c>
      <c r="CD448" s="27">
        <v>337</v>
      </c>
      <c r="CE448" s="24">
        <v>59362</v>
      </c>
      <c r="CF448" s="30">
        <v>5457</v>
      </c>
      <c r="CG448" s="27">
        <v>162</v>
      </c>
      <c r="CH448" s="24">
        <v>60427</v>
      </c>
      <c r="CI448" s="28">
        <v>97826</v>
      </c>
      <c r="CJ448" s="23">
        <v>4160</v>
      </c>
      <c r="CK448" s="24">
        <v>54034</v>
      </c>
      <c r="CL448" s="28">
        <v>93398</v>
      </c>
      <c r="CM448" s="23">
        <v>4047</v>
      </c>
      <c r="CN448" s="24">
        <v>52814</v>
      </c>
      <c r="CO448" s="28">
        <v>16563</v>
      </c>
      <c r="CP448" s="27">
        <v>618</v>
      </c>
      <c r="CQ448" s="24">
        <v>52874</v>
      </c>
      <c r="CR448" s="30">
        <v>2807</v>
      </c>
      <c r="CS448" s="29">
        <v>99</v>
      </c>
      <c r="CT448" s="24">
        <v>44338</v>
      </c>
      <c r="CU448" s="30">
        <v>5404</v>
      </c>
      <c r="CV448" s="27">
        <v>165</v>
      </c>
      <c r="CW448" s="24">
        <v>44883</v>
      </c>
      <c r="CX448" s="30">
        <v>9880</v>
      </c>
      <c r="CY448" s="27">
        <v>247</v>
      </c>
      <c r="CZ448" s="24">
        <v>45295</v>
      </c>
      <c r="DA448" s="30">
        <v>5591</v>
      </c>
      <c r="DB448" s="27">
        <v>167</v>
      </c>
      <c r="DC448" s="24">
        <v>45404</v>
      </c>
      <c r="DD448" s="28">
        <v>13883</v>
      </c>
      <c r="DE448" s="23">
        <v>2736</v>
      </c>
      <c r="DF448" s="24">
        <v>38106</v>
      </c>
      <c r="DG448" s="28">
        <v>10399</v>
      </c>
      <c r="DH448" s="27">
        <v>909</v>
      </c>
      <c r="DI448" s="24">
        <v>43156</v>
      </c>
      <c r="DJ448" s="28">
        <v>53159</v>
      </c>
      <c r="DK448" s="23">
        <v>3180</v>
      </c>
      <c r="DL448" s="24">
        <v>44616</v>
      </c>
      <c r="DM448" s="26">
        <v>279811</v>
      </c>
      <c r="DN448" s="23">
        <v>3456</v>
      </c>
      <c r="DO448" s="24">
        <v>41181</v>
      </c>
      <c r="DP448" s="26">
        <v>147845</v>
      </c>
      <c r="DQ448" s="23">
        <v>1661</v>
      </c>
      <c r="DR448" s="24">
        <v>45450</v>
      </c>
      <c r="DS448" s="26">
        <v>143696</v>
      </c>
      <c r="DT448" s="23">
        <v>1324</v>
      </c>
      <c r="DU448" s="24">
        <v>39625</v>
      </c>
      <c r="DV448" s="26">
        <v>166276</v>
      </c>
      <c r="DW448" s="23">
        <v>2046</v>
      </c>
      <c r="DX448" s="24">
        <v>47592</v>
      </c>
      <c r="DY448" s="26">
        <v>137775</v>
      </c>
      <c r="DZ448" s="23">
        <v>1294</v>
      </c>
      <c r="EA448" s="24">
        <v>45531</v>
      </c>
      <c r="EB448" s="26">
        <v>134965</v>
      </c>
      <c r="EC448" s="23">
        <v>1135</v>
      </c>
      <c r="ED448" s="24">
        <v>37144</v>
      </c>
      <c r="EE448" s="26">
        <v>140522</v>
      </c>
      <c r="EF448" s="23">
        <v>1315</v>
      </c>
      <c r="EG448" s="24">
        <v>39484</v>
      </c>
      <c r="EH448" s="26">
        <v>108031</v>
      </c>
      <c r="EI448" s="27">
        <v>964</v>
      </c>
      <c r="EJ448" s="24">
        <v>42575</v>
      </c>
      <c r="EK448" s="28">
        <v>93429</v>
      </c>
      <c r="EL448" s="27">
        <v>791</v>
      </c>
      <c r="EM448" s="24">
        <v>38869</v>
      </c>
      <c r="EN448" s="26">
        <v>119847</v>
      </c>
      <c r="EO448" s="23">
        <v>1030</v>
      </c>
      <c r="EP448" s="24">
        <v>40550</v>
      </c>
      <c r="EQ448" s="26">
        <v>126460</v>
      </c>
      <c r="ER448" s="23">
        <v>1194</v>
      </c>
      <c r="ES448" s="24">
        <v>63742</v>
      </c>
      <c r="ET448" s="28">
        <v>96383</v>
      </c>
      <c r="EU448" s="23">
        <v>1096</v>
      </c>
      <c r="EV448" s="24">
        <v>86140</v>
      </c>
      <c r="EW448" s="28">
        <v>55669</v>
      </c>
      <c r="EX448" s="27">
        <v>566</v>
      </c>
      <c r="EY448" s="24">
        <v>54975</v>
      </c>
      <c r="EZ448" s="28">
        <v>46326</v>
      </c>
      <c r="FA448" s="27">
        <v>705</v>
      </c>
      <c r="FB448" s="24">
        <v>47267</v>
      </c>
      <c r="FC448" s="28">
        <v>26165</v>
      </c>
      <c r="FD448" s="27">
        <v>593</v>
      </c>
      <c r="FE448" s="24">
        <v>43526</v>
      </c>
      <c r="FF448" s="28">
        <v>94646</v>
      </c>
      <c r="FG448" s="23">
        <v>1928</v>
      </c>
      <c r="FH448" s="24">
        <v>78779</v>
      </c>
      <c r="FI448" s="28">
        <v>22462</v>
      </c>
      <c r="FJ448" s="27">
        <v>185</v>
      </c>
      <c r="FK448" s="24">
        <v>53290</v>
      </c>
      <c r="FL448" s="30">
        <v>9400</v>
      </c>
      <c r="FM448" s="29">
        <v>90</v>
      </c>
      <c r="FN448" s="24">
        <v>33526</v>
      </c>
      <c r="FO448" s="30">
        <v>5415</v>
      </c>
      <c r="FP448" s="29">
        <v>60</v>
      </c>
      <c r="FQ448" s="24">
        <v>33184</v>
      </c>
      <c r="FR448" s="30">
        <v>4752</v>
      </c>
      <c r="FS448" s="29">
        <v>49</v>
      </c>
      <c r="FT448" s="24">
        <v>31305</v>
      </c>
      <c r="FU448" s="32">
        <v>133</v>
      </c>
      <c r="FV448" s="31">
        <v>1</v>
      </c>
      <c r="FW448" s="24">
        <v>28333</v>
      </c>
      <c r="FX448" s="32">
        <v>134</v>
      </c>
      <c r="FY448" s="31">
        <v>1</v>
      </c>
      <c r="FZ448" s="24">
        <v>25591</v>
      </c>
      <c r="GA448" s="32">
        <v>176</v>
      </c>
      <c r="GB448" s="31">
        <v>1</v>
      </c>
      <c r="GC448" s="24">
        <v>26759</v>
      </c>
      <c r="GD448" s="21"/>
      <c r="GE448" s="21"/>
      <c r="GF448" s="24">
        <v>24148</v>
      </c>
      <c r="GG448" s="21"/>
      <c r="GH448" s="21"/>
      <c r="GI448" s="24">
        <v>24312</v>
      </c>
      <c r="GJ448" s="28">
        <v>16342</v>
      </c>
      <c r="GK448" s="27">
        <v>205</v>
      </c>
      <c r="GL448" s="24">
        <v>18793</v>
      </c>
      <c r="GM448" s="30">
        <v>9239</v>
      </c>
      <c r="GN448" s="23">
        <v>1331</v>
      </c>
      <c r="GO448" s="24">
        <v>27018</v>
      </c>
      <c r="GP448" s="28">
        <v>18758</v>
      </c>
      <c r="GQ448" s="23">
        <v>2534</v>
      </c>
      <c r="GR448" s="24">
        <v>59592</v>
      </c>
      <c r="GS448" s="28">
        <v>14309</v>
      </c>
      <c r="GT448" s="23">
        <v>2010</v>
      </c>
      <c r="GU448" s="24">
        <v>74477</v>
      </c>
      <c r="GV448" s="30">
        <v>6999</v>
      </c>
      <c r="GW448" s="23">
        <v>1264</v>
      </c>
      <c r="GX448" s="24">
        <v>76064</v>
      </c>
      <c r="GY448" s="30">
        <v>3347</v>
      </c>
      <c r="GZ448" s="27">
        <v>843</v>
      </c>
      <c r="HA448" s="24">
        <v>44637</v>
      </c>
      <c r="HB448" s="28">
        <v>23512</v>
      </c>
      <c r="HC448" s="23">
        <v>1881</v>
      </c>
      <c r="HD448" s="24">
        <v>42956</v>
      </c>
      <c r="HE448" s="28">
        <v>14036</v>
      </c>
      <c r="HF448" s="23">
        <v>2096</v>
      </c>
      <c r="HG448" s="24">
        <v>64352</v>
      </c>
      <c r="HH448" s="28">
        <v>17445</v>
      </c>
      <c r="HI448" s="23">
        <v>2642</v>
      </c>
      <c r="HJ448" s="24">
        <v>81941</v>
      </c>
    </row>
    <row r="449" spans="2:218" x14ac:dyDescent="0.2">
      <c r="B449" s="20" t="s">
        <v>316</v>
      </c>
      <c r="C449" s="28">
        <v>16958</v>
      </c>
      <c r="D449" s="23">
        <v>1082</v>
      </c>
      <c r="E449" s="23">
        <v>3814</v>
      </c>
      <c r="F449" s="28">
        <v>15483</v>
      </c>
      <c r="G449" s="23">
        <v>1020</v>
      </c>
      <c r="H449" s="23">
        <v>4461</v>
      </c>
      <c r="I449" s="28">
        <v>19816</v>
      </c>
      <c r="J449" s="23">
        <v>1261</v>
      </c>
      <c r="K449" s="23">
        <v>2760</v>
      </c>
      <c r="L449" s="28">
        <v>11885</v>
      </c>
      <c r="M449" s="27">
        <v>843</v>
      </c>
      <c r="N449" s="23">
        <v>1989</v>
      </c>
      <c r="O449" s="30">
        <v>8387</v>
      </c>
      <c r="P449" s="27">
        <v>590</v>
      </c>
      <c r="Q449" s="23">
        <v>1537</v>
      </c>
      <c r="R449" s="28">
        <v>11749</v>
      </c>
      <c r="S449" s="27">
        <v>841</v>
      </c>
      <c r="T449" s="23">
        <v>1813</v>
      </c>
      <c r="U449" s="28">
        <v>12502</v>
      </c>
      <c r="V449" s="27">
        <v>781</v>
      </c>
      <c r="W449" s="23">
        <v>1327</v>
      </c>
      <c r="X449" s="28">
        <v>16234</v>
      </c>
      <c r="Y449" s="23">
        <v>1018</v>
      </c>
      <c r="Z449" s="27">
        <v>858</v>
      </c>
      <c r="AA449" s="28">
        <v>21099</v>
      </c>
      <c r="AB449" s="23">
        <v>1275</v>
      </c>
      <c r="AC449" s="23">
        <v>1030</v>
      </c>
      <c r="AD449" s="28">
        <v>12784</v>
      </c>
      <c r="AE449" s="27">
        <v>844</v>
      </c>
      <c r="AF449" s="27">
        <v>855</v>
      </c>
      <c r="AG449" s="28">
        <v>16288</v>
      </c>
      <c r="AH449" s="23">
        <v>1106</v>
      </c>
      <c r="AI449" s="27">
        <v>805</v>
      </c>
      <c r="AJ449" s="28">
        <v>16214</v>
      </c>
      <c r="AK449" s="23">
        <v>1015</v>
      </c>
      <c r="AL449" s="27">
        <v>953</v>
      </c>
      <c r="AM449" s="30">
        <v>9740</v>
      </c>
      <c r="AN449" s="27">
        <v>628</v>
      </c>
      <c r="AO449" s="27">
        <v>848</v>
      </c>
      <c r="AP449" s="30">
        <v>8660</v>
      </c>
      <c r="AQ449" s="27">
        <v>598</v>
      </c>
      <c r="AR449" s="27">
        <v>388</v>
      </c>
      <c r="AS449" s="28">
        <v>13650</v>
      </c>
      <c r="AT449" s="27">
        <v>889</v>
      </c>
      <c r="AU449" s="27">
        <v>311</v>
      </c>
      <c r="AV449" s="30">
        <v>9782</v>
      </c>
      <c r="AW449" s="27">
        <v>686</v>
      </c>
      <c r="AX449" s="27">
        <v>307</v>
      </c>
      <c r="AY449" s="28">
        <v>10523</v>
      </c>
      <c r="AZ449" s="27">
        <v>754</v>
      </c>
      <c r="BA449" s="27">
        <v>263</v>
      </c>
      <c r="BB449" s="28">
        <v>16470</v>
      </c>
      <c r="BC449" s="23">
        <v>1165</v>
      </c>
      <c r="BD449" s="27">
        <v>346</v>
      </c>
      <c r="BE449" s="28">
        <v>10286</v>
      </c>
      <c r="BF449" s="27">
        <v>739</v>
      </c>
      <c r="BG449" s="27">
        <v>205</v>
      </c>
      <c r="BH449" s="28">
        <v>12922</v>
      </c>
      <c r="BI449" s="27">
        <v>818</v>
      </c>
      <c r="BJ449" s="27">
        <v>301</v>
      </c>
      <c r="BK449" s="28">
        <v>24076</v>
      </c>
      <c r="BL449" s="23">
        <v>1322</v>
      </c>
      <c r="BM449" s="27">
        <v>582</v>
      </c>
      <c r="BN449" s="28">
        <v>24735</v>
      </c>
      <c r="BO449" s="23">
        <v>1269</v>
      </c>
      <c r="BP449" s="27">
        <v>585</v>
      </c>
      <c r="BQ449" s="28">
        <v>10670</v>
      </c>
      <c r="BR449" s="27">
        <v>682</v>
      </c>
      <c r="BS449" s="27">
        <v>454</v>
      </c>
      <c r="BT449" s="28">
        <v>11883</v>
      </c>
      <c r="BU449" s="27">
        <v>788</v>
      </c>
      <c r="BV449" s="27">
        <v>346</v>
      </c>
      <c r="BW449" s="30">
        <v>8329</v>
      </c>
      <c r="BX449" s="27">
        <v>550</v>
      </c>
      <c r="BY449" s="27">
        <v>309</v>
      </c>
      <c r="BZ449" s="30">
        <v>9057</v>
      </c>
      <c r="CA449" s="27">
        <v>592</v>
      </c>
      <c r="CB449" s="27">
        <v>290</v>
      </c>
      <c r="CC449" s="28">
        <v>10286</v>
      </c>
      <c r="CD449" s="27">
        <v>694</v>
      </c>
      <c r="CE449" s="27">
        <v>315</v>
      </c>
      <c r="CF449" s="30">
        <v>6496</v>
      </c>
      <c r="CG449" s="27">
        <v>439</v>
      </c>
      <c r="CH449" s="27">
        <v>373</v>
      </c>
      <c r="CI449" s="30">
        <v>7187</v>
      </c>
      <c r="CJ449" s="27">
        <v>475</v>
      </c>
      <c r="CK449" s="27">
        <v>421</v>
      </c>
      <c r="CL449" s="28">
        <v>10237</v>
      </c>
      <c r="CM449" s="27">
        <v>718</v>
      </c>
      <c r="CN449" s="27">
        <v>400</v>
      </c>
      <c r="CO449" s="30">
        <v>9739</v>
      </c>
      <c r="CP449" s="27">
        <v>759</v>
      </c>
      <c r="CQ449" s="27">
        <v>604</v>
      </c>
      <c r="CR449" s="30">
        <v>8275</v>
      </c>
      <c r="CS449" s="27">
        <v>631</v>
      </c>
      <c r="CT449" s="27">
        <v>701</v>
      </c>
      <c r="CU449" s="28">
        <v>11104</v>
      </c>
      <c r="CV449" s="27">
        <v>827</v>
      </c>
      <c r="CW449" s="27">
        <v>606</v>
      </c>
      <c r="CX449" s="30">
        <v>7259</v>
      </c>
      <c r="CY449" s="27">
        <v>506</v>
      </c>
      <c r="CZ449" s="27">
        <v>571</v>
      </c>
      <c r="DA449" s="30">
        <v>6488</v>
      </c>
      <c r="DB449" s="27">
        <v>441</v>
      </c>
      <c r="DC449" s="27">
        <v>916</v>
      </c>
      <c r="DD449" s="30">
        <v>7479</v>
      </c>
      <c r="DE449" s="27">
        <v>503</v>
      </c>
      <c r="DF449" s="27">
        <v>558</v>
      </c>
      <c r="DG449" s="30">
        <v>6772</v>
      </c>
      <c r="DH449" s="27">
        <v>425</v>
      </c>
      <c r="DI449" s="27">
        <v>659</v>
      </c>
      <c r="DJ449" s="30">
        <v>7138</v>
      </c>
      <c r="DK449" s="27">
        <v>461</v>
      </c>
      <c r="DL449" s="27">
        <v>751</v>
      </c>
      <c r="DM449" s="28">
        <v>15341</v>
      </c>
      <c r="DN449" s="27">
        <v>908</v>
      </c>
      <c r="DO449" s="23">
        <v>1111</v>
      </c>
      <c r="DP449" s="28">
        <v>19047</v>
      </c>
      <c r="DQ449" s="23">
        <v>1100</v>
      </c>
      <c r="DR449" s="23">
        <v>3200</v>
      </c>
      <c r="DS449" s="28">
        <v>20979</v>
      </c>
      <c r="DT449" s="23">
        <v>1248</v>
      </c>
      <c r="DU449" s="23">
        <v>3404</v>
      </c>
      <c r="DV449" s="28">
        <v>24136</v>
      </c>
      <c r="DW449" s="23">
        <v>1390</v>
      </c>
      <c r="DX449" s="23">
        <v>3334</v>
      </c>
      <c r="DY449" s="28">
        <v>16023</v>
      </c>
      <c r="DZ449" s="27">
        <v>996</v>
      </c>
      <c r="EA449" s="23">
        <v>3388</v>
      </c>
      <c r="EB449" s="28">
        <v>18058</v>
      </c>
      <c r="EC449" s="23">
        <v>1087</v>
      </c>
      <c r="ED449" s="23">
        <v>3235</v>
      </c>
      <c r="EE449" s="28">
        <v>20757</v>
      </c>
      <c r="EF449" s="23">
        <v>1241</v>
      </c>
      <c r="EG449" s="23">
        <v>2907</v>
      </c>
      <c r="EH449" s="28">
        <v>17804</v>
      </c>
      <c r="EI449" s="23">
        <v>1042</v>
      </c>
      <c r="EJ449" s="23">
        <v>3039</v>
      </c>
      <c r="EK449" s="30">
        <v>6998</v>
      </c>
      <c r="EL449" s="27">
        <v>497</v>
      </c>
      <c r="EM449" s="23">
        <v>2847</v>
      </c>
      <c r="EN449" s="28">
        <v>12934</v>
      </c>
      <c r="EO449" s="27">
        <v>826</v>
      </c>
      <c r="EP449" s="23">
        <v>2060</v>
      </c>
      <c r="EQ449" s="28">
        <v>13138</v>
      </c>
      <c r="ER449" s="27">
        <v>805</v>
      </c>
      <c r="ES449" s="23">
        <v>1442</v>
      </c>
      <c r="ET449" s="28">
        <v>10552</v>
      </c>
      <c r="EU449" s="27">
        <v>694</v>
      </c>
      <c r="EV449" s="23">
        <v>1988</v>
      </c>
      <c r="EW449" s="28">
        <v>18987</v>
      </c>
      <c r="EX449" s="23">
        <v>1135</v>
      </c>
      <c r="EY449" s="23">
        <v>3988</v>
      </c>
      <c r="EZ449" s="28">
        <v>12094</v>
      </c>
      <c r="FA449" s="27">
        <v>748</v>
      </c>
      <c r="FB449" s="23">
        <v>3701</v>
      </c>
      <c r="FC449" s="28">
        <v>18047</v>
      </c>
      <c r="FD449" s="27">
        <v>995</v>
      </c>
      <c r="FE449" s="23">
        <v>5500</v>
      </c>
      <c r="FF449" s="28">
        <v>12369</v>
      </c>
      <c r="FG449" s="27">
        <v>875</v>
      </c>
      <c r="FH449" s="23">
        <v>3934</v>
      </c>
      <c r="FI449" s="28">
        <v>20623</v>
      </c>
      <c r="FJ449" s="23">
        <v>1140</v>
      </c>
      <c r="FK449" s="23">
        <v>5736</v>
      </c>
      <c r="FL449" s="28">
        <v>17589</v>
      </c>
      <c r="FM449" s="23">
        <v>1004</v>
      </c>
      <c r="FN449" s="23">
        <v>9482</v>
      </c>
      <c r="FO449" s="28">
        <v>37503</v>
      </c>
      <c r="FP449" s="23">
        <v>1930</v>
      </c>
      <c r="FQ449" s="24">
        <v>16163</v>
      </c>
      <c r="FR449" s="28">
        <v>33901</v>
      </c>
      <c r="FS449" s="23">
        <v>1690</v>
      </c>
      <c r="FT449" s="24">
        <v>16789</v>
      </c>
      <c r="FU449" s="28">
        <v>15534</v>
      </c>
      <c r="FV449" s="23">
        <v>1007</v>
      </c>
      <c r="FW449" s="24">
        <v>11027</v>
      </c>
      <c r="FX449" s="28">
        <v>17127</v>
      </c>
      <c r="FY449" s="23">
        <v>1102</v>
      </c>
      <c r="FZ449" s="24">
        <v>10158</v>
      </c>
      <c r="GA449" s="28">
        <v>12531</v>
      </c>
      <c r="GB449" s="27">
        <v>840</v>
      </c>
      <c r="GC449" s="23">
        <v>8728</v>
      </c>
      <c r="GD449" s="28">
        <v>16178</v>
      </c>
      <c r="GE449" s="27">
        <v>960</v>
      </c>
      <c r="GF449" s="23">
        <v>7784</v>
      </c>
      <c r="GG449" s="28">
        <v>58188</v>
      </c>
      <c r="GH449" s="23">
        <v>2629</v>
      </c>
      <c r="GI449" s="24">
        <v>27903</v>
      </c>
      <c r="GJ449" s="28">
        <v>14513</v>
      </c>
      <c r="GK449" s="27">
        <v>831</v>
      </c>
      <c r="GL449" s="23">
        <v>7915</v>
      </c>
      <c r="GM449" s="30">
        <v>6051</v>
      </c>
      <c r="GN449" s="27">
        <v>372</v>
      </c>
      <c r="GO449" s="23">
        <v>5289</v>
      </c>
      <c r="GP449" s="28">
        <v>16760</v>
      </c>
      <c r="GQ449" s="23">
        <v>1065</v>
      </c>
      <c r="GR449" s="23">
        <v>4330</v>
      </c>
      <c r="GS449" s="28">
        <v>13000</v>
      </c>
      <c r="GT449" s="27">
        <v>818</v>
      </c>
      <c r="GU449" s="23">
        <v>3267</v>
      </c>
      <c r="GV449" s="28">
        <v>13269</v>
      </c>
      <c r="GW449" s="27">
        <v>798</v>
      </c>
      <c r="GX449" s="23">
        <v>3341</v>
      </c>
      <c r="GY449" s="28">
        <v>19185</v>
      </c>
      <c r="GZ449" s="23">
        <v>1111</v>
      </c>
      <c r="HA449" s="23">
        <v>3756</v>
      </c>
      <c r="HB449" s="28">
        <v>16439</v>
      </c>
      <c r="HC449" s="27">
        <v>867</v>
      </c>
      <c r="HD449" s="23">
        <v>3964</v>
      </c>
      <c r="HE449" s="28">
        <v>12689</v>
      </c>
      <c r="HF449" s="27">
        <v>687</v>
      </c>
      <c r="HG449" s="23">
        <v>4317</v>
      </c>
      <c r="HH449" s="28">
        <v>17046</v>
      </c>
      <c r="HI449" s="27">
        <v>876</v>
      </c>
      <c r="HJ449" s="23">
        <v>4110</v>
      </c>
    </row>
    <row r="450" spans="2:218" x14ac:dyDescent="0.2">
      <c r="B450" s="20" t="s">
        <v>956</v>
      </c>
      <c r="C450" s="28">
        <v>33319</v>
      </c>
      <c r="D450" s="27">
        <v>942</v>
      </c>
      <c r="E450" s="24">
        <v>76916</v>
      </c>
      <c r="F450" s="28">
        <v>39808</v>
      </c>
      <c r="G450" s="27">
        <v>887</v>
      </c>
      <c r="H450" s="24">
        <v>67596</v>
      </c>
      <c r="I450" s="28">
        <v>55346</v>
      </c>
      <c r="J450" s="23">
        <v>1136</v>
      </c>
      <c r="K450" s="24">
        <v>71132</v>
      </c>
      <c r="L450" s="28">
        <v>52462</v>
      </c>
      <c r="M450" s="23">
        <v>1038</v>
      </c>
      <c r="N450" s="24">
        <v>68592</v>
      </c>
      <c r="O450" s="28">
        <v>44351</v>
      </c>
      <c r="P450" s="27">
        <v>804</v>
      </c>
      <c r="Q450" s="24">
        <v>65278</v>
      </c>
      <c r="R450" s="28">
        <v>49749</v>
      </c>
      <c r="S450" s="27">
        <v>976</v>
      </c>
      <c r="T450" s="24">
        <v>62404</v>
      </c>
      <c r="U450" s="28">
        <v>45337</v>
      </c>
      <c r="V450" s="27">
        <v>851</v>
      </c>
      <c r="W450" s="24">
        <v>66791</v>
      </c>
      <c r="X450" s="28">
        <v>39718</v>
      </c>
      <c r="Y450" s="27">
        <v>755</v>
      </c>
      <c r="Z450" s="24">
        <v>50832</v>
      </c>
      <c r="AA450" s="28">
        <v>56159</v>
      </c>
      <c r="AB450" s="23">
        <v>1088</v>
      </c>
      <c r="AC450" s="24">
        <v>60843</v>
      </c>
      <c r="AD450" s="28">
        <v>39945</v>
      </c>
      <c r="AE450" s="27">
        <v>675</v>
      </c>
      <c r="AF450" s="24">
        <v>55521</v>
      </c>
      <c r="AG450" s="28">
        <v>49894</v>
      </c>
      <c r="AH450" s="27">
        <v>836</v>
      </c>
      <c r="AI450" s="24">
        <v>51863</v>
      </c>
      <c r="AJ450" s="28">
        <v>81549</v>
      </c>
      <c r="AK450" s="23">
        <v>1402</v>
      </c>
      <c r="AL450" s="24">
        <v>54229</v>
      </c>
      <c r="AM450" s="28">
        <v>37481</v>
      </c>
      <c r="AN450" s="27">
        <v>642</v>
      </c>
      <c r="AO450" s="24">
        <v>50790</v>
      </c>
      <c r="AP450" s="28">
        <v>55877</v>
      </c>
      <c r="AQ450" s="23">
        <v>1067</v>
      </c>
      <c r="AR450" s="24">
        <v>52683</v>
      </c>
      <c r="AS450" s="28">
        <v>44741</v>
      </c>
      <c r="AT450" s="27">
        <v>753</v>
      </c>
      <c r="AU450" s="24">
        <v>47000</v>
      </c>
      <c r="AV450" s="28">
        <v>38346</v>
      </c>
      <c r="AW450" s="27">
        <v>598</v>
      </c>
      <c r="AX450" s="24">
        <v>48824</v>
      </c>
      <c r="AY450" s="28">
        <v>50215</v>
      </c>
      <c r="AZ450" s="27">
        <v>553</v>
      </c>
      <c r="BA450" s="24">
        <v>43283</v>
      </c>
      <c r="BB450" s="28">
        <v>86790</v>
      </c>
      <c r="BC450" s="27">
        <v>767</v>
      </c>
      <c r="BD450" s="24">
        <v>46940</v>
      </c>
      <c r="BE450" s="28">
        <v>65688</v>
      </c>
      <c r="BF450" s="27">
        <v>537</v>
      </c>
      <c r="BG450" s="24">
        <v>52924</v>
      </c>
      <c r="BH450" s="28">
        <v>71685</v>
      </c>
      <c r="BI450" s="27">
        <v>553</v>
      </c>
      <c r="BJ450" s="24">
        <v>42597</v>
      </c>
      <c r="BK450" s="28">
        <v>77949</v>
      </c>
      <c r="BL450" s="27">
        <v>643</v>
      </c>
      <c r="BM450" s="24">
        <v>43653</v>
      </c>
      <c r="BN450" s="28">
        <v>61480</v>
      </c>
      <c r="BO450" s="27">
        <v>508</v>
      </c>
      <c r="BP450" s="24">
        <v>43922</v>
      </c>
      <c r="BQ450" s="28">
        <v>63727</v>
      </c>
      <c r="BR450" s="27">
        <v>541</v>
      </c>
      <c r="BS450" s="24">
        <v>40515</v>
      </c>
      <c r="BT450" s="28">
        <v>93806</v>
      </c>
      <c r="BU450" s="27">
        <v>787</v>
      </c>
      <c r="BV450" s="24">
        <v>37794</v>
      </c>
      <c r="BW450" s="28">
        <v>63353</v>
      </c>
      <c r="BX450" s="27">
        <v>511</v>
      </c>
      <c r="BY450" s="24">
        <v>43498</v>
      </c>
      <c r="BZ450" s="28">
        <v>62860</v>
      </c>
      <c r="CA450" s="27">
        <v>472</v>
      </c>
      <c r="CB450" s="24">
        <v>37768</v>
      </c>
      <c r="CC450" s="28">
        <v>65741</v>
      </c>
      <c r="CD450" s="27">
        <v>490</v>
      </c>
      <c r="CE450" s="24">
        <v>31312</v>
      </c>
      <c r="CF450" s="28">
        <v>56599</v>
      </c>
      <c r="CG450" s="27">
        <v>433</v>
      </c>
      <c r="CH450" s="24">
        <v>41212</v>
      </c>
      <c r="CI450" s="28">
        <v>62213</v>
      </c>
      <c r="CJ450" s="27">
        <v>458</v>
      </c>
      <c r="CK450" s="24">
        <v>36153</v>
      </c>
      <c r="CL450" s="28">
        <v>71932</v>
      </c>
      <c r="CM450" s="27">
        <v>562</v>
      </c>
      <c r="CN450" s="24">
        <v>35074</v>
      </c>
      <c r="CO450" s="28">
        <v>57771</v>
      </c>
      <c r="CP450" s="27">
        <v>431</v>
      </c>
      <c r="CQ450" s="24">
        <v>38369</v>
      </c>
      <c r="CR450" s="28">
        <v>49136</v>
      </c>
      <c r="CS450" s="27">
        <v>350</v>
      </c>
      <c r="CT450" s="24">
        <v>30229</v>
      </c>
      <c r="CU450" s="28">
        <v>61464</v>
      </c>
      <c r="CV450" s="27">
        <v>437</v>
      </c>
      <c r="CW450" s="24">
        <v>29610</v>
      </c>
      <c r="CX450" s="28">
        <v>56830</v>
      </c>
      <c r="CY450" s="27">
        <v>403</v>
      </c>
      <c r="CZ450" s="24">
        <v>31194</v>
      </c>
      <c r="DA450" s="28">
        <v>47380</v>
      </c>
      <c r="DB450" s="27">
        <v>329</v>
      </c>
      <c r="DC450" s="24">
        <v>29432</v>
      </c>
      <c r="DD450" s="28">
        <v>52695</v>
      </c>
      <c r="DE450" s="27">
        <v>359</v>
      </c>
      <c r="DF450" s="24">
        <v>26974</v>
      </c>
      <c r="DG450" s="28">
        <v>50498</v>
      </c>
      <c r="DH450" s="27">
        <v>357</v>
      </c>
      <c r="DI450" s="24">
        <v>28304</v>
      </c>
      <c r="DJ450" s="28">
        <v>43649</v>
      </c>
      <c r="DK450" s="27">
        <v>292</v>
      </c>
      <c r="DL450" s="24">
        <v>25956</v>
      </c>
      <c r="DM450" s="28">
        <v>52205</v>
      </c>
      <c r="DN450" s="27">
        <v>349</v>
      </c>
      <c r="DO450" s="24">
        <v>27283</v>
      </c>
      <c r="DP450" s="28">
        <v>57456</v>
      </c>
      <c r="DQ450" s="27">
        <v>400</v>
      </c>
      <c r="DR450" s="24">
        <v>27196</v>
      </c>
      <c r="DS450" s="28">
        <v>43667</v>
      </c>
      <c r="DT450" s="27">
        <v>299</v>
      </c>
      <c r="DU450" s="24">
        <v>23479</v>
      </c>
      <c r="DV450" s="28">
        <v>50842</v>
      </c>
      <c r="DW450" s="27">
        <v>341</v>
      </c>
      <c r="DX450" s="24">
        <v>27998</v>
      </c>
      <c r="DY450" s="28">
        <v>37149</v>
      </c>
      <c r="DZ450" s="27">
        <v>240</v>
      </c>
      <c r="EA450" s="24">
        <v>22568</v>
      </c>
      <c r="EB450" s="28">
        <v>34372</v>
      </c>
      <c r="EC450" s="27">
        <v>226</v>
      </c>
      <c r="ED450" s="24">
        <v>17884</v>
      </c>
      <c r="EE450" s="28">
        <v>61886</v>
      </c>
      <c r="EF450" s="27">
        <v>423</v>
      </c>
      <c r="EG450" s="24">
        <v>22547</v>
      </c>
      <c r="EH450" s="28">
        <v>31968</v>
      </c>
      <c r="EI450" s="27">
        <v>215</v>
      </c>
      <c r="EJ450" s="24">
        <v>19583</v>
      </c>
      <c r="EK450" s="28">
        <v>32731</v>
      </c>
      <c r="EL450" s="27">
        <v>229</v>
      </c>
      <c r="EM450" s="24">
        <v>18063</v>
      </c>
      <c r="EN450" s="28">
        <v>49359</v>
      </c>
      <c r="EO450" s="27">
        <v>338</v>
      </c>
      <c r="EP450" s="24">
        <v>20271</v>
      </c>
      <c r="EQ450" s="28">
        <v>31905</v>
      </c>
      <c r="ER450" s="27">
        <v>213</v>
      </c>
      <c r="ES450" s="24">
        <v>21990</v>
      </c>
      <c r="ET450" s="28">
        <v>31035</v>
      </c>
      <c r="EU450" s="27">
        <v>218</v>
      </c>
      <c r="EV450" s="24">
        <v>16313</v>
      </c>
      <c r="EW450" s="28">
        <v>38272</v>
      </c>
      <c r="EX450" s="27">
        <v>259</v>
      </c>
      <c r="EY450" s="24">
        <v>19760</v>
      </c>
      <c r="EZ450" s="28">
        <v>29291</v>
      </c>
      <c r="FA450" s="27">
        <v>199</v>
      </c>
      <c r="FB450" s="24">
        <v>21406</v>
      </c>
      <c r="FC450" s="28">
        <v>27311</v>
      </c>
      <c r="FD450" s="27">
        <v>185</v>
      </c>
      <c r="FE450" s="24">
        <v>15196</v>
      </c>
      <c r="FF450" s="28">
        <v>35649</v>
      </c>
      <c r="FG450" s="27">
        <v>229</v>
      </c>
      <c r="FH450" s="24">
        <v>17890</v>
      </c>
      <c r="FI450" s="28">
        <v>22418</v>
      </c>
      <c r="FJ450" s="27">
        <v>149</v>
      </c>
      <c r="FK450" s="24">
        <v>15915</v>
      </c>
      <c r="FL450" s="28">
        <v>10713</v>
      </c>
      <c r="FM450" s="29">
        <v>73</v>
      </c>
      <c r="FN450" s="24">
        <v>10034</v>
      </c>
      <c r="FO450" s="30">
        <v>8300</v>
      </c>
      <c r="FP450" s="29">
        <v>51</v>
      </c>
      <c r="FQ450" s="24">
        <v>11937</v>
      </c>
      <c r="FR450" s="30">
        <v>2874</v>
      </c>
      <c r="FS450" s="29">
        <v>20</v>
      </c>
      <c r="FT450" s="23">
        <v>9582</v>
      </c>
      <c r="FU450" s="28">
        <v>11684</v>
      </c>
      <c r="FV450" s="29">
        <v>64</v>
      </c>
      <c r="FW450" s="23">
        <v>8210</v>
      </c>
      <c r="FX450" s="28">
        <v>75628</v>
      </c>
      <c r="FY450" s="27">
        <v>360</v>
      </c>
      <c r="FZ450" s="23">
        <v>8806</v>
      </c>
      <c r="GA450" s="28">
        <v>20233</v>
      </c>
      <c r="GB450" s="29">
        <v>97</v>
      </c>
      <c r="GC450" s="23">
        <v>7255</v>
      </c>
      <c r="GD450" s="28">
        <v>24608</v>
      </c>
      <c r="GE450" s="27">
        <v>111</v>
      </c>
      <c r="GF450" s="23">
        <v>7866</v>
      </c>
      <c r="GG450" s="28">
        <v>26202</v>
      </c>
      <c r="GH450" s="27">
        <v>129</v>
      </c>
      <c r="GI450" s="23">
        <v>8360</v>
      </c>
      <c r="GJ450" s="28">
        <v>20235</v>
      </c>
      <c r="GK450" s="27">
        <v>101</v>
      </c>
      <c r="GL450" s="23">
        <v>7503</v>
      </c>
      <c r="GM450" s="28">
        <v>12092</v>
      </c>
      <c r="GN450" s="29">
        <v>54</v>
      </c>
      <c r="GO450" s="23">
        <v>5679</v>
      </c>
      <c r="GP450" s="28">
        <v>23752</v>
      </c>
      <c r="GQ450" s="27">
        <v>122</v>
      </c>
      <c r="GR450" s="23">
        <v>7725</v>
      </c>
      <c r="GS450" s="28">
        <v>17095</v>
      </c>
      <c r="GT450" s="29">
        <v>77</v>
      </c>
      <c r="GU450" s="23">
        <v>9331</v>
      </c>
      <c r="GV450" s="28">
        <v>14775</v>
      </c>
      <c r="GW450" s="29">
        <v>68</v>
      </c>
      <c r="GX450" s="23">
        <v>5598</v>
      </c>
      <c r="GY450" s="28">
        <v>21492</v>
      </c>
      <c r="GZ450" s="27">
        <v>115</v>
      </c>
      <c r="HA450" s="23">
        <v>6945</v>
      </c>
      <c r="HB450" s="28">
        <v>21678</v>
      </c>
      <c r="HC450" s="27">
        <v>121</v>
      </c>
      <c r="HD450" s="23">
        <v>9950</v>
      </c>
      <c r="HE450" s="28">
        <v>14534</v>
      </c>
      <c r="HF450" s="29">
        <v>76</v>
      </c>
      <c r="HG450" s="23">
        <v>5436</v>
      </c>
      <c r="HH450" s="28">
        <v>17019</v>
      </c>
      <c r="HI450" s="29">
        <v>82</v>
      </c>
      <c r="HJ450" s="23">
        <v>4467</v>
      </c>
    </row>
    <row r="451" spans="2:218" x14ac:dyDescent="0.2">
      <c r="B451" s="20" t="s">
        <v>646</v>
      </c>
      <c r="C451" s="30">
        <v>8140</v>
      </c>
      <c r="D451" s="27">
        <v>715</v>
      </c>
      <c r="E451" s="27">
        <v>795</v>
      </c>
      <c r="F451" s="30">
        <v>7892</v>
      </c>
      <c r="G451" s="27">
        <v>728</v>
      </c>
      <c r="H451" s="27">
        <v>946</v>
      </c>
      <c r="I451" s="30">
        <v>9949</v>
      </c>
      <c r="J451" s="27">
        <v>928</v>
      </c>
      <c r="K451" s="27">
        <v>690</v>
      </c>
      <c r="L451" s="30">
        <v>8666</v>
      </c>
      <c r="M451" s="27">
        <v>827</v>
      </c>
      <c r="N451" s="27">
        <v>531</v>
      </c>
      <c r="O451" s="30">
        <v>8554</v>
      </c>
      <c r="P451" s="27">
        <v>808</v>
      </c>
      <c r="Q451" s="27">
        <v>976</v>
      </c>
      <c r="R451" s="28">
        <v>10609</v>
      </c>
      <c r="S451" s="23">
        <v>1006</v>
      </c>
      <c r="T451" s="27">
        <v>527</v>
      </c>
      <c r="U451" s="30">
        <v>7820</v>
      </c>
      <c r="V451" s="27">
        <v>749</v>
      </c>
      <c r="W451" s="27">
        <v>210</v>
      </c>
      <c r="X451" s="30">
        <v>8126</v>
      </c>
      <c r="Y451" s="27">
        <v>782</v>
      </c>
      <c r="Z451" s="27">
        <v>491</v>
      </c>
      <c r="AA451" s="28">
        <v>11178</v>
      </c>
      <c r="AB451" s="23">
        <v>1059</v>
      </c>
      <c r="AC451" s="27">
        <v>376</v>
      </c>
      <c r="AD451" s="28">
        <v>10721</v>
      </c>
      <c r="AE451" s="23">
        <v>1003</v>
      </c>
      <c r="AF451" s="23">
        <v>1356</v>
      </c>
      <c r="AG451" s="30">
        <v>9061</v>
      </c>
      <c r="AH451" s="27">
        <v>867</v>
      </c>
      <c r="AI451" s="23">
        <v>1491</v>
      </c>
      <c r="AJ451" s="30">
        <v>9913</v>
      </c>
      <c r="AK451" s="27">
        <v>978</v>
      </c>
      <c r="AL451" s="27">
        <v>876</v>
      </c>
      <c r="AM451" s="30">
        <v>7527</v>
      </c>
      <c r="AN451" s="27">
        <v>753</v>
      </c>
      <c r="AO451" s="27">
        <v>751</v>
      </c>
      <c r="AP451" s="30">
        <v>7449</v>
      </c>
      <c r="AQ451" s="27">
        <v>749</v>
      </c>
      <c r="AR451" s="27">
        <v>920</v>
      </c>
      <c r="AS451" s="30">
        <v>9255</v>
      </c>
      <c r="AT451" s="27">
        <v>955</v>
      </c>
      <c r="AU451" s="27">
        <v>643</v>
      </c>
      <c r="AV451" s="30">
        <v>7423</v>
      </c>
      <c r="AW451" s="27">
        <v>720</v>
      </c>
      <c r="AX451" s="27">
        <v>911</v>
      </c>
      <c r="AY451" s="30">
        <v>8072</v>
      </c>
      <c r="AZ451" s="27">
        <v>785</v>
      </c>
      <c r="BA451" s="27">
        <v>765</v>
      </c>
      <c r="BB451" s="28">
        <v>11619</v>
      </c>
      <c r="BC451" s="23">
        <v>1133</v>
      </c>
      <c r="BD451" s="23">
        <v>1144</v>
      </c>
      <c r="BE451" s="30">
        <v>9517</v>
      </c>
      <c r="BF451" s="27">
        <v>922</v>
      </c>
      <c r="BG451" s="23">
        <v>1314</v>
      </c>
      <c r="BH451" s="28">
        <v>11614</v>
      </c>
      <c r="BI451" s="23">
        <v>1118</v>
      </c>
      <c r="BJ451" s="23">
        <v>2375</v>
      </c>
      <c r="BK451" s="28">
        <v>11687</v>
      </c>
      <c r="BL451" s="23">
        <v>1125</v>
      </c>
      <c r="BM451" s="23">
        <v>1673</v>
      </c>
      <c r="BN451" s="28">
        <v>11751</v>
      </c>
      <c r="BO451" s="23">
        <v>1063</v>
      </c>
      <c r="BP451" s="24">
        <v>11226</v>
      </c>
      <c r="BQ451" s="30">
        <v>9346</v>
      </c>
      <c r="BR451" s="27">
        <v>891</v>
      </c>
      <c r="BS451" s="23">
        <v>4652</v>
      </c>
      <c r="BT451" s="28">
        <v>11744</v>
      </c>
      <c r="BU451" s="23">
        <v>1150</v>
      </c>
      <c r="BV451" s="23">
        <v>2024</v>
      </c>
      <c r="BW451" s="30">
        <v>8141</v>
      </c>
      <c r="BX451" s="27">
        <v>793</v>
      </c>
      <c r="BY451" s="23">
        <v>2493</v>
      </c>
      <c r="BZ451" s="30">
        <v>8852</v>
      </c>
      <c r="CA451" s="27">
        <v>866</v>
      </c>
      <c r="CB451" s="23">
        <v>2905</v>
      </c>
      <c r="CC451" s="28">
        <v>10699</v>
      </c>
      <c r="CD451" s="23">
        <v>1039</v>
      </c>
      <c r="CE451" s="23">
        <v>3009</v>
      </c>
      <c r="CF451" s="30">
        <v>8276</v>
      </c>
      <c r="CG451" s="27">
        <v>807</v>
      </c>
      <c r="CH451" s="23">
        <v>2922</v>
      </c>
      <c r="CI451" s="30">
        <v>7993</v>
      </c>
      <c r="CJ451" s="27">
        <v>778</v>
      </c>
      <c r="CK451" s="23">
        <v>2805</v>
      </c>
      <c r="CL451" s="28">
        <v>11579</v>
      </c>
      <c r="CM451" s="23">
        <v>1116</v>
      </c>
      <c r="CN451" s="23">
        <v>2183</v>
      </c>
      <c r="CO451" s="30">
        <v>9676</v>
      </c>
      <c r="CP451" s="27">
        <v>935</v>
      </c>
      <c r="CQ451" s="23">
        <v>4331</v>
      </c>
      <c r="CR451" s="30">
        <v>7848</v>
      </c>
      <c r="CS451" s="27">
        <v>764</v>
      </c>
      <c r="CT451" s="23">
        <v>4449</v>
      </c>
      <c r="CU451" s="28">
        <v>10793</v>
      </c>
      <c r="CV451" s="23">
        <v>1037</v>
      </c>
      <c r="CW451" s="23">
        <v>5129</v>
      </c>
      <c r="CX451" s="30">
        <v>8126</v>
      </c>
      <c r="CY451" s="27">
        <v>773</v>
      </c>
      <c r="CZ451" s="23">
        <v>4681</v>
      </c>
      <c r="DA451" s="30">
        <v>8140</v>
      </c>
      <c r="DB451" s="27">
        <v>774</v>
      </c>
      <c r="DC451" s="23">
        <v>4935</v>
      </c>
      <c r="DD451" s="30">
        <v>9242</v>
      </c>
      <c r="DE451" s="27">
        <v>877</v>
      </c>
      <c r="DF451" s="23">
        <v>4419</v>
      </c>
      <c r="DG451" s="30">
        <v>7400</v>
      </c>
      <c r="DH451" s="27">
        <v>689</v>
      </c>
      <c r="DI451" s="23">
        <v>5854</v>
      </c>
      <c r="DJ451" s="30">
        <v>6699</v>
      </c>
      <c r="DK451" s="27">
        <v>621</v>
      </c>
      <c r="DL451" s="23">
        <v>5396</v>
      </c>
      <c r="DM451" s="30">
        <v>8274</v>
      </c>
      <c r="DN451" s="27">
        <v>766</v>
      </c>
      <c r="DO451" s="23">
        <v>5546</v>
      </c>
      <c r="DP451" s="30">
        <v>7033</v>
      </c>
      <c r="DQ451" s="27">
        <v>650</v>
      </c>
      <c r="DR451" s="23">
        <v>4952</v>
      </c>
      <c r="DS451" s="30">
        <v>7112</v>
      </c>
      <c r="DT451" s="27">
        <v>679</v>
      </c>
      <c r="DU451" s="23">
        <v>4484</v>
      </c>
      <c r="DV451" s="30">
        <v>8087</v>
      </c>
      <c r="DW451" s="27">
        <v>770</v>
      </c>
      <c r="DX451" s="23">
        <v>4040</v>
      </c>
      <c r="DY451" s="30">
        <v>6440</v>
      </c>
      <c r="DZ451" s="27">
        <v>624</v>
      </c>
      <c r="EA451" s="23">
        <v>5025</v>
      </c>
      <c r="EB451" s="30">
        <v>6488</v>
      </c>
      <c r="EC451" s="27">
        <v>621</v>
      </c>
      <c r="ED451" s="23">
        <v>3308</v>
      </c>
      <c r="EE451" s="30">
        <v>7987</v>
      </c>
      <c r="EF451" s="27">
        <v>757</v>
      </c>
      <c r="EG451" s="23">
        <v>3360</v>
      </c>
      <c r="EH451" s="30">
        <v>5996</v>
      </c>
      <c r="EI451" s="27">
        <v>560</v>
      </c>
      <c r="EJ451" s="23">
        <v>3419</v>
      </c>
      <c r="EK451" s="30">
        <v>6465</v>
      </c>
      <c r="EL451" s="27">
        <v>608</v>
      </c>
      <c r="EM451" s="23">
        <v>3573</v>
      </c>
      <c r="EN451" s="30">
        <v>8291</v>
      </c>
      <c r="EO451" s="27">
        <v>778</v>
      </c>
      <c r="EP451" s="23">
        <v>4265</v>
      </c>
      <c r="EQ451" s="30">
        <v>7002</v>
      </c>
      <c r="ER451" s="27">
        <v>692</v>
      </c>
      <c r="ES451" s="23">
        <v>6583</v>
      </c>
      <c r="ET451" s="30">
        <v>5543</v>
      </c>
      <c r="EU451" s="27">
        <v>572</v>
      </c>
      <c r="EV451" s="23">
        <v>7489</v>
      </c>
      <c r="EW451" s="30">
        <v>8541</v>
      </c>
      <c r="EX451" s="27">
        <v>864</v>
      </c>
      <c r="EY451" s="23">
        <v>5225</v>
      </c>
      <c r="EZ451" s="30">
        <v>6899</v>
      </c>
      <c r="FA451" s="27">
        <v>715</v>
      </c>
      <c r="FB451" s="23">
        <v>6082</v>
      </c>
      <c r="FC451" s="30">
        <v>7766</v>
      </c>
      <c r="FD451" s="27">
        <v>798</v>
      </c>
      <c r="FE451" s="23">
        <v>4653</v>
      </c>
      <c r="FF451" s="30">
        <v>8155</v>
      </c>
      <c r="FG451" s="27">
        <v>827</v>
      </c>
      <c r="FH451" s="23">
        <v>6700</v>
      </c>
      <c r="FI451" s="30">
        <v>7636</v>
      </c>
      <c r="FJ451" s="27">
        <v>769</v>
      </c>
      <c r="FK451" s="23">
        <v>8200</v>
      </c>
      <c r="FL451" s="30">
        <v>8922</v>
      </c>
      <c r="FM451" s="27">
        <v>912</v>
      </c>
      <c r="FN451" s="23">
        <v>5025</v>
      </c>
      <c r="FO451" s="28">
        <v>14659</v>
      </c>
      <c r="FP451" s="23">
        <v>1510</v>
      </c>
      <c r="FQ451" s="23">
        <v>7016</v>
      </c>
      <c r="FR451" s="30">
        <v>8106</v>
      </c>
      <c r="FS451" s="27">
        <v>795</v>
      </c>
      <c r="FT451" s="23">
        <v>7142</v>
      </c>
      <c r="FU451" s="30">
        <v>6984</v>
      </c>
      <c r="FV451" s="27">
        <v>696</v>
      </c>
      <c r="FW451" s="23">
        <v>3991</v>
      </c>
      <c r="FX451" s="28">
        <v>10561</v>
      </c>
      <c r="FY451" s="23">
        <v>1042</v>
      </c>
      <c r="FZ451" s="23">
        <v>4059</v>
      </c>
      <c r="GA451" s="28">
        <v>11582</v>
      </c>
      <c r="GB451" s="23">
        <v>1154</v>
      </c>
      <c r="GC451" s="24">
        <v>10960</v>
      </c>
      <c r="GD451" s="28">
        <v>12586</v>
      </c>
      <c r="GE451" s="23">
        <v>1299</v>
      </c>
      <c r="GF451" s="24">
        <v>55180</v>
      </c>
      <c r="GG451" s="28">
        <v>14356</v>
      </c>
      <c r="GH451" s="23">
        <v>1463</v>
      </c>
      <c r="GI451" s="24">
        <v>47582</v>
      </c>
      <c r="GJ451" s="28">
        <v>12252</v>
      </c>
      <c r="GK451" s="23">
        <v>1237</v>
      </c>
      <c r="GL451" s="24">
        <v>51996</v>
      </c>
      <c r="GM451" s="28">
        <v>14048</v>
      </c>
      <c r="GN451" s="23">
        <v>1390</v>
      </c>
      <c r="GO451" s="24">
        <v>21645</v>
      </c>
      <c r="GP451" s="28">
        <v>16517</v>
      </c>
      <c r="GQ451" s="23">
        <v>1731</v>
      </c>
      <c r="GR451" s="24">
        <v>16036</v>
      </c>
      <c r="GS451" s="28">
        <v>12006</v>
      </c>
      <c r="GT451" s="23">
        <v>1284</v>
      </c>
      <c r="GU451" s="24">
        <v>11076</v>
      </c>
      <c r="GV451" s="28">
        <v>13783</v>
      </c>
      <c r="GW451" s="23">
        <v>1445</v>
      </c>
      <c r="GX451" s="24">
        <v>10490</v>
      </c>
      <c r="GY451" s="28">
        <v>17450</v>
      </c>
      <c r="GZ451" s="23">
        <v>1837</v>
      </c>
      <c r="HA451" s="24">
        <v>11063</v>
      </c>
      <c r="HB451" s="28">
        <v>13944</v>
      </c>
      <c r="HC451" s="23">
        <v>1460</v>
      </c>
      <c r="HD451" s="23">
        <v>7108</v>
      </c>
      <c r="HE451" s="28">
        <v>13263</v>
      </c>
      <c r="HF451" s="23">
        <v>1379</v>
      </c>
      <c r="HG451" s="23">
        <v>7583</v>
      </c>
      <c r="HH451" s="28">
        <v>16808</v>
      </c>
      <c r="HI451" s="23">
        <v>1740</v>
      </c>
      <c r="HJ451" s="23">
        <v>9203</v>
      </c>
    </row>
    <row r="452" spans="2:218" x14ac:dyDescent="0.2">
      <c r="B452" s="20" t="s">
        <v>560</v>
      </c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  <c r="BK452" s="21"/>
      <c r="BL452" s="21"/>
      <c r="BM452" s="21"/>
      <c r="BN452" s="21"/>
      <c r="BO452" s="21"/>
      <c r="BP452" s="21"/>
      <c r="BQ452" s="21"/>
      <c r="BR452" s="21"/>
      <c r="BS452" s="21"/>
      <c r="BT452" s="21"/>
      <c r="BU452" s="21"/>
      <c r="BV452" s="21"/>
      <c r="BW452" s="21"/>
      <c r="BX452" s="21"/>
      <c r="BY452" s="21"/>
      <c r="BZ452" s="21"/>
      <c r="CA452" s="21"/>
      <c r="CB452" s="21"/>
      <c r="CC452" s="21"/>
      <c r="CD452" s="21"/>
      <c r="CE452" s="21"/>
      <c r="CF452" s="21"/>
      <c r="CG452" s="21"/>
      <c r="CH452" s="21"/>
      <c r="CI452" s="21"/>
      <c r="CJ452" s="21"/>
      <c r="CK452" s="21"/>
      <c r="CL452" s="21"/>
      <c r="CM452" s="21"/>
      <c r="CN452" s="21"/>
      <c r="CO452" s="21"/>
      <c r="CP452" s="21"/>
      <c r="CQ452" s="21"/>
      <c r="CR452" s="21"/>
      <c r="CS452" s="21"/>
      <c r="CT452" s="21"/>
      <c r="CU452" s="21"/>
      <c r="CV452" s="21"/>
      <c r="CW452" s="21"/>
      <c r="CX452" s="21"/>
      <c r="CY452" s="21"/>
      <c r="CZ452" s="21"/>
      <c r="DA452" s="21"/>
      <c r="DB452" s="21"/>
      <c r="DC452" s="21"/>
      <c r="DD452" s="21"/>
      <c r="DE452" s="21"/>
      <c r="DF452" s="21"/>
      <c r="DG452" s="21"/>
      <c r="DH452" s="21"/>
      <c r="DI452" s="21"/>
      <c r="DJ452" s="21"/>
      <c r="DK452" s="21"/>
      <c r="DL452" s="21"/>
      <c r="DM452" s="21"/>
      <c r="DN452" s="21"/>
      <c r="DO452" s="21"/>
      <c r="DP452" s="21"/>
      <c r="DQ452" s="21"/>
      <c r="DR452" s="21"/>
      <c r="DS452" s="21"/>
      <c r="DT452" s="21"/>
      <c r="DU452" s="21"/>
      <c r="DV452" s="21"/>
      <c r="DW452" s="21"/>
      <c r="DX452" s="21"/>
      <c r="DY452" s="21"/>
      <c r="DZ452" s="21"/>
      <c r="EA452" s="21"/>
      <c r="EB452" s="21"/>
      <c r="EC452" s="21"/>
      <c r="ED452" s="21"/>
      <c r="EE452" s="21"/>
      <c r="EF452" s="21"/>
      <c r="EG452" s="21"/>
      <c r="EH452" s="21"/>
      <c r="EI452" s="21"/>
      <c r="EJ452" s="21"/>
      <c r="EK452" s="21"/>
      <c r="EL452" s="21"/>
      <c r="EM452" s="21"/>
      <c r="EN452" s="21"/>
      <c r="EO452" s="21"/>
      <c r="EP452" s="21"/>
      <c r="EQ452" s="21"/>
      <c r="ER452" s="21"/>
      <c r="ES452" s="21"/>
      <c r="ET452" s="21"/>
      <c r="EU452" s="21"/>
      <c r="EV452" s="21"/>
      <c r="EW452" s="21"/>
      <c r="EX452" s="21"/>
      <c r="EY452" s="21"/>
      <c r="EZ452" s="21"/>
      <c r="FA452" s="21"/>
      <c r="FB452" s="21"/>
      <c r="FC452" s="28">
        <v>18353</v>
      </c>
      <c r="FD452" s="27">
        <v>411</v>
      </c>
      <c r="FE452" s="27">
        <v>379</v>
      </c>
      <c r="FF452" s="28">
        <v>53570</v>
      </c>
      <c r="FG452" s="23">
        <v>1475</v>
      </c>
      <c r="FH452" s="24">
        <v>10731</v>
      </c>
      <c r="FI452" s="28">
        <v>14418</v>
      </c>
      <c r="FJ452" s="27">
        <v>680</v>
      </c>
      <c r="FK452" s="23">
        <v>7209</v>
      </c>
      <c r="FL452" s="28">
        <v>13768</v>
      </c>
      <c r="FM452" s="27">
        <v>779</v>
      </c>
      <c r="FN452" s="23">
        <v>6372</v>
      </c>
      <c r="FO452" s="28">
        <v>15929</v>
      </c>
      <c r="FP452" s="23">
        <v>1015</v>
      </c>
      <c r="FQ452" s="23">
        <v>8089</v>
      </c>
      <c r="FR452" s="28">
        <v>16053</v>
      </c>
      <c r="FS452" s="27">
        <v>834</v>
      </c>
      <c r="FT452" s="23">
        <v>9191</v>
      </c>
      <c r="FU452" s="28">
        <v>13997</v>
      </c>
      <c r="FV452" s="27">
        <v>818</v>
      </c>
      <c r="FW452" s="23">
        <v>8762</v>
      </c>
      <c r="FX452" s="28">
        <v>16926</v>
      </c>
      <c r="FY452" s="23">
        <v>1133</v>
      </c>
      <c r="FZ452" s="24">
        <v>11027</v>
      </c>
      <c r="GA452" s="28">
        <v>13051</v>
      </c>
      <c r="GB452" s="27">
        <v>872</v>
      </c>
      <c r="GC452" s="24">
        <v>11415</v>
      </c>
      <c r="GD452" s="28">
        <v>13601</v>
      </c>
      <c r="GE452" s="27">
        <v>846</v>
      </c>
      <c r="GF452" s="24">
        <v>11436</v>
      </c>
      <c r="GG452" s="28">
        <v>17253</v>
      </c>
      <c r="GH452" s="23">
        <v>1039</v>
      </c>
      <c r="GI452" s="24">
        <v>12195</v>
      </c>
      <c r="GJ452" s="28">
        <v>12891</v>
      </c>
      <c r="GK452" s="27">
        <v>790</v>
      </c>
      <c r="GL452" s="24">
        <v>10602</v>
      </c>
      <c r="GM452" s="28">
        <v>14945</v>
      </c>
      <c r="GN452" s="27">
        <v>910</v>
      </c>
      <c r="GO452" s="24">
        <v>11282</v>
      </c>
      <c r="GP452" s="28">
        <v>21958</v>
      </c>
      <c r="GQ452" s="23">
        <v>1324</v>
      </c>
      <c r="GR452" s="24">
        <v>14137</v>
      </c>
      <c r="GS452" s="28">
        <v>13351</v>
      </c>
      <c r="GT452" s="27">
        <v>861</v>
      </c>
      <c r="GU452" s="24">
        <v>11637</v>
      </c>
      <c r="GV452" s="28">
        <v>12665</v>
      </c>
      <c r="GW452" s="27">
        <v>796</v>
      </c>
      <c r="GX452" s="24">
        <v>10732</v>
      </c>
      <c r="GY452" s="28">
        <v>12898</v>
      </c>
      <c r="GZ452" s="27">
        <v>801</v>
      </c>
      <c r="HA452" s="24">
        <v>10386</v>
      </c>
      <c r="HB452" s="30">
        <v>9186</v>
      </c>
      <c r="HC452" s="27">
        <v>531</v>
      </c>
      <c r="HD452" s="23">
        <v>9474</v>
      </c>
      <c r="HE452" s="28">
        <v>11355</v>
      </c>
      <c r="HF452" s="27">
        <v>666</v>
      </c>
      <c r="HG452" s="23">
        <v>7691</v>
      </c>
      <c r="HH452" s="28">
        <v>16041</v>
      </c>
      <c r="HI452" s="27">
        <v>948</v>
      </c>
      <c r="HJ452" s="24">
        <v>11669</v>
      </c>
    </row>
    <row r="453" spans="2:218" x14ac:dyDescent="0.2">
      <c r="B453" s="20" t="s">
        <v>606</v>
      </c>
      <c r="C453" s="30">
        <v>3037</v>
      </c>
      <c r="D453" s="27">
        <v>534</v>
      </c>
      <c r="E453" s="23">
        <v>3881</v>
      </c>
      <c r="F453" s="30">
        <v>3009</v>
      </c>
      <c r="G453" s="27">
        <v>502</v>
      </c>
      <c r="H453" s="23">
        <v>4746</v>
      </c>
      <c r="I453" s="30">
        <v>5012</v>
      </c>
      <c r="J453" s="27">
        <v>877</v>
      </c>
      <c r="K453" s="24">
        <v>15631</v>
      </c>
      <c r="L453" s="30">
        <v>3934</v>
      </c>
      <c r="M453" s="27">
        <v>704</v>
      </c>
      <c r="N453" s="24">
        <v>14600</v>
      </c>
      <c r="O453" s="30">
        <v>3908</v>
      </c>
      <c r="P453" s="27">
        <v>690</v>
      </c>
      <c r="Q453" s="23">
        <v>4715</v>
      </c>
      <c r="R453" s="30">
        <v>2075</v>
      </c>
      <c r="S453" s="27">
        <v>340</v>
      </c>
      <c r="T453" s="23">
        <v>3789</v>
      </c>
      <c r="U453" s="32">
        <v>410</v>
      </c>
      <c r="V453" s="29">
        <v>51</v>
      </c>
      <c r="W453" s="23">
        <v>3418</v>
      </c>
      <c r="X453" s="32">
        <v>217</v>
      </c>
      <c r="Y453" s="29">
        <v>24</v>
      </c>
      <c r="Z453" s="23">
        <v>2894</v>
      </c>
      <c r="AA453" s="33">
        <v>23</v>
      </c>
      <c r="AB453" s="31">
        <v>2</v>
      </c>
      <c r="AC453" s="23">
        <v>3361</v>
      </c>
      <c r="AD453" s="21"/>
      <c r="AE453" s="21"/>
      <c r="AF453" s="23">
        <v>1851</v>
      </c>
      <c r="AG453" s="30">
        <v>2685</v>
      </c>
      <c r="AH453" s="27">
        <v>334</v>
      </c>
      <c r="AI453" s="23">
        <v>2765</v>
      </c>
      <c r="AJ453" s="28">
        <v>13144</v>
      </c>
      <c r="AK453" s="23">
        <v>1575</v>
      </c>
      <c r="AL453" s="23">
        <v>2042</v>
      </c>
      <c r="AM453" s="30">
        <v>7686</v>
      </c>
      <c r="AN453" s="23">
        <v>1103</v>
      </c>
      <c r="AO453" s="23">
        <v>2114</v>
      </c>
      <c r="AP453" s="30">
        <v>7317</v>
      </c>
      <c r="AQ453" s="23">
        <v>1048</v>
      </c>
      <c r="AR453" s="23">
        <v>1869</v>
      </c>
      <c r="AS453" s="28">
        <v>13420</v>
      </c>
      <c r="AT453" s="23">
        <v>1770</v>
      </c>
      <c r="AU453" s="23">
        <v>2051</v>
      </c>
      <c r="AV453" s="30">
        <v>9774</v>
      </c>
      <c r="AW453" s="23">
        <v>1314</v>
      </c>
      <c r="AX453" s="23">
        <v>1367</v>
      </c>
      <c r="AY453" s="28">
        <v>16431</v>
      </c>
      <c r="AZ453" s="23">
        <v>2121</v>
      </c>
      <c r="BA453" s="23">
        <v>1462</v>
      </c>
      <c r="BB453" s="28">
        <v>18289</v>
      </c>
      <c r="BC453" s="23">
        <v>2232</v>
      </c>
      <c r="BD453" s="23">
        <v>1497</v>
      </c>
      <c r="BE453" s="30">
        <v>8839</v>
      </c>
      <c r="BF453" s="23">
        <v>1097</v>
      </c>
      <c r="BG453" s="23">
        <v>1141</v>
      </c>
      <c r="BH453" s="28">
        <v>14744</v>
      </c>
      <c r="BI453" s="23">
        <v>1878</v>
      </c>
      <c r="BJ453" s="23">
        <v>2116</v>
      </c>
      <c r="BK453" s="28">
        <v>25479</v>
      </c>
      <c r="BL453" s="23">
        <v>3180</v>
      </c>
      <c r="BM453" s="23">
        <v>2162</v>
      </c>
      <c r="BN453" s="28">
        <v>16564</v>
      </c>
      <c r="BO453" s="23">
        <v>2195</v>
      </c>
      <c r="BP453" s="23">
        <v>1742</v>
      </c>
      <c r="BQ453" s="28">
        <v>15784</v>
      </c>
      <c r="BR453" s="23">
        <v>2084</v>
      </c>
      <c r="BS453" s="23">
        <v>2894</v>
      </c>
      <c r="BT453" s="28">
        <v>17676</v>
      </c>
      <c r="BU453" s="23">
        <v>2162</v>
      </c>
      <c r="BV453" s="23">
        <v>2551</v>
      </c>
      <c r="BW453" s="28">
        <v>15672</v>
      </c>
      <c r="BX453" s="23">
        <v>2093</v>
      </c>
      <c r="BY453" s="23">
        <v>2382</v>
      </c>
      <c r="BZ453" s="28">
        <v>16331</v>
      </c>
      <c r="CA453" s="23">
        <v>2071</v>
      </c>
      <c r="CB453" s="23">
        <v>2532</v>
      </c>
      <c r="CC453" s="28">
        <v>18417</v>
      </c>
      <c r="CD453" s="23">
        <v>2433</v>
      </c>
      <c r="CE453" s="23">
        <v>1316</v>
      </c>
      <c r="CF453" s="28">
        <v>14444</v>
      </c>
      <c r="CG453" s="23">
        <v>1909</v>
      </c>
      <c r="CH453" s="23">
        <v>1886</v>
      </c>
      <c r="CI453" s="28">
        <v>16562</v>
      </c>
      <c r="CJ453" s="23">
        <v>2172</v>
      </c>
      <c r="CK453" s="23">
        <v>1812</v>
      </c>
      <c r="CL453" s="28">
        <v>18992</v>
      </c>
      <c r="CM453" s="23">
        <v>2513</v>
      </c>
      <c r="CN453" s="23">
        <v>1852</v>
      </c>
      <c r="CO453" s="28">
        <v>15273</v>
      </c>
      <c r="CP453" s="23">
        <v>2111</v>
      </c>
      <c r="CQ453" s="23">
        <v>2045</v>
      </c>
      <c r="CR453" s="28">
        <v>17363</v>
      </c>
      <c r="CS453" s="23">
        <v>2390</v>
      </c>
      <c r="CT453" s="23">
        <v>3656</v>
      </c>
      <c r="CU453" s="28">
        <v>17243</v>
      </c>
      <c r="CV453" s="23">
        <v>2390</v>
      </c>
      <c r="CW453" s="23">
        <v>1812</v>
      </c>
      <c r="CX453" s="28">
        <v>11297</v>
      </c>
      <c r="CY453" s="23">
        <v>1542</v>
      </c>
      <c r="CZ453" s="23">
        <v>1805</v>
      </c>
      <c r="DA453" s="28">
        <v>15048</v>
      </c>
      <c r="DB453" s="23">
        <v>2012</v>
      </c>
      <c r="DC453" s="23">
        <v>1459</v>
      </c>
      <c r="DD453" s="28">
        <v>13454</v>
      </c>
      <c r="DE453" s="23">
        <v>1840</v>
      </c>
      <c r="DF453" s="23">
        <v>2123</v>
      </c>
      <c r="DG453" s="28">
        <v>12256</v>
      </c>
      <c r="DH453" s="23">
        <v>1666</v>
      </c>
      <c r="DI453" s="23">
        <v>4011</v>
      </c>
      <c r="DJ453" s="28">
        <v>11383</v>
      </c>
      <c r="DK453" s="23">
        <v>1595</v>
      </c>
      <c r="DL453" s="23">
        <v>3205</v>
      </c>
      <c r="DM453" s="28">
        <v>14054</v>
      </c>
      <c r="DN453" s="23">
        <v>1877</v>
      </c>
      <c r="DO453" s="23">
        <v>2852</v>
      </c>
      <c r="DP453" s="28">
        <v>11445</v>
      </c>
      <c r="DQ453" s="23">
        <v>1564</v>
      </c>
      <c r="DR453" s="23">
        <v>2789</v>
      </c>
      <c r="DS453" s="28">
        <v>10818</v>
      </c>
      <c r="DT453" s="23">
        <v>1552</v>
      </c>
      <c r="DU453" s="23">
        <v>2266</v>
      </c>
      <c r="DV453" s="28">
        <v>13199</v>
      </c>
      <c r="DW453" s="23">
        <v>1860</v>
      </c>
      <c r="DX453" s="23">
        <v>1271</v>
      </c>
      <c r="DY453" s="28">
        <v>11518</v>
      </c>
      <c r="DZ453" s="23">
        <v>1583</v>
      </c>
      <c r="EA453" s="23">
        <v>1264</v>
      </c>
      <c r="EB453" s="28">
        <v>11014</v>
      </c>
      <c r="EC453" s="23">
        <v>1555</v>
      </c>
      <c r="ED453" s="23">
        <v>1336</v>
      </c>
      <c r="EE453" s="28">
        <v>13190</v>
      </c>
      <c r="EF453" s="23">
        <v>1906</v>
      </c>
      <c r="EG453" s="23">
        <v>1192</v>
      </c>
      <c r="EH453" s="28">
        <v>10054</v>
      </c>
      <c r="EI453" s="23">
        <v>1441</v>
      </c>
      <c r="EJ453" s="23">
        <v>1066</v>
      </c>
      <c r="EK453" s="30">
        <v>9665</v>
      </c>
      <c r="EL453" s="23">
        <v>1432</v>
      </c>
      <c r="EM453" s="27">
        <v>819</v>
      </c>
      <c r="EN453" s="28">
        <v>11114</v>
      </c>
      <c r="EO453" s="23">
        <v>1755</v>
      </c>
      <c r="EP453" s="27">
        <v>872</v>
      </c>
      <c r="EQ453" s="28">
        <v>11406</v>
      </c>
      <c r="ER453" s="23">
        <v>1972</v>
      </c>
      <c r="ES453" s="27">
        <v>690</v>
      </c>
      <c r="ET453" s="28">
        <v>12514</v>
      </c>
      <c r="EU453" s="23">
        <v>2210</v>
      </c>
      <c r="EV453" s="27">
        <v>322</v>
      </c>
      <c r="EW453" s="28">
        <v>15193</v>
      </c>
      <c r="EX453" s="23">
        <v>2700</v>
      </c>
      <c r="EY453" s="27">
        <v>445</v>
      </c>
      <c r="EZ453" s="28">
        <v>12730</v>
      </c>
      <c r="FA453" s="23">
        <v>2275</v>
      </c>
      <c r="FB453" s="27">
        <v>554</v>
      </c>
      <c r="FC453" s="28">
        <v>13683</v>
      </c>
      <c r="FD453" s="23">
        <v>2428</v>
      </c>
      <c r="FE453" s="23">
        <v>1097</v>
      </c>
      <c r="FF453" s="28">
        <v>17942</v>
      </c>
      <c r="FG453" s="23">
        <v>3121</v>
      </c>
      <c r="FH453" s="23">
        <v>8018</v>
      </c>
      <c r="FI453" s="28">
        <v>14089</v>
      </c>
      <c r="FJ453" s="23">
        <v>2514</v>
      </c>
      <c r="FK453" s="23">
        <v>3800</v>
      </c>
      <c r="FL453" s="28">
        <v>21595</v>
      </c>
      <c r="FM453" s="23">
        <v>3629</v>
      </c>
      <c r="FN453" s="23">
        <v>3911</v>
      </c>
      <c r="FO453" s="28">
        <v>17614</v>
      </c>
      <c r="FP453" s="23">
        <v>2981</v>
      </c>
      <c r="FQ453" s="23">
        <v>5883</v>
      </c>
      <c r="FR453" s="30">
        <v>5984</v>
      </c>
      <c r="FS453" s="23">
        <v>1022</v>
      </c>
      <c r="FT453" s="23">
        <v>2923</v>
      </c>
      <c r="FU453" s="28">
        <v>11518</v>
      </c>
      <c r="FV453" s="23">
        <v>1826</v>
      </c>
      <c r="FW453" s="23">
        <v>1782</v>
      </c>
      <c r="FX453" s="28">
        <v>15047</v>
      </c>
      <c r="FY453" s="23">
        <v>2622</v>
      </c>
      <c r="FZ453" s="23">
        <v>3449</v>
      </c>
      <c r="GA453" s="28">
        <v>12967</v>
      </c>
      <c r="GB453" s="23">
        <v>2378</v>
      </c>
      <c r="GC453" s="23">
        <v>2919</v>
      </c>
      <c r="GD453" s="28">
        <v>13255</v>
      </c>
      <c r="GE453" s="23">
        <v>2453</v>
      </c>
      <c r="GF453" s="23">
        <v>2062</v>
      </c>
      <c r="GG453" s="28">
        <v>17494</v>
      </c>
      <c r="GH453" s="23">
        <v>3232</v>
      </c>
      <c r="GI453" s="23">
        <v>2040</v>
      </c>
      <c r="GJ453" s="28">
        <v>15668</v>
      </c>
      <c r="GK453" s="23">
        <v>2861</v>
      </c>
      <c r="GL453" s="23">
        <v>2643</v>
      </c>
      <c r="GM453" s="28">
        <v>16405</v>
      </c>
      <c r="GN453" s="23">
        <v>2985</v>
      </c>
      <c r="GO453" s="23">
        <v>3868</v>
      </c>
      <c r="GP453" s="28">
        <v>24398</v>
      </c>
      <c r="GQ453" s="23">
        <v>4291</v>
      </c>
      <c r="GR453" s="23">
        <v>8464</v>
      </c>
      <c r="GS453" s="28">
        <v>25835</v>
      </c>
      <c r="GT453" s="23">
        <v>4485</v>
      </c>
      <c r="GU453" s="23">
        <v>9094</v>
      </c>
      <c r="GV453" s="28">
        <v>21866</v>
      </c>
      <c r="GW453" s="23">
        <v>3940</v>
      </c>
      <c r="GX453" s="23">
        <v>9815</v>
      </c>
      <c r="GY453" s="28">
        <v>32060</v>
      </c>
      <c r="GZ453" s="23">
        <v>5216</v>
      </c>
      <c r="HA453" s="24">
        <v>67677</v>
      </c>
      <c r="HB453" s="28">
        <v>18851</v>
      </c>
      <c r="HC453" s="23">
        <v>3321</v>
      </c>
      <c r="HD453" s="24">
        <v>16856</v>
      </c>
      <c r="HE453" s="28">
        <v>23455</v>
      </c>
      <c r="HF453" s="23">
        <v>3804</v>
      </c>
      <c r="HG453" s="23">
        <v>8126</v>
      </c>
      <c r="HH453" s="28">
        <v>15833</v>
      </c>
      <c r="HI453" s="23">
        <v>2799</v>
      </c>
      <c r="HJ453" s="23">
        <v>5325</v>
      </c>
    </row>
    <row r="454" spans="2:218" x14ac:dyDescent="0.2">
      <c r="B454" s="20" t="s">
        <v>420</v>
      </c>
      <c r="C454" s="28">
        <v>15123</v>
      </c>
      <c r="D454" s="23">
        <v>1294</v>
      </c>
      <c r="E454" s="23">
        <v>5058</v>
      </c>
      <c r="F454" s="28">
        <v>13195</v>
      </c>
      <c r="G454" s="23">
        <v>1144</v>
      </c>
      <c r="H454" s="23">
        <v>6007</v>
      </c>
      <c r="I454" s="28">
        <v>18478</v>
      </c>
      <c r="J454" s="23">
        <v>1591</v>
      </c>
      <c r="K454" s="23">
        <v>7167</v>
      </c>
      <c r="L454" s="28">
        <v>15768</v>
      </c>
      <c r="M454" s="23">
        <v>1369</v>
      </c>
      <c r="N454" s="23">
        <v>6588</v>
      </c>
      <c r="O454" s="28">
        <v>16379</v>
      </c>
      <c r="P454" s="23">
        <v>1445</v>
      </c>
      <c r="Q454" s="23">
        <v>6563</v>
      </c>
      <c r="R454" s="28">
        <v>17405</v>
      </c>
      <c r="S454" s="23">
        <v>1496</v>
      </c>
      <c r="T454" s="23">
        <v>6711</v>
      </c>
      <c r="U454" s="28">
        <v>14883</v>
      </c>
      <c r="V454" s="23">
        <v>1262</v>
      </c>
      <c r="W454" s="23">
        <v>5643</v>
      </c>
      <c r="X454" s="28">
        <v>14021</v>
      </c>
      <c r="Y454" s="23">
        <v>1204</v>
      </c>
      <c r="Z454" s="23">
        <v>5547</v>
      </c>
      <c r="AA454" s="28">
        <v>18309</v>
      </c>
      <c r="AB454" s="23">
        <v>1559</v>
      </c>
      <c r="AC454" s="23">
        <v>8480</v>
      </c>
      <c r="AD454" s="28">
        <v>15413</v>
      </c>
      <c r="AE454" s="23">
        <v>1331</v>
      </c>
      <c r="AF454" s="23">
        <v>8425</v>
      </c>
      <c r="AG454" s="28">
        <v>19569</v>
      </c>
      <c r="AH454" s="23">
        <v>1697</v>
      </c>
      <c r="AI454" s="23">
        <v>8985</v>
      </c>
      <c r="AJ454" s="28">
        <v>21914</v>
      </c>
      <c r="AK454" s="23">
        <v>1901</v>
      </c>
      <c r="AL454" s="23">
        <v>7898</v>
      </c>
      <c r="AM454" s="28">
        <v>14410</v>
      </c>
      <c r="AN454" s="23">
        <v>1259</v>
      </c>
      <c r="AO454" s="23">
        <v>6417</v>
      </c>
      <c r="AP454" s="28">
        <v>14016</v>
      </c>
      <c r="AQ454" s="23">
        <v>1222</v>
      </c>
      <c r="AR454" s="23">
        <v>8470</v>
      </c>
      <c r="AS454" s="28">
        <v>18811</v>
      </c>
      <c r="AT454" s="23">
        <v>1625</v>
      </c>
      <c r="AU454" s="23">
        <v>7764</v>
      </c>
      <c r="AV454" s="28">
        <v>14791</v>
      </c>
      <c r="AW454" s="23">
        <v>1261</v>
      </c>
      <c r="AX454" s="23">
        <v>6825</v>
      </c>
      <c r="AY454" s="28">
        <v>16159</v>
      </c>
      <c r="AZ454" s="23">
        <v>1374</v>
      </c>
      <c r="BA454" s="23">
        <v>6209</v>
      </c>
      <c r="BB454" s="28">
        <v>17103</v>
      </c>
      <c r="BC454" s="23">
        <v>1470</v>
      </c>
      <c r="BD454" s="23">
        <v>6100</v>
      </c>
      <c r="BE454" s="28">
        <v>13702</v>
      </c>
      <c r="BF454" s="23">
        <v>1177</v>
      </c>
      <c r="BG454" s="23">
        <v>7386</v>
      </c>
      <c r="BH454" s="28">
        <v>13839</v>
      </c>
      <c r="BI454" s="23">
        <v>1193</v>
      </c>
      <c r="BJ454" s="23">
        <v>5728</v>
      </c>
      <c r="BK454" s="28">
        <v>21334</v>
      </c>
      <c r="BL454" s="23">
        <v>1795</v>
      </c>
      <c r="BM454" s="23">
        <v>5568</v>
      </c>
      <c r="BN454" s="28">
        <v>21533</v>
      </c>
      <c r="BO454" s="23">
        <v>1770</v>
      </c>
      <c r="BP454" s="23">
        <v>9058</v>
      </c>
      <c r="BQ454" s="30">
        <v>5318</v>
      </c>
      <c r="BR454" s="27">
        <v>437</v>
      </c>
      <c r="BS454" s="23">
        <v>8427</v>
      </c>
      <c r="BT454" s="32">
        <v>462</v>
      </c>
      <c r="BU454" s="29">
        <v>39</v>
      </c>
      <c r="BV454" s="23">
        <v>6143</v>
      </c>
      <c r="BW454" s="32">
        <v>387</v>
      </c>
      <c r="BX454" s="29">
        <v>29</v>
      </c>
      <c r="BY454" s="23">
        <v>5489</v>
      </c>
      <c r="BZ454" s="30">
        <v>6127</v>
      </c>
      <c r="CA454" s="27">
        <v>519</v>
      </c>
      <c r="CB454" s="23">
        <v>4761</v>
      </c>
      <c r="CC454" s="28">
        <v>15842</v>
      </c>
      <c r="CD454" s="23">
        <v>1351</v>
      </c>
      <c r="CE454" s="23">
        <v>5022</v>
      </c>
      <c r="CF454" s="28">
        <v>11794</v>
      </c>
      <c r="CG454" s="23">
        <v>1086</v>
      </c>
      <c r="CH454" s="23">
        <v>4936</v>
      </c>
      <c r="CI454" s="28">
        <v>11762</v>
      </c>
      <c r="CJ454" s="23">
        <v>1097</v>
      </c>
      <c r="CK454" s="23">
        <v>4766</v>
      </c>
      <c r="CL454" s="28">
        <v>14589</v>
      </c>
      <c r="CM454" s="23">
        <v>1383</v>
      </c>
      <c r="CN454" s="23">
        <v>5035</v>
      </c>
      <c r="CO454" s="28">
        <v>11942</v>
      </c>
      <c r="CP454" s="23">
        <v>1167</v>
      </c>
      <c r="CQ454" s="23">
        <v>6550</v>
      </c>
      <c r="CR454" s="28">
        <v>12353</v>
      </c>
      <c r="CS454" s="23">
        <v>1162</v>
      </c>
      <c r="CT454" s="23">
        <v>6757</v>
      </c>
      <c r="CU454" s="28">
        <v>14866</v>
      </c>
      <c r="CV454" s="23">
        <v>1427</v>
      </c>
      <c r="CW454" s="23">
        <v>6335</v>
      </c>
      <c r="CX454" s="28">
        <v>15234</v>
      </c>
      <c r="CY454" s="23">
        <v>1412</v>
      </c>
      <c r="CZ454" s="23">
        <v>7366</v>
      </c>
      <c r="DA454" s="28">
        <v>15341</v>
      </c>
      <c r="DB454" s="23">
        <v>1414</v>
      </c>
      <c r="DC454" s="23">
        <v>6013</v>
      </c>
      <c r="DD454" s="28">
        <v>15917</v>
      </c>
      <c r="DE454" s="23">
        <v>1512</v>
      </c>
      <c r="DF454" s="23">
        <v>5848</v>
      </c>
      <c r="DG454" s="28">
        <v>12617</v>
      </c>
      <c r="DH454" s="23">
        <v>1132</v>
      </c>
      <c r="DI454" s="23">
        <v>5208</v>
      </c>
      <c r="DJ454" s="28">
        <v>12150</v>
      </c>
      <c r="DK454" s="23">
        <v>1092</v>
      </c>
      <c r="DL454" s="23">
        <v>5012</v>
      </c>
      <c r="DM454" s="28">
        <v>16048</v>
      </c>
      <c r="DN454" s="23">
        <v>1522</v>
      </c>
      <c r="DO454" s="23">
        <v>7526</v>
      </c>
      <c r="DP454" s="28">
        <v>13897</v>
      </c>
      <c r="DQ454" s="23">
        <v>1279</v>
      </c>
      <c r="DR454" s="23">
        <v>8376</v>
      </c>
      <c r="DS454" s="28">
        <v>14161</v>
      </c>
      <c r="DT454" s="23">
        <v>1358</v>
      </c>
      <c r="DU454" s="23">
        <v>9127</v>
      </c>
      <c r="DV454" s="28">
        <v>16070</v>
      </c>
      <c r="DW454" s="23">
        <v>1507</v>
      </c>
      <c r="DX454" s="23">
        <v>7963</v>
      </c>
      <c r="DY454" s="28">
        <v>14326</v>
      </c>
      <c r="DZ454" s="23">
        <v>1365</v>
      </c>
      <c r="EA454" s="23">
        <v>9739</v>
      </c>
      <c r="EB454" s="28">
        <v>14089</v>
      </c>
      <c r="EC454" s="23">
        <v>1362</v>
      </c>
      <c r="ED454" s="23">
        <v>9791</v>
      </c>
      <c r="EE454" s="28">
        <v>18051</v>
      </c>
      <c r="EF454" s="23">
        <v>1729</v>
      </c>
      <c r="EG454" s="24">
        <v>12288</v>
      </c>
      <c r="EH454" s="28">
        <v>16469</v>
      </c>
      <c r="EI454" s="23">
        <v>1596</v>
      </c>
      <c r="EJ454" s="24">
        <v>15528</v>
      </c>
      <c r="EK454" s="28">
        <v>15664</v>
      </c>
      <c r="EL454" s="23">
        <v>1538</v>
      </c>
      <c r="EM454" s="24">
        <v>12992</v>
      </c>
      <c r="EN454" s="28">
        <v>18813</v>
      </c>
      <c r="EO454" s="23">
        <v>1825</v>
      </c>
      <c r="EP454" s="24">
        <v>11954</v>
      </c>
      <c r="EQ454" s="28">
        <v>15372</v>
      </c>
      <c r="ER454" s="23">
        <v>1514</v>
      </c>
      <c r="ES454" s="24">
        <v>11935</v>
      </c>
      <c r="ET454" s="28">
        <v>15292</v>
      </c>
      <c r="EU454" s="23">
        <v>1511</v>
      </c>
      <c r="EV454" s="24">
        <v>12254</v>
      </c>
      <c r="EW454" s="28">
        <v>20074</v>
      </c>
      <c r="EX454" s="23">
        <v>2047</v>
      </c>
      <c r="EY454" s="24">
        <v>13037</v>
      </c>
      <c r="EZ454" s="28">
        <v>14754</v>
      </c>
      <c r="FA454" s="23">
        <v>1485</v>
      </c>
      <c r="FB454" s="24">
        <v>13868</v>
      </c>
      <c r="FC454" s="28">
        <v>14359</v>
      </c>
      <c r="FD454" s="23">
        <v>1334</v>
      </c>
      <c r="FE454" s="24">
        <v>15279</v>
      </c>
      <c r="FF454" s="28">
        <v>17720</v>
      </c>
      <c r="FG454" s="23">
        <v>1657</v>
      </c>
      <c r="FH454" s="24">
        <v>15026</v>
      </c>
      <c r="FI454" s="28">
        <v>14904</v>
      </c>
      <c r="FJ454" s="23">
        <v>1405</v>
      </c>
      <c r="FK454" s="24">
        <v>14116</v>
      </c>
      <c r="FL454" s="28">
        <v>14517</v>
      </c>
      <c r="FM454" s="23">
        <v>1341</v>
      </c>
      <c r="FN454" s="24">
        <v>13983</v>
      </c>
      <c r="FO454" s="28">
        <v>28127</v>
      </c>
      <c r="FP454" s="23">
        <v>2400</v>
      </c>
      <c r="FQ454" s="24">
        <v>38218</v>
      </c>
      <c r="FR454" s="28">
        <v>18781</v>
      </c>
      <c r="FS454" s="23">
        <v>1693</v>
      </c>
      <c r="FT454" s="24">
        <v>40406</v>
      </c>
      <c r="FU454" s="28">
        <v>16991</v>
      </c>
      <c r="FV454" s="23">
        <v>1560</v>
      </c>
      <c r="FW454" s="24">
        <v>22556</v>
      </c>
      <c r="FX454" s="28">
        <v>18213</v>
      </c>
      <c r="FY454" s="23">
        <v>1664</v>
      </c>
      <c r="FZ454" s="24">
        <v>18641</v>
      </c>
      <c r="GA454" s="28">
        <v>11539</v>
      </c>
      <c r="GB454" s="23">
        <v>1059</v>
      </c>
      <c r="GC454" s="24">
        <v>17386</v>
      </c>
      <c r="GD454" s="28">
        <v>10965</v>
      </c>
      <c r="GE454" s="23">
        <v>1020</v>
      </c>
      <c r="GF454" s="24">
        <v>17557</v>
      </c>
      <c r="GG454" s="28">
        <v>18350</v>
      </c>
      <c r="GH454" s="23">
        <v>1674</v>
      </c>
      <c r="GI454" s="24">
        <v>19743</v>
      </c>
      <c r="GJ454" s="28">
        <v>13114</v>
      </c>
      <c r="GK454" s="23">
        <v>1217</v>
      </c>
      <c r="GL454" s="24">
        <v>18303</v>
      </c>
      <c r="GM454" s="28">
        <v>12740</v>
      </c>
      <c r="GN454" s="23">
        <v>1160</v>
      </c>
      <c r="GO454" s="24">
        <v>16540</v>
      </c>
      <c r="GP454" s="28">
        <v>17489</v>
      </c>
      <c r="GQ454" s="23">
        <v>1613</v>
      </c>
      <c r="GR454" s="24">
        <v>18165</v>
      </c>
      <c r="GS454" s="28">
        <v>13174</v>
      </c>
      <c r="GT454" s="23">
        <v>1237</v>
      </c>
      <c r="GU454" s="24">
        <v>13615</v>
      </c>
      <c r="GV454" s="28">
        <v>14221</v>
      </c>
      <c r="GW454" s="23">
        <v>1337</v>
      </c>
      <c r="GX454" s="24">
        <v>14539</v>
      </c>
      <c r="GY454" s="28">
        <v>19280</v>
      </c>
      <c r="GZ454" s="23">
        <v>1758</v>
      </c>
      <c r="HA454" s="24">
        <v>14038</v>
      </c>
      <c r="HB454" s="28">
        <v>15091</v>
      </c>
      <c r="HC454" s="23">
        <v>1383</v>
      </c>
      <c r="HD454" s="23">
        <v>7646</v>
      </c>
      <c r="HE454" s="28">
        <v>14153</v>
      </c>
      <c r="HF454" s="23">
        <v>1300</v>
      </c>
      <c r="HG454" s="23">
        <v>9534</v>
      </c>
      <c r="HH454" s="28">
        <v>15755</v>
      </c>
      <c r="HI454" s="23">
        <v>1441</v>
      </c>
      <c r="HJ454" s="24">
        <v>10346</v>
      </c>
    </row>
    <row r="455" spans="2:218" x14ac:dyDescent="0.2">
      <c r="B455" s="20" t="s">
        <v>554</v>
      </c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  <c r="BK455" s="21"/>
      <c r="BL455" s="21"/>
      <c r="BM455" s="21"/>
      <c r="BN455" s="21"/>
      <c r="BO455" s="21"/>
      <c r="BP455" s="21"/>
      <c r="BQ455" s="21"/>
      <c r="BR455" s="21"/>
      <c r="BS455" s="21"/>
      <c r="BT455" s="21"/>
      <c r="BU455" s="21"/>
      <c r="BV455" s="21"/>
      <c r="BW455" s="21"/>
      <c r="BX455" s="21"/>
      <c r="BY455" s="21"/>
      <c r="BZ455" s="21"/>
      <c r="CA455" s="21"/>
      <c r="CB455" s="21"/>
      <c r="CC455" s="21"/>
      <c r="CD455" s="21"/>
      <c r="CE455" s="21"/>
      <c r="CF455" s="21"/>
      <c r="CG455" s="21"/>
      <c r="CH455" s="21"/>
      <c r="CI455" s="21"/>
      <c r="CJ455" s="21"/>
      <c r="CK455" s="21"/>
      <c r="CL455" s="21"/>
      <c r="CM455" s="21"/>
      <c r="CN455" s="21"/>
      <c r="CO455" s="21"/>
      <c r="CP455" s="21"/>
      <c r="CQ455" s="21"/>
      <c r="CR455" s="21"/>
      <c r="CS455" s="21"/>
      <c r="CT455" s="21"/>
      <c r="CU455" s="21"/>
      <c r="CV455" s="21"/>
      <c r="CW455" s="21"/>
      <c r="CX455" s="21"/>
      <c r="CY455" s="21"/>
      <c r="CZ455" s="21"/>
      <c r="DA455" s="21"/>
      <c r="DB455" s="21"/>
      <c r="DC455" s="21"/>
      <c r="DD455" s="21"/>
      <c r="DE455" s="21"/>
      <c r="DF455" s="21"/>
      <c r="DG455" s="21"/>
      <c r="DH455" s="21"/>
      <c r="DI455" s="21"/>
      <c r="DJ455" s="21"/>
      <c r="DK455" s="21"/>
      <c r="DL455" s="21"/>
      <c r="DM455" s="21"/>
      <c r="DN455" s="21"/>
      <c r="DO455" s="21"/>
      <c r="DP455" s="21"/>
      <c r="DQ455" s="21"/>
      <c r="DR455" s="21"/>
      <c r="DS455" s="21"/>
      <c r="DT455" s="21"/>
      <c r="DU455" s="21"/>
      <c r="DV455" s="21"/>
      <c r="DW455" s="21"/>
      <c r="DX455" s="21"/>
      <c r="DY455" s="21"/>
      <c r="DZ455" s="21"/>
      <c r="EA455" s="21"/>
      <c r="EB455" s="21"/>
      <c r="EC455" s="21"/>
      <c r="ED455" s="21"/>
      <c r="EE455" s="21"/>
      <c r="EF455" s="21"/>
      <c r="EG455" s="21"/>
      <c r="EH455" s="21"/>
      <c r="EI455" s="21"/>
      <c r="EJ455" s="21"/>
      <c r="EK455" s="21"/>
      <c r="EL455" s="21"/>
      <c r="EM455" s="21"/>
      <c r="EN455" s="21"/>
      <c r="EO455" s="21"/>
      <c r="EP455" s="21"/>
      <c r="EQ455" s="21"/>
      <c r="ER455" s="21"/>
      <c r="ES455" s="21"/>
      <c r="ET455" s="21"/>
      <c r="EU455" s="21"/>
      <c r="EV455" s="21"/>
      <c r="EW455" s="21"/>
      <c r="EX455" s="21"/>
      <c r="EY455" s="21"/>
      <c r="EZ455" s="21"/>
      <c r="FA455" s="21"/>
      <c r="FB455" s="21"/>
      <c r="FC455" s="21"/>
      <c r="FD455" s="21"/>
      <c r="FE455" s="21"/>
      <c r="FF455" s="21"/>
      <c r="FG455" s="21"/>
      <c r="FH455" s="21"/>
      <c r="FI455" s="21"/>
      <c r="FJ455" s="21"/>
      <c r="FK455" s="21"/>
      <c r="FL455" s="21"/>
      <c r="FM455" s="21"/>
      <c r="FN455" s="21"/>
      <c r="FO455" s="21"/>
      <c r="FP455" s="21"/>
      <c r="FQ455" s="21"/>
      <c r="FR455" s="21"/>
      <c r="FS455" s="21"/>
      <c r="FT455" s="21"/>
      <c r="FU455" s="21"/>
      <c r="FV455" s="21"/>
      <c r="FW455" s="21"/>
      <c r="FX455" s="21"/>
      <c r="FY455" s="21"/>
      <c r="FZ455" s="21"/>
      <c r="GA455" s="21"/>
      <c r="GB455" s="21"/>
      <c r="GC455" s="21"/>
      <c r="GD455" s="21"/>
      <c r="GE455" s="21"/>
      <c r="GF455" s="21"/>
      <c r="GG455" s="21"/>
      <c r="GH455" s="21"/>
      <c r="GI455" s="21"/>
      <c r="GJ455" s="21"/>
      <c r="GK455" s="21"/>
      <c r="GL455" s="21"/>
      <c r="GM455" s="21"/>
      <c r="GN455" s="21"/>
      <c r="GO455" s="21"/>
      <c r="GP455" s="21"/>
      <c r="GQ455" s="21"/>
      <c r="GR455" s="21"/>
      <c r="GS455" s="21"/>
      <c r="GT455" s="21"/>
      <c r="GU455" s="21"/>
      <c r="GV455" s="21"/>
      <c r="GW455" s="21"/>
      <c r="GX455" s="21"/>
      <c r="GY455" s="21"/>
      <c r="GZ455" s="21"/>
      <c r="HA455" s="21"/>
      <c r="HB455" s="21"/>
      <c r="HC455" s="21"/>
      <c r="HD455" s="21"/>
      <c r="HE455" s="21"/>
      <c r="HF455" s="21"/>
      <c r="HG455" s="21"/>
      <c r="HH455" s="28">
        <v>15568</v>
      </c>
      <c r="HI455" s="29">
        <v>49</v>
      </c>
      <c r="HJ455" s="21"/>
    </row>
    <row r="456" spans="2:218" x14ac:dyDescent="0.2">
      <c r="B456" s="20" t="s">
        <v>958</v>
      </c>
      <c r="C456" s="28">
        <v>25390</v>
      </c>
      <c r="D456" s="27">
        <v>842</v>
      </c>
      <c r="E456" s="24">
        <v>74052</v>
      </c>
      <c r="F456" s="28">
        <v>28113</v>
      </c>
      <c r="G456" s="27">
        <v>830</v>
      </c>
      <c r="H456" s="24">
        <v>72473</v>
      </c>
      <c r="I456" s="28">
        <v>33248</v>
      </c>
      <c r="J456" s="27">
        <v>961</v>
      </c>
      <c r="K456" s="24">
        <v>73831</v>
      </c>
      <c r="L456" s="28">
        <v>27438</v>
      </c>
      <c r="M456" s="27">
        <v>797</v>
      </c>
      <c r="N456" s="24">
        <v>76792</v>
      </c>
      <c r="O456" s="28">
        <v>25272</v>
      </c>
      <c r="P456" s="27">
        <v>711</v>
      </c>
      <c r="Q456" s="24">
        <v>64325</v>
      </c>
      <c r="R456" s="28">
        <v>33976</v>
      </c>
      <c r="S456" s="27">
        <v>992</v>
      </c>
      <c r="T456" s="24">
        <v>72332</v>
      </c>
      <c r="U456" s="28">
        <v>67887</v>
      </c>
      <c r="V456" s="27">
        <v>969</v>
      </c>
      <c r="W456" s="24">
        <v>68815</v>
      </c>
      <c r="X456" s="28">
        <v>29599</v>
      </c>
      <c r="Y456" s="27">
        <v>843</v>
      </c>
      <c r="Z456" s="24">
        <v>61922</v>
      </c>
      <c r="AA456" s="28">
        <v>36218</v>
      </c>
      <c r="AB456" s="27">
        <v>916</v>
      </c>
      <c r="AC456" s="24">
        <v>68638</v>
      </c>
      <c r="AD456" s="28">
        <v>48380</v>
      </c>
      <c r="AE456" s="27">
        <v>696</v>
      </c>
      <c r="AF456" s="24">
        <v>60495</v>
      </c>
      <c r="AG456" s="28">
        <v>44380</v>
      </c>
      <c r="AH456" s="27">
        <v>643</v>
      </c>
      <c r="AI456" s="24">
        <v>56055</v>
      </c>
      <c r="AJ456" s="28">
        <v>63808</v>
      </c>
      <c r="AK456" s="27">
        <v>840</v>
      </c>
      <c r="AL456" s="24">
        <v>64858</v>
      </c>
      <c r="AM456" s="28">
        <v>44092</v>
      </c>
      <c r="AN456" s="27">
        <v>587</v>
      </c>
      <c r="AO456" s="24">
        <v>52252</v>
      </c>
      <c r="AP456" s="28">
        <v>43525</v>
      </c>
      <c r="AQ456" s="27">
        <v>626</v>
      </c>
      <c r="AR456" s="24">
        <v>54959</v>
      </c>
      <c r="AS456" s="28">
        <v>74193</v>
      </c>
      <c r="AT456" s="27">
        <v>991</v>
      </c>
      <c r="AU456" s="24">
        <v>53662</v>
      </c>
      <c r="AV456" s="28">
        <v>41229</v>
      </c>
      <c r="AW456" s="27">
        <v>535</v>
      </c>
      <c r="AX456" s="24">
        <v>51119</v>
      </c>
      <c r="AY456" s="28">
        <v>46909</v>
      </c>
      <c r="AZ456" s="27">
        <v>559</v>
      </c>
      <c r="BA456" s="24">
        <v>50777</v>
      </c>
      <c r="BB456" s="28">
        <v>63927</v>
      </c>
      <c r="BC456" s="27">
        <v>710</v>
      </c>
      <c r="BD456" s="24">
        <v>50386</v>
      </c>
      <c r="BE456" s="28">
        <v>48784</v>
      </c>
      <c r="BF456" s="27">
        <v>591</v>
      </c>
      <c r="BG456" s="24">
        <v>52716</v>
      </c>
      <c r="BH456" s="28">
        <v>48745</v>
      </c>
      <c r="BI456" s="27">
        <v>556</v>
      </c>
      <c r="BJ456" s="24">
        <v>52662</v>
      </c>
      <c r="BK456" s="28">
        <v>55634</v>
      </c>
      <c r="BL456" s="27">
        <v>655</v>
      </c>
      <c r="BM456" s="24">
        <v>47535</v>
      </c>
      <c r="BN456" s="28">
        <v>47356</v>
      </c>
      <c r="BO456" s="27">
        <v>559</v>
      </c>
      <c r="BP456" s="24">
        <v>45252</v>
      </c>
      <c r="BQ456" s="28">
        <v>45283</v>
      </c>
      <c r="BR456" s="27">
        <v>516</v>
      </c>
      <c r="BS456" s="24">
        <v>46653</v>
      </c>
      <c r="BT456" s="28">
        <v>52180</v>
      </c>
      <c r="BU456" s="27">
        <v>567</v>
      </c>
      <c r="BV456" s="24">
        <v>45686</v>
      </c>
      <c r="BW456" s="28">
        <v>41730</v>
      </c>
      <c r="BX456" s="27">
        <v>477</v>
      </c>
      <c r="BY456" s="24">
        <v>46285</v>
      </c>
      <c r="BZ456" s="28">
        <v>41029</v>
      </c>
      <c r="CA456" s="27">
        <v>446</v>
      </c>
      <c r="CB456" s="24">
        <v>41594</v>
      </c>
      <c r="CC456" s="28">
        <v>57041</v>
      </c>
      <c r="CD456" s="27">
        <v>636</v>
      </c>
      <c r="CE456" s="24">
        <v>46011</v>
      </c>
      <c r="CF456" s="28">
        <v>44563</v>
      </c>
      <c r="CG456" s="27">
        <v>496</v>
      </c>
      <c r="CH456" s="24">
        <v>44981</v>
      </c>
      <c r="CI456" s="28">
        <v>38488</v>
      </c>
      <c r="CJ456" s="27">
        <v>435</v>
      </c>
      <c r="CK456" s="24">
        <v>37366</v>
      </c>
      <c r="CL456" s="28">
        <v>45725</v>
      </c>
      <c r="CM456" s="27">
        <v>504</v>
      </c>
      <c r="CN456" s="24">
        <v>42996</v>
      </c>
      <c r="CO456" s="28">
        <v>45211</v>
      </c>
      <c r="CP456" s="27">
        <v>474</v>
      </c>
      <c r="CQ456" s="24">
        <v>36348</v>
      </c>
      <c r="CR456" s="28">
        <v>47881</v>
      </c>
      <c r="CS456" s="27">
        <v>497</v>
      </c>
      <c r="CT456" s="24">
        <v>34574</v>
      </c>
      <c r="CU456" s="28">
        <v>49931</v>
      </c>
      <c r="CV456" s="27">
        <v>515</v>
      </c>
      <c r="CW456" s="24">
        <v>35029</v>
      </c>
      <c r="CX456" s="28">
        <v>40918</v>
      </c>
      <c r="CY456" s="27">
        <v>434</v>
      </c>
      <c r="CZ456" s="24">
        <v>36403</v>
      </c>
      <c r="DA456" s="28">
        <v>35426</v>
      </c>
      <c r="DB456" s="27">
        <v>362</v>
      </c>
      <c r="DC456" s="24">
        <v>35280</v>
      </c>
      <c r="DD456" s="28">
        <v>44602</v>
      </c>
      <c r="DE456" s="27">
        <v>466</v>
      </c>
      <c r="DF456" s="24">
        <v>35736</v>
      </c>
      <c r="DG456" s="28">
        <v>34419</v>
      </c>
      <c r="DH456" s="27">
        <v>349</v>
      </c>
      <c r="DI456" s="24">
        <v>35686</v>
      </c>
      <c r="DJ456" s="28">
        <v>41531</v>
      </c>
      <c r="DK456" s="27">
        <v>408</v>
      </c>
      <c r="DL456" s="24">
        <v>34681</v>
      </c>
      <c r="DM456" s="28">
        <v>45365</v>
      </c>
      <c r="DN456" s="27">
        <v>458</v>
      </c>
      <c r="DO456" s="24">
        <v>37007</v>
      </c>
      <c r="DP456" s="28">
        <v>29201</v>
      </c>
      <c r="DQ456" s="27">
        <v>307</v>
      </c>
      <c r="DR456" s="24">
        <v>26830</v>
      </c>
      <c r="DS456" s="28">
        <v>35517</v>
      </c>
      <c r="DT456" s="27">
        <v>352</v>
      </c>
      <c r="DU456" s="24">
        <v>32433</v>
      </c>
      <c r="DV456" s="28">
        <v>39308</v>
      </c>
      <c r="DW456" s="27">
        <v>401</v>
      </c>
      <c r="DX456" s="24">
        <v>31501</v>
      </c>
      <c r="DY456" s="28">
        <v>19543</v>
      </c>
      <c r="DZ456" s="27">
        <v>188</v>
      </c>
      <c r="EA456" s="24">
        <v>24589</v>
      </c>
      <c r="EB456" s="28">
        <v>17410</v>
      </c>
      <c r="EC456" s="27">
        <v>158</v>
      </c>
      <c r="ED456" s="24">
        <v>25484</v>
      </c>
      <c r="EE456" s="28">
        <v>26915</v>
      </c>
      <c r="EF456" s="27">
        <v>238</v>
      </c>
      <c r="EG456" s="24">
        <v>20671</v>
      </c>
      <c r="EH456" s="28">
        <v>21209</v>
      </c>
      <c r="EI456" s="27">
        <v>199</v>
      </c>
      <c r="EJ456" s="24">
        <v>22149</v>
      </c>
      <c r="EK456" s="28">
        <v>21470</v>
      </c>
      <c r="EL456" s="27">
        <v>206</v>
      </c>
      <c r="EM456" s="24">
        <v>22391</v>
      </c>
      <c r="EN456" s="28">
        <v>33583</v>
      </c>
      <c r="EO456" s="27">
        <v>329</v>
      </c>
      <c r="EP456" s="24">
        <v>23854</v>
      </c>
      <c r="EQ456" s="28">
        <v>28120</v>
      </c>
      <c r="ER456" s="27">
        <v>281</v>
      </c>
      <c r="ES456" s="24">
        <v>22490</v>
      </c>
      <c r="ET456" s="28">
        <v>16648</v>
      </c>
      <c r="EU456" s="27">
        <v>171</v>
      </c>
      <c r="EV456" s="24">
        <v>19309</v>
      </c>
      <c r="EW456" s="28">
        <v>24324</v>
      </c>
      <c r="EX456" s="27">
        <v>243</v>
      </c>
      <c r="EY456" s="24">
        <v>21637</v>
      </c>
      <c r="EZ456" s="28">
        <v>19170</v>
      </c>
      <c r="FA456" s="27">
        <v>197</v>
      </c>
      <c r="FB456" s="24">
        <v>19880</v>
      </c>
      <c r="FC456" s="28">
        <v>21554</v>
      </c>
      <c r="FD456" s="27">
        <v>217</v>
      </c>
      <c r="FE456" s="24">
        <v>16047</v>
      </c>
      <c r="FF456" s="28">
        <v>25819</v>
      </c>
      <c r="FG456" s="27">
        <v>261</v>
      </c>
      <c r="FH456" s="24">
        <v>21447</v>
      </c>
      <c r="FI456" s="28">
        <v>20597</v>
      </c>
      <c r="FJ456" s="27">
        <v>224</v>
      </c>
      <c r="FK456" s="24">
        <v>19201</v>
      </c>
      <c r="FL456" s="28">
        <v>17825</v>
      </c>
      <c r="FM456" s="27">
        <v>186</v>
      </c>
      <c r="FN456" s="24">
        <v>13935</v>
      </c>
      <c r="FO456" s="28">
        <v>14649</v>
      </c>
      <c r="FP456" s="27">
        <v>157</v>
      </c>
      <c r="FQ456" s="24">
        <v>13266</v>
      </c>
      <c r="FR456" s="28">
        <v>18015</v>
      </c>
      <c r="FS456" s="27">
        <v>191</v>
      </c>
      <c r="FT456" s="24">
        <v>19577</v>
      </c>
      <c r="FU456" s="28">
        <v>12998</v>
      </c>
      <c r="FV456" s="27">
        <v>143</v>
      </c>
      <c r="FW456" s="24">
        <v>17367</v>
      </c>
      <c r="FX456" s="28">
        <v>18889</v>
      </c>
      <c r="FY456" s="27">
        <v>194</v>
      </c>
      <c r="FZ456" s="24">
        <v>15183</v>
      </c>
      <c r="GA456" s="30">
        <v>7653</v>
      </c>
      <c r="GB456" s="29">
        <v>83</v>
      </c>
      <c r="GC456" s="24">
        <v>13509</v>
      </c>
      <c r="GD456" s="30">
        <v>9663</v>
      </c>
      <c r="GE456" s="27">
        <v>104</v>
      </c>
      <c r="GF456" s="24">
        <v>12129</v>
      </c>
      <c r="GG456" s="28">
        <v>28147</v>
      </c>
      <c r="GH456" s="27">
        <v>299</v>
      </c>
      <c r="GI456" s="24">
        <v>13300</v>
      </c>
      <c r="GJ456" s="28">
        <v>18345</v>
      </c>
      <c r="GK456" s="27">
        <v>189</v>
      </c>
      <c r="GL456" s="24">
        <v>12420</v>
      </c>
      <c r="GM456" s="28">
        <v>12379</v>
      </c>
      <c r="GN456" s="27">
        <v>130</v>
      </c>
      <c r="GO456" s="24">
        <v>10507</v>
      </c>
      <c r="GP456" s="28">
        <v>13786</v>
      </c>
      <c r="GQ456" s="27">
        <v>144</v>
      </c>
      <c r="GR456" s="24">
        <v>14363</v>
      </c>
      <c r="GS456" s="28">
        <v>12932</v>
      </c>
      <c r="GT456" s="27">
        <v>139</v>
      </c>
      <c r="GU456" s="24">
        <v>11962</v>
      </c>
      <c r="GV456" s="28">
        <v>11801</v>
      </c>
      <c r="GW456" s="27">
        <v>127</v>
      </c>
      <c r="GX456" s="24">
        <v>12583</v>
      </c>
      <c r="GY456" s="28">
        <v>13507</v>
      </c>
      <c r="GZ456" s="27">
        <v>149</v>
      </c>
      <c r="HA456" s="24">
        <v>11682</v>
      </c>
      <c r="HB456" s="28">
        <v>11358</v>
      </c>
      <c r="HC456" s="27">
        <v>120</v>
      </c>
      <c r="HD456" s="23">
        <v>8656</v>
      </c>
      <c r="HE456" s="28">
        <v>10880</v>
      </c>
      <c r="HF456" s="27">
        <v>121</v>
      </c>
      <c r="HG456" s="24">
        <v>11964</v>
      </c>
      <c r="HH456" s="28">
        <v>14869</v>
      </c>
      <c r="HI456" s="27">
        <v>161</v>
      </c>
      <c r="HJ456" s="23">
        <v>9925</v>
      </c>
    </row>
    <row r="457" spans="2:218" x14ac:dyDescent="0.2">
      <c r="B457" s="20" t="s">
        <v>968</v>
      </c>
      <c r="C457" s="26">
        <v>207730</v>
      </c>
      <c r="D457" s="24">
        <v>17604</v>
      </c>
      <c r="E457" s="34">
        <v>7666093</v>
      </c>
      <c r="F457" s="26">
        <v>222751</v>
      </c>
      <c r="G457" s="24">
        <v>20045</v>
      </c>
      <c r="H457" s="34">
        <v>7781508</v>
      </c>
      <c r="I457" s="26">
        <v>238359</v>
      </c>
      <c r="J457" s="24">
        <v>29289</v>
      </c>
      <c r="K457" s="34">
        <v>7236484</v>
      </c>
      <c r="L457" s="26">
        <v>191521</v>
      </c>
      <c r="M457" s="24">
        <v>41256</v>
      </c>
      <c r="N457" s="34">
        <v>7112088</v>
      </c>
      <c r="O457" s="26">
        <v>140215</v>
      </c>
      <c r="P457" s="24">
        <v>20088</v>
      </c>
      <c r="Q457" s="34">
        <v>7368734</v>
      </c>
      <c r="R457" s="26">
        <v>276953</v>
      </c>
      <c r="S457" s="24">
        <v>75871</v>
      </c>
      <c r="T457" s="34">
        <v>8055337</v>
      </c>
      <c r="U457" s="26">
        <v>180265</v>
      </c>
      <c r="V457" s="24">
        <v>55390</v>
      </c>
      <c r="W457" s="34">
        <v>8037609</v>
      </c>
      <c r="X457" s="26">
        <v>170413</v>
      </c>
      <c r="Y457" s="24">
        <v>61653</v>
      </c>
      <c r="Z457" s="34">
        <v>7304764</v>
      </c>
      <c r="AA457" s="26">
        <v>220207</v>
      </c>
      <c r="AB457" s="24">
        <v>76284</v>
      </c>
      <c r="AC457" s="34">
        <v>8228511</v>
      </c>
      <c r="AD457" s="26">
        <v>182250</v>
      </c>
      <c r="AE457" s="24">
        <v>66313</v>
      </c>
      <c r="AF457" s="34">
        <v>7521600</v>
      </c>
      <c r="AG457" s="26">
        <v>165171</v>
      </c>
      <c r="AH457" s="24">
        <v>59523</v>
      </c>
      <c r="AI457" s="34">
        <v>7719568</v>
      </c>
      <c r="AJ457" s="26">
        <v>225389</v>
      </c>
      <c r="AK457" s="24">
        <v>84675</v>
      </c>
      <c r="AL457" s="34">
        <v>7593934</v>
      </c>
      <c r="AM457" s="26">
        <v>175102</v>
      </c>
      <c r="AN457" s="24">
        <v>60217</v>
      </c>
      <c r="AO457" s="34">
        <v>7670054</v>
      </c>
      <c r="AP457" s="26">
        <v>166284</v>
      </c>
      <c r="AQ457" s="24">
        <v>58670</v>
      </c>
      <c r="AR457" s="34">
        <v>8138578</v>
      </c>
      <c r="AS457" s="26">
        <v>212900</v>
      </c>
      <c r="AT457" s="24">
        <v>83984</v>
      </c>
      <c r="AU457" s="34">
        <v>7785538</v>
      </c>
      <c r="AV457" s="26">
        <v>180512</v>
      </c>
      <c r="AW457" s="24">
        <v>66082</v>
      </c>
      <c r="AX457" s="34">
        <v>8127945</v>
      </c>
      <c r="AY457" s="26">
        <v>162940</v>
      </c>
      <c r="AZ457" s="24">
        <v>58888</v>
      </c>
      <c r="BA457" s="34">
        <v>8030878</v>
      </c>
      <c r="BB457" s="26">
        <v>205819</v>
      </c>
      <c r="BC457" s="24">
        <v>76488</v>
      </c>
      <c r="BD457" s="34">
        <v>8200436</v>
      </c>
      <c r="BE457" s="26">
        <v>187292</v>
      </c>
      <c r="BF457" s="24">
        <v>72954</v>
      </c>
      <c r="BG457" s="37">
        <v>30000295</v>
      </c>
      <c r="BH457" s="26">
        <v>181025</v>
      </c>
      <c r="BI457" s="24">
        <v>73116</v>
      </c>
      <c r="BJ457" s="37">
        <v>28744687</v>
      </c>
      <c r="BK457" s="26">
        <v>210045</v>
      </c>
      <c r="BL457" s="24">
        <v>83280</v>
      </c>
      <c r="BM457" s="37">
        <v>30458170</v>
      </c>
      <c r="BN457" s="26">
        <v>182697</v>
      </c>
      <c r="BO457" s="24">
        <v>73630</v>
      </c>
      <c r="BP457" s="37">
        <v>29643783</v>
      </c>
      <c r="BQ457" s="26">
        <v>175443</v>
      </c>
      <c r="BR457" s="24">
        <v>69230</v>
      </c>
      <c r="BS457" s="37">
        <v>31164510</v>
      </c>
      <c r="BT457" s="26">
        <v>236963</v>
      </c>
      <c r="BU457" s="24">
        <v>95986</v>
      </c>
      <c r="BV457" s="37">
        <v>29959132</v>
      </c>
      <c r="BW457" s="26">
        <v>165552</v>
      </c>
      <c r="BX457" s="24">
        <v>67079</v>
      </c>
      <c r="BY457" s="37">
        <v>30772282</v>
      </c>
      <c r="BZ457" s="26">
        <v>180377</v>
      </c>
      <c r="CA457" s="24">
        <v>73728</v>
      </c>
      <c r="CB457" s="37">
        <v>31935772</v>
      </c>
      <c r="CC457" s="26">
        <v>232312</v>
      </c>
      <c r="CD457" s="24">
        <v>94912</v>
      </c>
      <c r="CE457" s="37">
        <v>29610256</v>
      </c>
      <c r="CF457" s="26">
        <v>184615</v>
      </c>
      <c r="CG457" s="24">
        <v>76182</v>
      </c>
      <c r="CH457" s="37">
        <v>32656921</v>
      </c>
      <c r="CI457" s="26">
        <v>188253</v>
      </c>
      <c r="CJ457" s="24">
        <v>78009</v>
      </c>
      <c r="CK457" s="37">
        <v>31014062</v>
      </c>
      <c r="CL457" s="26">
        <v>245534</v>
      </c>
      <c r="CM457" s="24">
        <v>85342</v>
      </c>
      <c r="CN457" s="37">
        <v>30360254</v>
      </c>
      <c r="CO457" s="26">
        <v>141403</v>
      </c>
      <c r="CP457" s="23">
        <v>8260</v>
      </c>
      <c r="CQ457" s="37">
        <v>30508771</v>
      </c>
      <c r="CR457" s="26">
        <v>138819</v>
      </c>
      <c r="CS457" s="23">
        <v>9225</v>
      </c>
      <c r="CT457" s="37">
        <v>27716969</v>
      </c>
      <c r="CU457" s="26">
        <v>188680</v>
      </c>
      <c r="CV457" s="24">
        <v>13413</v>
      </c>
      <c r="CW457" s="37">
        <v>28439872</v>
      </c>
      <c r="CX457" s="26">
        <v>184958</v>
      </c>
      <c r="CY457" s="24">
        <v>40041</v>
      </c>
      <c r="CZ457" s="37">
        <v>29762431</v>
      </c>
      <c r="DA457" s="26">
        <v>201148</v>
      </c>
      <c r="DB457" s="24">
        <v>80020</v>
      </c>
      <c r="DC457" s="37">
        <v>30435553</v>
      </c>
      <c r="DD457" s="26">
        <v>230824</v>
      </c>
      <c r="DE457" s="24">
        <v>97757</v>
      </c>
      <c r="DF457" s="37">
        <v>27853912</v>
      </c>
      <c r="DG457" s="26">
        <v>207634</v>
      </c>
      <c r="DH457" s="24">
        <v>83512</v>
      </c>
      <c r="DI457" s="37">
        <v>30051602</v>
      </c>
      <c r="DJ457" s="26">
        <v>185684</v>
      </c>
      <c r="DK457" s="24">
        <v>71638</v>
      </c>
      <c r="DL457" s="37">
        <v>29231779</v>
      </c>
      <c r="DM457" s="26">
        <v>208936</v>
      </c>
      <c r="DN457" s="24">
        <v>73472</v>
      </c>
      <c r="DO457" s="37">
        <v>28041887</v>
      </c>
      <c r="DP457" s="26">
        <v>247728</v>
      </c>
      <c r="DQ457" s="24">
        <v>79793</v>
      </c>
      <c r="DR457" s="37">
        <v>32054097</v>
      </c>
      <c r="DS457" s="26">
        <v>193222</v>
      </c>
      <c r="DT457" s="24">
        <v>78123</v>
      </c>
      <c r="DU457" s="37">
        <v>30040217</v>
      </c>
      <c r="DV457" s="26">
        <v>248920</v>
      </c>
      <c r="DW457" s="24">
        <v>96763</v>
      </c>
      <c r="DX457" s="37">
        <v>31664440</v>
      </c>
      <c r="DY457" s="26">
        <v>223763</v>
      </c>
      <c r="DZ457" s="24">
        <v>94614</v>
      </c>
      <c r="EA457" s="37">
        <v>32245826</v>
      </c>
      <c r="EB457" s="26">
        <v>211729</v>
      </c>
      <c r="EC457" s="24">
        <v>92803</v>
      </c>
      <c r="ED457" s="37">
        <v>30027634</v>
      </c>
      <c r="EE457" s="26">
        <v>256609</v>
      </c>
      <c r="EF457" s="25">
        <v>113368</v>
      </c>
      <c r="EG457" s="37">
        <v>33171075</v>
      </c>
      <c r="EH457" s="26">
        <v>212052</v>
      </c>
      <c r="EI457" s="24">
        <v>97275</v>
      </c>
      <c r="EJ457" s="37">
        <v>33251952</v>
      </c>
      <c r="EK457" s="26">
        <v>205998</v>
      </c>
      <c r="EL457" s="24">
        <v>93043</v>
      </c>
      <c r="EM457" s="37">
        <v>33717829</v>
      </c>
      <c r="EN457" s="26">
        <v>265879</v>
      </c>
      <c r="EO457" s="25">
        <v>123164</v>
      </c>
      <c r="EP457" s="37">
        <v>32755371</v>
      </c>
      <c r="EQ457" s="26">
        <v>206536</v>
      </c>
      <c r="ER457" s="24">
        <v>90269</v>
      </c>
      <c r="ES457" s="37">
        <v>34422904</v>
      </c>
      <c r="ET457" s="26">
        <v>342129</v>
      </c>
      <c r="EU457" s="25">
        <v>148429</v>
      </c>
      <c r="EV457" s="37">
        <v>26099176</v>
      </c>
      <c r="EW457" s="26">
        <v>169496</v>
      </c>
      <c r="EX457" s="24">
        <v>60512</v>
      </c>
      <c r="EY457" s="37">
        <v>26099310</v>
      </c>
      <c r="EZ457" s="26">
        <v>165199</v>
      </c>
      <c r="FA457" s="24">
        <v>70678</v>
      </c>
      <c r="FB457" s="37">
        <v>29798606</v>
      </c>
      <c r="FC457" s="26">
        <v>163835</v>
      </c>
      <c r="FD457" s="24">
        <v>66563</v>
      </c>
      <c r="FE457" s="37">
        <v>28054223</v>
      </c>
      <c r="FF457" s="26">
        <v>230085</v>
      </c>
      <c r="FG457" s="24">
        <v>88275</v>
      </c>
      <c r="FH457" s="37">
        <v>30836165</v>
      </c>
      <c r="FI457" s="26">
        <v>215125</v>
      </c>
      <c r="FJ457" s="24">
        <v>80969</v>
      </c>
      <c r="FK457" s="37">
        <v>29305503</v>
      </c>
      <c r="FL457" s="26">
        <v>116507</v>
      </c>
      <c r="FM457" s="24">
        <v>74724</v>
      </c>
      <c r="FN457" s="37">
        <v>26000194</v>
      </c>
      <c r="FO457" s="26">
        <v>133764</v>
      </c>
      <c r="FP457" s="24">
        <v>91679</v>
      </c>
      <c r="FQ457" s="37">
        <v>28802508</v>
      </c>
      <c r="FR457" s="26">
        <v>104202</v>
      </c>
      <c r="FS457" s="24">
        <v>79690</v>
      </c>
      <c r="FT457" s="37">
        <v>28489715</v>
      </c>
      <c r="FU457" s="26">
        <v>370541</v>
      </c>
      <c r="FV457" s="24">
        <v>87256</v>
      </c>
      <c r="FW457" s="37">
        <v>28622293</v>
      </c>
      <c r="FX457" s="26">
        <v>119893</v>
      </c>
      <c r="FY457" s="24">
        <v>87153</v>
      </c>
      <c r="FZ457" s="37">
        <v>30878238</v>
      </c>
      <c r="GA457" s="26">
        <v>109342</v>
      </c>
      <c r="GB457" s="24">
        <v>77292</v>
      </c>
      <c r="GC457" s="37">
        <v>30407424</v>
      </c>
      <c r="GD457" s="26">
        <v>117753</v>
      </c>
      <c r="GE457" s="24">
        <v>75173</v>
      </c>
      <c r="GF457" s="37">
        <v>28657357</v>
      </c>
      <c r="GG457" s="26">
        <v>167898</v>
      </c>
      <c r="GH457" s="25">
        <v>105282</v>
      </c>
      <c r="GI457" s="37">
        <v>28272916</v>
      </c>
      <c r="GJ457" s="22">
        <v>2902827</v>
      </c>
      <c r="GK457" s="25">
        <v>257308</v>
      </c>
      <c r="GL457" s="37">
        <v>41702626</v>
      </c>
      <c r="GM457" s="26">
        <v>130276</v>
      </c>
      <c r="GN457" s="24">
        <v>80306</v>
      </c>
      <c r="GO457" s="37">
        <v>49414343</v>
      </c>
      <c r="GP457" s="26">
        <v>207734</v>
      </c>
      <c r="GQ457" s="24">
        <v>95482</v>
      </c>
      <c r="GR457" s="37">
        <v>37406417</v>
      </c>
      <c r="GS457" s="26">
        <v>209148</v>
      </c>
      <c r="GT457" s="24">
        <v>86467</v>
      </c>
      <c r="GU457" s="37">
        <v>29750920</v>
      </c>
      <c r="GV457" s="26">
        <v>122692</v>
      </c>
      <c r="GW457" s="24">
        <v>78365</v>
      </c>
      <c r="GX457" s="37">
        <v>27682252</v>
      </c>
      <c r="GY457" s="26">
        <v>151975</v>
      </c>
      <c r="GZ457" s="24">
        <v>96924</v>
      </c>
      <c r="HA457" s="37">
        <v>29061549</v>
      </c>
      <c r="HB457" s="28">
        <v>18771</v>
      </c>
      <c r="HC457" s="23">
        <v>2984</v>
      </c>
      <c r="HD457" s="37">
        <v>26805737</v>
      </c>
      <c r="HE457" s="28">
        <v>19002</v>
      </c>
      <c r="HF457" s="23">
        <v>2783</v>
      </c>
      <c r="HG457" s="37">
        <v>25326396</v>
      </c>
      <c r="HH457" s="28">
        <v>14704</v>
      </c>
      <c r="HI457" s="23">
        <v>2647</v>
      </c>
      <c r="HJ457" s="37">
        <v>24482652</v>
      </c>
    </row>
    <row r="458" spans="2:218" x14ac:dyDescent="0.2">
      <c r="B458" s="20" t="s">
        <v>324</v>
      </c>
      <c r="C458" s="26">
        <v>599104</v>
      </c>
      <c r="D458" s="24">
        <v>19254</v>
      </c>
      <c r="E458" s="34">
        <v>1179132</v>
      </c>
      <c r="F458" s="26">
        <v>575178</v>
      </c>
      <c r="G458" s="24">
        <v>18344</v>
      </c>
      <c r="H458" s="34">
        <v>1075352</v>
      </c>
      <c r="I458" s="26">
        <v>708511</v>
      </c>
      <c r="J458" s="24">
        <v>22720</v>
      </c>
      <c r="K458" s="25">
        <v>974557</v>
      </c>
      <c r="L458" s="26">
        <v>588832</v>
      </c>
      <c r="M458" s="24">
        <v>19013</v>
      </c>
      <c r="N458" s="25">
        <v>974989</v>
      </c>
      <c r="O458" s="26">
        <v>576939</v>
      </c>
      <c r="P458" s="24">
        <v>18720</v>
      </c>
      <c r="Q458" s="25">
        <v>972471</v>
      </c>
      <c r="R458" s="26">
        <v>680661</v>
      </c>
      <c r="S458" s="24">
        <v>23112</v>
      </c>
      <c r="T458" s="25">
        <v>996156</v>
      </c>
      <c r="U458" s="26">
        <v>587270</v>
      </c>
      <c r="V458" s="24">
        <v>18651</v>
      </c>
      <c r="W458" s="25">
        <v>965310</v>
      </c>
      <c r="X458" s="26">
        <v>600659</v>
      </c>
      <c r="Y458" s="24">
        <v>19524</v>
      </c>
      <c r="Z458" s="25">
        <v>904856</v>
      </c>
      <c r="AA458" s="26">
        <v>779682</v>
      </c>
      <c r="AB458" s="24">
        <v>24998</v>
      </c>
      <c r="AC458" s="34">
        <v>1024150</v>
      </c>
      <c r="AD458" s="26">
        <v>463944</v>
      </c>
      <c r="AE458" s="24">
        <v>19774</v>
      </c>
      <c r="AF458" s="25">
        <v>946805</v>
      </c>
      <c r="AG458" s="26">
        <v>435476</v>
      </c>
      <c r="AH458" s="24">
        <v>19537</v>
      </c>
      <c r="AI458" s="25">
        <v>959343</v>
      </c>
      <c r="AJ458" s="26">
        <v>513140</v>
      </c>
      <c r="AK458" s="24">
        <v>23526</v>
      </c>
      <c r="AL458" s="25">
        <v>960667</v>
      </c>
      <c r="AM458" s="26">
        <v>377537</v>
      </c>
      <c r="AN458" s="24">
        <v>18024</v>
      </c>
      <c r="AO458" s="25">
        <v>934194</v>
      </c>
      <c r="AP458" s="26">
        <v>362901</v>
      </c>
      <c r="AQ458" s="24">
        <v>17649</v>
      </c>
      <c r="AR458" s="25">
        <v>952528</v>
      </c>
      <c r="AS458" s="26">
        <v>463075</v>
      </c>
      <c r="AT458" s="24">
        <v>22532</v>
      </c>
      <c r="AU458" s="25">
        <v>911395</v>
      </c>
      <c r="AV458" s="26">
        <v>377510</v>
      </c>
      <c r="AW458" s="24">
        <v>18636</v>
      </c>
      <c r="AX458" s="25">
        <v>908373</v>
      </c>
      <c r="AY458" s="26">
        <v>367985</v>
      </c>
      <c r="AZ458" s="24">
        <v>17944</v>
      </c>
      <c r="BA458" s="25">
        <v>906588</v>
      </c>
      <c r="BB458" s="26">
        <v>463968</v>
      </c>
      <c r="BC458" s="24">
        <v>22676</v>
      </c>
      <c r="BD458" s="25">
        <v>925943</v>
      </c>
      <c r="BE458" s="26">
        <v>369584</v>
      </c>
      <c r="BF458" s="24">
        <v>18025</v>
      </c>
      <c r="BG458" s="34">
        <v>1046014</v>
      </c>
      <c r="BH458" s="26">
        <v>403032</v>
      </c>
      <c r="BI458" s="24">
        <v>19853</v>
      </c>
      <c r="BJ458" s="34">
        <v>1008628</v>
      </c>
      <c r="BK458" s="26">
        <v>468546</v>
      </c>
      <c r="BL458" s="24">
        <v>23199</v>
      </c>
      <c r="BM458" s="34">
        <v>1058101</v>
      </c>
      <c r="BN458" s="26">
        <v>283521</v>
      </c>
      <c r="BO458" s="24">
        <v>15023</v>
      </c>
      <c r="BP458" s="25">
        <v>909477</v>
      </c>
      <c r="BQ458" s="26">
        <v>279418</v>
      </c>
      <c r="BR458" s="24">
        <v>14884</v>
      </c>
      <c r="BS458" s="25">
        <v>832289</v>
      </c>
      <c r="BT458" s="26">
        <v>160350</v>
      </c>
      <c r="BU458" s="23">
        <v>8603</v>
      </c>
      <c r="BV458" s="25">
        <v>697324</v>
      </c>
      <c r="BW458" s="28">
        <v>74188</v>
      </c>
      <c r="BX458" s="23">
        <v>3978</v>
      </c>
      <c r="BY458" s="25">
        <v>530028</v>
      </c>
      <c r="BZ458" s="28">
        <v>73006</v>
      </c>
      <c r="CA458" s="23">
        <v>3930</v>
      </c>
      <c r="CB458" s="25">
        <v>418737</v>
      </c>
      <c r="CC458" s="26">
        <v>100551</v>
      </c>
      <c r="CD458" s="23">
        <v>5202</v>
      </c>
      <c r="CE458" s="25">
        <v>301644</v>
      </c>
      <c r="CF458" s="28">
        <v>80337</v>
      </c>
      <c r="CG458" s="23">
        <v>4155</v>
      </c>
      <c r="CH458" s="25">
        <v>281757</v>
      </c>
      <c r="CI458" s="28">
        <v>78547</v>
      </c>
      <c r="CJ458" s="23">
        <v>4126</v>
      </c>
      <c r="CK458" s="25">
        <v>247471</v>
      </c>
      <c r="CL458" s="26">
        <v>109368</v>
      </c>
      <c r="CM458" s="23">
        <v>5869</v>
      </c>
      <c r="CN458" s="25">
        <v>232698</v>
      </c>
      <c r="CO458" s="28">
        <v>86761</v>
      </c>
      <c r="CP458" s="23">
        <v>4675</v>
      </c>
      <c r="CQ458" s="25">
        <v>232890</v>
      </c>
      <c r="CR458" s="28">
        <v>92890</v>
      </c>
      <c r="CS458" s="23">
        <v>4656</v>
      </c>
      <c r="CT458" s="25">
        <v>203357</v>
      </c>
      <c r="CU458" s="26">
        <v>121352</v>
      </c>
      <c r="CV458" s="23">
        <v>6163</v>
      </c>
      <c r="CW458" s="25">
        <v>212939</v>
      </c>
      <c r="CX458" s="26">
        <v>111538</v>
      </c>
      <c r="CY458" s="23">
        <v>5665</v>
      </c>
      <c r="CZ458" s="25">
        <v>213581</v>
      </c>
      <c r="DA458" s="26">
        <v>103297</v>
      </c>
      <c r="DB458" s="23">
        <v>5198</v>
      </c>
      <c r="DC458" s="25">
        <v>219472</v>
      </c>
      <c r="DD458" s="26">
        <v>111556</v>
      </c>
      <c r="DE458" s="23">
        <v>5550</v>
      </c>
      <c r="DF458" s="25">
        <v>203638</v>
      </c>
      <c r="DG458" s="28">
        <v>91052</v>
      </c>
      <c r="DH458" s="23">
        <v>4546</v>
      </c>
      <c r="DI458" s="25">
        <v>215809</v>
      </c>
      <c r="DJ458" s="28">
        <v>85073</v>
      </c>
      <c r="DK458" s="23">
        <v>4292</v>
      </c>
      <c r="DL458" s="25">
        <v>199601</v>
      </c>
      <c r="DM458" s="26">
        <v>124510</v>
      </c>
      <c r="DN458" s="23">
        <v>6502</v>
      </c>
      <c r="DO458" s="25">
        <v>204092</v>
      </c>
      <c r="DP458" s="28">
        <v>94992</v>
      </c>
      <c r="DQ458" s="23">
        <v>5104</v>
      </c>
      <c r="DR458" s="25">
        <v>232883</v>
      </c>
      <c r="DS458" s="28">
        <v>97768</v>
      </c>
      <c r="DT458" s="23">
        <v>5047</v>
      </c>
      <c r="DU458" s="25">
        <v>213397</v>
      </c>
      <c r="DV458" s="26">
        <v>126256</v>
      </c>
      <c r="DW458" s="23">
        <v>6642</v>
      </c>
      <c r="DX458" s="25">
        <v>245709</v>
      </c>
      <c r="DY458" s="26">
        <v>100635</v>
      </c>
      <c r="DZ458" s="23">
        <v>5087</v>
      </c>
      <c r="EA458" s="25">
        <v>236728</v>
      </c>
      <c r="EB458" s="28">
        <v>90188</v>
      </c>
      <c r="EC458" s="23">
        <v>4471</v>
      </c>
      <c r="ED458" s="25">
        <v>210056</v>
      </c>
      <c r="EE458" s="26">
        <v>112604</v>
      </c>
      <c r="EF458" s="23">
        <v>5551</v>
      </c>
      <c r="EG458" s="25">
        <v>220502</v>
      </c>
      <c r="EH458" s="28">
        <v>97158</v>
      </c>
      <c r="EI458" s="23">
        <v>5455</v>
      </c>
      <c r="EJ458" s="25">
        <v>222810</v>
      </c>
      <c r="EK458" s="26">
        <v>109393</v>
      </c>
      <c r="EL458" s="23">
        <v>6902</v>
      </c>
      <c r="EM458" s="25">
        <v>282231</v>
      </c>
      <c r="EN458" s="26">
        <v>168652</v>
      </c>
      <c r="EO458" s="24">
        <v>11144</v>
      </c>
      <c r="EP458" s="25">
        <v>350738</v>
      </c>
      <c r="EQ458" s="26">
        <v>155131</v>
      </c>
      <c r="ER458" s="23">
        <v>9032</v>
      </c>
      <c r="ES458" s="25">
        <v>387489</v>
      </c>
      <c r="ET458" s="26">
        <v>132327</v>
      </c>
      <c r="EU458" s="23">
        <v>8396</v>
      </c>
      <c r="EV458" s="25">
        <v>371131</v>
      </c>
      <c r="EW458" s="26">
        <v>155811</v>
      </c>
      <c r="EX458" s="24">
        <v>10107</v>
      </c>
      <c r="EY458" s="25">
        <v>396168</v>
      </c>
      <c r="EZ458" s="26">
        <v>117594</v>
      </c>
      <c r="FA458" s="23">
        <v>7443</v>
      </c>
      <c r="FB458" s="25">
        <v>387063</v>
      </c>
      <c r="FC458" s="26">
        <v>126799</v>
      </c>
      <c r="FD458" s="23">
        <v>8063</v>
      </c>
      <c r="FE458" s="25">
        <v>359950</v>
      </c>
      <c r="FF458" s="26">
        <v>114286</v>
      </c>
      <c r="FG458" s="23">
        <v>7400</v>
      </c>
      <c r="FH458" s="25">
        <v>422263</v>
      </c>
      <c r="FI458" s="26">
        <v>128083</v>
      </c>
      <c r="FJ458" s="23">
        <v>8034</v>
      </c>
      <c r="FK458" s="25">
        <v>328314</v>
      </c>
      <c r="FL458" s="26">
        <v>118414</v>
      </c>
      <c r="FM458" s="23">
        <v>8101</v>
      </c>
      <c r="FN458" s="25">
        <v>313328</v>
      </c>
      <c r="FO458" s="26">
        <v>140223</v>
      </c>
      <c r="FP458" s="23">
        <v>9675</v>
      </c>
      <c r="FQ458" s="25">
        <v>367528</v>
      </c>
      <c r="FR458" s="26">
        <v>108089</v>
      </c>
      <c r="FS458" s="23">
        <v>7701</v>
      </c>
      <c r="FT458" s="25">
        <v>356967</v>
      </c>
      <c r="FU458" s="26">
        <v>106068</v>
      </c>
      <c r="FV458" s="23">
        <v>7607</v>
      </c>
      <c r="FW458" s="25">
        <v>349614</v>
      </c>
      <c r="FX458" s="26">
        <v>138652</v>
      </c>
      <c r="FY458" s="23">
        <v>9463</v>
      </c>
      <c r="FZ458" s="25">
        <v>371502</v>
      </c>
      <c r="GA458" s="28">
        <v>97519</v>
      </c>
      <c r="GB458" s="23">
        <v>7435</v>
      </c>
      <c r="GC458" s="25">
        <v>369827</v>
      </c>
      <c r="GD458" s="26">
        <v>103002</v>
      </c>
      <c r="GE458" s="23">
        <v>7385</v>
      </c>
      <c r="GF458" s="25">
        <v>346800</v>
      </c>
      <c r="GG458" s="26">
        <v>126778</v>
      </c>
      <c r="GH458" s="23">
        <v>9318</v>
      </c>
      <c r="GI458" s="25">
        <v>358066</v>
      </c>
      <c r="GJ458" s="26">
        <v>100023</v>
      </c>
      <c r="GK458" s="23">
        <v>7498</v>
      </c>
      <c r="GL458" s="25">
        <v>358886</v>
      </c>
      <c r="GM458" s="28">
        <v>91278</v>
      </c>
      <c r="GN458" s="23">
        <v>7218</v>
      </c>
      <c r="GO458" s="25">
        <v>360444</v>
      </c>
      <c r="GP458" s="26">
        <v>115487</v>
      </c>
      <c r="GQ458" s="23">
        <v>9035</v>
      </c>
      <c r="GR458" s="25">
        <v>406299</v>
      </c>
      <c r="GS458" s="28">
        <v>89425</v>
      </c>
      <c r="GT458" s="23">
        <v>7190</v>
      </c>
      <c r="GU458" s="25">
        <v>362791</v>
      </c>
      <c r="GV458" s="28">
        <v>96638</v>
      </c>
      <c r="GW458" s="23">
        <v>7758</v>
      </c>
      <c r="GX458" s="25">
        <v>376856</v>
      </c>
      <c r="GY458" s="26">
        <v>112284</v>
      </c>
      <c r="GZ458" s="23">
        <v>9191</v>
      </c>
      <c r="HA458" s="25">
        <v>400613</v>
      </c>
      <c r="HB458" s="28">
        <v>85690</v>
      </c>
      <c r="HC458" s="23">
        <v>8062</v>
      </c>
      <c r="HD458" s="25">
        <v>365063</v>
      </c>
      <c r="HE458" s="28">
        <v>49694</v>
      </c>
      <c r="HF458" s="23">
        <v>4209</v>
      </c>
      <c r="HG458" s="25">
        <v>354261</v>
      </c>
      <c r="HH458" s="28">
        <v>13019</v>
      </c>
      <c r="HI458" s="27">
        <v>958</v>
      </c>
      <c r="HJ458" s="25">
        <v>245947</v>
      </c>
    </row>
    <row r="459" spans="2:218" x14ac:dyDescent="0.2">
      <c r="B459" s="20" t="s">
        <v>469</v>
      </c>
      <c r="C459" s="30">
        <v>8453</v>
      </c>
      <c r="D459" s="23">
        <v>1569</v>
      </c>
      <c r="E459" s="23">
        <v>6170</v>
      </c>
      <c r="F459" s="30">
        <v>8182</v>
      </c>
      <c r="G459" s="23">
        <v>1523</v>
      </c>
      <c r="H459" s="23">
        <v>6701</v>
      </c>
      <c r="I459" s="30">
        <v>9899</v>
      </c>
      <c r="J459" s="23">
        <v>1853</v>
      </c>
      <c r="K459" s="23">
        <v>6501</v>
      </c>
      <c r="L459" s="30">
        <v>8289</v>
      </c>
      <c r="M459" s="23">
        <v>1586</v>
      </c>
      <c r="N459" s="23">
        <v>6100</v>
      </c>
      <c r="O459" s="30">
        <v>7573</v>
      </c>
      <c r="P459" s="23">
        <v>1439</v>
      </c>
      <c r="Q459" s="23">
        <v>6333</v>
      </c>
      <c r="R459" s="30">
        <v>9315</v>
      </c>
      <c r="S459" s="23">
        <v>1798</v>
      </c>
      <c r="T459" s="23">
        <v>5246</v>
      </c>
      <c r="U459" s="30">
        <v>7232</v>
      </c>
      <c r="V459" s="23">
        <v>1454</v>
      </c>
      <c r="W459" s="23">
        <v>3368</v>
      </c>
      <c r="X459" s="30">
        <v>8553</v>
      </c>
      <c r="Y459" s="23">
        <v>1746</v>
      </c>
      <c r="Z459" s="27">
        <v>870</v>
      </c>
      <c r="AA459" s="30">
        <v>8831</v>
      </c>
      <c r="AB459" s="23">
        <v>1805</v>
      </c>
      <c r="AC459" s="23">
        <v>1274</v>
      </c>
      <c r="AD459" s="30">
        <v>7084</v>
      </c>
      <c r="AE459" s="23">
        <v>1482</v>
      </c>
      <c r="AF459" s="23">
        <v>1109</v>
      </c>
      <c r="AG459" s="30">
        <v>7711</v>
      </c>
      <c r="AH459" s="23">
        <v>1523</v>
      </c>
      <c r="AI459" s="27">
        <v>674</v>
      </c>
      <c r="AJ459" s="30">
        <v>9233</v>
      </c>
      <c r="AK459" s="23">
        <v>1904</v>
      </c>
      <c r="AL459" s="27">
        <v>916</v>
      </c>
      <c r="AM459" s="30">
        <v>7466</v>
      </c>
      <c r="AN459" s="23">
        <v>1524</v>
      </c>
      <c r="AO459" s="23">
        <v>1595</v>
      </c>
      <c r="AP459" s="30">
        <v>9082</v>
      </c>
      <c r="AQ459" s="23">
        <v>1806</v>
      </c>
      <c r="AR459" s="23">
        <v>1085</v>
      </c>
      <c r="AS459" s="28">
        <v>12638</v>
      </c>
      <c r="AT459" s="23">
        <v>2384</v>
      </c>
      <c r="AU459" s="23">
        <v>1503</v>
      </c>
      <c r="AV459" s="28">
        <v>10913</v>
      </c>
      <c r="AW459" s="23">
        <v>2023</v>
      </c>
      <c r="AX459" s="23">
        <v>1439</v>
      </c>
      <c r="AY459" s="28">
        <v>10824</v>
      </c>
      <c r="AZ459" s="23">
        <v>1990</v>
      </c>
      <c r="BA459" s="23">
        <v>1740</v>
      </c>
      <c r="BB459" s="28">
        <v>14467</v>
      </c>
      <c r="BC459" s="23">
        <v>2624</v>
      </c>
      <c r="BD459" s="23">
        <v>2002</v>
      </c>
      <c r="BE459" s="28">
        <v>12408</v>
      </c>
      <c r="BF459" s="23">
        <v>2139</v>
      </c>
      <c r="BG459" s="23">
        <v>1579</v>
      </c>
      <c r="BH459" s="28">
        <v>12781</v>
      </c>
      <c r="BI459" s="23">
        <v>2161</v>
      </c>
      <c r="BJ459" s="23">
        <v>1680</v>
      </c>
      <c r="BK459" s="28">
        <v>15980</v>
      </c>
      <c r="BL459" s="23">
        <v>3131</v>
      </c>
      <c r="BM459" s="23">
        <v>1191</v>
      </c>
      <c r="BN459" s="28">
        <v>12382</v>
      </c>
      <c r="BO459" s="23">
        <v>2312</v>
      </c>
      <c r="BP459" s="23">
        <v>1606</v>
      </c>
      <c r="BQ459" s="28">
        <v>12742</v>
      </c>
      <c r="BR459" s="23">
        <v>2267</v>
      </c>
      <c r="BS459" s="23">
        <v>1275</v>
      </c>
      <c r="BT459" s="28">
        <v>14007</v>
      </c>
      <c r="BU459" s="23">
        <v>2477</v>
      </c>
      <c r="BV459" s="27">
        <v>983</v>
      </c>
      <c r="BW459" s="28">
        <v>12426</v>
      </c>
      <c r="BX459" s="23">
        <v>2344</v>
      </c>
      <c r="BY459" s="23">
        <v>1520</v>
      </c>
      <c r="BZ459" s="28">
        <v>12394</v>
      </c>
      <c r="CA459" s="23">
        <v>2414</v>
      </c>
      <c r="CB459" s="27">
        <v>978</v>
      </c>
      <c r="CC459" s="28">
        <v>14570</v>
      </c>
      <c r="CD459" s="23">
        <v>2747</v>
      </c>
      <c r="CE459" s="23">
        <v>1014</v>
      </c>
      <c r="CF459" s="28">
        <v>14022</v>
      </c>
      <c r="CG459" s="23">
        <v>3056</v>
      </c>
      <c r="CH459" s="23">
        <v>2099</v>
      </c>
      <c r="CI459" s="28">
        <v>11917</v>
      </c>
      <c r="CJ459" s="23">
        <v>2097</v>
      </c>
      <c r="CK459" s="23">
        <v>3858</v>
      </c>
      <c r="CL459" s="28">
        <v>15516</v>
      </c>
      <c r="CM459" s="23">
        <v>2939</v>
      </c>
      <c r="CN459" s="27">
        <v>849</v>
      </c>
      <c r="CO459" s="28">
        <v>10515</v>
      </c>
      <c r="CP459" s="23">
        <v>2036</v>
      </c>
      <c r="CQ459" s="23">
        <v>3960</v>
      </c>
      <c r="CR459" s="28">
        <v>11132</v>
      </c>
      <c r="CS459" s="23">
        <v>2025</v>
      </c>
      <c r="CT459" s="23">
        <v>4231</v>
      </c>
      <c r="CU459" s="28">
        <v>13392</v>
      </c>
      <c r="CV459" s="23">
        <v>2413</v>
      </c>
      <c r="CW459" s="23">
        <v>5251</v>
      </c>
      <c r="CX459" s="28">
        <v>10964</v>
      </c>
      <c r="CY459" s="23">
        <v>2091</v>
      </c>
      <c r="CZ459" s="23">
        <v>5896</v>
      </c>
      <c r="DA459" s="28">
        <v>10048</v>
      </c>
      <c r="DB459" s="23">
        <v>1702</v>
      </c>
      <c r="DC459" s="23">
        <v>5607</v>
      </c>
      <c r="DD459" s="28">
        <v>12626</v>
      </c>
      <c r="DE459" s="23">
        <v>2005</v>
      </c>
      <c r="DF459" s="23">
        <v>5148</v>
      </c>
      <c r="DG459" s="28">
        <v>11089</v>
      </c>
      <c r="DH459" s="23">
        <v>2065</v>
      </c>
      <c r="DI459" s="23">
        <v>5516</v>
      </c>
      <c r="DJ459" s="28">
        <v>10534</v>
      </c>
      <c r="DK459" s="23">
        <v>2155</v>
      </c>
      <c r="DL459" s="23">
        <v>5675</v>
      </c>
      <c r="DM459" s="28">
        <v>14018</v>
      </c>
      <c r="DN459" s="23">
        <v>2465</v>
      </c>
      <c r="DO459" s="23">
        <v>6343</v>
      </c>
      <c r="DP459" s="28">
        <v>11765</v>
      </c>
      <c r="DQ459" s="23">
        <v>2673</v>
      </c>
      <c r="DR459" s="23">
        <v>8200</v>
      </c>
      <c r="DS459" s="28">
        <v>11378</v>
      </c>
      <c r="DT459" s="23">
        <v>2151</v>
      </c>
      <c r="DU459" s="24">
        <v>10614</v>
      </c>
      <c r="DV459" s="28">
        <v>12726</v>
      </c>
      <c r="DW459" s="23">
        <v>2274</v>
      </c>
      <c r="DX459" s="23">
        <v>8088</v>
      </c>
      <c r="DY459" s="30">
        <v>9462</v>
      </c>
      <c r="DZ459" s="23">
        <v>1853</v>
      </c>
      <c r="EA459" s="23">
        <v>7441</v>
      </c>
      <c r="EB459" s="30">
        <v>9790</v>
      </c>
      <c r="EC459" s="23">
        <v>2024</v>
      </c>
      <c r="ED459" s="23">
        <v>7727</v>
      </c>
      <c r="EE459" s="28">
        <v>11733</v>
      </c>
      <c r="EF459" s="23">
        <v>2347</v>
      </c>
      <c r="EG459" s="23">
        <v>7326</v>
      </c>
      <c r="EH459" s="28">
        <v>10685</v>
      </c>
      <c r="EI459" s="23">
        <v>2171</v>
      </c>
      <c r="EJ459" s="23">
        <v>9302</v>
      </c>
      <c r="EK459" s="28">
        <v>10215</v>
      </c>
      <c r="EL459" s="23">
        <v>2113</v>
      </c>
      <c r="EM459" s="24">
        <v>12650</v>
      </c>
      <c r="EN459" s="28">
        <v>12607</v>
      </c>
      <c r="EO459" s="23">
        <v>2876</v>
      </c>
      <c r="EP459" s="23">
        <v>5559</v>
      </c>
      <c r="EQ459" s="28">
        <v>11369</v>
      </c>
      <c r="ER459" s="23">
        <v>2015</v>
      </c>
      <c r="ES459" s="23">
        <v>6063</v>
      </c>
      <c r="ET459" s="28">
        <v>12068</v>
      </c>
      <c r="EU459" s="23">
        <v>2766</v>
      </c>
      <c r="EV459" s="23">
        <v>8657</v>
      </c>
      <c r="EW459" s="28">
        <v>14860</v>
      </c>
      <c r="EX459" s="23">
        <v>3081</v>
      </c>
      <c r="EY459" s="23">
        <v>8138</v>
      </c>
      <c r="EZ459" s="28">
        <v>12362</v>
      </c>
      <c r="FA459" s="23">
        <v>2514</v>
      </c>
      <c r="FB459" s="23">
        <v>6817</v>
      </c>
      <c r="FC459" s="28">
        <v>11994</v>
      </c>
      <c r="FD459" s="23">
        <v>2668</v>
      </c>
      <c r="FE459" s="23">
        <v>8419</v>
      </c>
      <c r="FF459" s="28">
        <v>13888</v>
      </c>
      <c r="FG459" s="23">
        <v>3309</v>
      </c>
      <c r="FH459" s="23">
        <v>7237</v>
      </c>
      <c r="FI459" s="28">
        <v>11860</v>
      </c>
      <c r="FJ459" s="23">
        <v>2958</v>
      </c>
      <c r="FK459" s="23">
        <v>6094</v>
      </c>
      <c r="FL459" s="28">
        <v>10928</v>
      </c>
      <c r="FM459" s="23">
        <v>2446</v>
      </c>
      <c r="FN459" s="23">
        <v>8137</v>
      </c>
      <c r="FO459" s="28">
        <v>14538</v>
      </c>
      <c r="FP459" s="23">
        <v>3710</v>
      </c>
      <c r="FQ459" s="23">
        <v>8326</v>
      </c>
      <c r="FR459" s="28">
        <v>11653</v>
      </c>
      <c r="FS459" s="23">
        <v>2872</v>
      </c>
      <c r="FT459" s="23">
        <v>7485</v>
      </c>
      <c r="FU459" s="28">
        <v>11665</v>
      </c>
      <c r="FV459" s="23">
        <v>2422</v>
      </c>
      <c r="FW459" s="23">
        <v>5932</v>
      </c>
      <c r="FX459" s="28">
        <v>13515</v>
      </c>
      <c r="FY459" s="23">
        <v>2961</v>
      </c>
      <c r="FZ459" s="23">
        <v>7063</v>
      </c>
      <c r="GA459" s="28">
        <v>10567</v>
      </c>
      <c r="GB459" s="23">
        <v>2306</v>
      </c>
      <c r="GC459" s="23">
        <v>6070</v>
      </c>
      <c r="GD459" s="28">
        <v>11751</v>
      </c>
      <c r="GE459" s="23">
        <v>3195</v>
      </c>
      <c r="GF459" s="23">
        <v>6367</v>
      </c>
      <c r="GG459" s="28">
        <v>14792</v>
      </c>
      <c r="GH459" s="23">
        <v>3827</v>
      </c>
      <c r="GI459" s="23">
        <v>9040</v>
      </c>
      <c r="GJ459" s="28">
        <v>11324</v>
      </c>
      <c r="GK459" s="23">
        <v>2740</v>
      </c>
      <c r="GL459" s="23">
        <v>9884</v>
      </c>
      <c r="GM459" s="28">
        <v>12052</v>
      </c>
      <c r="GN459" s="23">
        <v>3232</v>
      </c>
      <c r="GO459" s="23">
        <v>9786</v>
      </c>
      <c r="GP459" s="28">
        <v>14254</v>
      </c>
      <c r="GQ459" s="23">
        <v>3723</v>
      </c>
      <c r="GR459" s="23">
        <v>9830</v>
      </c>
      <c r="GS459" s="28">
        <v>11512</v>
      </c>
      <c r="GT459" s="23">
        <v>2957</v>
      </c>
      <c r="GU459" s="23">
        <v>9825</v>
      </c>
      <c r="GV459" s="28">
        <v>11577</v>
      </c>
      <c r="GW459" s="23">
        <v>3383</v>
      </c>
      <c r="GX459" s="23">
        <v>7884</v>
      </c>
      <c r="GY459" s="28">
        <v>13051</v>
      </c>
      <c r="GZ459" s="23">
        <v>3747</v>
      </c>
      <c r="HA459" s="23">
        <v>7900</v>
      </c>
      <c r="HB459" s="30">
        <v>8580</v>
      </c>
      <c r="HC459" s="23">
        <v>2683</v>
      </c>
      <c r="HD459" s="23">
        <v>6053</v>
      </c>
      <c r="HE459" s="28">
        <v>10555</v>
      </c>
      <c r="HF459" s="23">
        <v>2019</v>
      </c>
      <c r="HG459" s="23">
        <v>4695</v>
      </c>
      <c r="HH459" s="28">
        <v>12824</v>
      </c>
      <c r="HI459" s="23">
        <v>2792</v>
      </c>
      <c r="HJ459" s="23">
        <v>3433</v>
      </c>
    </row>
    <row r="460" spans="2:218" x14ac:dyDescent="0.2">
      <c r="B460" s="20" t="s">
        <v>861</v>
      </c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  <c r="BK460" s="21"/>
      <c r="BL460" s="21"/>
      <c r="BM460" s="21"/>
      <c r="BN460" s="21"/>
      <c r="BO460" s="21"/>
      <c r="BP460" s="21"/>
      <c r="BQ460" s="21"/>
      <c r="BR460" s="21"/>
      <c r="BS460" s="21"/>
      <c r="BT460" s="21"/>
      <c r="BU460" s="21"/>
      <c r="BV460" s="21"/>
      <c r="BW460" s="21"/>
      <c r="BX460" s="21"/>
      <c r="BY460" s="21"/>
      <c r="BZ460" s="21"/>
      <c r="CA460" s="21"/>
      <c r="CB460" s="21"/>
      <c r="CC460" s="21"/>
      <c r="CD460" s="21"/>
      <c r="CE460" s="21"/>
      <c r="CF460" s="21"/>
      <c r="CG460" s="21"/>
      <c r="CH460" s="21"/>
      <c r="CI460" s="21"/>
      <c r="CJ460" s="21"/>
      <c r="CK460" s="21"/>
      <c r="CL460" s="21"/>
      <c r="CM460" s="21"/>
      <c r="CN460" s="21"/>
      <c r="CO460" s="21"/>
      <c r="CP460" s="21"/>
      <c r="CQ460" s="21"/>
      <c r="CR460" s="21"/>
      <c r="CS460" s="21"/>
      <c r="CT460" s="21"/>
      <c r="CU460" s="21"/>
      <c r="CV460" s="21"/>
      <c r="CW460" s="21"/>
      <c r="CX460" s="21"/>
      <c r="CY460" s="21"/>
      <c r="CZ460" s="21"/>
      <c r="DA460" s="21"/>
      <c r="DB460" s="21"/>
      <c r="DC460" s="21"/>
      <c r="DD460" s="21"/>
      <c r="DE460" s="21"/>
      <c r="DF460" s="21"/>
      <c r="DG460" s="21"/>
      <c r="DH460" s="21"/>
      <c r="DI460" s="21"/>
      <c r="DJ460" s="21"/>
      <c r="DK460" s="21"/>
      <c r="DL460" s="21"/>
      <c r="DM460" s="21"/>
      <c r="DN460" s="21"/>
      <c r="DO460" s="21"/>
      <c r="DP460" s="21"/>
      <c r="DQ460" s="21"/>
      <c r="DR460" s="21"/>
      <c r="DS460" s="21"/>
      <c r="DT460" s="21"/>
      <c r="DU460" s="21"/>
      <c r="DV460" s="21"/>
      <c r="DW460" s="21"/>
      <c r="DX460" s="21"/>
      <c r="DY460" s="21"/>
      <c r="DZ460" s="21"/>
      <c r="EA460" s="21"/>
      <c r="EB460" s="21"/>
      <c r="EC460" s="21"/>
      <c r="ED460" s="21"/>
      <c r="EE460" s="21"/>
      <c r="EF460" s="21"/>
      <c r="EG460" s="21"/>
      <c r="EH460" s="21"/>
      <c r="EI460" s="21"/>
      <c r="EJ460" s="21"/>
      <c r="EK460" s="21"/>
      <c r="EL460" s="21"/>
      <c r="EM460" s="21"/>
      <c r="EN460" s="21"/>
      <c r="EO460" s="21"/>
      <c r="EP460" s="21"/>
      <c r="EQ460" s="21"/>
      <c r="ER460" s="21"/>
      <c r="ES460" s="21"/>
      <c r="ET460" s="21"/>
      <c r="EU460" s="21"/>
      <c r="EV460" s="21"/>
      <c r="EW460" s="21"/>
      <c r="EX460" s="21"/>
      <c r="EY460" s="21"/>
      <c r="EZ460" s="21"/>
      <c r="FA460" s="21"/>
      <c r="FB460" s="21"/>
      <c r="FC460" s="21"/>
      <c r="FD460" s="21"/>
      <c r="FE460" s="21"/>
      <c r="FF460" s="21"/>
      <c r="FG460" s="21"/>
      <c r="FH460" s="21"/>
      <c r="FI460" s="21"/>
      <c r="FJ460" s="21"/>
      <c r="FK460" s="21"/>
      <c r="FL460" s="21"/>
      <c r="FM460" s="21"/>
      <c r="FN460" s="21"/>
      <c r="FO460" s="21"/>
      <c r="FP460" s="21"/>
      <c r="FQ460" s="21"/>
      <c r="FR460" s="21"/>
      <c r="FS460" s="21"/>
      <c r="FT460" s="21"/>
      <c r="FU460" s="32">
        <v>996</v>
      </c>
      <c r="FV460" s="29">
        <v>33</v>
      </c>
      <c r="FW460" s="29">
        <v>16</v>
      </c>
      <c r="FX460" s="30">
        <v>3815</v>
      </c>
      <c r="FY460" s="27">
        <v>132</v>
      </c>
      <c r="FZ460" s="29">
        <v>74</v>
      </c>
      <c r="GA460" s="30">
        <v>7941</v>
      </c>
      <c r="GB460" s="27">
        <v>278</v>
      </c>
      <c r="GC460" s="27">
        <v>240</v>
      </c>
      <c r="GD460" s="28">
        <v>13439</v>
      </c>
      <c r="GE460" s="27">
        <v>477</v>
      </c>
      <c r="GF460" s="21"/>
      <c r="GG460" s="28">
        <v>14751</v>
      </c>
      <c r="GH460" s="27">
        <v>514</v>
      </c>
      <c r="GI460" s="27">
        <v>413</v>
      </c>
      <c r="GJ460" s="28">
        <v>13967</v>
      </c>
      <c r="GK460" s="27">
        <v>492</v>
      </c>
      <c r="GL460" s="27">
        <v>285</v>
      </c>
      <c r="GM460" s="28">
        <v>14187</v>
      </c>
      <c r="GN460" s="27">
        <v>491</v>
      </c>
      <c r="GO460" s="27">
        <v>520</v>
      </c>
      <c r="GP460" s="28">
        <v>19665</v>
      </c>
      <c r="GQ460" s="27">
        <v>672</v>
      </c>
      <c r="GR460" s="23">
        <v>1461</v>
      </c>
      <c r="GS460" s="28">
        <v>17167</v>
      </c>
      <c r="GT460" s="27">
        <v>569</v>
      </c>
      <c r="GU460" s="23">
        <v>1415</v>
      </c>
      <c r="GV460" s="28">
        <v>15529</v>
      </c>
      <c r="GW460" s="27">
        <v>540</v>
      </c>
      <c r="GX460" s="23">
        <v>1058</v>
      </c>
      <c r="GY460" s="28">
        <v>28258</v>
      </c>
      <c r="GZ460" s="27">
        <v>974</v>
      </c>
      <c r="HA460" s="23">
        <v>3611</v>
      </c>
      <c r="HB460" s="28">
        <v>14572</v>
      </c>
      <c r="HC460" s="27">
        <v>497</v>
      </c>
      <c r="HD460" s="23">
        <v>3449</v>
      </c>
      <c r="HE460" s="28">
        <v>10185</v>
      </c>
      <c r="HF460" s="27">
        <v>352</v>
      </c>
      <c r="HG460" s="23">
        <v>2627</v>
      </c>
      <c r="HH460" s="28">
        <v>11507</v>
      </c>
      <c r="HI460" s="27">
        <v>391</v>
      </c>
      <c r="HJ460" s="23">
        <v>2299</v>
      </c>
    </row>
    <row r="461" spans="2:218" x14ac:dyDescent="0.2">
      <c r="B461" s="20" t="s">
        <v>751</v>
      </c>
      <c r="C461" s="30">
        <v>6958</v>
      </c>
      <c r="D461" s="27">
        <v>481</v>
      </c>
      <c r="E461" s="23">
        <v>2055</v>
      </c>
      <c r="F461" s="30">
        <v>8719</v>
      </c>
      <c r="G461" s="27">
        <v>585</v>
      </c>
      <c r="H461" s="23">
        <v>4105</v>
      </c>
      <c r="I461" s="28">
        <v>11308</v>
      </c>
      <c r="J461" s="27">
        <v>750</v>
      </c>
      <c r="K461" s="23">
        <v>2882</v>
      </c>
      <c r="L461" s="30">
        <v>7166</v>
      </c>
      <c r="M461" s="27">
        <v>485</v>
      </c>
      <c r="N461" s="23">
        <v>3257</v>
      </c>
      <c r="O461" s="30">
        <v>6856</v>
      </c>
      <c r="P461" s="27">
        <v>471</v>
      </c>
      <c r="Q461" s="23">
        <v>2381</v>
      </c>
      <c r="R461" s="30">
        <v>9029</v>
      </c>
      <c r="S461" s="27">
        <v>593</v>
      </c>
      <c r="T461" s="23">
        <v>2881</v>
      </c>
      <c r="U461" s="30">
        <v>6652</v>
      </c>
      <c r="V461" s="27">
        <v>449</v>
      </c>
      <c r="W461" s="23">
        <v>2062</v>
      </c>
      <c r="X461" s="30">
        <v>9712</v>
      </c>
      <c r="Y461" s="27">
        <v>652</v>
      </c>
      <c r="Z461" s="23">
        <v>4572</v>
      </c>
      <c r="AA461" s="28">
        <v>16427</v>
      </c>
      <c r="AB461" s="23">
        <v>1079</v>
      </c>
      <c r="AC461" s="24">
        <v>11659</v>
      </c>
      <c r="AD461" s="28">
        <v>14697</v>
      </c>
      <c r="AE461" s="27">
        <v>979</v>
      </c>
      <c r="AF461" s="24">
        <v>14383</v>
      </c>
      <c r="AG461" s="28">
        <v>15458</v>
      </c>
      <c r="AH461" s="23">
        <v>1023</v>
      </c>
      <c r="AI461" s="24">
        <v>22326</v>
      </c>
      <c r="AJ461" s="30">
        <v>8516</v>
      </c>
      <c r="AK461" s="27">
        <v>598</v>
      </c>
      <c r="AL461" s="23">
        <v>9872</v>
      </c>
      <c r="AM461" s="30">
        <v>6331</v>
      </c>
      <c r="AN461" s="27">
        <v>424</v>
      </c>
      <c r="AO461" s="23">
        <v>6316</v>
      </c>
      <c r="AP461" s="30">
        <v>6446</v>
      </c>
      <c r="AQ461" s="27">
        <v>449</v>
      </c>
      <c r="AR461" s="23">
        <v>6463</v>
      </c>
      <c r="AS461" s="30">
        <v>9010</v>
      </c>
      <c r="AT461" s="27">
        <v>628</v>
      </c>
      <c r="AU461" s="23">
        <v>5424</v>
      </c>
      <c r="AV461" s="30">
        <v>8854</v>
      </c>
      <c r="AW461" s="27">
        <v>627</v>
      </c>
      <c r="AX461" s="23">
        <v>4719</v>
      </c>
      <c r="AY461" s="30">
        <v>7502</v>
      </c>
      <c r="AZ461" s="27">
        <v>499</v>
      </c>
      <c r="BA461" s="23">
        <v>4187</v>
      </c>
      <c r="BB461" s="30">
        <v>9373</v>
      </c>
      <c r="BC461" s="27">
        <v>603</v>
      </c>
      <c r="BD461" s="23">
        <v>4905</v>
      </c>
      <c r="BE461" s="30">
        <v>8006</v>
      </c>
      <c r="BF461" s="27">
        <v>527</v>
      </c>
      <c r="BG461" s="23">
        <v>5547</v>
      </c>
      <c r="BH461" s="30">
        <v>7373</v>
      </c>
      <c r="BI461" s="27">
        <v>501</v>
      </c>
      <c r="BJ461" s="23">
        <v>3685</v>
      </c>
      <c r="BK461" s="28">
        <v>10830</v>
      </c>
      <c r="BL461" s="27">
        <v>732</v>
      </c>
      <c r="BM461" s="23">
        <v>3772</v>
      </c>
      <c r="BN461" s="30">
        <v>6806</v>
      </c>
      <c r="BO461" s="27">
        <v>448</v>
      </c>
      <c r="BP461" s="23">
        <v>2409</v>
      </c>
      <c r="BQ461" s="30">
        <v>5465</v>
      </c>
      <c r="BR461" s="27">
        <v>356</v>
      </c>
      <c r="BS461" s="23">
        <v>2411</v>
      </c>
      <c r="BT461" s="30">
        <v>6927</v>
      </c>
      <c r="BU461" s="27">
        <v>452</v>
      </c>
      <c r="BV461" s="23">
        <v>3213</v>
      </c>
      <c r="BW461" s="30">
        <v>5947</v>
      </c>
      <c r="BX461" s="27">
        <v>396</v>
      </c>
      <c r="BY461" s="23">
        <v>2612</v>
      </c>
      <c r="BZ461" s="30">
        <v>6789</v>
      </c>
      <c r="CA461" s="27">
        <v>451</v>
      </c>
      <c r="CB461" s="23">
        <v>3032</v>
      </c>
      <c r="CC461" s="30">
        <v>9955</v>
      </c>
      <c r="CD461" s="27">
        <v>672</v>
      </c>
      <c r="CE461" s="23">
        <v>2487</v>
      </c>
      <c r="CF461" s="30">
        <v>5857</v>
      </c>
      <c r="CG461" s="27">
        <v>389</v>
      </c>
      <c r="CH461" s="23">
        <v>2060</v>
      </c>
      <c r="CI461" s="30">
        <v>4677</v>
      </c>
      <c r="CJ461" s="27">
        <v>339</v>
      </c>
      <c r="CK461" s="23">
        <v>1888</v>
      </c>
      <c r="CL461" s="30">
        <v>6084</v>
      </c>
      <c r="CM461" s="27">
        <v>414</v>
      </c>
      <c r="CN461" s="23">
        <v>1634</v>
      </c>
      <c r="CO461" s="30">
        <v>5833</v>
      </c>
      <c r="CP461" s="27">
        <v>388</v>
      </c>
      <c r="CQ461" s="23">
        <v>1653</v>
      </c>
      <c r="CR461" s="30">
        <v>5855</v>
      </c>
      <c r="CS461" s="27">
        <v>403</v>
      </c>
      <c r="CT461" s="23">
        <v>2055</v>
      </c>
      <c r="CU461" s="28">
        <v>10509</v>
      </c>
      <c r="CV461" s="27">
        <v>696</v>
      </c>
      <c r="CW461" s="23">
        <v>2901</v>
      </c>
      <c r="CX461" s="30">
        <v>6668</v>
      </c>
      <c r="CY461" s="27">
        <v>423</v>
      </c>
      <c r="CZ461" s="23">
        <v>1958</v>
      </c>
      <c r="DA461" s="30">
        <v>8409</v>
      </c>
      <c r="DB461" s="27">
        <v>543</v>
      </c>
      <c r="DC461" s="23">
        <v>2276</v>
      </c>
      <c r="DD461" s="28">
        <v>13528</v>
      </c>
      <c r="DE461" s="27">
        <v>878</v>
      </c>
      <c r="DF461" s="23">
        <v>1398</v>
      </c>
      <c r="DG461" s="30">
        <v>7116</v>
      </c>
      <c r="DH461" s="27">
        <v>458</v>
      </c>
      <c r="DI461" s="23">
        <v>1565</v>
      </c>
      <c r="DJ461" s="30">
        <v>4979</v>
      </c>
      <c r="DK461" s="27">
        <v>311</v>
      </c>
      <c r="DL461" s="23">
        <v>1772</v>
      </c>
      <c r="DM461" s="30">
        <v>6148</v>
      </c>
      <c r="DN461" s="27">
        <v>380</v>
      </c>
      <c r="DO461" s="23">
        <v>1785</v>
      </c>
      <c r="DP461" s="30">
        <v>4262</v>
      </c>
      <c r="DQ461" s="27">
        <v>272</v>
      </c>
      <c r="DR461" s="23">
        <v>2011</v>
      </c>
      <c r="DS461" s="30">
        <v>4043</v>
      </c>
      <c r="DT461" s="27">
        <v>261</v>
      </c>
      <c r="DU461" s="23">
        <v>1818</v>
      </c>
      <c r="DV461" s="30">
        <v>5537</v>
      </c>
      <c r="DW461" s="27">
        <v>353</v>
      </c>
      <c r="DX461" s="23">
        <v>2128</v>
      </c>
      <c r="DY461" s="30">
        <v>4529</v>
      </c>
      <c r="DZ461" s="27">
        <v>293</v>
      </c>
      <c r="EA461" s="23">
        <v>1548</v>
      </c>
      <c r="EB461" s="30">
        <v>4805</v>
      </c>
      <c r="EC461" s="27">
        <v>303</v>
      </c>
      <c r="ED461" s="23">
        <v>1633</v>
      </c>
      <c r="EE461" s="30">
        <v>6709</v>
      </c>
      <c r="EF461" s="27">
        <v>413</v>
      </c>
      <c r="EG461" s="23">
        <v>2208</v>
      </c>
      <c r="EH461" s="30">
        <v>7292</v>
      </c>
      <c r="EI461" s="27">
        <v>462</v>
      </c>
      <c r="EJ461" s="23">
        <v>2339</v>
      </c>
      <c r="EK461" s="30">
        <v>7000</v>
      </c>
      <c r="EL461" s="27">
        <v>459</v>
      </c>
      <c r="EM461" s="23">
        <v>2990</v>
      </c>
      <c r="EN461" s="30">
        <v>3540</v>
      </c>
      <c r="EO461" s="27">
        <v>213</v>
      </c>
      <c r="EP461" s="23">
        <v>2364</v>
      </c>
      <c r="EQ461" s="30">
        <v>4283</v>
      </c>
      <c r="ER461" s="27">
        <v>279</v>
      </c>
      <c r="ES461" s="23">
        <v>1614</v>
      </c>
      <c r="ET461" s="30">
        <v>4488</v>
      </c>
      <c r="EU461" s="27">
        <v>277</v>
      </c>
      <c r="EV461" s="23">
        <v>1296</v>
      </c>
      <c r="EW461" s="30">
        <v>6400</v>
      </c>
      <c r="EX461" s="27">
        <v>396</v>
      </c>
      <c r="EY461" s="23">
        <v>2235</v>
      </c>
      <c r="EZ461" s="30">
        <v>5436</v>
      </c>
      <c r="FA461" s="27">
        <v>331</v>
      </c>
      <c r="FB461" s="23">
        <v>1589</v>
      </c>
      <c r="FC461" s="30">
        <v>6132</v>
      </c>
      <c r="FD461" s="27">
        <v>390</v>
      </c>
      <c r="FE461" s="23">
        <v>1915</v>
      </c>
      <c r="FF461" s="30">
        <v>8104</v>
      </c>
      <c r="FG461" s="27">
        <v>538</v>
      </c>
      <c r="FH461" s="23">
        <v>1971</v>
      </c>
      <c r="FI461" s="30">
        <v>5054</v>
      </c>
      <c r="FJ461" s="27">
        <v>323</v>
      </c>
      <c r="FK461" s="23">
        <v>2489</v>
      </c>
      <c r="FL461" s="30">
        <v>5313</v>
      </c>
      <c r="FM461" s="27">
        <v>335</v>
      </c>
      <c r="FN461" s="23">
        <v>1790</v>
      </c>
      <c r="FO461" s="30">
        <v>6429</v>
      </c>
      <c r="FP461" s="27">
        <v>406</v>
      </c>
      <c r="FQ461" s="23">
        <v>1903</v>
      </c>
      <c r="FR461" s="30">
        <v>6448</v>
      </c>
      <c r="FS461" s="27">
        <v>414</v>
      </c>
      <c r="FT461" s="23">
        <v>1499</v>
      </c>
      <c r="FU461" s="30">
        <v>7810</v>
      </c>
      <c r="FV461" s="27">
        <v>511</v>
      </c>
      <c r="FW461" s="23">
        <v>1480</v>
      </c>
      <c r="FX461" s="30">
        <v>8294</v>
      </c>
      <c r="FY461" s="27">
        <v>537</v>
      </c>
      <c r="FZ461" s="23">
        <v>1228</v>
      </c>
      <c r="GA461" s="30">
        <v>7308</v>
      </c>
      <c r="GB461" s="27">
        <v>456</v>
      </c>
      <c r="GC461" s="23">
        <v>1421</v>
      </c>
      <c r="GD461" s="30">
        <v>4793</v>
      </c>
      <c r="GE461" s="27">
        <v>301</v>
      </c>
      <c r="GF461" s="27">
        <v>777</v>
      </c>
      <c r="GG461" s="30">
        <v>4935</v>
      </c>
      <c r="GH461" s="27">
        <v>301</v>
      </c>
      <c r="GI461" s="27">
        <v>666</v>
      </c>
      <c r="GJ461" s="30">
        <v>3511</v>
      </c>
      <c r="GK461" s="27">
        <v>210</v>
      </c>
      <c r="GL461" s="23">
        <v>1258</v>
      </c>
      <c r="GM461" s="30">
        <v>3335</v>
      </c>
      <c r="GN461" s="27">
        <v>211</v>
      </c>
      <c r="GO461" s="27">
        <v>980</v>
      </c>
      <c r="GP461" s="30">
        <v>4348</v>
      </c>
      <c r="GQ461" s="27">
        <v>275</v>
      </c>
      <c r="GR461" s="23">
        <v>1383</v>
      </c>
      <c r="GS461" s="30">
        <v>3920</v>
      </c>
      <c r="GT461" s="27">
        <v>237</v>
      </c>
      <c r="GU461" s="23">
        <v>1331</v>
      </c>
      <c r="GV461" s="30">
        <v>4780</v>
      </c>
      <c r="GW461" s="27">
        <v>290</v>
      </c>
      <c r="GX461" s="23">
        <v>1691</v>
      </c>
      <c r="GY461" s="30">
        <v>5804</v>
      </c>
      <c r="GZ461" s="27">
        <v>347</v>
      </c>
      <c r="HA461" s="23">
        <v>2613</v>
      </c>
      <c r="HB461" s="30">
        <v>5805</v>
      </c>
      <c r="HC461" s="27">
        <v>349</v>
      </c>
      <c r="HD461" s="23">
        <v>2765</v>
      </c>
      <c r="HE461" s="30">
        <v>9777</v>
      </c>
      <c r="HF461" s="27">
        <v>546</v>
      </c>
      <c r="HG461" s="23">
        <v>3094</v>
      </c>
      <c r="HH461" s="28">
        <v>11418</v>
      </c>
      <c r="HI461" s="27">
        <v>663</v>
      </c>
      <c r="HJ461" s="23">
        <v>3688</v>
      </c>
    </row>
    <row r="462" spans="2:218" x14ac:dyDescent="0.2">
      <c r="B462" s="20" t="s">
        <v>775</v>
      </c>
      <c r="C462" s="22">
        <v>1643741</v>
      </c>
      <c r="D462" s="24">
        <v>28539</v>
      </c>
      <c r="E462" s="34">
        <v>3002547</v>
      </c>
      <c r="F462" s="22">
        <v>1606373</v>
      </c>
      <c r="G462" s="24">
        <v>28094</v>
      </c>
      <c r="H462" s="34">
        <v>2823248</v>
      </c>
      <c r="I462" s="22">
        <v>1588039</v>
      </c>
      <c r="J462" s="24">
        <v>30531</v>
      </c>
      <c r="K462" s="34">
        <v>2481502</v>
      </c>
      <c r="L462" s="26">
        <v>561467</v>
      </c>
      <c r="M462" s="24">
        <v>11304</v>
      </c>
      <c r="N462" s="34">
        <v>2201294</v>
      </c>
      <c r="O462" s="26">
        <v>475746</v>
      </c>
      <c r="P462" s="24">
        <v>10162</v>
      </c>
      <c r="Q462" s="34">
        <v>1588847</v>
      </c>
      <c r="R462" s="26">
        <v>634051</v>
      </c>
      <c r="S462" s="24">
        <v>13178</v>
      </c>
      <c r="T462" s="34">
        <v>1280857</v>
      </c>
      <c r="U462" s="26">
        <v>431975</v>
      </c>
      <c r="V462" s="24">
        <v>10183</v>
      </c>
      <c r="W462" s="34">
        <v>1068464</v>
      </c>
      <c r="X462" s="26">
        <v>439188</v>
      </c>
      <c r="Y462" s="24">
        <v>10217</v>
      </c>
      <c r="Z462" s="25">
        <v>919349</v>
      </c>
      <c r="AA462" s="26">
        <v>567342</v>
      </c>
      <c r="AB462" s="24">
        <v>13020</v>
      </c>
      <c r="AC462" s="25">
        <v>949730</v>
      </c>
      <c r="AD462" s="26">
        <v>434982</v>
      </c>
      <c r="AE462" s="23">
        <v>9406</v>
      </c>
      <c r="AF462" s="25">
        <v>653653</v>
      </c>
      <c r="AG462" s="26">
        <v>416889</v>
      </c>
      <c r="AH462" s="24">
        <v>10408</v>
      </c>
      <c r="AI462" s="25">
        <v>616330</v>
      </c>
      <c r="AJ462" s="22">
        <v>1063284</v>
      </c>
      <c r="AK462" s="24">
        <v>20375</v>
      </c>
      <c r="AL462" s="25">
        <v>739467</v>
      </c>
      <c r="AM462" s="26">
        <v>997305</v>
      </c>
      <c r="AN462" s="24">
        <v>19225</v>
      </c>
      <c r="AO462" s="34">
        <v>1124012</v>
      </c>
      <c r="AP462" s="26">
        <v>529643</v>
      </c>
      <c r="AQ462" s="24">
        <v>10098</v>
      </c>
      <c r="AR462" s="34">
        <v>1189900</v>
      </c>
      <c r="AS462" s="26">
        <v>561541</v>
      </c>
      <c r="AT462" s="24">
        <v>12427</v>
      </c>
      <c r="AU462" s="34">
        <v>1018118</v>
      </c>
      <c r="AV462" s="26">
        <v>371801</v>
      </c>
      <c r="AW462" s="23">
        <v>9418</v>
      </c>
      <c r="AX462" s="25">
        <v>886501</v>
      </c>
      <c r="AY462" s="26">
        <v>335642</v>
      </c>
      <c r="AZ462" s="23">
        <v>9157</v>
      </c>
      <c r="BA462" s="25">
        <v>781503</v>
      </c>
      <c r="BB462" s="26">
        <v>446838</v>
      </c>
      <c r="BC462" s="24">
        <v>11954</v>
      </c>
      <c r="BD462" s="25">
        <v>777769</v>
      </c>
      <c r="BE462" s="26">
        <v>354814</v>
      </c>
      <c r="BF462" s="23">
        <v>8740</v>
      </c>
      <c r="BG462" s="25">
        <v>655384</v>
      </c>
      <c r="BH462" s="26">
        <v>251381</v>
      </c>
      <c r="BI462" s="23">
        <v>6009</v>
      </c>
      <c r="BJ462" s="25">
        <v>444139</v>
      </c>
      <c r="BK462" s="26">
        <v>220349</v>
      </c>
      <c r="BL462" s="23">
        <v>5544</v>
      </c>
      <c r="BM462" s="25">
        <v>345844</v>
      </c>
      <c r="BN462" s="28">
        <v>72246</v>
      </c>
      <c r="BO462" s="23">
        <v>2071</v>
      </c>
      <c r="BP462" s="25">
        <v>251195</v>
      </c>
      <c r="BQ462" s="28">
        <v>74065</v>
      </c>
      <c r="BR462" s="23">
        <v>2083</v>
      </c>
      <c r="BS462" s="25">
        <v>206081</v>
      </c>
      <c r="BT462" s="26">
        <v>188026</v>
      </c>
      <c r="BU462" s="23">
        <v>4730</v>
      </c>
      <c r="BV462" s="25">
        <v>212465</v>
      </c>
      <c r="BW462" s="26">
        <v>148365</v>
      </c>
      <c r="BX462" s="23">
        <v>3290</v>
      </c>
      <c r="BY462" s="25">
        <v>241139</v>
      </c>
      <c r="BZ462" s="26">
        <v>155948</v>
      </c>
      <c r="CA462" s="23">
        <v>2963</v>
      </c>
      <c r="CB462" s="25">
        <v>223443</v>
      </c>
      <c r="CC462" s="26">
        <v>136126</v>
      </c>
      <c r="CD462" s="23">
        <v>1811</v>
      </c>
      <c r="CE462" s="25">
        <v>180836</v>
      </c>
      <c r="CF462" s="28">
        <v>99300</v>
      </c>
      <c r="CG462" s="23">
        <v>1112</v>
      </c>
      <c r="CH462" s="25">
        <v>128761</v>
      </c>
      <c r="CI462" s="28">
        <v>81890</v>
      </c>
      <c r="CJ462" s="27">
        <v>786</v>
      </c>
      <c r="CK462" s="25">
        <v>118136</v>
      </c>
      <c r="CL462" s="28">
        <v>96992</v>
      </c>
      <c r="CM462" s="27">
        <v>986</v>
      </c>
      <c r="CN462" s="25">
        <v>106830</v>
      </c>
      <c r="CO462" s="28">
        <v>53487</v>
      </c>
      <c r="CP462" s="27">
        <v>619</v>
      </c>
      <c r="CQ462" s="24">
        <v>91094</v>
      </c>
      <c r="CR462" s="28">
        <v>37536</v>
      </c>
      <c r="CS462" s="27">
        <v>447</v>
      </c>
      <c r="CT462" s="24">
        <v>65846</v>
      </c>
      <c r="CU462" s="28">
        <v>41871</v>
      </c>
      <c r="CV462" s="27">
        <v>763</v>
      </c>
      <c r="CW462" s="24">
        <v>63710</v>
      </c>
      <c r="CX462" s="28">
        <v>85630</v>
      </c>
      <c r="CY462" s="23">
        <v>1234</v>
      </c>
      <c r="CZ462" s="24">
        <v>72543</v>
      </c>
      <c r="DA462" s="28">
        <v>86799</v>
      </c>
      <c r="DB462" s="23">
        <v>1281</v>
      </c>
      <c r="DC462" s="24">
        <v>75582</v>
      </c>
      <c r="DD462" s="26">
        <v>118586</v>
      </c>
      <c r="DE462" s="23">
        <v>1823</v>
      </c>
      <c r="DF462" s="24">
        <v>84225</v>
      </c>
      <c r="DG462" s="26">
        <v>111472</v>
      </c>
      <c r="DH462" s="23">
        <v>1497</v>
      </c>
      <c r="DI462" s="24">
        <v>95692</v>
      </c>
      <c r="DJ462" s="28">
        <v>92377</v>
      </c>
      <c r="DK462" s="23">
        <v>1416</v>
      </c>
      <c r="DL462" s="25">
        <v>104005</v>
      </c>
      <c r="DM462" s="28">
        <v>71276</v>
      </c>
      <c r="DN462" s="23">
        <v>1212</v>
      </c>
      <c r="DO462" s="24">
        <v>78677</v>
      </c>
      <c r="DP462" s="28">
        <v>38517</v>
      </c>
      <c r="DQ462" s="27">
        <v>683</v>
      </c>
      <c r="DR462" s="24">
        <v>82174</v>
      </c>
      <c r="DS462" s="28">
        <v>59005</v>
      </c>
      <c r="DT462" s="27">
        <v>933</v>
      </c>
      <c r="DU462" s="24">
        <v>71382</v>
      </c>
      <c r="DV462" s="28">
        <v>99540</v>
      </c>
      <c r="DW462" s="23">
        <v>1656</v>
      </c>
      <c r="DX462" s="25">
        <v>103484</v>
      </c>
      <c r="DY462" s="28">
        <v>52168</v>
      </c>
      <c r="DZ462" s="27">
        <v>729</v>
      </c>
      <c r="EA462" s="24">
        <v>86574</v>
      </c>
      <c r="EB462" s="28">
        <v>24390</v>
      </c>
      <c r="EC462" s="27">
        <v>346</v>
      </c>
      <c r="ED462" s="24">
        <v>61444</v>
      </c>
      <c r="EE462" s="28">
        <v>16707</v>
      </c>
      <c r="EF462" s="27">
        <v>294</v>
      </c>
      <c r="EG462" s="24">
        <v>56213</v>
      </c>
      <c r="EH462" s="28">
        <v>16036</v>
      </c>
      <c r="EI462" s="27">
        <v>347</v>
      </c>
      <c r="EJ462" s="24">
        <v>43198</v>
      </c>
      <c r="EK462" s="28">
        <v>14688</v>
      </c>
      <c r="EL462" s="27">
        <v>241</v>
      </c>
      <c r="EM462" s="24">
        <v>51973</v>
      </c>
      <c r="EN462" s="28">
        <v>30350</v>
      </c>
      <c r="EO462" s="27">
        <v>345</v>
      </c>
      <c r="EP462" s="24">
        <v>41222</v>
      </c>
      <c r="EQ462" s="28">
        <v>21038</v>
      </c>
      <c r="ER462" s="27">
        <v>302</v>
      </c>
      <c r="ES462" s="24">
        <v>40506</v>
      </c>
      <c r="ET462" s="28">
        <v>18284</v>
      </c>
      <c r="EU462" s="27">
        <v>296</v>
      </c>
      <c r="EV462" s="24">
        <v>35400</v>
      </c>
      <c r="EW462" s="28">
        <v>20375</v>
      </c>
      <c r="EX462" s="27">
        <v>325</v>
      </c>
      <c r="EY462" s="24">
        <v>27109</v>
      </c>
      <c r="EZ462" s="28">
        <v>31699</v>
      </c>
      <c r="FA462" s="27">
        <v>420</v>
      </c>
      <c r="FB462" s="24">
        <v>33325</v>
      </c>
      <c r="FC462" s="28">
        <v>21736</v>
      </c>
      <c r="FD462" s="27">
        <v>283</v>
      </c>
      <c r="FE462" s="24">
        <v>28919</v>
      </c>
      <c r="FF462" s="28">
        <v>29020</v>
      </c>
      <c r="FG462" s="27">
        <v>432</v>
      </c>
      <c r="FH462" s="24">
        <v>39427</v>
      </c>
      <c r="FI462" s="28">
        <v>51580</v>
      </c>
      <c r="FJ462" s="27">
        <v>821</v>
      </c>
      <c r="FK462" s="24">
        <v>48982</v>
      </c>
      <c r="FL462" s="28">
        <v>39740</v>
      </c>
      <c r="FM462" s="27">
        <v>674</v>
      </c>
      <c r="FN462" s="24">
        <v>52108</v>
      </c>
      <c r="FO462" s="28">
        <v>88650</v>
      </c>
      <c r="FP462" s="23">
        <v>1548</v>
      </c>
      <c r="FQ462" s="24">
        <v>89385</v>
      </c>
      <c r="FR462" s="28">
        <v>96343</v>
      </c>
      <c r="FS462" s="23">
        <v>1168</v>
      </c>
      <c r="FT462" s="25">
        <v>101855</v>
      </c>
      <c r="FU462" s="28">
        <v>13272</v>
      </c>
      <c r="FV462" s="27">
        <v>232</v>
      </c>
      <c r="FW462" s="24">
        <v>74369</v>
      </c>
      <c r="FX462" s="28">
        <v>14413</v>
      </c>
      <c r="FY462" s="27">
        <v>210</v>
      </c>
      <c r="FZ462" s="24">
        <v>45694</v>
      </c>
      <c r="GA462" s="28">
        <v>40892</v>
      </c>
      <c r="GB462" s="27">
        <v>515</v>
      </c>
      <c r="GC462" s="24">
        <v>43553</v>
      </c>
      <c r="GD462" s="28">
        <v>24501</v>
      </c>
      <c r="GE462" s="27">
        <v>325</v>
      </c>
      <c r="GF462" s="24">
        <v>42005</v>
      </c>
      <c r="GG462" s="28">
        <v>25748</v>
      </c>
      <c r="GH462" s="27">
        <v>380</v>
      </c>
      <c r="GI462" s="24">
        <v>30577</v>
      </c>
      <c r="GJ462" s="28">
        <v>12830</v>
      </c>
      <c r="GK462" s="27">
        <v>175</v>
      </c>
      <c r="GL462" s="24">
        <v>37185</v>
      </c>
      <c r="GM462" s="28">
        <v>15508</v>
      </c>
      <c r="GN462" s="27">
        <v>221</v>
      </c>
      <c r="GO462" s="24">
        <v>34857</v>
      </c>
      <c r="GP462" s="28">
        <v>14879</v>
      </c>
      <c r="GQ462" s="27">
        <v>186</v>
      </c>
      <c r="GR462" s="24">
        <v>31369</v>
      </c>
      <c r="GS462" s="28">
        <v>20857</v>
      </c>
      <c r="GT462" s="27">
        <v>296</v>
      </c>
      <c r="GU462" s="24">
        <v>40157</v>
      </c>
      <c r="GV462" s="28">
        <v>10851</v>
      </c>
      <c r="GW462" s="27">
        <v>154</v>
      </c>
      <c r="GX462" s="24">
        <v>33542</v>
      </c>
      <c r="GY462" s="28">
        <v>17667</v>
      </c>
      <c r="GZ462" s="27">
        <v>232</v>
      </c>
      <c r="HA462" s="24">
        <v>45693</v>
      </c>
      <c r="HB462" s="30">
        <v>6246</v>
      </c>
      <c r="HC462" s="27">
        <v>140</v>
      </c>
      <c r="HD462" s="24">
        <v>38590</v>
      </c>
      <c r="HE462" s="30">
        <v>6894</v>
      </c>
      <c r="HF462" s="27">
        <v>146</v>
      </c>
      <c r="HG462" s="24">
        <v>32706</v>
      </c>
      <c r="HH462" s="28">
        <v>10935</v>
      </c>
      <c r="HI462" s="27">
        <v>168</v>
      </c>
      <c r="HJ462" s="24">
        <v>32352</v>
      </c>
    </row>
    <row r="463" spans="2:218" x14ac:dyDescent="0.2">
      <c r="B463" s="20" t="s">
        <v>978</v>
      </c>
      <c r="C463" s="30">
        <v>3623</v>
      </c>
      <c r="D463" s="29">
        <v>90</v>
      </c>
      <c r="E463" s="23">
        <v>7409</v>
      </c>
      <c r="F463" s="30">
        <v>4025</v>
      </c>
      <c r="G463" s="29">
        <v>91</v>
      </c>
      <c r="H463" s="23">
        <v>6174</v>
      </c>
      <c r="I463" s="30">
        <v>6005</v>
      </c>
      <c r="J463" s="27">
        <v>144</v>
      </c>
      <c r="K463" s="23">
        <v>6555</v>
      </c>
      <c r="L463" s="30">
        <v>3809</v>
      </c>
      <c r="M463" s="29">
        <v>92</v>
      </c>
      <c r="N463" s="23">
        <v>5399</v>
      </c>
      <c r="O463" s="30">
        <v>2019</v>
      </c>
      <c r="P463" s="29">
        <v>53</v>
      </c>
      <c r="Q463" s="23">
        <v>6323</v>
      </c>
      <c r="R463" s="30">
        <v>3487</v>
      </c>
      <c r="S463" s="29">
        <v>89</v>
      </c>
      <c r="T463" s="23">
        <v>6097</v>
      </c>
      <c r="U463" s="30">
        <v>3017</v>
      </c>
      <c r="V463" s="29">
        <v>71</v>
      </c>
      <c r="W463" s="23">
        <v>8884</v>
      </c>
      <c r="X463" s="30">
        <v>2578</v>
      </c>
      <c r="Y463" s="29">
        <v>67</v>
      </c>
      <c r="Z463" s="23">
        <v>7685</v>
      </c>
      <c r="AA463" s="30">
        <v>3511</v>
      </c>
      <c r="AB463" s="29">
        <v>99</v>
      </c>
      <c r="AC463" s="23">
        <v>9274</v>
      </c>
      <c r="AD463" s="30">
        <v>3127</v>
      </c>
      <c r="AE463" s="29">
        <v>79</v>
      </c>
      <c r="AF463" s="23">
        <v>5755</v>
      </c>
      <c r="AG463" s="30">
        <v>2307</v>
      </c>
      <c r="AH463" s="29">
        <v>56</v>
      </c>
      <c r="AI463" s="23">
        <v>6684</v>
      </c>
      <c r="AJ463" s="30">
        <v>4499</v>
      </c>
      <c r="AK463" s="27">
        <v>107</v>
      </c>
      <c r="AL463" s="23">
        <v>6946</v>
      </c>
      <c r="AM463" s="30">
        <v>2410</v>
      </c>
      <c r="AN463" s="29">
        <v>61</v>
      </c>
      <c r="AO463" s="23">
        <v>7178</v>
      </c>
      <c r="AP463" s="30">
        <v>3059</v>
      </c>
      <c r="AQ463" s="29">
        <v>80</v>
      </c>
      <c r="AR463" s="23">
        <v>8488</v>
      </c>
      <c r="AS463" s="30">
        <v>3831</v>
      </c>
      <c r="AT463" s="29">
        <v>94</v>
      </c>
      <c r="AU463" s="23">
        <v>6080</v>
      </c>
      <c r="AV463" s="30">
        <v>3430</v>
      </c>
      <c r="AW463" s="29">
        <v>74</v>
      </c>
      <c r="AX463" s="23">
        <v>6466</v>
      </c>
      <c r="AY463" s="30">
        <v>4443</v>
      </c>
      <c r="AZ463" s="27">
        <v>109</v>
      </c>
      <c r="BA463" s="23">
        <v>9004</v>
      </c>
      <c r="BB463" s="30">
        <v>4901</v>
      </c>
      <c r="BC463" s="27">
        <v>115</v>
      </c>
      <c r="BD463" s="23">
        <v>6311</v>
      </c>
      <c r="BE463" s="30">
        <v>1752</v>
      </c>
      <c r="BF463" s="29">
        <v>38</v>
      </c>
      <c r="BG463" s="23">
        <v>9552</v>
      </c>
      <c r="BH463" s="30">
        <v>2438</v>
      </c>
      <c r="BI463" s="29">
        <v>50</v>
      </c>
      <c r="BJ463" s="23">
        <v>7665</v>
      </c>
      <c r="BK463" s="30">
        <v>2309</v>
      </c>
      <c r="BL463" s="29">
        <v>48</v>
      </c>
      <c r="BM463" s="23">
        <v>7748</v>
      </c>
      <c r="BN463" s="30">
        <v>1596</v>
      </c>
      <c r="BO463" s="29">
        <v>35</v>
      </c>
      <c r="BP463" s="24">
        <v>10715</v>
      </c>
      <c r="BQ463" s="30">
        <v>2411</v>
      </c>
      <c r="BR463" s="29">
        <v>52</v>
      </c>
      <c r="BS463" s="23">
        <v>7834</v>
      </c>
      <c r="BT463" s="30">
        <v>2570</v>
      </c>
      <c r="BU463" s="29">
        <v>53</v>
      </c>
      <c r="BV463" s="23">
        <v>8545</v>
      </c>
      <c r="BW463" s="30">
        <v>2994</v>
      </c>
      <c r="BX463" s="29">
        <v>57</v>
      </c>
      <c r="BY463" s="23">
        <v>6164</v>
      </c>
      <c r="BZ463" s="30">
        <v>3101</v>
      </c>
      <c r="CA463" s="29">
        <v>67</v>
      </c>
      <c r="CB463" s="23">
        <v>8388</v>
      </c>
      <c r="CC463" s="30">
        <v>4956</v>
      </c>
      <c r="CD463" s="27">
        <v>100</v>
      </c>
      <c r="CE463" s="23">
        <v>6037</v>
      </c>
      <c r="CF463" s="30">
        <v>4710</v>
      </c>
      <c r="CG463" s="29">
        <v>95</v>
      </c>
      <c r="CH463" s="24">
        <v>11567</v>
      </c>
      <c r="CI463" s="30">
        <v>5371</v>
      </c>
      <c r="CJ463" s="27">
        <v>106</v>
      </c>
      <c r="CK463" s="23">
        <v>9882</v>
      </c>
      <c r="CL463" s="28">
        <v>10495</v>
      </c>
      <c r="CM463" s="27">
        <v>200</v>
      </c>
      <c r="CN463" s="24">
        <v>12055</v>
      </c>
      <c r="CO463" s="30">
        <v>9511</v>
      </c>
      <c r="CP463" s="27">
        <v>182</v>
      </c>
      <c r="CQ463" s="24">
        <v>14257</v>
      </c>
      <c r="CR463" s="30">
        <v>8686</v>
      </c>
      <c r="CS463" s="27">
        <v>173</v>
      </c>
      <c r="CT463" s="24">
        <v>11278</v>
      </c>
      <c r="CU463" s="30">
        <v>4570</v>
      </c>
      <c r="CV463" s="29">
        <v>90</v>
      </c>
      <c r="CW463" s="23">
        <v>8779</v>
      </c>
      <c r="CX463" s="30">
        <v>2279</v>
      </c>
      <c r="CY463" s="29">
        <v>46</v>
      </c>
      <c r="CZ463" s="23">
        <v>7098</v>
      </c>
      <c r="DA463" s="30">
        <v>5946</v>
      </c>
      <c r="DB463" s="27">
        <v>111</v>
      </c>
      <c r="DC463" s="23">
        <v>6775</v>
      </c>
      <c r="DD463" s="30">
        <v>4210</v>
      </c>
      <c r="DE463" s="29">
        <v>86</v>
      </c>
      <c r="DF463" s="23">
        <v>5647</v>
      </c>
      <c r="DG463" s="30">
        <v>3604</v>
      </c>
      <c r="DH463" s="29">
        <v>76</v>
      </c>
      <c r="DI463" s="23">
        <v>5952</v>
      </c>
      <c r="DJ463" s="30">
        <v>3251</v>
      </c>
      <c r="DK463" s="29">
        <v>62</v>
      </c>
      <c r="DL463" s="23">
        <v>5732</v>
      </c>
      <c r="DM463" s="30">
        <v>2812</v>
      </c>
      <c r="DN463" s="29">
        <v>56</v>
      </c>
      <c r="DO463" s="23">
        <v>6407</v>
      </c>
      <c r="DP463" s="30">
        <v>2800</v>
      </c>
      <c r="DQ463" s="29">
        <v>56</v>
      </c>
      <c r="DR463" s="23">
        <v>7317</v>
      </c>
      <c r="DS463" s="30">
        <v>6906</v>
      </c>
      <c r="DT463" s="29">
        <v>97</v>
      </c>
      <c r="DU463" s="23">
        <v>8852</v>
      </c>
      <c r="DV463" s="30">
        <v>8051</v>
      </c>
      <c r="DW463" s="29">
        <v>74</v>
      </c>
      <c r="DX463" s="23">
        <v>8747</v>
      </c>
      <c r="DY463" s="30">
        <v>4768</v>
      </c>
      <c r="DZ463" s="29">
        <v>46</v>
      </c>
      <c r="EA463" s="23">
        <v>9745</v>
      </c>
      <c r="EB463" s="30">
        <v>6670</v>
      </c>
      <c r="EC463" s="29">
        <v>66</v>
      </c>
      <c r="ED463" s="23">
        <v>8727</v>
      </c>
      <c r="EE463" s="28">
        <v>10528</v>
      </c>
      <c r="EF463" s="27">
        <v>129</v>
      </c>
      <c r="EG463" s="23">
        <v>9515</v>
      </c>
      <c r="EH463" s="30">
        <v>7730</v>
      </c>
      <c r="EI463" s="29">
        <v>82</v>
      </c>
      <c r="EJ463" s="23">
        <v>8413</v>
      </c>
      <c r="EK463" s="28">
        <v>11145</v>
      </c>
      <c r="EL463" s="27">
        <v>108</v>
      </c>
      <c r="EM463" s="23">
        <v>6819</v>
      </c>
      <c r="EN463" s="28">
        <v>10211</v>
      </c>
      <c r="EO463" s="27">
        <v>103</v>
      </c>
      <c r="EP463" s="23">
        <v>7014</v>
      </c>
      <c r="EQ463" s="30">
        <v>7451</v>
      </c>
      <c r="ER463" s="29">
        <v>77</v>
      </c>
      <c r="ES463" s="23">
        <v>7367</v>
      </c>
      <c r="ET463" s="30">
        <v>5210</v>
      </c>
      <c r="EU463" s="29">
        <v>60</v>
      </c>
      <c r="EV463" s="23">
        <v>6141</v>
      </c>
      <c r="EW463" s="30">
        <v>7289</v>
      </c>
      <c r="EX463" s="29">
        <v>85</v>
      </c>
      <c r="EY463" s="23">
        <v>5085</v>
      </c>
      <c r="EZ463" s="30">
        <v>7369</v>
      </c>
      <c r="FA463" s="29">
        <v>92</v>
      </c>
      <c r="FB463" s="23">
        <v>5023</v>
      </c>
      <c r="FC463" s="30">
        <v>6991</v>
      </c>
      <c r="FD463" s="29">
        <v>94</v>
      </c>
      <c r="FE463" s="23">
        <v>4332</v>
      </c>
      <c r="FF463" s="30">
        <v>9892</v>
      </c>
      <c r="FG463" s="27">
        <v>128</v>
      </c>
      <c r="FH463" s="23">
        <v>4705</v>
      </c>
      <c r="FI463" s="30">
        <v>6762</v>
      </c>
      <c r="FJ463" s="29">
        <v>69</v>
      </c>
      <c r="FK463" s="23">
        <v>4203</v>
      </c>
      <c r="FL463" s="30">
        <v>6607</v>
      </c>
      <c r="FM463" s="29">
        <v>88</v>
      </c>
      <c r="FN463" s="23">
        <v>3222</v>
      </c>
      <c r="FO463" s="30">
        <v>8416</v>
      </c>
      <c r="FP463" s="27">
        <v>115</v>
      </c>
      <c r="FQ463" s="23">
        <v>4144</v>
      </c>
      <c r="FR463" s="30">
        <v>6316</v>
      </c>
      <c r="FS463" s="29">
        <v>90</v>
      </c>
      <c r="FT463" s="23">
        <v>4553</v>
      </c>
      <c r="FU463" s="30">
        <v>6989</v>
      </c>
      <c r="FV463" s="29">
        <v>76</v>
      </c>
      <c r="FW463" s="23">
        <v>3578</v>
      </c>
      <c r="FX463" s="30">
        <v>8675</v>
      </c>
      <c r="FY463" s="29">
        <v>98</v>
      </c>
      <c r="FZ463" s="23">
        <v>5376</v>
      </c>
      <c r="GA463" s="30">
        <v>8434</v>
      </c>
      <c r="GB463" s="29">
        <v>92</v>
      </c>
      <c r="GC463" s="23">
        <v>5148</v>
      </c>
      <c r="GD463" s="30">
        <v>9999</v>
      </c>
      <c r="GE463" s="27">
        <v>116</v>
      </c>
      <c r="GF463" s="23">
        <v>5552</v>
      </c>
      <c r="GG463" s="30">
        <v>8309</v>
      </c>
      <c r="GH463" s="29">
        <v>84</v>
      </c>
      <c r="GI463" s="23">
        <v>4960</v>
      </c>
      <c r="GJ463" s="30">
        <v>7197</v>
      </c>
      <c r="GK463" s="29">
        <v>88</v>
      </c>
      <c r="GL463" s="23">
        <v>4294</v>
      </c>
      <c r="GM463" s="30">
        <v>7424</v>
      </c>
      <c r="GN463" s="29">
        <v>85</v>
      </c>
      <c r="GO463" s="23">
        <v>5036</v>
      </c>
      <c r="GP463" s="30">
        <v>9695</v>
      </c>
      <c r="GQ463" s="27">
        <v>121</v>
      </c>
      <c r="GR463" s="23">
        <v>4042</v>
      </c>
      <c r="GS463" s="30">
        <v>8066</v>
      </c>
      <c r="GT463" s="27">
        <v>113</v>
      </c>
      <c r="GU463" s="23">
        <v>3663</v>
      </c>
      <c r="GV463" s="30">
        <v>7534</v>
      </c>
      <c r="GW463" s="29">
        <v>94</v>
      </c>
      <c r="GX463" s="23">
        <v>2562</v>
      </c>
      <c r="GY463" s="30">
        <v>7799</v>
      </c>
      <c r="GZ463" s="27">
        <v>101</v>
      </c>
      <c r="HA463" s="23">
        <v>3674</v>
      </c>
      <c r="HB463" s="30">
        <v>5599</v>
      </c>
      <c r="HC463" s="29">
        <v>66</v>
      </c>
      <c r="HD463" s="23">
        <v>3104</v>
      </c>
      <c r="HE463" s="30">
        <v>4822</v>
      </c>
      <c r="HF463" s="29">
        <v>54</v>
      </c>
      <c r="HG463" s="23">
        <v>2036</v>
      </c>
      <c r="HH463" s="30">
        <v>9887</v>
      </c>
      <c r="HI463" s="29">
        <v>91</v>
      </c>
      <c r="HJ463" s="23">
        <v>2822</v>
      </c>
    </row>
    <row r="464" spans="2:218" x14ac:dyDescent="0.2">
      <c r="B464" s="20" t="s">
        <v>926</v>
      </c>
      <c r="C464" s="30">
        <v>1247</v>
      </c>
      <c r="D464" s="29">
        <v>53</v>
      </c>
      <c r="E464" s="23">
        <v>1419</v>
      </c>
      <c r="F464" s="32">
        <v>868</v>
      </c>
      <c r="G464" s="29">
        <v>36</v>
      </c>
      <c r="H464" s="27">
        <v>795</v>
      </c>
      <c r="I464" s="30">
        <v>1623</v>
      </c>
      <c r="J464" s="29">
        <v>68</v>
      </c>
      <c r="K464" s="27">
        <v>495</v>
      </c>
      <c r="L464" s="30">
        <v>1408</v>
      </c>
      <c r="M464" s="29">
        <v>59</v>
      </c>
      <c r="N464" s="27">
        <v>843</v>
      </c>
      <c r="O464" s="32">
        <v>973</v>
      </c>
      <c r="P464" s="29">
        <v>41</v>
      </c>
      <c r="Q464" s="23">
        <v>1336</v>
      </c>
      <c r="R464" s="30">
        <v>2210</v>
      </c>
      <c r="S464" s="29">
        <v>93</v>
      </c>
      <c r="T464" s="27">
        <v>625</v>
      </c>
      <c r="U464" s="32">
        <v>968</v>
      </c>
      <c r="V464" s="29">
        <v>40</v>
      </c>
      <c r="W464" s="27">
        <v>529</v>
      </c>
      <c r="X464" s="32">
        <v>607</v>
      </c>
      <c r="Y464" s="29">
        <v>25</v>
      </c>
      <c r="Z464" s="27">
        <v>606</v>
      </c>
      <c r="AA464" s="30">
        <v>1403</v>
      </c>
      <c r="AB464" s="29">
        <v>59</v>
      </c>
      <c r="AC464" s="27">
        <v>457</v>
      </c>
      <c r="AD464" s="32">
        <v>678</v>
      </c>
      <c r="AE464" s="29">
        <v>28</v>
      </c>
      <c r="AF464" s="27">
        <v>646</v>
      </c>
      <c r="AG464" s="32">
        <v>810</v>
      </c>
      <c r="AH464" s="29">
        <v>35</v>
      </c>
      <c r="AI464" s="27">
        <v>741</v>
      </c>
      <c r="AJ464" s="32">
        <v>936</v>
      </c>
      <c r="AK464" s="29">
        <v>39</v>
      </c>
      <c r="AL464" s="27">
        <v>696</v>
      </c>
      <c r="AM464" s="32">
        <v>518</v>
      </c>
      <c r="AN464" s="29">
        <v>22</v>
      </c>
      <c r="AO464" s="27">
        <v>682</v>
      </c>
      <c r="AP464" s="30">
        <v>1076</v>
      </c>
      <c r="AQ464" s="29">
        <v>46</v>
      </c>
      <c r="AR464" s="27">
        <v>444</v>
      </c>
      <c r="AS464" s="30">
        <v>1417</v>
      </c>
      <c r="AT464" s="29">
        <v>60</v>
      </c>
      <c r="AU464" s="27">
        <v>353</v>
      </c>
      <c r="AV464" s="30">
        <v>1524</v>
      </c>
      <c r="AW464" s="29">
        <v>64</v>
      </c>
      <c r="AX464" s="27">
        <v>496</v>
      </c>
      <c r="AY464" s="32">
        <v>924</v>
      </c>
      <c r="AZ464" s="29">
        <v>39</v>
      </c>
      <c r="BA464" s="27">
        <v>618</v>
      </c>
      <c r="BB464" s="30">
        <v>1612</v>
      </c>
      <c r="BC464" s="29">
        <v>66</v>
      </c>
      <c r="BD464" s="27">
        <v>541</v>
      </c>
      <c r="BE464" s="30">
        <v>1283</v>
      </c>
      <c r="BF464" s="29">
        <v>53</v>
      </c>
      <c r="BG464" s="27">
        <v>593</v>
      </c>
      <c r="BH464" s="30">
        <v>1288</v>
      </c>
      <c r="BI464" s="29">
        <v>53</v>
      </c>
      <c r="BJ464" s="27">
        <v>194</v>
      </c>
      <c r="BK464" s="30">
        <v>2263</v>
      </c>
      <c r="BL464" s="29">
        <v>94</v>
      </c>
      <c r="BM464" s="27">
        <v>221</v>
      </c>
      <c r="BN464" s="30">
        <v>1747</v>
      </c>
      <c r="BO464" s="29">
        <v>73</v>
      </c>
      <c r="BP464" s="29">
        <v>61</v>
      </c>
      <c r="BQ464" s="30">
        <v>1760</v>
      </c>
      <c r="BR464" s="29">
        <v>73</v>
      </c>
      <c r="BS464" s="27">
        <v>389</v>
      </c>
      <c r="BT464" s="30">
        <v>2294</v>
      </c>
      <c r="BU464" s="29">
        <v>96</v>
      </c>
      <c r="BV464" s="27">
        <v>635</v>
      </c>
      <c r="BW464" s="30">
        <v>2617</v>
      </c>
      <c r="BX464" s="27">
        <v>110</v>
      </c>
      <c r="BY464" s="27">
        <v>134</v>
      </c>
      <c r="BZ464" s="30">
        <v>1525</v>
      </c>
      <c r="CA464" s="29">
        <v>64</v>
      </c>
      <c r="CB464" s="27">
        <v>421</v>
      </c>
      <c r="CC464" s="30">
        <v>1533</v>
      </c>
      <c r="CD464" s="29">
        <v>65</v>
      </c>
      <c r="CE464" s="27">
        <v>353</v>
      </c>
      <c r="CF464" s="32">
        <v>997</v>
      </c>
      <c r="CG464" s="29">
        <v>42</v>
      </c>
      <c r="CH464" s="27">
        <v>551</v>
      </c>
      <c r="CI464" s="30">
        <v>1162</v>
      </c>
      <c r="CJ464" s="29">
        <v>49</v>
      </c>
      <c r="CK464" s="27">
        <v>369</v>
      </c>
      <c r="CL464" s="30">
        <v>1425</v>
      </c>
      <c r="CM464" s="29">
        <v>60</v>
      </c>
      <c r="CN464" s="27">
        <v>755</v>
      </c>
      <c r="CO464" s="30">
        <v>1337</v>
      </c>
      <c r="CP464" s="29">
        <v>56</v>
      </c>
      <c r="CQ464" s="27">
        <v>920</v>
      </c>
      <c r="CR464" s="30">
        <v>1917</v>
      </c>
      <c r="CS464" s="29">
        <v>81</v>
      </c>
      <c r="CT464" s="27">
        <v>628</v>
      </c>
      <c r="CU464" s="30">
        <v>2901</v>
      </c>
      <c r="CV464" s="27">
        <v>118</v>
      </c>
      <c r="CW464" s="27">
        <v>955</v>
      </c>
      <c r="CX464" s="30">
        <v>5424</v>
      </c>
      <c r="CY464" s="27">
        <v>202</v>
      </c>
      <c r="CZ464" s="23">
        <v>1165</v>
      </c>
      <c r="DA464" s="30">
        <v>7009</v>
      </c>
      <c r="DB464" s="27">
        <v>252</v>
      </c>
      <c r="DC464" s="23">
        <v>2527</v>
      </c>
      <c r="DD464" s="28">
        <v>11685</v>
      </c>
      <c r="DE464" s="27">
        <v>410</v>
      </c>
      <c r="DF464" s="23">
        <v>3370</v>
      </c>
      <c r="DG464" s="30">
        <v>8829</v>
      </c>
      <c r="DH464" s="27">
        <v>314</v>
      </c>
      <c r="DI464" s="23">
        <v>5312</v>
      </c>
      <c r="DJ464" s="28">
        <v>11479</v>
      </c>
      <c r="DK464" s="27">
        <v>414</v>
      </c>
      <c r="DL464" s="23">
        <v>6024</v>
      </c>
      <c r="DM464" s="28">
        <v>20011</v>
      </c>
      <c r="DN464" s="27">
        <v>713</v>
      </c>
      <c r="DO464" s="23">
        <v>8476</v>
      </c>
      <c r="DP464" s="28">
        <v>15098</v>
      </c>
      <c r="DQ464" s="27">
        <v>528</v>
      </c>
      <c r="DR464" s="24">
        <v>11455</v>
      </c>
      <c r="DS464" s="28">
        <v>15679</v>
      </c>
      <c r="DT464" s="27">
        <v>345</v>
      </c>
      <c r="DU464" s="23">
        <v>9635</v>
      </c>
      <c r="DV464" s="28">
        <v>19097</v>
      </c>
      <c r="DW464" s="27">
        <v>314</v>
      </c>
      <c r="DX464" s="23">
        <v>7824</v>
      </c>
      <c r="DY464" s="28">
        <v>12572</v>
      </c>
      <c r="DZ464" s="27">
        <v>190</v>
      </c>
      <c r="EA464" s="24">
        <v>10111</v>
      </c>
      <c r="EB464" s="28">
        <v>12443</v>
      </c>
      <c r="EC464" s="27">
        <v>190</v>
      </c>
      <c r="ED464" s="23">
        <v>6544</v>
      </c>
      <c r="EE464" s="28">
        <v>19699</v>
      </c>
      <c r="EF464" s="27">
        <v>298</v>
      </c>
      <c r="EG464" s="23">
        <v>8123</v>
      </c>
      <c r="EH464" s="28">
        <v>13091</v>
      </c>
      <c r="EI464" s="27">
        <v>185</v>
      </c>
      <c r="EJ464" s="23">
        <v>6605</v>
      </c>
      <c r="EK464" s="30">
        <v>9749</v>
      </c>
      <c r="EL464" s="27">
        <v>154</v>
      </c>
      <c r="EM464" s="23">
        <v>6891</v>
      </c>
      <c r="EN464" s="28">
        <v>16159</v>
      </c>
      <c r="EO464" s="27">
        <v>227</v>
      </c>
      <c r="EP464" s="23">
        <v>6657</v>
      </c>
      <c r="EQ464" s="28">
        <v>14680</v>
      </c>
      <c r="ER464" s="27">
        <v>231</v>
      </c>
      <c r="ES464" s="23">
        <v>6849</v>
      </c>
      <c r="ET464" s="28">
        <v>18101</v>
      </c>
      <c r="EU464" s="27">
        <v>203</v>
      </c>
      <c r="EV464" s="23">
        <v>5066</v>
      </c>
      <c r="EW464" s="28">
        <v>17618</v>
      </c>
      <c r="EX464" s="27">
        <v>173</v>
      </c>
      <c r="EY464" s="23">
        <v>5309</v>
      </c>
      <c r="EZ464" s="28">
        <v>12828</v>
      </c>
      <c r="FA464" s="27">
        <v>117</v>
      </c>
      <c r="FB464" s="23">
        <v>3806</v>
      </c>
      <c r="FC464" s="28">
        <v>15569</v>
      </c>
      <c r="FD464" s="27">
        <v>145</v>
      </c>
      <c r="FE464" s="23">
        <v>3938</v>
      </c>
      <c r="FF464" s="28">
        <v>21342</v>
      </c>
      <c r="FG464" s="27">
        <v>202</v>
      </c>
      <c r="FH464" s="23">
        <v>4180</v>
      </c>
      <c r="FI464" s="28">
        <v>20055</v>
      </c>
      <c r="FJ464" s="27">
        <v>171</v>
      </c>
      <c r="FK464" s="23">
        <v>4580</v>
      </c>
      <c r="FL464" s="30">
        <v>8109</v>
      </c>
      <c r="FM464" s="29">
        <v>88</v>
      </c>
      <c r="FN464" s="23">
        <v>4281</v>
      </c>
      <c r="FO464" s="28">
        <v>12079</v>
      </c>
      <c r="FP464" s="27">
        <v>120</v>
      </c>
      <c r="FQ464" s="23">
        <v>4437</v>
      </c>
      <c r="FR464" s="30">
        <v>8878</v>
      </c>
      <c r="FS464" s="29">
        <v>83</v>
      </c>
      <c r="FT464" s="23">
        <v>3889</v>
      </c>
      <c r="FU464" s="30">
        <v>9210</v>
      </c>
      <c r="FV464" s="29">
        <v>94</v>
      </c>
      <c r="FW464" s="23">
        <v>3176</v>
      </c>
      <c r="FX464" s="28">
        <v>15290</v>
      </c>
      <c r="FY464" s="27">
        <v>142</v>
      </c>
      <c r="FZ464" s="23">
        <v>4106</v>
      </c>
      <c r="GA464" s="28">
        <v>10448</v>
      </c>
      <c r="GB464" s="29">
        <v>95</v>
      </c>
      <c r="GC464" s="23">
        <v>3420</v>
      </c>
      <c r="GD464" s="28">
        <v>12411</v>
      </c>
      <c r="GE464" s="27">
        <v>123</v>
      </c>
      <c r="GF464" s="23">
        <v>3464</v>
      </c>
      <c r="GG464" s="28">
        <v>20786</v>
      </c>
      <c r="GH464" s="27">
        <v>195</v>
      </c>
      <c r="GI464" s="23">
        <v>2999</v>
      </c>
      <c r="GJ464" s="28">
        <v>31103</v>
      </c>
      <c r="GK464" s="27">
        <v>256</v>
      </c>
      <c r="GL464" s="23">
        <v>2901</v>
      </c>
      <c r="GM464" s="28">
        <v>13779</v>
      </c>
      <c r="GN464" s="27">
        <v>129</v>
      </c>
      <c r="GO464" s="23">
        <v>3491</v>
      </c>
      <c r="GP464" s="30">
        <v>9991</v>
      </c>
      <c r="GQ464" s="27">
        <v>101</v>
      </c>
      <c r="GR464" s="23">
        <v>2987</v>
      </c>
      <c r="GS464" s="30">
        <v>5926</v>
      </c>
      <c r="GT464" s="29">
        <v>62</v>
      </c>
      <c r="GU464" s="23">
        <v>2985</v>
      </c>
      <c r="GV464" s="30">
        <v>7173</v>
      </c>
      <c r="GW464" s="29">
        <v>72</v>
      </c>
      <c r="GX464" s="23">
        <v>3060</v>
      </c>
      <c r="GY464" s="30">
        <v>6737</v>
      </c>
      <c r="GZ464" s="29">
        <v>70</v>
      </c>
      <c r="HA464" s="23">
        <v>3732</v>
      </c>
      <c r="HB464" s="30">
        <v>5203</v>
      </c>
      <c r="HC464" s="29">
        <v>55</v>
      </c>
      <c r="HD464" s="23">
        <v>2289</v>
      </c>
      <c r="HE464" s="30">
        <v>4231</v>
      </c>
      <c r="HF464" s="29">
        <v>39</v>
      </c>
      <c r="HG464" s="23">
        <v>2160</v>
      </c>
      <c r="HH464" s="30">
        <v>9223</v>
      </c>
      <c r="HI464" s="29">
        <v>81</v>
      </c>
      <c r="HJ464" s="23">
        <v>1595</v>
      </c>
    </row>
    <row r="465" spans="2:218" x14ac:dyDescent="0.2">
      <c r="B465" s="20" t="s">
        <v>450</v>
      </c>
      <c r="C465" s="28">
        <v>16330</v>
      </c>
      <c r="D465" s="23">
        <v>1752</v>
      </c>
      <c r="E465" s="24">
        <v>21745</v>
      </c>
      <c r="F465" s="28">
        <v>13967</v>
      </c>
      <c r="G465" s="23">
        <v>1629</v>
      </c>
      <c r="H465" s="24">
        <v>14157</v>
      </c>
      <c r="I465" s="28">
        <v>16665</v>
      </c>
      <c r="J465" s="23">
        <v>1926</v>
      </c>
      <c r="K465" s="24">
        <v>12735</v>
      </c>
      <c r="L465" s="28">
        <v>14042</v>
      </c>
      <c r="M465" s="23">
        <v>1688</v>
      </c>
      <c r="N465" s="23">
        <v>9475</v>
      </c>
      <c r="O465" s="28">
        <v>15607</v>
      </c>
      <c r="P465" s="23">
        <v>1751</v>
      </c>
      <c r="Q465" s="23">
        <v>9723</v>
      </c>
      <c r="R465" s="28">
        <v>17965</v>
      </c>
      <c r="S465" s="23">
        <v>2017</v>
      </c>
      <c r="T465" s="23">
        <v>7673</v>
      </c>
      <c r="U465" s="28">
        <v>15084</v>
      </c>
      <c r="V465" s="23">
        <v>1706</v>
      </c>
      <c r="W465" s="23">
        <v>6879</v>
      </c>
      <c r="X465" s="28">
        <v>14133</v>
      </c>
      <c r="Y465" s="23">
        <v>1647</v>
      </c>
      <c r="Z465" s="23">
        <v>5165</v>
      </c>
      <c r="AA465" s="28">
        <v>18088</v>
      </c>
      <c r="AB465" s="23">
        <v>2142</v>
      </c>
      <c r="AC465" s="23">
        <v>8571</v>
      </c>
      <c r="AD465" s="28">
        <v>14145</v>
      </c>
      <c r="AE465" s="23">
        <v>1686</v>
      </c>
      <c r="AF465" s="23">
        <v>5601</v>
      </c>
      <c r="AG465" s="28">
        <v>16931</v>
      </c>
      <c r="AH465" s="23">
        <v>1924</v>
      </c>
      <c r="AI465" s="24">
        <v>26419</v>
      </c>
      <c r="AJ465" s="28">
        <v>39775</v>
      </c>
      <c r="AK465" s="23">
        <v>3768</v>
      </c>
      <c r="AL465" s="25">
        <v>248236</v>
      </c>
      <c r="AM465" s="28">
        <v>15556</v>
      </c>
      <c r="AN465" s="23">
        <v>1723</v>
      </c>
      <c r="AO465" s="24">
        <v>63499</v>
      </c>
      <c r="AP465" s="28">
        <v>21911</v>
      </c>
      <c r="AQ465" s="23">
        <v>2156</v>
      </c>
      <c r="AR465" s="25">
        <v>180331</v>
      </c>
      <c r="AS465" s="28">
        <v>17479</v>
      </c>
      <c r="AT465" s="23">
        <v>2158</v>
      </c>
      <c r="AU465" s="24">
        <v>31528</v>
      </c>
      <c r="AV465" s="28">
        <v>13104</v>
      </c>
      <c r="AW465" s="23">
        <v>1550</v>
      </c>
      <c r="AX465" s="24">
        <v>19084</v>
      </c>
      <c r="AY465" s="28">
        <v>13237</v>
      </c>
      <c r="AZ465" s="23">
        <v>1611</v>
      </c>
      <c r="BA465" s="24">
        <v>11476</v>
      </c>
      <c r="BB465" s="28">
        <v>16887</v>
      </c>
      <c r="BC465" s="23">
        <v>2074</v>
      </c>
      <c r="BD465" s="24">
        <v>14772</v>
      </c>
      <c r="BE465" s="28">
        <v>10147</v>
      </c>
      <c r="BF465" s="23">
        <v>1235</v>
      </c>
      <c r="BG465" s="24">
        <v>14150</v>
      </c>
      <c r="BH465" s="28">
        <v>10944</v>
      </c>
      <c r="BI465" s="23">
        <v>1346</v>
      </c>
      <c r="BJ465" s="24">
        <v>11523</v>
      </c>
      <c r="BK465" s="28">
        <v>13384</v>
      </c>
      <c r="BL465" s="23">
        <v>1687</v>
      </c>
      <c r="BM465" s="24">
        <v>19437</v>
      </c>
      <c r="BN465" s="28">
        <v>10158</v>
      </c>
      <c r="BO465" s="23">
        <v>1228</v>
      </c>
      <c r="BP465" s="24">
        <v>13920</v>
      </c>
      <c r="BQ465" s="28">
        <v>10101</v>
      </c>
      <c r="BR465" s="23">
        <v>1241</v>
      </c>
      <c r="BS465" s="24">
        <v>13173</v>
      </c>
      <c r="BT465" s="28">
        <v>11844</v>
      </c>
      <c r="BU465" s="23">
        <v>1509</v>
      </c>
      <c r="BV465" s="24">
        <v>12227</v>
      </c>
      <c r="BW465" s="28">
        <v>10025</v>
      </c>
      <c r="BX465" s="23">
        <v>1150</v>
      </c>
      <c r="BY465" s="24">
        <v>11724</v>
      </c>
      <c r="BZ465" s="28">
        <v>16128</v>
      </c>
      <c r="CA465" s="23">
        <v>1912</v>
      </c>
      <c r="CB465" s="24">
        <v>10557</v>
      </c>
      <c r="CC465" s="28">
        <v>13673</v>
      </c>
      <c r="CD465" s="23">
        <v>1792</v>
      </c>
      <c r="CE465" s="24">
        <v>10522</v>
      </c>
      <c r="CF465" s="30">
        <v>9866</v>
      </c>
      <c r="CG465" s="23">
        <v>1279</v>
      </c>
      <c r="CH465" s="24">
        <v>14385</v>
      </c>
      <c r="CI465" s="28">
        <v>10058</v>
      </c>
      <c r="CJ465" s="23">
        <v>1284</v>
      </c>
      <c r="CK465" s="24">
        <v>12372</v>
      </c>
      <c r="CL465" s="28">
        <v>11733</v>
      </c>
      <c r="CM465" s="23">
        <v>1536</v>
      </c>
      <c r="CN465" s="23">
        <v>8557</v>
      </c>
      <c r="CO465" s="30">
        <v>8977</v>
      </c>
      <c r="CP465" s="23">
        <v>1136</v>
      </c>
      <c r="CQ465" s="24">
        <v>10397</v>
      </c>
      <c r="CR465" s="30">
        <v>9288</v>
      </c>
      <c r="CS465" s="23">
        <v>1184</v>
      </c>
      <c r="CT465" s="24">
        <v>22157</v>
      </c>
      <c r="CU465" s="28">
        <v>11355</v>
      </c>
      <c r="CV465" s="23">
        <v>1441</v>
      </c>
      <c r="CW465" s="24">
        <v>28279</v>
      </c>
      <c r="CX465" s="30">
        <v>9069</v>
      </c>
      <c r="CY465" s="23">
        <v>1075</v>
      </c>
      <c r="CZ465" s="24">
        <v>36108</v>
      </c>
      <c r="DA465" s="30">
        <v>8561</v>
      </c>
      <c r="DB465" s="23">
        <v>1115</v>
      </c>
      <c r="DC465" s="24">
        <v>27697</v>
      </c>
      <c r="DD465" s="28">
        <v>10985</v>
      </c>
      <c r="DE465" s="23">
        <v>1373</v>
      </c>
      <c r="DF465" s="24">
        <v>27252</v>
      </c>
      <c r="DG465" s="30">
        <v>8322</v>
      </c>
      <c r="DH465" s="27">
        <v>915</v>
      </c>
      <c r="DI465" s="24">
        <v>32066</v>
      </c>
      <c r="DJ465" s="30">
        <v>8664</v>
      </c>
      <c r="DK465" s="23">
        <v>1070</v>
      </c>
      <c r="DL465" s="24">
        <v>33202</v>
      </c>
      <c r="DM465" s="28">
        <v>10989</v>
      </c>
      <c r="DN465" s="23">
        <v>1357</v>
      </c>
      <c r="DO465" s="24">
        <v>28978</v>
      </c>
      <c r="DP465" s="30">
        <v>8524</v>
      </c>
      <c r="DQ465" s="23">
        <v>1067</v>
      </c>
      <c r="DR465" s="24">
        <v>29515</v>
      </c>
      <c r="DS465" s="30">
        <v>7842</v>
      </c>
      <c r="DT465" s="23">
        <v>1010</v>
      </c>
      <c r="DU465" s="24">
        <v>28446</v>
      </c>
      <c r="DV465" s="28">
        <v>10845</v>
      </c>
      <c r="DW465" s="23">
        <v>1333</v>
      </c>
      <c r="DX465" s="24">
        <v>32184</v>
      </c>
      <c r="DY465" s="30">
        <v>8293</v>
      </c>
      <c r="DZ465" s="23">
        <v>1036</v>
      </c>
      <c r="EA465" s="24">
        <v>33936</v>
      </c>
      <c r="EB465" s="30">
        <v>8715</v>
      </c>
      <c r="EC465" s="23">
        <v>1109</v>
      </c>
      <c r="ED465" s="24">
        <v>27393</v>
      </c>
      <c r="EE465" s="28">
        <v>13470</v>
      </c>
      <c r="EF465" s="23">
        <v>1834</v>
      </c>
      <c r="EG465" s="24">
        <v>33762</v>
      </c>
      <c r="EH465" s="28">
        <v>10545</v>
      </c>
      <c r="EI465" s="23">
        <v>1452</v>
      </c>
      <c r="EJ465" s="24">
        <v>29464</v>
      </c>
      <c r="EK465" s="28">
        <v>10094</v>
      </c>
      <c r="EL465" s="23">
        <v>1389</v>
      </c>
      <c r="EM465" s="24">
        <v>33050</v>
      </c>
      <c r="EN465" s="28">
        <v>12919</v>
      </c>
      <c r="EO465" s="23">
        <v>1778</v>
      </c>
      <c r="EP465" s="24">
        <v>31035</v>
      </c>
      <c r="EQ465" s="28">
        <v>11655</v>
      </c>
      <c r="ER465" s="23">
        <v>1429</v>
      </c>
      <c r="ES465" s="24">
        <v>35639</v>
      </c>
      <c r="ET465" s="28">
        <v>10015</v>
      </c>
      <c r="EU465" s="23">
        <v>1321</v>
      </c>
      <c r="EV465" s="24">
        <v>35621</v>
      </c>
      <c r="EW465" s="28">
        <v>12475</v>
      </c>
      <c r="EX465" s="23">
        <v>1739</v>
      </c>
      <c r="EY465" s="24">
        <v>35557</v>
      </c>
      <c r="EZ465" s="28">
        <v>10472</v>
      </c>
      <c r="FA465" s="23">
        <v>1490</v>
      </c>
      <c r="FB465" s="24">
        <v>32561</v>
      </c>
      <c r="FC465" s="28">
        <v>10372</v>
      </c>
      <c r="FD465" s="23">
        <v>1447</v>
      </c>
      <c r="FE465" s="24">
        <v>31655</v>
      </c>
      <c r="FF465" s="28">
        <v>12626</v>
      </c>
      <c r="FG465" s="23">
        <v>1731</v>
      </c>
      <c r="FH465" s="24">
        <v>36221</v>
      </c>
      <c r="FI465" s="28">
        <v>10241</v>
      </c>
      <c r="FJ465" s="23">
        <v>1467</v>
      </c>
      <c r="FK465" s="24">
        <v>29467</v>
      </c>
      <c r="FL465" s="28">
        <v>10135</v>
      </c>
      <c r="FM465" s="23">
        <v>1371</v>
      </c>
      <c r="FN465" s="24">
        <v>28814</v>
      </c>
      <c r="FO465" s="28">
        <v>11367</v>
      </c>
      <c r="FP465" s="23">
        <v>1647</v>
      </c>
      <c r="FQ465" s="24">
        <v>21466</v>
      </c>
      <c r="FR465" s="30">
        <v>8994</v>
      </c>
      <c r="FS465" s="23">
        <v>1320</v>
      </c>
      <c r="FT465" s="24">
        <v>17038</v>
      </c>
      <c r="FU465" s="30">
        <v>9546</v>
      </c>
      <c r="FV465" s="23">
        <v>1380</v>
      </c>
      <c r="FW465" s="24">
        <v>16937</v>
      </c>
      <c r="FX465" s="28">
        <v>13007</v>
      </c>
      <c r="FY465" s="23">
        <v>1870</v>
      </c>
      <c r="FZ465" s="24">
        <v>28638</v>
      </c>
      <c r="GA465" s="28">
        <v>11475</v>
      </c>
      <c r="GB465" s="23">
        <v>1484</v>
      </c>
      <c r="GC465" s="24">
        <v>82284</v>
      </c>
      <c r="GD465" s="28">
        <v>10292</v>
      </c>
      <c r="GE465" s="23">
        <v>1391</v>
      </c>
      <c r="GF465" s="24">
        <v>78783</v>
      </c>
      <c r="GG465" s="30">
        <v>9171</v>
      </c>
      <c r="GH465" s="23">
        <v>1251</v>
      </c>
      <c r="GI465" s="24">
        <v>24305</v>
      </c>
      <c r="GJ465" s="30">
        <v>6794</v>
      </c>
      <c r="GK465" s="27">
        <v>929</v>
      </c>
      <c r="GL465" s="24">
        <v>12195</v>
      </c>
      <c r="GM465" s="30">
        <v>9112</v>
      </c>
      <c r="GN465" s="23">
        <v>1363</v>
      </c>
      <c r="GO465" s="23">
        <v>9666</v>
      </c>
      <c r="GP465" s="30">
        <v>5734</v>
      </c>
      <c r="GQ465" s="27">
        <v>795</v>
      </c>
      <c r="GR465" s="23">
        <v>8781</v>
      </c>
      <c r="GS465" s="30">
        <v>1872</v>
      </c>
      <c r="GT465" s="27">
        <v>183</v>
      </c>
      <c r="GU465" s="23">
        <v>8739</v>
      </c>
      <c r="GV465" s="30">
        <v>3536</v>
      </c>
      <c r="GW465" s="27">
        <v>508</v>
      </c>
      <c r="GX465" s="23">
        <v>5845</v>
      </c>
      <c r="GY465" s="30">
        <v>7745</v>
      </c>
      <c r="GZ465" s="23">
        <v>1149</v>
      </c>
      <c r="HA465" s="23">
        <v>6299</v>
      </c>
      <c r="HB465" s="30">
        <v>6055</v>
      </c>
      <c r="HC465" s="27">
        <v>859</v>
      </c>
      <c r="HD465" s="23">
        <v>5754</v>
      </c>
      <c r="HE465" s="30">
        <v>6844</v>
      </c>
      <c r="HF465" s="27">
        <v>873</v>
      </c>
      <c r="HG465" s="23">
        <v>7867</v>
      </c>
      <c r="HH465" s="30">
        <v>8257</v>
      </c>
      <c r="HI465" s="27">
        <v>876</v>
      </c>
      <c r="HJ465" s="24">
        <v>10856</v>
      </c>
    </row>
    <row r="466" spans="2:218" x14ac:dyDescent="0.2">
      <c r="B466" s="20" t="s">
        <v>774</v>
      </c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  <c r="BK466" s="21"/>
      <c r="BL466" s="21"/>
      <c r="BM466" s="21"/>
      <c r="BN466" s="21"/>
      <c r="BO466" s="21"/>
      <c r="BP466" s="21"/>
      <c r="BQ466" s="21"/>
      <c r="BR466" s="21"/>
      <c r="BS466" s="21"/>
      <c r="BT466" s="21"/>
      <c r="BU466" s="21"/>
      <c r="BV466" s="21"/>
      <c r="BW466" s="21"/>
      <c r="BX466" s="21"/>
      <c r="BY466" s="21"/>
      <c r="BZ466" s="21"/>
      <c r="CA466" s="21"/>
      <c r="CB466" s="21"/>
      <c r="CC466" s="21"/>
      <c r="CD466" s="21"/>
      <c r="CE466" s="21"/>
      <c r="CF466" s="21"/>
      <c r="CG466" s="21"/>
      <c r="CH466" s="21"/>
      <c r="CI466" s="21"/>
      <c r="CJ466" s="21"/>
      <c r="CK466" s="21"/>
      <c r="CL466" s="21"/>
      <c r="CM466" s="21"/>
      <c r="CN466" s="21"/>
      <c r="CO466" s="21"/>
      <c r="CP466" s="21"/>
      <c r="CQ466" s="21"/>
      <c r="CR466" s="21"/>
      <c r="CS466" s="21"/>
      <c r="CT466" s="21"/>
      <c r="CU466" s="21"/>
      <c r="CV466" s="21"/>
      <c r="CW466" s="21"/>
      <c r="CX466" s="21"/>
      <c r="CY466" s="21"/>
      <c r="CZ466" s="21"/>
      <c r="DA466" s="21"/>
      <c r="DB466" s="21"/>
      <c r="DC466" s="21"/>
      <c r="DD466" s="21"/>
      <c r="DE466" s="21"/>
      <c r="DF466" s="21"/>
      <c r="DG466" s="21"/>
      <c r="DH466" s="21"/>
      <c r="DI466" s="21"/>
      <c r="DJ466" s="21"/>
      <c r="DK466" s="21"/>
      <c r="DL466" s="21"/>
      <c r="DM466" s="21"/>
      <c r="DN466" s="21"/>
      <c r="DO466" s="21"/>
      <c r="DP466" s="21"/>
      <c r="DQ466" s="21"/>
      <c r="DR466" s="21"/>
      <c r="DS466" s="21"/>
      <c r="DT466" s="21"/>
      <c r="DU466" s="21"/>
      <c r="DV466" s="21"/>
      <c r="DW466" s="21"/>
      <c r="DX466" s="21"/>
      <c r="DY466" s="21"/>
      <c r="DZ466" s="21"/>
      <c r="EA466" s="21"/>
      <c r="EB466" s="21"/>
      <c r="EC466" s="21"/>
      <c r="ED466" s="21"/>
      <c r="EE466" s="21"/>
      <c r="EF466" s="21"/>
      <c r="EG466" s="21"/>
      <c r="EH466" s="21"/>
      <c r="EI466" s="21"/>
      <c r="EJ466" s="21"/>
      <c r="EK466" s="21"/>
      <c r="EL466" s="21"/>
      <c r="EM466" s="21"/>
      <c r="EN466" s="21"/>
      <c r="EO466" s="21"/>
      <c r="EP466" s="21"/>
      <c r="EQ466" s="21"/>
      <c r="ER466" s="21"/>
      <c r="ES466" s="21"/>
      <c r="ET466" s="21"/>
      <c r="EU466" s="21"/>
      <c r="EV466" s="21"/>
      <c r="EW466" s="21"/>
      <c r="EX466" s="21"/>
      <c r="EY466" s="21"/>
      <c r="EZ466" s="21"/>
      <c r="FA466" s="21"/>
      <c r="FB466" s="21"/>
      <c r="FC466" s="21"/>
      <c r="FD466" s="21"/>
      <c r="FE466" s="21"/>
      <c r="FF466" s="21"/>
      <c r="FG466" s="21"/>
      <c r="FH466" s="21"/>
      <c r="FI466" s="21"/>
      <c r="FJ466" s="21"/>
      <c r="FK466" s="21"/>
      <c r="FL466" s="21"/>
      <c r="FM466" s="21"/>
      <c r="FN466" s="21"/>
      <c r="FO466" s="21"/>
      <c r="FP466" s="21"/>
      <c r="FQ466" s="21"/>
      <c r="FR466" s="21"/>
      <c r="FS466" s="21"/>
      <c r="FT466" s="21"/>
      <c r="FU466" s="21"/>
      <c r="FV466" s="21"/>
      <c r="FW466" s="21"/>
      <c r="FX466" s="21"/>
      <c r="FY466" s="21"/>
      <c r="FZ466" s="21"/>
      <c r="GA466" s="21"/>
      <c r="GB466" s="21"/>
      <c r="GC466" s="21"/>
      <c r="GD466" s="21"/>
      <c r="GE466" s="21"/>
      <c r="GF466" s="21"/>
      <c r="GG466" s="21"/>
      <c r="GH466" s="21"/>
      <c r="GI466" s="31">
        <v>7</v>
      </c>
      <c r="GJ466" s="32">
        <v>181</v>
      </c>
      <c r="GK466" s="31">
        <v>1</v>
      </c>
      <c r="GL466" s="21"/>
      <c r="GM466" s="30">
        <v>1526</v>
      </c>
      <c r="GN466" s="31">
        <v>8</v>
      </c>
      <c r="GO466" s="29">
        <v>37</v>
      </c>
      <c r="GP466" s="30">
        <v>6887</v>
      </c>
      <c r="GQ466" s="29">
        <v>38</v>
      </c>
      <c r="GR466" s="29">
        <v>64</v>
      </c>
      <c r="GS466" s="30">
        <v>7399</v>
      </c>
      <c r="GT466" s="29">
        <v>42</v>
      </c>
      <c r="GU466" s="27">
        <v>223</v>
      </c>
      <c r="GV466" s="28">
        <v>12653</v>
      </c>
      <c r="GW466" s="29">
        <v>73</v>
      </c>
      <c r="GX466" s="27">
        <v>370</v>
      </c>
      <c r="GY466" s="28">
        <v>14576</v>
      </c>
      <c r="GZ466" s="29">
        <v>84</v>
      </c>
      <c r="HA466" s="27">
        <v>440</v>
      </c>
      <c r="HB466" s="28">
        <v>13552</v>
      </c>
      <c r="HC466" s="29">
        <v>80</v>
      </c>
      <c r="HD466" s="27">
        <v>521</v>
      </c>
      <c r="HE466" s="28">
        <v>10911</v>
      </c>
      <c r="HF466" s="29">
        <v>63</v>
      </c>
      <c r="HG466" s="27">
        <v>336</v>
      </c>
      <c r="HH466" s="30">
        <v>8174</v>
      </c>
      <c r="HI466" s="29">
        <v>47</v>
      </c>
      <c r="HJ466" s="27">
        <v>680</v>
      </c>
    </row>
    <row r="467" spans="2:218" x14ac:dyDescent="0.2">
      <c r="B467" s="20" t="s">
        <v>631</v>
      </c>
      <c r="C467" s="30">
        <v>6347</v>
      </c>
      <c r="D467" s="29">
        <v>65</v>
      </c>
      <c r="E467" s="27">
        <v>129</v>
      </c>
      <c r="F467" s="30">
        <v>9589</v>
      </c>
      <c r="G467" s="29">
        <v>95</v>
      </c>
      <c r="H467" s="21"/>
      <c r="I467" s="28">
        <v>11121</v>
      </c>
      <c r="J467" s="27">
        <v>113</v>
      </c>
      <c r="K467" s="27">
        <v>533</v>
      </c>
      <c r="L467" s="28">
        <v>10282</v>
      </c>
      <c r="M467" s="27">
        <v>106</v>
      </c>
      <c r="N467" s="23">
        <v>1409</v>
      </c>
      <c r="O467" s="28">
        <v>10883</v>
      </c>
      <c r="P467" s="27">
        <v>119</v>
      </c>
      <c r="Q467" s="27">
        <v>532</v>
      </c>
      <c r="R467" s="28">
        <v>17251</v>
      </c>
      <c r="S467" s="27">
        <v>188</v>
      </c>
      <c r="T467" s="27">
        <v>267</v>
      </c>
      <c r="U467" s="28">
        <v>22740</v>
      </c>
      <c r="V467" s="27">
        <v>243</v>
      </c>
      <c r="W467" s="27">
        <v>392</v>
      </c>
      <c r="X467" s="28">
        <v>24702</v>
      </c>
      <c r="Y467" s="27">
        <v>262</v>
      </c>
      <c r="Z467" s="27">
        <v>298</v>
      </c>
      <c r="AA467" s="28">
        <v>38265</v>
      </c>
      <c r="AB467" s="27">
        <v>409</v>
      </c>
      <c r="AC467" s="27">
        <v>304</v>
      </c>
      <c r="AD467" s="28">
        <v>29075</v>
      </c>
      <c r="AE467" s="27">
        <v>307</v>
      </c>
      <c r="AF467" s="27">
        <v>319</v>
      </c>
      <c r="AG467" s="28">
        <v>39629</v>
      </c>
      <c r="AH467" s="27">
        <v>421</v>
      </c>
      <c r="AI467" s="27">
        <v>108</v>
      </c>
      <c r="AJ467" s="28">
        <v>53114</v>
      </c>
      <c r="AK467" s="27">
        <v>572</v>
      </c>
      <c r="AL467" s="27">
        <v>127</v>
      </c>
      <c r="AM467" s="28">
        <v>29692</v>
      </c>
      <c r="AN467" s="27">
        <v>311</v>
      </c>
      <c r="AO467" s="27">
        <v>253</v>
      </c>
      <c r="AP467" s="28">
        <v>39096</v>
      </c>
      <c r="AQ467" s="27">
        <v>414</v>
      </c>
      <c r="AR467" s="27">
        <v>428</v>
      </c>
      <c r="AS467" s="28">
        <v>51992</v>
      </c>
      <c r="AT467" s="27">
        <v>568</v>
      </c>
      <c r="AU467" s="27">
        <v>407</v>
      </c>
      <c r="AV467" s="28">
        <v>35805</v>
      </c>
      <c r="AW467" s="27">
        <v>377</v>
      </c>
      <c r="AX467" s="27">
        <v>618</v>
      </c>
      <c r="AY467" s="28">
        <v>34089</v>
      </c>
      <c r="AZ467" s="27">
        <v>360</v>
      </c>
      <c r="BA467" s="27">
        <v>715</v>
      </c>
      <c r="BB467" s="28">
        <v>48348</v>
      </c>
      <c r="BC467" s="27">
        <v>516</v>
      </c>
      <c r="BD467" s="27">
        <v>821</v>
      </c>
      <c r="BE467" s="28">
        <v>35563</v>
      </c>
      <c r="BF467" s="27">
        <v>377</v>
      </c>
      <c r="BG467" s="27">
        <v>754</v>
      </c>
      <c r="BH467" s="28">
        <v>34755</v>
      </c>
      <c r="BI467" s="27">
        <v>363</v>
      </c>
      <c r="BJ467" s="27">
        <v>850</v>
      </c>
      <c r="BK467" s="28">
        <v>45280</v>
      </c>
      <c r="BL467" s="27">
        <v>480</v>
      </c>
      <c r="BM467" s="27">
        <v>706</v>
      </c>
      <c r="BN467" s="28">
        <v>24962</v>
      </c>
      <c r="BO467" s="27">
        <v>264</v>
      </c>
      <c r="BP467" s="27">
        <v>544</v>
      </c>
      <c r="BQ467" s="28">
        <v>35490</v>
      </c>
      <c r="BR467" s="27">
        <v>380</v>
      </c>
      <c r="BS467" s="27">
        <v>552</v>
      </c>
      <c r="BT467" s="28">
        <v>36048</v>
      </c>
      <c r="BU467" s="27">
        <v>386</v>
      </c>
      <c r="BV467" s="27">
        <v>574</v>
      </c>
      <c r="BW467" s="28">
        <v>40105</v>
      </c>
      <c r="BX467" s="27">
        <v>467</v>
      </c>
      <c r="BY467" s="27">
        <v>414</v>
      </c>
      <c r="BZ467" s="28">
        <v>36079</v>
      </c>
      <c r="CA467" s="27">
        <v>437</v>
      </c>
      <c r="CB467" s="23">
        <v>1473</v>
      </c>
      <c r="CC467" s="28">
        <v>35677</v>
      </c>
      <c r="CD467" s="27">
        <v>427</v>
      </c>
      <c r="CE467" s="27">
        <v>712</v>
      </c>
      <c r="CF467" s="30">
        <v>9136</v>
      </c>
      <c r="CG467" s="27">
        <v>113</v>
      </c>
      <c r="CH467" s="27">
        <v>565</v>
      </c>
      <c r="CI467" s="30">
        <v>5245</v>
      </c>
      <c r="CJ467" s="29">
        <v>64</v>
      </c>
      <c r="CK467" s="27">
        <v>680</v>
      </c>
      <c r="CL467" s="30">
        <v>3617</v>
      </c>
      <c r="CM467" s="29">
        <v>47</v>
      </c>
      <c r="CN467" s="27">
        <v>346</v>
      </c>
      <c r="CO467" s="30">
        <v>3303</v>
      </c>
      <c r="CP467" s="29">
        <v>46</v>
      </c>
      <c r="CQ467" s="27">
        <v>184</v>
      </c>
      <c r="CR467" s="30">
        <v>2568</v>
      </c>
      <c r="CS467" s="29">
        <v>32</v>
      </c>
      <c r="CT467" s="27">
        <v>714</v>
      </c>
      <c r="CU467" s="30">
        <v>4643</v>
      </c>
      <c r="CV467" s="29">
        <v>59</v>
      </c>
      <c r="CW467" s="27">
        <v>400</v>
      </c>
      <c r="CX467" s="30">
        <v>3108</v>
      </c>
      <c r="CY467" s="29">
        <v>45</v>
      </c>
      <c r="CZ467" s="27">
        <v>233</v>
      </c>
      <c r="DA467" s="30">
        <v>5769</v>
      </c>
      <c r="DB467" s="29">
        <v>90</v>
      </c>
      <c r="DC467" s="27">
        <v>707</v>
      </c>
      <c r="DD467" s="30">
        <v>6803</v>
      </c>
      <c r="DE467" s="27">
        <v>106</v>
      </c>
      <c r="DF467" s="27">
        <v>338</v>
      </c>
      <c r="DG467" s="28">
        <v>10620</v>
      </c>
      <c r="DH467" s="27">
        <v>159</v>
      </c>
      <c r="DI467" s="27">
        <v>466</v>
      </c>
      <c r="DJ467" s="28">
        <v>11540</v>
      </c>
      <c r="DK467" s="27">
        <v>173</v>
      </c>
      <c r="DL467" s="27">
        <v>131</v>
      </c>
      <c r="DM467" s="28">
        <v>19064</v>
      </c>
      <c r="DN467" s="27">
        <v>269</v>
      </c>
      <c r="DO467" s="27">
        <v>304</v>
      </c>
      <c r="DP467" s="28">
        <v>16841</v>
      </c>
      <c r="DQ467" s="27">
        <v>232</v>
      </c>
      <c r="DR467" s="27">
        <v>589</v>
      </c>
      <c r="DS467" s="28">
        <v>17663</v>
      </c>
      <c r="DT467" s="27">
        <v>254</v>
      </c>
      <c r="DU467" s="27">
        <v>662</v>
      </c>
      <c r="DV467" s="28">
        <v>18721</v>
      </c>
      <c r="DW467" s="27">
        <v>271</v>
      </c>
      <c r="DX467" s="27">
        <v>655</v>
      </c>
      <c r="DY467" s="28">
        <v>15439</v>
      </c>
      <c r="DZ467" s="27">
        <v>226</v>
      </c>
      <c r="EA467" s="27">
        <v>216</v>
      </c>
      <c r="EB467" s="28">
        <v>14826</v>
      </c>
      <c r="EC467" s="27">
        <v>223</v>
      </c>
      <c r="ED467" s="27">
        <v>668</v>
      </c>
      <c r="EE467" s="30">
        <v>5020</v>
      </c>
      <c r="EF467" s="29">
        <v>65</v>
      </c>
      <c r="EG467" s="27">
        <v>513</v>
      </c>
      <c r="EH467" s="30">
        <v>8304</v>
      </c>
      <c r="EI467" s="27">
        <v>111</v>
      </c>
      <c r="EJ467" s="27">
        <v>362</v>
      </c>
      <c r="EK467" s="28">
        <v>18906</v>
      </c>
      <c r="EL467" s="27">
        <v>251</v>
      </c>
      <c r="EM467" s="23">
        <v>1132</v>
      </c>
      <c r="EN467" s="28">
        <v>16535</v>
      </c>
      <c r="EO467" s="27">
        <v>227</v>
      </c>
      <c r="EP467" s="27">
        <v>293</v>
      </c>
      <c r="EQ467" s="28">
        <v>18186</v>
      </c>
      <c r="ER467" s="27">
        <v>246</v>
      </c>
      <c r="ES467" s="27">
        <v>479</v>
      </c>
      <c r="ET467" s="28">
        <v>14401</v>
      </c>
      <c r="EU467" s="27">
        <v>198</v>
      </c>
      <c r="EV467" s="27">
        <v>324</v>
      </c>
      <c r="EW467" s="28">
        <v>17016</v>
      </c>
      <c r="EX467" s="27">
        <v>235</v>
      </c>
      <c r="EY467" s="27">
        <v>358</v>
      </c>
      <c r="EZ467" s="28">
        <v>23447</v>
      </c>
      <c r="FA467" s="27">
        <v>314</v>
      </c>
      <c r="FB467" s="23">
        <v>1502</v>
      </c>
      <c r="FC467" s="28">
        <v>20904</v>
      </c>
      <c r="FD467" s="27">
        <v>298</v>
      </c>
      <c r="FE467" s="23">
        <v>3308</v>
      </c>
      <c r="FF467" s="28">
        <v>25280</v>
      </c>
      <c r="FG467" s="27">
        <v>359</v>
      </c>
      <c r="FH467" s="23">
        <v>3268</v>
      </c>
      <c r="FI467" s="28">
        <v>20415</v>
      </c>
      <c r="FJ467" s="27">
        <v>306</v>
      </c>
      <c r="FK467" s="23">
        <v>1827</v>
      </c>
      <c r="FL467" s="28">
        <v>15128</v>
      </c>
      <c r="FM467" s="27">
        <v>224</v>
      </c>
      <c r="FN467" s="23">
        <v>1092</v>
      </c>
      <c r="FO467" s="28">
        <v>22954</v>
      </c>
      <c r="FP467" s="27">
        <v>343</v>
      </c>
      <c r="FQ467" s="23">
        <v>2316</v>
      </c>
      <c r="FR467" s="28">
        <v>21952</v>
      </c>
      <c r="FS467" s="27">
        <v>316</v>
      </c>
      <c r="FT467" s="23">
        <v>1955</v>
      </c>
      <c r="FU467" s="28">
        <v>27336</v>
      </c>
      <c r="FV467" s="27">
        <v>366</v>
      </c>
      <c r="FW467" s="23">
        <v>3681</v>
      </c>
      <c r="FX467" s="28">
        <v>29662</v>
      </c>
      <c r="FY467" s="27">
        <v>415</v>
      </c>
      <c r="FZ467" s="23">
        <v>3111</v>
      </c>
      <c r="GA467" s="28">
        <v>21071</v>
      </c>
      <c r="GB467" s="27">
        <v>291</v>
      </c>
      <c r="GC467" s="23">
        <v>2428</v>
      </c>
      <c r="GD467" s="28">
        <v>20602</v>
      </c>
      <c r="GE467" s="27">
        <v>292</v>
      </c>
      <c r="GF467" s="23">
        <v>2008</v>
      </c>
      <c r="GG467" s="28">
        <v>23809</v>
      </c>
      <c r="GH467" s="27">
        <v>344</v>
      </c>
      <c r="GI467" s="23">
        <v>1160</v>
      </c>
      <c r="GJ467" s="28">
        <v>22775</v>
      </c>
      <c r="GK467" s="27">
        <v>310</v>
      </c>
      <c r="GL467" s="23">
        <v>2258</v>
      </c>
      <c r="GM467" s="28">
        <v>28486</v>
      </c>
      <c r="GN467" s="27">
        <v>409</v>
      </c>
      <c r="GO467" s="23">
        <v>2144</v>
      </c>
      <c r="GP467" s="28">
        <v>29575</v>
      </c>
      <c r="GQ467" s="27">
        <v>430</v>
      </c>
      <c r="GR467" s="23">
        <v>2291</v>
      </c>
      <c r="GS467" s="28">
        <v>22582</v>
      </c>
      <c r="GT467" s="27">
        <v>322</v>
      </c>
      <c r="GU467" s="23">
        <v>2784</v>
      </c>
      <c r="GV467" s="28">
        <v>29143</v>
      </c>
      <c r="GW467" s="27">
        <v>399</v>
      </c>
      <c r="GX467" s="23">
        <v>1955</v>
      </c>
      <c r="GY467" s="28">
        <v>31995</v>
      </c>
      <c r="GZ467" s="27">
        <v>460</v>
      </c>
      <c r="HA467" s="23">
        <v>2916</v>
      </c>
      <c r="HB467" s="28">
        <v>25239</v>
      </c>
      <c r="HC467" s="27">
        <v>361</v>
      </c>
      <c r="HD467" s="23">
        <v>2503</v>
      </c>
      <c r="HE467" s="28">
        <v>14837</v>
      </c>
      <c r="HF467" s="27">
        <v>211</v>
      </c>
      <c r="HG467" s="23">
        <v>2800</v>
      </c>
      <c r="HH467" s="30">
        <v>7582</v>
      </c>
      <c r="HI467" s="27">
        <v>100</v>
      </c>
      <c r="HJ467" s="23">
        <v>2316</v>
      </c>
    </row>
    <row r="468" spans="2:218" x14ac:dyDescent="0.2">
      <c r="B468" s="20" t="s">
        <v>875</v>
      </c>
      <c r="C468" s="28">
        <v>16997</v>
      </c>
      <c r="D468" s="27">
        <v>674</v>
      </c>
      <c r="E468" s="23">
        <v>1209</v>
      </c>
      <c r="F468" s="28">
        <v>19502</v>
      </c>
      <c r="G468" s="27">
        <v>780</v>
      </c>
      <c r="H468" s="23">
        <v>1078</v>
      </c>
      <c r="I468" s="28">
        <v>25041</v>
      </c>
      <c r="J468" s="23">
        <v>1005</v>
      </c>
      <c r="K468" s="27">
        <v>734</v>
      </c>
      <c r="L468" s="28">
        <v>17476</v>
      </c>
      <c r="M468" s="27">
        <v>720</v>
      </c>
      <c r="N468" s="23">
        <v>2439</v>
      </c>
      <c r="O468" s="28">
        <v>18679</v>
      </c>
      <c r="P468" s="27">
        <v>772</v>
      </c>
      <c r="Q468" s="23">
        <v>5374</v>
      </c>
      <c r="R468" s="28">
        <v>21728</v>
      </c>
      <c r="S468" s="27">
        <v>904</v>
      </c>
      <c r="T468" s="23">
        <v>6846</v>
      </c>
      <c r="U468" s="28">
        <v>19161</v>
      </c>
      <c r="V468" s="27">
        <v>786</v>
      </c>
      <c r="W468" s="23">
        <v>7493</v>
      </c>
      <c r="X468" s="28">
        <v>22181</v>
      </c>
      <c r="Y468" s="27">
        <v>864</v>
      </c>
      <c r="Z468" s="23">
        <v>7422</v>
      </c>
      <c r="AA468" s="28">
        <v>19362</v>
      </c>
      <c r="AB468" s="27">
        <v>816</v>
      </c>
      <c r="AC468" s="23">
        <v>8134</v>
      </c>
      <c r="AD468" s="28">
        <v>13863</v>
      </c>
      <c r="AE468" s="27">
        <v>585</v>
      </c>
      <c r="AF468" s="23">
        <v>6507</v>
      </c>
      <c r="AG468" s="28">
        <v>19202</v>
      </c>
      <c r="AH468" s="27">
        <v>791</v>
      </c>
      <c r="AI468" s="23">
        <v>7570</v>
      </c>
      <c r="AJ468" s="28">
        <v>20201</v>
      </c>
      <c r="AK468" s="27">
        <v>822</v>
      </c>
      <c r="AL468" s="23">
        <v>6199</v>
      </c>
      <c r="AM468" s="28">
        <v>13168</v>
      </c>
      <c r="AN468" s="27">
        <v>563</v>
      </c>
      <c r="AO468" s="23">
        <v>6242</v>
      </c>
      <c r="AP468" s="28">
        <v>17322</v>
      </c>
      <c r="AQ468" s="27">
        <v>741</v>
      </c>
      <c r="AR468" s="23">
        <v>5984</v>
      </c>
      <c r="AS468" s="28">
        <v>18881</v>
      </c>
      <c r="AT468" s="27">
        <v>798</v>
      </c>
      <c r="AU468" s="23">
        <v>5632</v>
      </c>
      <c r="AV468" s="28">
        <v>19706</v>
      </c>
      <c r="AW468" s="27">
        <v>815</v>
      </c>
      <c r="AX468" s="23">
        <v>6059</v>
      </c>
      <c r="AY468" s="28">
        <v>14382</v>
      </c>
      <c r="AZ468" s="27">
        <v>602</v>
      </c>
      <c r="BA468" s="23">
        <v>5242</v>
      </c>
      <c r="BB468" s="28">
        <v>19085</v>
      </c>
      <c r="BC468" s="27">
        <v>801</v>
      </c>
      <c r="BD468" s="23">
        <v>5420</v>
      </c>
      <c r="BE468" s="28">
        <v>18798</v>
      </c>
      <c r="BF468" s="27">
        <v>767</v>
      </c>
      <c r="BG468" s="23">
        <v>5696</v>
      </c>
      <c r="BH468" s="28">
        <v>17156</v>
      </c>
      <c r="BI468" s="27">
        <v>720</v>
      </c>
      <c r="BJ468" s="23">
        <v>6352</v>
      </c>
      <c r="BK468" s="28">
        <v>23349</v>
      </c>
      <c r="BL468" s="27">
        <v>961</v>
      </c>
      <c r="BM468" s="23">
        <v>9200</v>
      </c>
      <c r="BN468" s="28">
        <v>18072</v>
      </c>
      <c r="BO468" s="27">
        <v>691</v>
      </c>
      <c r="BP468" s="23">
        <v>3604</v>
      </c>
      <c r="BQ468" s="28">
        <v>18074</v>
      </c>
      <c r="BR468" s="27">
        <v>755</v>
      </c>
      <c r="BS468" s="23">
        <v>3819</v>
      </c>
      <c r="BT468" s="28">
        <v>22202</v>
      </c>
      <c r="BU468" s="27">
        <v>927</v>
      </c>
      <c r="BV468" s="23">
        <v>2573</v>
      </c>
      <c r="BW468" s="28">
        <v>13431</v>
      </c>
      <c r="BX468" s="27">
        <v>558</v>
      </c>
      <c r="BY468" s="23">
        <v>1744</v>
      </c>
      <c r="BZ468" s="28">
        <v>15228</v>
      </c>
      <c r="CA468" s="27">
        <v>611</v>
      </c>
      <c r="CB468" s="27">
        <v>907</v>
      </c>
      <c r="CC468" s="28">
        <v>19820</v>
      </c>
      <c r="CD468" s="27">
        <v>763</v>
      </c>
      <c r="CE468" s="27">
        <v>726</v>
      </c>
      <c r="CF468" s="28">
        <v>19601</v>
      </c>
      <c r="CG468" s="27">
        <v>732</v>
      </c>
      <c r="CH468" s="27">
        <v>841</v>
      </c>
      <c r="CI468" s="28">
        <v>13179</v>
      </c>
      <c r="CJ468" s="27">
        <v>490</v>
      </c>
      <c r="CK468" s="27">
        <v>869</v>
      </c>
      <c r="CL468" s="28">
        <v>17051</v>
      </c>
      <c r="CM468" s="27">
        <v>638</v>
      </c>
      <c r="CN468" s="23">
        <v>1428</v>
      </c>
      <c r="CO468" s="28">
        <v>16272</v>
      </c>
      <c r="CP468" s="27">
        <v>598</v>
      </c>
      <c r="CQ468" s="23">
        <v>2553</v>
      </c>
      <c r="CR468" s="28">
        <v>10439</v>
      </c>
      <c r="CS468" s="27">
        <v>389</v>
      </c>
      <c r="CT468" s="23">
        <v>1784</v>
      </c>
      <c r="CU468" s="28">
        <v>11399</v>
      </c>
      <c r="CV468" s="27">
        <v>424</v>
      </c>
      <c r="CW468" s="23">
        <v>1927</v>
      </c>
      <c r="CX468" s="28">
        <v>13219</v>
      </c>
      <c r="CY468" s="27">
        <v>469</v>
      </c>
      <c r="CZ468" s="23">
        <v>2179</v>
      </c>
      <c r="DA468" s="30">
        <v>7830</v>
      </c>
      <c r="DB468" s="27">
        <v>273</v>
      </c>
      <c r="DC468" s="23">
        <v>1508</v>
      </c>
      <c r="DD468" s="30">
        <v>8908</v>
      </c>
      <c r="DE468" s="27">
        <v>317</v>
      </c>
      <c r="DF468" s="23">
        <v>1730</v>
      </c>
      <c r="DG468" s="30">
        <v>8062</v>
      </c>
      <c r="DH468" s="27">
        <v>274</v>
      </c>
      <c r="DI468" s="23">
        <v>1582</v>
      </c>
      <c r="DJ468" s="30">
        <v>9318</v>
      </c>
      <c r="DK468" s="27">
        <v>330</v>
      </c>
      <c r="DL468" s="23">
        <v>1129</v>
      </c>
      <c r="DM468" s="30">
        <v>9529</v>
      </c>
      <c r="DN468" s="27">
        <v>324</v>
      </c>
      <c r="DO468" s="23">
        <v>1494</v>
      </c>
      <c r="DP468" s="30">
        <v>8057</v>
      </c>
      <c r="DQ468" s="27">
        <v>276</v>
      </c>
      <c r="DR468" s="23">
        <v>1615</v>
      </c>
      <c r="DS468" s="30">
        <v>8083</v>
      </c>
      <c r="DT468" s="27">
        <v>306</v>
      </c>
      <c r="DU468" s="23">
        <v>1556</v>
      </c>
      <c r="DV468" s="28">
        <v>12419</v>
      </c>
      <c r="DW468" s="27">
        <v>424</v>
      </c>
      <c r="DX468" s="23">
        <v>1598</v>
      </c>
      <c r="DY468" s="30">
        <v>5623</v>
      </c>
      <c r="DZ468" s="27">
        <v>208</v>
      </c>
      <c r="EA468" s="23">
        <v>1834</v>
      </c>
      <c r="EB468" s="30">
        <v>5403</v>
      </c>
      <c r="EC468" s="27">
        <v>200</v>
      </c>
      <c r="ED468" s="23">
        <v>1066</v>
      </c>
      <c r="EE468" s="30">
        <v>7324</v>
      </c>
      <c r="EF468" s="27">
        <v>264</v>
      </c>
      <c r="EG468" s="27">
        <v>953</v>
      </c>
      <c r="EH468" s="28">
        <v>12034</v>
      </c>
      <c r="EI468" s="27">
        <v>424</v>
      </c>
      <c r="EJ468" s="27">
        <v>461</v>
      </c>
      <c r="EK468" s="30">
        <v>6160</v>
      </c>
      <c r="EL468" s="27">
        <v>225</v>
      </c>
      <c r="EM468" s="27">
        <v>878</v>
      </c>
      <c r="EN468" s="30">
        <v>5422</v>
      </c>
      <c r="EO468" s="27">
        <v>210</v>
      </c>
      <c r="EP468" s="27">
        <v>548</v>
      </c>
      <c r="EQ468" s="28">
        <v>15884</v>
      </c>
      <c r="ER468" s="27">
        <v>582</v>
      </c>
      <c r="ES468" s="27">
        <v>607</v>
      </c>
      <c r="ET468" s="30">
        <v>7977</v>
      </c>
      <c r="EU468" s="27">
        <v>375</v>
      </c>
      <c r="EV468" s="27">
        <v>517</v>
      </c>
      <c r="EW468" s="28">
        <v>10719</v>
      </c>
      <c r="EX468" s="27">
        <v>513</v>
      </c>
      <c r="EY468" s="27">
        <v>215</v>
      </c>
      <c r="EZ468" s="28">
        <v>10191</v>
      </c>
      <c r="FA468" s="27">
        <v>496</v>
      </c>
      <c r="FB468" s="23">
        <v>1097</v>
      </c>
      <c r="FC468" s="30">
        <v>9662</v>
      </c>
      <c r="FD468" s="27">
        <v>474</v>
      </c>
      <c r="FE468" s="23">
        <v>1392</v>
      </c>
      <c r="FF468" s="28">
        <v>15993</v>
      </c>
      <c r="FG468" s="27">
        <v>751</v>
      </c>
      <c r="FH468" s="27">
        <v>961</v>
      </c>
      <c r="FI468" s="28">
        <v>16473</v>
      </c>
      <c r="FJ468" s="27">
        <v>723</v>
      </c>
      <c r="FK468" s="27">
        <v>993</v>
      </c>
      <c r="FL468" s="30">
        <v>7233</v>
      </c>
      <c r="FM468" s="27">
        <v>354</v>
      </c>
      <c r="FN468" s="23">
        <v>1171</v>
      </c>
      <c r="FO468" s="30">
        <v>9200</v>
      </c>
      <c r="FP468" s="27">
        <v>469</v>
      </c>
      <c r="FQ468" s="23">
        <v>1098</v>
      </c>
      <c r="FR468" s="28">
        <v>10068</v>
      </c>
      <c r="FS468" s="27">
        <v>465</v>
      </c>
      <c r="FT468" s="27">
        <v>760</v>
      </c>
      <c r="FU468" s="30">
        <v>9152</v>
      </c>
      <c r="FV468" s="27">
        <v>427</v>
      </c>
      <c r="FW468" s="23">
        <v>1114</v>
      </c>
      <c r="FX468" s="28">
        <v>11175</v>
      </c>
      <c r="FY468" s="27">
        <v>537</v>
      </c>
      <c r="FZ468" s="23">
        <v>1139</v>
      </c>
      <c r="GA468" s="28">
        <v>10099</v>
      </c>
      <c r="GB468" s="27">
        <v>522</v>
      </c>
      <c r="GC468" s="27">
        <v>465</v>
      </c>
      <c r="GD468" s="28">
        <v>11296</v>
      </c>
      <c r="GE468" s="27">
        <v>574</v>
      </c>
      <c r="GF468" s="27">
        <v>693</v>
      </c>
      <c r="GG468" s="28">
        <v>12613</v>
      </c>
      <c r="GH468" s="27">
        <v>642</v>
      </c>
      <c r="GI468" s="23">
        <v>1043</v>
      </c>
      <c r="GJ468" s="30">
        <v>8763</v>
      </c>
      <c r="GK468" s="27">
        <v>450</v>
      </c>
      <c r="GL468" s="23">
        <v>2267</v>
      </c>
      <c r="GM468" s="30">
        <v>7922</v>
      </c>
      <c r="GN468" s="27">
        <v>408</v>
      </c>
      <c r="GO468" s="23">
        <v>4253</v>
      </c>
      <c r="GP468" s="28">
        <v>11940</v>
      </c>
      <c r="GQ468" s="27">
        <v>590</v>
      </c>
      <c r="GR468" s="23">
        <v>2917</v>
      </c>
      <c r="GS468" s="28">
        <v>10315</v>
      </c>
      <c r="GT468" s="27">
        <v>527</v>
      </c>
      <c r="GU468" s="23">
        <v>2082</v>
      </c>
      <c r="GV468" s="30">
        <v>9916</v>
      </c>
      <c r="GW468" s="27">
        <v>502</v>
      </c>
      <c r="GX468" s="23">
        <v>1559</v>
      </c>
      <c r="GY468" s="28">
        <v>15644</v>
      </c>
      <c r="GZ468" s="27">
        <v>705</v>
      </c>
      <c r="HA468" s="23">
        <v>5413</v>
      </c>
      <c r="HB468" s="30">
        <v>9155</v>
      </c>
      <c r="HC468" s="27">
        <v>507</v>
      </c>
      <c r="HD468" s="23">
        <v>3950</v>
      </c>
      <c r="HE468" s="30">
        <v>7632</v>
      </c>
      <c r="HF468" s="27">
        <v>484</v>
      </c>
      <c r="HG468" s="23">
        <v>3921</v>
      </c>
      <c r="HH468" s="30">
        <v>7449</v>
      </c>
      <c r="HI468" s="27">
        <v>475</v>
      </c>
      <c r="HJ468" s="23">
        <v>1889</v>
      </c>
    </row>
    <row r="469" spans="2:218" x14ac:dyDescent="0.2">
      <c r="B469" s="20" t="s">
        <v>718</v>
      </c>
      <c r="C469" s="22">
        <v>3045138</v>
      </c>
      <c r="D469" s="25">
        <v>163603</v>
      </c>
      <c r="E469" s="37">
        <v>19425343</v>
      </c>
      <c r="F469" s="22">
        <v>2939677</v>
      </c>
      <c r="G469" s="25">
        <v>168780</v>
      </c>
      <c r="H469" s="37">
        <v>19551943</v>
      </c>
      <c r="I469" s="22">
        <v>3694801</v>
      </c>
      <c r="J469" s="25">
        <v>210007</v>
      </c>
      <c r="K469" s="37">
        <v>19153338</v>
      </c>
      <c r="L469" s="22">
        <v>2979530</v>
      </c>
      <c r="M469" s="25">
        <v>169994</v>
      </c>
      <c r="N469" s="37">
        <v>19218108</v>
      </c>
      <c r="O469" s="22">
        <v>3145376</v>
      </c>
      <c r="P469" s="25">
        <v>169010</v>
      </c>
      <c r="Q469" s="37">
        <v>19216387</v>
      </c>
      <c r="R469" s="22">
        <v>3764471</v>
      </c>
      <c r="S469" s="25">
        <v>212885</v>
      </c>
      <c r="T469" s="37">
        <v>19604876</v>
      </c>
      <c r="U469" s="22">
        <v>3231471</v>
      </c>
      <c r="V469" s="25">
        <v>162388</v>
      </c>
      <c r="W469" s="37">
        <v>18949711</v>
      </c>
      <c r="X469" s="22">
        <v>3370008</v>
      </c>
      <c r="Y469" s="25">
        <v>163456</v>
      </c>
      <c r="Z469" s="37">
        <v>16756425</v>
      </c>
      <c r="AA469" s="22">
        <v>5284701</v>
      </c>
      <c r="AB469" s="25">
        <v>205252</v>
      </c>
      <c r="AC469" s="37">
        <v>18981094</v>
      </c>
      <c r="AD469" s="22">
        <v>3578251</v>
      </c>
      <c r="AE469" s="25">
        <v>136953</v>
      </c>
      <c r="AF469" s="37">
        <v>16803683</v>
      </c>
      <c r="AG469" s="22">
        <v>2195276</v>
      </c>
      <c r="AH469" s="24">
        <v>82764</v>
      </c>
      <c r="AI469" s="37">
        <v>13182209</v>
      </c>
      <c r="AJ469" s="22">
        <v>2847201</v>
      </c>
      <c r="AK469" s="24">
        <v>99903</v>
      </c>
      <c r="AL469" s="37">
        <v>11269786</v>
      </c>
      <c r="AM469" s="22">
        <v>2300354</v>
      </c>
      <c r="AN469" s="24">
        <v>77799</v>
      </c>
      <c r="AO469" s="34">
        <v>9658923</v>
      </c>
      <c r="AP469" s="22">
        <v>2326589</v>
      </c>
      <c r="AQ469" s="24">
        <v>76999</v>
      </c>
      <c r="AR469" s="37">
        <v>10129360</v>
      </c>
      <c r="AS469" s="22">
        <v>2858781</v>
      </c>
      <c r="AT469" s="24">
        <v>88301</v>
      </c>
      <c r="AU469" s="34">
        <v>9371233</v>
      </c>
      <c r="AV469" s="22">
        <v>2329323</v>
      </c>
      <c r="AW469" s="24">
        <v>80404</v>
      </c>
      <c r="AX469" s="34">
        <v>9364214</v>
      </c>
      <c r="AY469" s="22">
        <v>2187117</v>
      </c>
      <c r="AZ469" s="24">
        <v>73731</v>
      </c>
      <c r="BA469" s="34">
        <v>9339963</v>
      </c>
      <c r="BB469" s="22">
        <v>3048236</v>
      </c>
      <c r="BC469" s="24">
        <v>97952</v>
      </c>
      <c r="BD469" s="34">
        <v>9529198</v>
      </c>
      <c r="BE469" s="22">
        <v>2616763</v>
      </c>
      <c r="BF469" s="24">
        <v>71098</v>
      </c>
      <c r="BG469" s="34">
        <v>9086343</v>
      </c>
      <c r="BH469" s="22">
        <v>2575259</v>
      </c>
      <c r="BI469" s="24">
        <v>70435</v>
      </c>
      <c r="BJ469" s="34">
        <v>8493004</v>
      </c>
      <c r="BK469" s="22">
        <v>3145380</v>
      </c>
      <c r="BL469" s="24">
        <v>88017</v>
      </c>
      <c r="BM469" s="34">
        <v>9036005</v>
      </c>
      <c r="BN469" s="22">
        <v>2403364</v>
      </c>
      <c r="BO469" s="24">
        <v>68870</v>
      </c>
      <c r="BP469" s="34">
        <v>8414046</v>
      </c>
      <c r="BQ469" s="22">
        <v>2356518</v>
      </c>
      <c r="BR469" s="24">
        <v>69400</v>
      </c>
      <c r="BS469" s="34">
        <v>8551531</v>
      </c>
      <c r="BT469" s="22">
        <v>2695809</v>
      </c>
      <c r="BU469" s="24">
        <v>83559</v>
      </c>
      <c r="BV469" s="34">
        <v>8212794</v>
      </c>
      <c r="BW469" s="22">
        <v>2084822</v>
      </c>
      <c r="BX469" s="24">
        <v>66764</v>
      </c>
      <c r="BY469" s="34">
        <v>8375054</v>
      </c>
      <c r="BZ469" s="22">
        <v>2059675</v>
      </c>
      <c r="CA469" s="24">
        <v>66490</v>
      </c>
      <c r="CB469" s="34">
        <v>8421840</v>
      </c>
      <c r="CC469" s="22">
        <v>2725432</v>
      </c>
      <c r="CD469" s="24">
        <v>82920</v>
      </c>
      <c r="CE469" s="34">
        <v>7555837</v>
      </c>
      <c r="CF469" s="22">
        <v>2294909</v>
      </c>
      <c r="CG469" s="24">
        <v>67237</v>
      </c>
      <c r="CH469" s="34">
        <v>8258776</v>
      </c>
      <c r="CI469" s="22">
        <v>2136681</v>
      </c>
      <c r="CJ469" s="24">
        <v>62280</v>
      </c>
      <c r="CK469" s="34">
        <v>7760417</v>
      </c>
      <c r="CL469" s="22">
        <v>1730226</v>
      </c>
      <c r="CM469" s="24">
        <v>42146</v>
      </c>
      <c r="CN469" s="34">
        <v>6992041</v>
      </c>
      <c r="CO469" s="26">
        <v>249174</v>
      </c>
      <c r="CP469" s="23">
        <v>9420</v>
      </c>
      <c r="CQ469" s="34">
        <v>2335169</v>
      </c>
      <c r="CR469" s="26">
        <v>109447</v>
      </c>
      <c r="CS469" s="23">
        <v>5296</v>
      </c>
      <c r="CT469" s="25">
        <v>873989</v>
      </c>
      <c r="CU469" s="26">
        <v>918637</v>
      </c>
      <c r="CV469" s="24">
        <v>37223</v>
      </c>
      <c r="CW469" s="34">
        <v>1483295</v>
      </c>
      <c r="CX469" s="22">
        <v>2045627</v>
      </c>
      <c r="CY469" s="24">
        <v>63152</v>
      </c>
      <c r="CZ469" s="34">
        <v>5461428</v>
      </c>
      <c r="DA469" s="22">
        <v>2061093</v>
      </c>
      <c r="DB469" s="24">
        <v>60685</v>
      </c>
      <c r="DC469" s="34">
        <v>6462727</v>
      </c>
      <c r="DD469" s="22">
        <v>2443603</v>
      </c>
      <c r="DE469" s="24">
        <v>73550</v>
      </c>
      <c r="DF469" s="34">
        <v>5850045</v>
      </c>
      <c r="DG469" s="22">
        <v>1965007</v>
      </c>
      <c r="DH469" s="24">
        <v>59341</v>
      </c>
      <c r="DI469" s="34">
        <v>6196899</v>
      </c>
      <c r="DJ469" s="22">
        <v>1375016</v>
      </c>
      <c r="DK469" s="24">
        <v>55474</v>
      </c>
      <c r="DL469" s="34">
        <v>3831527</v>
      </c>
      <c r="DM469" s="22">
        <v>1552218</v>
      </c>
      <c r="DN469" s="24">
        <v>66972</v>
      </c>
      <c r="DO469" s="34">
        <v>3494853</v>
      </c>
      <c r="DP469" s="22">
        <v>1260300</v>
      </c>
      <c r="DQ469" s="24">
        <v>52001</v>
      </c>
      <c r="DR469" s="34">
        <v>3577606</v>
      </c>
      <c r="DS469" s="22">
        <v>1220642</v>
      </c>
      <c r="DT469" s="24">
        <v>50275</v>
      </c>
      <c r="DU469" s="34">
        <v>3308390</v>
      </c>
      <c r="DV469" s="22">
        <v>1579745</v>
      </c>
      <c r="DW469" s="24">
        <v>64019</v>
      </c>
      <c r="DX469" s="34">
        <v>3566712</v>
      </c>
      <c r="DY469" s="22">
        <v>1272995</v>
      </c>
      <c r="DZ469" s="24">
        <v>52533</v>
      </c>
      <c r="EA469" s="34">
        <v>3476562</v>
      </c>
      <c r="EB469" s="22">
        <v>1238154</v>
      </c>
      <c r="EC469" s="24">
        <v>51667</v>
      </c>
      <c r="ED469" s="34">
        <v>3121313</v>
      </c>
      <c r="EE469" s="22">
        <v>1529556</v>
      </c>
      <c r="EF469" s="24">
        <v>64442</v>
      </c>
      <c r="EG469" s="34">
        <v>3425737</v>
      </c>
      <c r="EH469" s="22">
        <v>1178094</v>
      </c>
      <c r="EI469" s="24">
        <v>49826</v>
      </c>
      <c r="EJ469" s="34">
        <v>3376568</v>
      </c>
      <c r="EK469" s="22">
        <v>1209122</v>
      </c>
      <c r="EL469" s="24">
        <v>51410</v>
      </c>
      <c r="EM469" s="34">
        <v>3494626</v>
      </c>
      <c r="EN469" s="22">
        <v>1018518</v>
      </c>
      <c r="EO469" s="24">
        <v>44022</v>
      </c>
      <c r="EP469" s="34">
        <v>3328461</v>
      </c>
      <c r="EQ469" s="26">
        <v>136074</v>
      </c>
      <c r="ER469" s="23">
        <v>9162</v>
      </c>
      <c r="ES469" s="34">
        <v>2163602</v>
      </c>
      <c r="ET469" s="28">
        <v>82339</v>
      </c>
      <c r="EU469" s="23">
        <v>6582</v>
      </c>
      <c r="EV469" s="25">
        <v>966736</v>
      </c>
      <c r="EW469" s="28">
        <v>98566</v>
      </c>
      <c r="EX469" s="23">
        <v>8234</v>
      </c>
      <c r="EY469" s="25">
        <v>758263</v>
      </c>
      <c r="EZ469" s="28">
        <v>17596</v>
      </c>
      <c r="FA469" s="23">
        <v>2317</v>
      </c>
      <c r="FB469" s="25">
        <v>548466</v>
      </c>
      <c r="FC469" s="28">
        <v>27218</v>
      </c>
      <c r="FD469" s="23">
        <v>2622</v>
      </c>
      <c r="FE469" s="25">
        <v>400064</v>
      </c>
      <c r="FF469" s="28">
        <v>88896</v>
      </c>
      <c r="FG469" s="23">
        <v>4258</v>
      </c>
      <c r="FH469" s="25">
        <v>455328</v>
      </c>
      <c r="FI469" s="28">
        <v>67631</v>
      </c>
      <c r="FJ469" s="23">
        <v>2554</v>
      </c>
      <c r="FK469" s="25">
        <v>401019</v>
      </c>
      <c r="FL469" s="28">
        <v>35586</v>
      </c>
      <c r="FM469" s="23">
        <v>1703</v>
      </c>
      <c r="FN469" s="25">
        <v>304738</v>
      </c>
      <c r="FO469" s="28">
        <v>51140</v>
      </c>
      <c r="FP469" s="23">
        <v>2779</v>
      </c>
      <c r="FQ469" s="25">
        <v>319862</v>
      </c>
      <c r="FR469" s="26">
        <v>185814</v>
      </c>
      <c r="FS469" s="24">
        <v>10386</v>
      </c>
      <c r="FT469" s="25">
        <v>790513</v>
      </c>
      <c r="FU469" s="28">
        <v>33870</v>
      </c>
      <c r="FV469" s="23">
        <v>2017</v>
      </c>
      <c r="FW469" s="25">
        <v>328198</v>
      </c>
      <c r="FX469" s="28">
        <v>16702</v>
      </c>
      <c r="FY469" s="27">
        <v>977</v>
      </c>
      <c r="FZ469" s="25">
        <v>200992</v>
      </c>
      <c r="GA469" s="30">
        <v>7995</v>
      </c>
      <c r="GB469" s="27">
        <v>532</v>
      </c>
      <c r="GC469" s="25">
        <v>133353</v>
      </c>
      <c r="GD469" s="30">
        <v>8291</v>
      </c>
      <c r="GE469" s="27">
        <v>559</v>
      </c>
      <c r="GF469" s="25">
        <v>124297</v>
      </c>
      <c r="GG469" s="28">
        <v>13005</v>
      </c>
      <c r="GH469" s="27">
        <v>801</v>
      </c>
      <c r="GI469" s="25">
        <v>106724</v>
      </c>
      <c r="GJ469" s="28">
        <v>12890</v>
      </c>
      <c r="GK469" s="27">
        <v>703</v>
      </c>
      <c r="GL469" s="25">
        <v>102022</v>
      </c>
      <c r="GM469" s="28">
        <v>17568</v>
      </c>
      <c r="GN469" s="27">
        <v>845</v>
      </c>
      <c r="GO469" s="24">
        <v>90791</v>
      </c>
      <c r="GP469" s="28">
        <v>18168</v>
      </c>
      <c r="GQ469" s="23">
        <v>1225</v>
      </c>
      <c r="GR469" s="25">
        <v>102988</v>
      </c>
      <c r="GS469" s="30">
        <v>6431</v>
      </c>
      <c r="GT469" s="27">
        <v>430</v>
      </c>
      <c r="GU469" s="24">
        <v>99202</v>
      </c>
      <c r="GV469" s="30">
        <v>5627</v>
      </c>
      <c r="GW469" s="27">
        <v>378</v>
      </c>
      <c r="GX469" s="25">
        <v>103338</v>
      </c>
      <c r="GY469" s="28">
        <v>11054</v>
      </c>
      <c r="GZ469" s="27">
        <v>614</v>
      </c>
      <c r="HA469" s="25">
        <v>116752</v>
      </c>
      <c r="HB469" s="28">
        <v>10679</v>
      </c>
      <c r="HC469" s="27">
        <v>639</v>
      </c>
      <c r="HD469" s="25">
        <v>111562</v>
      </c>
      <c r="HE469" s="30">
        <v>6487</v>
      </c>
      <c r="HF469" s="27">
        <v>478</v>
      </c>
      <c r="HG469" s="24">
        <v>97065</v>
      </c>
      <c r="HH469" s="30">
        <v>7240</v>
      </c>
      <c r="HI469" s="27">
        <v>458</v>
      </c>
      <c r="HJ469" s="24">
        <v>92764</v>
      </c>
    </row>
    <row r="470" spans="2:218" x14ac:dyDescent="0.2">
      <c r="B470" s="20" t="s">
        <v>658</v>
      </c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  <c r="BK470" s="21"/>
      <c r="BL470" s="21"/>
      <c r="BM470" s="21"/>
      <c r="BN470" s="21"/>
      <c r="BO470" s="21"/>
      <c r="BP470" s="21"/>
      <c r="BQ470" s="21"/>
      <c r="BR470" s="21"/>
      <c r="BS470" s="21"/>
      <c r="BT470" s="21"/>
      <c r="BU470" s="21"/>
      <c r="BV470" s="21"/>
      <c r="BW470" s="21"/>
      <c r="BX470" s="21"/>
      <c r="BY470" s="21"/>
      <c r="BZ470" s="21"/>
      <c r="CA470" s="21"/>
      <c r="CB470" s="21"/>
      <c r="CC470" s="21"/>
      <c r="CD470" s="21"/>
      <c r="CE470" s="21"/>
      <c r="CF470" s="21"/>
      <c r="CG470" s="21"/>
      <c r="CH470" s="21"/>
      <c r="CI470" s="21"/>
      <c r="CJ470" s="21"/>
      <c r="CK470" s="21"/>
      <c r="CL470" s="21"/>
      <c r="CM470" s="21"/>
      <c r="CN470" s="21"/>
      <c r="CO470" s="21"/>
      <c r="CP470" s="21"/>
      <c r="CQ470" s="21"/>
      <c r="CR470" s="21"/>
      <c r="CS470" s="21"/>
      <c r="CT470" s="21"/>
      <c r="CU470" s="21"/>
      <c r="CV470" s="21"/>
      <c r="CW470" s="21"/>
      <c r="CX470" s="21"/>
      <c r="CY470" s="21"/>
      <c r="CZ470" s="21"/>
      <c r="DA470" s="21"/>
      <c r="DB470" s="21"/>
      <c r="DC470" s="21"/>
      <c r="DD470" s="21"/>
      <c r="DE470" s="21"/>
      <c r="DF470" s="21"/>
      <c r="DG470" s="21"/>
      <c r="DH470" s="21"/>
      <c r="DI470" s="21"/>
      <c r="DJ470" s="30">
        <v>1927</v>
      </c>
      <c r="DK470" s="29">
        <v>48</v>
      </c>
      <c r="DL470" s="21"/>
      <c r="DM470" s="28">
        <v>61800</v>
      </c>
      <c r="DN470" s="27">
        <v>868</v>
      </c>
      <c r="DO470" s="21"/>
      <c r="DP470" s="28">
        <v>91316</v>
      </c>
      <c r="DQ470" s="23">
        <v>1200</v>
      </c>
      <c r="DR470" s="21"/>
      <c r="DS470" s="28">
        <v>98267</v>
      </c>
      <c r="DT470" s="23">
        <v>1460</v>
      </c>
      <c r="DU470" s="21"/>
      <c r="DV470" s="26">
        <v>139478</v>
      </c>
      <c r="DW470" s="23">
        <v>1689</v>
      </c>
      <c r="DX470" s="27">
        <v>925</v>
      </c>
      <c r="DY470" s="28">
        <v>94438</v>
      </c>
      <c r="DZ470" s="23">
        <v>1320</v>
      </c>
      <c r="EA470" s="27">
        <v>521</v>
      </c>
      <c r="EB470" s="26">
        <v>101255</v>
      </c>
      <c r="EC470" s="23">
        <v>1312</v>
      </c>
      <c r="ED470" s="21"/>
      <c r="EE470" s="26">
        <v>127541</v>
      </c>
      <c r="EF470" s="23">
        <v>1766</v>
      </c>
      <c r="EG470" s="21"/>
      <c r="EH470" s="28">
        <v>88520</v>
      </c>
      <c r="EI470" s="23">
        <v>1250</v>
      </c>
      <c r="EJ470" s="21"/>
      <c r="EK470" s="26">
        <v>101802</v>
      </c>
      <c r="EL470" s="23">
        <v>1629</v>
      </c>
      <c r="EM470" s="21"/>
      <c r="EN470" s="26">
        <v>127639</v>
      </c>
      <c r="EO470" s="23">
        <v>2077</v>
      </c>
      <c r="EP470" s="21"/>
      <c r="EQ470" s="28">
        <v>72218</v>
      </c>
      <c r="ER470" s="23">
        <v>1234</v>
      </c>
      <c r="ES470" s="21"/>
      <c r="ET470" s="28">
        <v>32346</v>
      </c>
      <c r="EU470" s="27">
        <v>750</v>
      </c>
      <c r="EV470" s="21"/>
      <c r="EW470" s="28">
        <v>58965</v>
      </c>
      <c r="EX470" s="23">
        <v>1186</v>
      </c>
      <c r="EY470" s="21"/>
      <c r="EZ470" s="28">
        <v>53413</v>
      </c>
      <c r="FA470" s="23">
        <v>1286</v>
      </c>
      <c r="FB470" s="21"/>
      <c r="FC470" s="28">
        <v>85232</v>
      </c>
      <c r="FD470" s="23">
        <v>1698</v>
      </c>
      <c r="FE470" s="21"/>
      <c r="FF470" s="26">
        <v>106866</v>
      </c>
      <c r="FG470" s="23">
        <v>2273</v>
      </c>
      <c r="FH470" s="21"/>
      <c r="FI470" s="28">
        <v>89944</v>
      </c>
      <c r="FJ470" s="23">
        <v>1903</v>
      </c>
      <c r="FK470" s="21"/>
      <c r="FL470" s="28">
        <v>95906</v>
      </c>
      <c r="FM470" s="23">
        <v>2006</v>
      </c>
      <c r="FN470" s="21"/>
      <c r="FO470" s="28">
        <v>41170</v>
      </c>
      <c r="FP470" s="23">
        <v>1070</v>
      </c>
      <c r="FQ470" s="21"/>
      <c r="FR470" s="28">
        <v>12445</v>
      </c>
      <c r="FS470" s="27">
        <v>390</v>
      </c>
      <c r="FT470" s="21"/>
      <c r="FU470" s="30">
        <v>2453</v>
      </c>
      <c r="FV470" s="29">
        <v>50</v>
      </c>
      <c r="FW470" s="21"/>
      <c r="FX470" s="28">
        <v>59583</v>
      </c>
      <c r="FY470" s="23">
        <v>1309</v>
      </c>
      <c r="FZ470" s="27">
        <v>241</v>
      </c>
      <c r="GA470" s="26">
        <v>115125</v>
      </c>
      <c r="GB470" s="23">
        <v>1848</v>
      </c>
      <c r="GC470" s="27">
        <v>241</v>
      </c>
      <c r="GD470" s="28">
        <v>69633</v>
      </c>
      <c r="GE470" s="23">
        <v>1314</v>
      </c>
      <c r="GF470" s="29">
        <v>20</v>
      </c>
      <c r="GG470" s="28">
        <v>63844</v>
      </c>
      <c r="GH470" s="23">
        <v>1409</v>
      </c>
      <c r="GI470" s="21"/>
      <c r="GJ470" s="28">
        <v>58587</v>
      </c>
      <c r="GK470" s="23">
        <v>1645</v>
      </c>
      <c r="GL470" s="21"/>
      <c r="GM470" s="28">
        <v>58369</v>
      </c>
      <c r="GN470" s="23">
        <v>1647</v>
      </c>
      <c r="GO470" s="27">
        <v>123</v>
      </c>
      <c r="GP470" s="28">
        <v>58441</v>
      </c>
      <c r="GQ470" s="23">
        <v>1953</v>
      </c>
      <c r="GR470" s="29">
        <v>61</v>
      </c>
      <c r="GS470" s="28">
        <v>30229</v>
      </c>
      <c r="GT470" s="23">
        <v>1031</v>
      </c>
      <c r="GU470" s="21"/>
      <c r="GV470" s="28">
        <v>26485</v>
      </c>
      <c r="GW470" s="23">
        <v>1009</v>
      </c>
      <c r="GX470" s="21"/>
      <c r="GY470" s="28">
        <v>25539</v>
      </c>
      <c r="GZ470" s="23">
        <v>1015</v>
      </c>
      <c r="HA470" s="21"/>
      <c r="HB470" s="28">
        <v>15904</v>
      </c>
      <c r="HC470" s="27">
        <v>627</v>
      </c>
      <c r="HD470" s="21"/>
      <c r="HE470" s="30">
        <v>2033</v>
      </c>
      <c r="HF470" s="29">
        <v>89</v>
      </c>
      <c r="HG470" s="21"/>
      <c r="HH470" s="30">
        <v>6944</v>
      </c>
      <c r="HI470" s="27">
        <v>300</v>
      </c>
      <c r="HJ470" s="21"/>
    </row>
    <row r="471" spans="2:218" x14ac:dyDescent="0.2">
      <c r="B471" s="20" t="s">
        <v>913</v>
      </c>
      <c r="C471" s="28">
        <v>20913</v>
      </c>
      <c r="D471" s="23">
        <v>1657</v>
      </c>
      <c r="E471" s="23">
        <v>6625</v>
      </c>
      <c r="F471" s="28">
        <v>19513</v>
      </c>
      <c r="G471" s="23">
        <v>1527</v>
      </c>
      <c r="H471" s="23">
        <v>7871</v>
      </c>
      <c r="I471" s="28">
        <v>28123</v>
      </c>
      <c r="J471" s="23">
        <v>2211</v>
      </c>
      <c r="K471" s="23">
        <v>7343</v>
      </c>
      <c r="L471" s="28">
        <v>21482</v>
      </c>
      <c r="M471" s="23">
        <v>1655</v>
      </c>
      <c r="N471" s="23">
        <v>5923</v>
      </c>
      <c r="O471" s="28">
        <v>25816</v>
      </c>
      <c r="P471" s="23">
        <v>1965</v>
      </c>
      <c r="Q471" s="23">
        <v>6053</v>
      </c>
      <c r="R471" s="28">
        <v>26321</v>
      </c>
      <c r="S471" s="23">
        <v>2095</v>
      </c>
      <c r="T471" s="23">
        <v>5998</v>
      </c>
      <c r="U471" s="28">
        <v>19707</v>
      </c>
      <c r="V471" s="23">
        <v>1603</v>
      </c>
      <c r="W471" s="23">
        <v>7298</v>
      </c>
      <c r="X471" s="28">
        <v>20775</v>
      </c>
      <c r="Y471" s="23">
        <v>1687</v>
      </c>
      <c r="Z471" s="23">
        <v>5117</v>
      </c>
      <c r="AA471" s="28">
        <v>23903</v>
      </c>
      <c r="AB471" s="23">
        <v>1962</v>
      </c>
      <c r="AC471" s="23">
        <v>8028</v>
      </c>
      <c r="AD471" s="28">
        <v>20256</v>
      </c>
      <c r="AE471" s="23">
        <v>1685</v>
      </c>
      <c r="AF471" s="23">
        <v>8359</v>
      </c>
      <c r="AG471" s="28">
        <v>20695</v>
      </c>
      <c r="AH471" s="23">
        <v>1686</v>
      </c>
      <c r="AI471" s="23">
        <v>6002</v>
      </c>
      <c r="AJ471" s="28">
        <v>26783</v>
      </c>
      <c r="AK471" s="23">
        <v>2111</v>
      </c>
      <c r="AL471" s="23">
        <v>2364</v>
      </c>
      <c r="AM471" s="28">
        <v>19528</v>
      </c>
      <c r="AN471" s="23">
        <v>1588</v>
      </c>
      <c r="AO471" s="23">
        <v>1715</v>
      </c>
      <c r="AP471" s="28">
        <v>19203</v>
      </c>
      <c r="AQ471" s="23">
        <v>1566</v>
      </c>
      <c r="AR471" s="23">
        <v>1801</v>
      </c>
      <c r="AS471" s="28">
        <v>24246</v>
      </c>
      <c r="AT471" s="23">
        <v>1985</v>
      </c>
      <c r="AU471" s="27">
        <v>645</v>
      </c>
      <c r="AV471" s="28">
        <v>19974</v>
      </c>
      <c r="AW471" s="23">
        <v>1717</v>
      </c>
      <c r="AX471" s="27">
        <v>714</v>
      </c>
      <c r="AY471" s="28">
        <v>18633</v>
      </c>
      <c r="AZ471" s="23">
        <v>1600</v>
      </c>
      <c r="BA471" s="23">
        <v>1051</v>
      </c>
      <c r="BB471" s="28">
        <v>21445</v>
      </c>
      <c r="BC471" s="23">
        <v>1796</v>
      </c>
      <c r="BD471" s="23">
        <v>1237</v>
      </c>
      <c r="BE471" s="28">
        <v>11824</v>
      </c>
      <c r="BF471" s="27">
        <v>983</v>
      </c>
      <c r="BG471" s="23">
        <v>1148</v>
      </c>
      <c r="BH471" s="28">
        <v>16783</v>
      </c>
      <c r="BI471" s="23">
        <v>1399</v>
      </c>
      <c r="BJ471" s="23">
        <v>1485</v>
      </c>
      <c r="BK471" s="28">
        <v>20225</v>
      </c>
      <c r="BL471" s="23">
        <v>1713</v>
      </c>
      <c r="BM471" s="23">
        <v>1039</v>
      </c>
      <c r="BN471" s="28">
        <v>17304</v>
      </c>
      <c r="BO471" s="23">
        <v>1437</v>
      </c>
      <c r="BP471" s="27">
        <v>941</v>
      </c>
      <c r="BQ471" s="28">
        <v>15639</v>
      </c>
      <c r="BR471" s="23">
        <v>1284</v>
      </c>
      <c r="BS471" s="23">
        <v>2397</v>
      </c>
      <c r="BT471" s="28">
        <v>20772</v>
      </c>
      <c r="BU471" s="23">
        <v>1712</v>
      </c>
      <c r="BV471" s="23">
        <v>2321</v>
      </c>
      <c r="BW471" s="28">
        <v>15170</v>
      </c>
      <c r="BX471" s="23">
        <v>1213</v>
      </c>
      <c r="BY471" s="23">
        <v>3014</v>
      </c>
      <c r="BZ471" s="28">
        <v>13886</v>
      </c>
      <c r="CA471" s="23">
        <v>1155</v>
      </c>
      <c r="CB471" s="23">
        <v>3681</v>
      </c>
      <c r="CC471" s="28">
        <v>24064</v>
      </c>
      <c r="CD471" s="23">
        <v>2038</v>
      </c>
      <c r="CE471" s="23">
        <v>1105</v>
      </c>
      <c r="CF471" s="28">
        <v>15664</v>
      </c>
      <c r="CG471" s="23">
        <v>1156</v>
      </c>
      <c r="CH471" s="27">
        <v>968</v>
      </c>
      <c r="CI471" s="28">
        <v>11247</v>
      </c>
      <c r="CJ471" s="27">
        <v>696</v>
      </c>
      <c r="CK471" s="23">
        <v>1061</v>
      </c>
      <c r="CL471" s="30">
        <v>3828</v>
      </c>
      <c r="CM471" s="27">
        <v>264</v>
      </c>
      <c r="CN471" s="27">
        <v>704</v>
      </c>
      <c r="CO471" s="30">
        <v>2188</v>
      </c>
      <c r="CP471" s="27">
        <v>128</v>
      </c>
      <c r="CQ471" s="23">
        <v>4778</v>
      </c>
      <c r="CR471" s="30">
        <v>1541</v>
      </c>
      <c r="CS471" s="29">
        <v>85</v>
      </c>
      <c r="CT471" s="23">
        <v>3377</v>
      </c>
      <c r="CU471" s="30">
        <v>1179</v>
      </c>
      <c r="CV471" s="29">
        <v>71</v>
      </c>
      <c r="CW471" s="27">
        <v>793</v>
      </c>
      <c r="CX471" s="32">
        <v>321</v>
      </c>
      <c r="CY471" s="29">
        <v>20</v>
      </c>
      <c r="CZ471" s="27">
        <v>801</v>
      </c>
      <c r="DA471" s="32">
        <v>205</v>
      </c>
      <c r="DB471" s="29">
        <v>12</v>
      </c>
      <c r="DC471" s="27">
        <v>434</v>
      </c>
      <c r="DD471" s="33">
        <v>37</v>
      </c>
      <c r="DE471" s="31">
        <v>2</v>
      </c>
      <c r="DF471" s="23">
        <v>1001</v>
      </c>
      <c r="DG471" s="32">
        <v>257</v>
      </c>
      <c r="DH471" s="29">
        <v>14</v>
      </c>
      <c r="DI471" s="27">
        <v>811</v>
      </c>
      <c r="DJ471" s="30">
        <v>2776</v>
      </c>
      <c r="DK471" s="27">
        <v>184</v>
      </c>
      <c r="DL471" s="27">
        <v>957</v>
      </c>
      <c r="DM471" s="30">
        <v>3187</v>
      </c>
      <c r="DN471" s="27">
        <v>219</v>
      </c>
      <c r="DO471" s="23">
        <v>1925</v>
      </c>
      <c r="DP471" s="30">
        <v>3486</v>
      </c>
      <c r="DQ471" s="27">
        <v>240</v>
      </c>
      <c r="DR471" s="23">
        <v>2311</v>
      </c>
      <c r="DS471" s="30">
        <v>2674</v>
      </c>
      <c r="DT471" s="27">
        <v>164</v>
      </c>
      <c r="DU471" s="23">
        <v>4364</v>
      </c>
      <c r="DV471" s="30">
        <v>2388</v>
      </c>
      <c r="DW471" s="27">
        <v>169</v>
      </c>
      <c r="DX471" s="23">
        <v>5011</v>
      </c>
      <c r="DY471" s="30">
        <v>3387</v>
      </c>
      <c r="DZ471" s="27">
        <v>226</v>
      </c>
      <c r="EA471" s="23">
        <v>3646</v>
      </c>
      <c r="EB471" s="30">
        <v>3110</v>
      </c>
      <c r="EC471" s="27">
        <v>212</v>
      </c>
      <c r="ED471" s="23">
        <v>5045</v>
      </c>
      <c r="EE471" s="30">
        <v>5003</v>
      </c>
      <c r="EF471" s="27">
        <v>371</v>
      </c>
      <c r="EG471" s="24">
        <v>13543</v>
      </c>
      <c r="EH471" s="30">
        <v>5877</v>
      </c>
      <c r="EI471" s="27">
        <v>366</v>
      </c>
      <c r="EJ471" s="24">
        <v>18777</v>
      </c>
      <c r="EK471" s="30">
        <v>2716</v>
      </c>
      <c r="EL471" s="27">
        <v>184</v>
      </c>
      <c r="EM471" s="23">
        <v>9564</v>
      </c>
      <c r="EN471" s="30">
        <v>2477</v>
      </c>
      <c r="EO471" s="27">
        <v>181</v>
      </c>
      <c r="EP471" s="23">
        <v>6575</v>
      </c>
      <c r="EQ471" s="30">
        <v>4184</v>
      </c>
      <c r="ER471" s="27">
        <v>342</v>
      </c>
      <c r="ES471" s="23">
        <v>4809</v>
      </c>
      <c r="ET471" s="30">
        <v>1721</v>
      </c>
      <c r="EU471" s="27">
        <v>151</v>
      </c>
      <c r="EV471" s="23">
        <v>4861</v>
      </c>
      <c r="EW471" s="32">
        <v>853</v>
      </c>
      <c r="EX471" s="29">
        <v>61</v>
      </c>
      <c r="EY471" s="23">
        <v>4337</v>
      </c>
      <c r="EZ471" s="32">
        <v>783</v>
      </c>
      <c r="FA471" s="29">
        <v>61</v>
      </c>
      <c r="FB471" s="23">
        <v>3952</v>
      </c>
      <c r="FC471" s="30">
        <v>5547</v>
      </c>
      <c r="FD471" s="27">
        <v>473</v>
      </c>
      <c r="FE471" s="23">
        <v>5058</v>
      </c>
      <c r="FF471" s="28">
        <v>18191</v>
      </c>
      <c r="FG471" s="23">
        <v>1543</v>
      </c>
      <c r="FH471" s="24">
        <v>18417</v>
      </c>
      <c r="FI471" s="28">
        <v>13926</v>
      </c>
      <c r="FJ471" s="23">
        <v>1150</v>
      </c>
      <c r="FK471" s="23">
        <v>7122</v>
      </c>
      <c r="FL471" s="28">
        <v>18130</v>
      </c>
      <c r="FM471" s="23">
        <v>1492</v>
      </c>
      <c r="FN471" s="23">
        <v>3561</v>
      </c>
      <c r="FO471" s="28">
        <v>17559</v>
      </c>
      <c r="FP471" s="23">
        <v>1513</v>
      </c>
      <c r="FQ471" s="23">
        <v>3559</v>
      </c>
      <c r="FR471" s="28">
        <v>18502</v>
      </c>
      <c r="FS471" s="23">
        <v>1567</v>
      </c>
      <c r="FT471" s="23">
        <v>5961</v>
      </c>
      <c r="FU471" s="28">
        <v>26235</v>
      </c>
      <c r="FV471" s="23">
        <v>2273</v>
      </c>
      <c r="FW471" s="24">
        <v>39500</v>
      </c>
      <c r="FX471" s="28">
        <v>20524</v>
      </c>
      <c r="FY471" s="23">
        <v>1778</v>
      </c>
      <c r="FZ471" s="24">
        <v>10476</v>
      </c>
      <c r="GA471" s="28">
        <v>14120</v>
      </c>
      <c r="GB471" s="23">
        <v>1280</v>
      </c>
      <c r="GC471" s="23">
        <v>5895</v>
      </c>
      <c r="GD471" s="28">
        <v>14837</v>
      </c>
      <c r="GE471" s="23">
        <v>1327</v>
      </c>
      <c r="GF471" s="23">
        <v>4424</v>
      </c>
      <c r="GG471" s="28">
        <v>23268</v>
      </c>
      <c r="GH471" s="23">
        <v>1991</v>
      </c>
      <c r="GI471" s="23">
        <v>3446</v>
      </c>
      <c r="GJ471" s="28">
        <v>17064</v>
      </c>
      <c r="GK471" s="23">
        <v>1586</v>
      </c>
      <c r="GL471" s="23">
        <v>2806</v>
      </c>
      <c r="GM471" s="28">
        <v>19558</v>
      </c>
      <c r="GN471" s="23">
        <v>1864</v>
      </c>
      <c r="GO471" s="23">
        <v>2339</v>
      </c>
      <c r="GP471" s="28">
        <v>36671</v>
      </c>
      <c r="GQ471" s="23">
        <v>3252</v>
      </c>
      <c r="GR471" s="23">
        <v>7262</v>
      </c>
      <c r="GS471" s="28">
        <v>22240</v>
      </c>
      <c r="GT471" s="23">
        <v>1895</v>
      </c>
      <c r="GU471" s="23">
        <v>5209</v>
      </c>
      <c r="GV471" s="28">
        <v>18523</v>
      </c>
      <c r="GW471" s="23">
        <v>1639</v>
      </c>
      <c r="GX471" s="23">
        <v>6441</v>
      </c>
      <c r="GY471" s="30">
        <v>9551</v>
      </c>
      <c r="GZ471" s="27">
        <v>805</v>
      </c>
      <c r="HA471" s="23">
        <v>3102</v>
      </c>
      <c r="HB471" s="30">
        <v>6016</v>
      </c>
      <c r="HC471" s="27">
        <v>495</v>
      </c>
      <c r="HD471" s="23">
        <v>2828</v>
      </c>
      <c r="HE471" s="30">
        <v>7169</v>
      </c>
      <c r="HF471" s="27">
        <v>528</v>
      </c>
      <c r="HG471" s="23">
        <v>3281</v>
      </c>
      <c r="HH471" s="30">
        <v>6780</v>
      </c>
      <c r="HI471" s="27">
        <v>531</v>
      </c>
      <c r="HJ471" s="23">
        <v>3162</v>
      </c>
    </row>
    <row r="472" spans="2:218" x14ac:dyDescent="0.2">
      <c r="B472" s="20" t="s">
        <v>816</v>
      </c>
      <c r="C472" s="26">
        <v>438365</v>
      </c>
      <c r="D472" s="23">
        <v>8799</v>
      </c>
      <c r="E472" s="34">
        <v>1848384</v>
      </c>
      <c r="F472" s="26">
        <v>439613</v>
      </c>
      <c r="G472" s="23">
        <v>8830</v>
      </c>
      <c r="H472" s="34">
        <v>1810084</v>
      </c>
      <c r="I472" s="26">
        <v>484033</v>
      </c>
      <c r="J472" s="24">
        <v>10061</v>
      </c>
      <c r="K472" s="34">
        <v>1750741</v>
      </c>
      <c r="L472" s="26">
        <v>436358</v>
      </c>
      <c r="M472" s="23">
        <v>8718</v>
      </c>
      <c r="N472" s="34">
        <v>1715354</v>
      </c>
      <c r="O472" s="26">
        <v>403943</v>
      </c>
      <c r="P472" s="23">
        <v>8095</v>
      </c>
      <c r="Q472" s="34">
        <v>1752773</v>
      </c>
      <c r="R472" s="26">
        <v>511223</v>
      </c>
      <c r="S472" s="24">
        <v>10388</v>
      </c>
      <c r="T472" s="34">
        <v>1807494</v>
      </c>
      <c r="U472" s="26">
        <v>443323</v>
      </c>
      <c r="V472" s="23">
        <v>9413</v>
      </c>
      <c r="W472" s="34">
        <v>1747942</v>
      </c>
      <c r="X472" s="26">
        <v>446426</v>
      </c>
      <c r="Y472" s="23">
        <v>9900</v>
      </c>
      <c r="Z472" s="34">
        <v>1648374</v>
      </c>
      <c r="AA472" s="26">
        <v>571467</v>
      </c>
      <c r="AB472" s="24">
        <v>12530</v>
      </c>
      <c r="AC472" s="34">
        <v>1815873</v>
      </c>
      <c r="AD472" s="26">
        <v>414174</v>
      </c>
      <c r="AE472" s="23">
        <v>9041</v>
      </c>
      <c r="AF472" s="34">
        <v>1644766</v>
      </c>
      <c r="AG472" s="26">
        <v>389089</v>
      </c>
      <c r="AH472" s="23">
        <v>8506</v>
      </c>
      <c r="AI472" s="34">
        <v>1629503</v>
      </c>
      <c r="AJ472" s="26">
        <v>472614</v>
      </c>
      <c r="AK472" s="24">
        <v>10386</v>
      </c>
      <c r="AL472" s="34">
        <v>1581566</v>
      </c>
      <c r="AM472" s="26">
        <v>372669</v>
      </c>
      <c r="AN472" s="23">
        <v>8817</v>
      </c>
      <c r="AO472" s="34">
        <v>1537444</v>
      </c>
      <c r="AP472" s="26">
        <v>395606</v>
      </c>
      <c r="AQ472" s="23">
        <v>9578</v>
      </c>
      <c r="AR472" s="34">
        <v>1604038</v>
      </c>
      <c r="AS472" s="26">
        <v>473610</v>
      </c>
      <c r="AT472" s="24">
        <v>11965</v>
      </c>
      <c r="AU472" s="34">
        <v>1510620</v>
      </c>
      <c r="AV472" s="26">
        <v>401499</v>
      </c>
      <c r="AW472" s="23">
        <v>9742</v>
      </c>
      <c r="AX472" s="34">
        <v>1516903</v>
      </c>
      <c r="AY472" s="26">
        <v>417583</v>
      </c>
      <c r="AZ472" s="24">
        <v>10006</v>
      </c>
      <c r="BA472" s="34">
        <v>1511066</v>
      </c>
      <c r="BB472" s="26">
        <v>537015</v>
      </c>
      <c r="BC472" s="24">
        <v>13267</v>
      </c>
      <c r="BD472" s="34">
        <v>1534959</v>
      </c>
      <c r="BE472" s="26">
        <v>422678</v>
      </c>
      <c r="BF472" s="23">
        <v>9963</v>
      </c>
      <c r="BG472" s="34">
        <v>1550492</v>
      </c>
      <c r="BH472" s="26">
        <v>427201</v>
      </c>
      <c r="BI472" s="24">
        <v>10268</v>
      </c>
      <c r="BJ472" s="34">
        <v>1490675</v>
      </c>
      <c r="BK472" s="26">
        <v>504613</v>
      </c>
      <c r="BL472" s="24">
        <v>12155</v>
      </c>
      <c r="BM472" s="34">
        <v>1534536</v>
      </c>
      <c r="BN472" s="26">
        <v>402193</v>
      </c>
      <c r="BO472" s="23">
        <v>9766</v>
      </c>
      <c r="BP472" s="34">
        <v>1529684</v>
      </c>
      <c r="BQ472" s="26">
        <v>391708</v>
      </c>
      <c r="BR472" s="24">
        <v>10363</v>
      </c>
      <c r="BS472" s="34">
        <v>1583244</v>
      </c>
      <c r="BT472" s="26">
        <v>451803</v>
      </c>
      <c r="BU472" s="24">
        <v>12103</v>
      </c>
      <c r="BV472" s="34">
        <v>1506729</v>
      </c>
      <c r="BW472" s="26">
        <v>364973</v>
      </c>
      <c r="BX472" s="23">
        <v>9887</v>
      </c>
      <c r="BY472" s="34">
        <v>1581408</v>
      </c>
      <c r="BZ472" s="26">
        <v>396615</v>
      </c>
      <c r="CA472" s="23">
        <v>8701</v>
      </c>
      <c r="CB472" s="34">
        <v>1762741</v>
      </c>
      <c r="CC472" s="26">
        <v>503322</v>
      </c>
      <c r="CD472" s="24">
        <v>11873</v>
      </c>
      <c r="CE472" s="34">
        <v>1668314</v>
      </c>
      <c r="CF472" s="26">
        <v>380529</v>
      </c>
      <c r="CG472" s="23">
        <v>9113</v>
      </c>
      <c r="CH472" s="34">
        <v>1818489</v>
      </c>
      <c r="CI472" s="26">
        <v>377380</v>
      </c>
      <c r="CJ472" s="23">
        <v>9034</v>
      </c>
      <c r="CK472" s="34">
        <v>1635823</v>
      </c>
      <c r="CL472" s="26">
        <v>450863</v>
      </c>
      <c r="CM472" s="24">
        <v>11335</v>
      </c>
      <c r="CN472" s="34">
        <v>1656817</v>
      </c>
      <c r="CO472" s="26">
        <v>362476</v>
      </c>
      <c r="CP472" s="23">
        <v>8736</v>
      </c>
      <c r="CQ472" s="34">
        <v>1307787</v>
      </c>
      <c r="CR472" s="26">
        <v>384313</v>
      </c>
      <c r="CS472" s="23">
        <v>9524</v>
      </c>
      <c r="CT472" s="34">
        <v>1106400</v>
      </c>
      <c r="CU472" s="26">
        <v>425602</v>
      </c>
      <c r="CV472" s="24">
        <v>10936</v>
      </c>
      <c r="CW472" s="34">
        <v>1062581</v>
      </c>
      <c r="CX472" s="26">
        <v>374325</v>
      </c>
      <c r="CY472" s="23">
        <v>9473</v>
      </c>
      <c r="CZ472" s="34">
        <v>1052043</v>
      </c>
      <c r="DA472" s="26">
        <v>364749</v>
      </c>
      <c r="DB472" s="23">
        <v>9057</v>
      </c>
      <c r="DC472" s="34">
        <v>1064484</v>
      </c>
      <c r="DD472" s="26">
        <v>433396</v>
      </c>
      <c r="DE472" s="24">
        <v>10871</v>
      </c>
      <c r="DF472" s="25">
        <v>998034</v>
      </c>
      <c r="DG472" s="26">
        <v>334118</v>
      </c>
      <c r="DH472" s="23">
        <v>7713</v>
      </c>
      <c r="DI472" s="34">
        <v>1085654</v>
      </c>
      <c r="DJ472" s="26">
        <v>296320</v>
      </c>
      <c r="DK472" s="23">
        <v>7262</v>
      </c>
      <c r="DL472" s="34">
        <v>1026638</v>
      </c>
      <c r="DM472" s="26">
        <v>424649</v>
      </c>
      <c r="DN472" s="24">
        <v>10677</v>
      </c>
      <c r="DO472" s="34">
        <v>1065305</v>
      </c>
      <c r="DP472" s="26">
        <v>311750</v>
      </c>
      <c r="DQ472" s="23">
        <v>7912</v>
      </c>
      <c r="DR472" s="34">
        <v>1010841</v>
      </c>
      <c r="DS472" s="26">
        <v>299301</v>
      </c>
      <c r="DT472" s="23">
        <v>7806</v>
      </c>
      <c r="DU472" s="25">
        <v>845062</v>
      </c>
      <c r="DV472" s="26">
        <v>351090</v>
      </c>
      <c r="DW472" s="23">
        <v>8827</v>
      </c>
      <c r="DX472" s="25">
        <v>856119</v>
      </c>
      <c r="DY472" s="26">
        <v>274528</v>
      </c>
      <c r="DZ472" s="23">
        <v>5894</v>
      </c>
      <c r="EA472" s="25">
        <v>818050</v>
      </c>
      <c r="EB472" s="26">
        <v>238671</v>
      </c>
      <c r="EC472" s="23">
        <v>6014</v>
      </c>
      <c r="ED472" s="25">
        <v>759229</v>
      </c>
      <c r="EE472" s="26">
        <v>285149</v>
      </c>
      <c r="EF472" s="23">
        <v>7719</v>
      </c>
      <c r="EG472" s="25">
        <v>746108</v>
      </c>
      <c r="EH472" s="26">
        <v>239613</v>
      </c>
      <c r="EI472" s="23">
        <v>6196</v>
      </c>
      <c r="EJ472" s="25">
        <v>733996</v>
      </c>
      <c r="EK472" s="26">
        <v>215054</v>
      </c>
      <c r="EL472" s="23">
        <v>5558</v>
      </c>
      <c r="EM472" s="25">
        <v>752962</v>
      </c>
      <c r="EN472" s="26">
        <v>284063</v>
      </c>
      <c r="EO472" s="23">
        <v>7746</v>
      </c>
      <c r="EP472" s="25">
        <v>720984</v>
      </c>
      <c r="EQ472" s="26">
        <v>154480</v>
      </c>
      <c r="ER472" s="23">
        <v>5324</v>
      </c>
      <c r="ES472" s="25">
        <v>623468</v>
      </c>
      <c r="ET472" s="26">
        <v>188909</v>
      </c>
      <c r="EU472" s="23">
        <v>6219</v>
      </c>
      <c r="EV472" s="25">
        <v>471909</v>
      </c>
      <c r="EW472" s="26">
        <v>213640</v>
      </c>
      <c r="EX472" s="23">
        <v>6643</v>
      </c>
      <c r="EY472" s="25">
        <v>511058</v>
      </c>
      <c r="EZ472" s="26">
        <v>160521</v>
      </c>
      <c r="FA472" s="23">
        <v>5467</v>
      </c>
      <c r="FB472" s="25">
        <v>488687</v>
      </c>
      <c r="FC472" s="26">
        <v>163588</v>
      </c>
      <c r="FD472" s="23">
        <v>5205</v>
      </c>
      <c r="FE472" s="25">
        <v>461647</v>
      </c>
      <c r="FF472" s="26">
        <v>207733</v>
      </c>
      <c r="FG472" s="23">
        <v>6643</v>
      </c>
      <c r="FH472" s="25">
        <v>532584</v>
      </c>
      <c r="FI472" s="26">
        <v>141956</v>
      </c>
      <c r="FJ472" s="23">
        <v>5652</v>
      </c>
      <c r="FK472" s="25">
        <v>380656</v>
      </c>
      <c r="FL472" s="28">
        <v>85550</v>
      </c>
      <c r="FM472" s="23">
        <v>4055</v>
      </c>
      <c r="FN472" s="25">
        <v>124942</v>
      </c>
      <c r="FO472" s="26">
        <v>120870</v>
      </c>
      <c r="FP472" s="23">
        <v>5333</v>
      </c>
      <c r="FQ472" s="24">
        <v>78857</v>
      </c>
      <c r="FR472" s="28">
        <v>85778</v>
      </c>
      <c r="FS472" s="23">
        <v>4161</v>
      </c>
      <c r="FT472" s="24">
        <v>80343</v>
      </c>
      <c r="FU472" s="28">
        <v>89101</v>
      </c>
      <c r="FV472" s="23">
        <v>4464</v>
      </c>
      <c r="FW472" s="24">
        <v>44002</v>
      </c>
      <c r="FX472" s="28">
        <v>89060</v>
      </c>
      <c r="FY472" s="23">
        <v>4799</v>
      </c>
      <c r="FZ472" s="24">
        <v>28698</v>
      </c>
      <c r="GA472" s="28">
        <v>19728</v>
      </c>
      <c r="GB472" s="23">
        <v>1013</v>
      </c>
      <c r="GC472" s="24">
        <v>23544</v>
      </c>
      <c r="GD472" s="28">
        <v>13183</v>
      </c>
      <c r="GE472" s="27">
        <v>532</v>
      </c>
      <c r="GF472" s="24">
        <v>19968</v>
      </c>
      <c r="GG472" s="28">
        <v>10600</v>
      </c>
      <c r="GH472" s="27">
        <v>325</v>
      </c>
      <c r="GI472" s="24">
        <v>42189</v>
      </c>
      <c r="GJ472" s="28">
        <v>10928</v>
      </c>
      <c r="GK472" s="27">
        <v>222</v>
      </c>
      <c r="GL472" s="24">
        <v>22581</v>
      </c>
      <c r="GM472" s="30">
        <v>5620</v>
      </c>
      <c r="GN472" s="27">
        <v>123</v>
      </c>
      <c r="GO472" s="24">
        <v>13315</v>
      </c>
      <c r="GP472" s="30">
        <v>5294</v>
      </c>
      <c r="GQ472" s="29">
        <v>79</v>
      </c>
      <c r="GR472" s="24">
        <v>14579</v>
      </c>
      <c r="GS472" s="30">
        <v>1474</v>
      </c>
      <c r="GT472" s="29">
        <v>22</v>
      </c>
      <c r="GU472" s="24">
        <v>13700</v>
      </c>
      <c r="GV472" s="32">
        <v>544</v>
      </c>
      <c r="GW472" s="31">
        <v>7</v>
      </c>
      <c r="GX472" s="24">
        <v>11035</v>
      </c>
      <c r="GY472" s="32">
        <v>254</v>
      </c>
      <c r="GZ472" s="31">
        <v>3</v>
      </c>
      <c r="HA472" s="24">
        <v>12906</v>
      </c>
      <c r="HB472" s="32">
        <v>178</v>
      </c>
      <c r="HC472" s="31">
        <v>2</v>
      </c>
      <c r="HD472" s="23">
        <v>4858</v>
      </c>
      <c r="HE472" s="21"/>
      <c r="HF472" s="21"/>
      <c r="HG472" s="23">
        <v>9550</v>
      </c>
      <c r="HH472" s="30">
        <v>6380</v>
      </c>
      <c r="HI472" s="27">
        <v>340</v>
      </c>
      <c r="HJ472" s="24">
        <v>11179</v>
      </c>
    </row>
    <row r="473" spans="2:218" x14ac:dyDescent="0.2">
      <c r="B473" s="20" t="s">
        <v>488</v>
      </c>
      <c r="C473" s="30">
        <v>4027</v>
      </c>
      <c r="D473" s="27">
        <v>111</v>
      </c>
      <c r="E473" s="21"/>
      <c r="F473" s="30">
        <v>5547</v>
      </c>
      <c r="G473" s="27">
        <v>153</v>
      </c>
      <c r="H473" s="21"/>
      <c r="I473" s="30">
        <v>6477</v>
      </c>
      <c r="J473" s="27">
        <v>180</v>
      </c>
      <c r="K473" s="27">
        <v>269</v>
      </c>
      <c r="L473" s="28">
        <v>12840</v>
      </c>
      <c r="M473" s="27">
        <v>362</v>
      </c>
      <c r="N473" s="23">
        <v>7160</v>
      </c>
      <c r="O473" s="30">
        <v>5782</v>
      </c>
      <c r="P473" s="27">
        <v>164</v>
      </c>
      <c r="Q473" s="23">
        <v>3217</v>
      </c>
      <c r="R473" s="30">
        <v>7826</v>
      </c>
      <c r="S473" s="27">
        <v>218</v>
      </c>
      <c r="T473" s="23">
        <v>2016</v>
      </c>
      <c r="U473" s="28">
        <v>11082</v>
      </c>
      <c r="V473" s="27">
        <v>302</v>
      </c>
      <c r="W473" s="23">
        <v>4424</v>
      </c>
      <c r="X473" s="28">
        <v>16457</v>
      </c>
      <c r="Y473" s="27">
        <v>427</v>
      </c>
      <c r="Z473" s="24">
        <v>15219</v>
      </c>
      <c r="AA473" s="30">
        <v>5444</v>
      </c>
      <c r="AB473" s="27">
        <v>160</v>
      </c>
      <c r="AC473" s="23">
        <v>4757</v>
      </c>
      <c r="AD473" s="30">
        <v>5424</v>
      </c>
      <c r="AE473" s="27">
        <v>158</v>
      </c>
      <c r="AF473" s="23">
        <v>2719</v>
      </c>
      <c r="AG473" s="30">
        <v>8611</v>
      </c>
      <c r="AH473" s="27">
        <v>246</v>
      </c>
      <c r="AI473" s="23">
        <v>4512</v>
      </c>
      <c r="AJ473" s="28">
        <v>12674</v>
      </c>
      <c r="AK473" s="27">
        <v>361</v>
      </c>
      <c r="AL473" s="23">
        <v>8775</v>
      </c>
      <c r="AM473" s="28">
        <v>17253</v>
      </c>
      <c r="AN473" s="27">
        <v>449</v>
      </c>
      <c r="AO473" s="24">
        <v>14864</v>
      </c>
      <c r="AP473" s="28">
        <v>13322</v>
      </c>
      <c r="AQ473" s="27">
        <v>348</v>
      </c>
      <c r="AR473" s="24">
        <v>21128</v>
      </c>
      <c r="AS473" s="30">
        <v>9994</v>
      </c>
      <c r="AT473" s="27">
        <v>280</v>
      </c>
      <c r="AU473" s="23">
        <v>6493</v>
      </c>
      <c r="AV473" s="30">
        <v>7451</v>
      </c>
      <c r="AW473" s="27">
        <v>214</v>
      </c>
      <c r="AX473" s="23">
        <v>4370</v>
      </c>
      <c r="AY473" s="30">
        <v>7096</v>
      </c>
      <c r="AZ473" s="27">
        <v>199</v>
      </c>
      <c r="BA473" s="23">
        <v>3969</v>
      </c>
      <c r="BB473" s="28">
        <v>13804</v>
      </c>
      <c r="BC473" s="27">
        <v>380</v>
      </c>
      <c r="BD473" s="23">
        <v>7716</v>
      </c>
      <c r="BE473" s="30">
        <v>9313</v>
      </c>
      <c r="BF473" s="27">
        <v>268</v>
      </c>
      <c r="BG473" s="23">
        <v>3316</v>
      </c>
      <c r="BH473" s="30">
        <v>9648</v>
      </c>
      <c r="BI473" s="27">
        <v>273</v>
      </c>
      <c r="BJ473" s="23">
        <v>2901</v>
      </c>
      <c r="BK473" s="28">
        <v>13270</v>
      </c>
      <c r="BL473" s="27">
        <v>364</v>
      </c>
      <c r="BM473" s="23">
        <v>2652</v>
      </c>
      <c r="BN473" s="30">
        <v>9572</v>
      </c>
      <c r="BO473" s="27">
        <v>267</v>
      </c>
      <c r="BP473" s="23">
        <v>2770</v>
      </c>
      <c r="BQ473" s="30">
        <v>9347</v>
      </c>
      <c r="BR473" s="27">
        <v>247</v>
      </c>
      <c r="BS473" s="23">
        <v>3059</v>
      </c>
      <c r="BT473" s="30">
        <v>7304</v>
      </c>
      <c r="BU473" s="27">
        <v>203</v>
      </c>
      <c r="BV473" s="23">
        <v>1998</v>
      </c>
      <c r="BW473" s="30">
        <v>3478</v>
      </c>
      <c r="BX473" s="29">
        <v>94</v>
      </c>
      <c r="BY473" s="23">
        <v>1592</v>
      </c>
      <c r="BZ473" s="30">
        <v>9315</v>
      </c>
      <c r="CA473" s="27">
        <v>249</v>
      </c>
      <c r="CB473" s="23">
        <v>2965</v>
      </c>
      <c r="CC473" s="28">
        <v>13216</v>
      </c>
      <c r="CD473" s="27">
        <v>359</v>
      </c>
      <c r="CE473" s="23">
        <v>1963</v>
      </c>
      <c r="CF473" s="30">
        <v>6479</v>
      </c>
      <c r="CG473" s="27">
        <v>181</v>
      </c>
      <c r="CH473" s="23">
        <v>2305</v>
      </c>
      <c r="CI473" s="30">
        <v>3852</v>
      </c>
      <c r="CJ473" s="27">
        <v>107</v>
      </c>
      <c r="CK473" s="23">
        <v>1633</v>
      </c>
      <c r="CL473" s="30">
        <v>7718</v>
      </c>
      <c r="CM473" s="27">
        <v>208</v>
      </c>
      <c r="CN473" s="23">
        <v>1441</v>
      </c>
      <c r="CO473" s="30">
        <v>5093</v>
      </c>
      <c r="CP473" s="27">
        <v>134</v>
      </c>
      <c r="CQ473" s="23">
        <v>1704</v>
      </c>
      <c r="CR473" s="30">
        <v>6328</v>
      </c>
      <c r="CS473" s="27">
        <v>167</v>
      </c>
      <c r="CT473" s="23">
        <v>1536</v>
      </c>
      <c r="CU473" s="28">
        <v>11899</v>
      </c>
      <c r="CV473" s="27">
        <v>332</v>
      </c>
      <c r="CW473" s="23">
        <v>1663</v>
      </c>
      <c r="CX473" s="28">
        <v>10057</v>
      </c>
      <c r="CY473" s="27">
        <v>283</v>
      </c>
      <c r="CZ473" s="23">
        <v>1502</v>
      </c>
      <c r="DA473" s="30">
        <v>8972</v>
      </c>
      <c r="DB473" s="27">
        <v>248</v>
      </c>
      <c r="DC473" s="23">
        <v>1782</v>
      </c>
      <c r="DD473" s="28">
        <v>10873</v>
      </c>
      <c r="DE473" s="27">
        <v>299</v>
      </c>
      <c r="DF473" s="23">
        <v>1337</v>
      </c>
      <c r="DG473" s="30">
        <v>9024</v>
      </c>
      <c r="DH473" s="27">
        <v>249</v>
      </c>
      <c r="DI473" s="23">
        <v>1446</v>
      </c>
      <c r="DJ473" s="30">
        <v>9835</v>
      </c>
      <c r="DK473" s="27">
        <v>274</v>
      </c>
      <c r="DL473" s="23">
        <v>2217</v>
      </c>
      <c r="DM473" s="28">
        <v>11909</v>
      </c>
      <c r="DN473" s="27">
        <v>339</v>
      </c>
      <c r="DO473" s="23">
        <v>1621</v>
      </c>
      <c r="DP473" s="28">
        <v>10387</v>
      </c>
      <c r="DQ473" s="27">
        <v>290</v>
      </c>
      <c r="DR473" s="23">
        <v>1705</v>
      </c>
      <c r="DS473" s="30">
        <v>7888</v>
      </c>
      <c r="DT473" s="27">
        <v>225</v>
      </c>
      <c r="DU473" s="23">
        <v>2187</v>
      </c>
      <c r="DV473" s="30">
        <v>9712</v>
      </c>
      <c r="DW473" s="27">
        <v>282</v>
      </c>
      <c r="DX473" s="23">
        <v>1362</v>
      </c>
      <c r="DY473" s="30">
        <v>8182</v>
      </c>
      <c r="DZ473" s="27">
        <v>236</v>
      </c>
      <c r="EA473" s="23">
        <v>1662</v>
      </c>
      <c r="EB473" s="30">
        <v>7523</v>
      </c>
      <c r="EC473" s="27">
        <v>213</v>
      </c>
      <c r="ED473" s="23">
        <v>1628</v>
      </c>
      <c r="EE473" s="28">
        <v>10260</v>
      </c>
      <c r="EF473" s="27">
        <v>288</v>
      </c>
      <c r="EG473" s="23">
        <v>5470</v>
      </c>
      <c r="EH473" s="30">
        <v>8499</v>
      </c>
      <c r="EI473" s="27">
        <v>241</v>
      </c>
      <c r="EJ473" s="23">
        <v>3595</v>
      </c>
      <c r="EK473" s="30">
        <v>9026</v>
      </c>
      <c r="EL473" s="27">
        <v>258</v>
      </c>
      <c r="EM473" s="23">
        <v>2242</v>
      </c>
      <c r="EN473" s="28">
        <v>14269</v>
      </c>
      <c r="EO473" s="27">
        <v>414</v>
      </c>
      <c r="EP473" s="23">
        <v>2258</v>
      </c>
      <c r="EQ473" s="30">
        <v>9694</v>
      </c>
      <c r="ER473" s="27">
        <v>286</v>
      </c>
      <c r="ES473" s="23">
        <v>2331</v>
      </c>
      <c r="ET473" s="28">
        <v>10392</v>
      </c>
      <c r="EU473" s="27">
        <v>311</v>
      </c>
      <c r="EV473" s="23">
        <v>2652</v>
      </c>
      <c r="EW473" s="30">
        <v>9965</v>
      </c>
      <c r="EX473" s="27">
        <v>295</v>
      </c>
      <c r="EY473" s="23">
        <v>1884</v>
      </c>
      <c r="EZ473" s="30">
        <v>8595</v>
      </c>
      <c r="FA473" s="27">
        <v>247</v>
      </c>
      <c r="FB473" s="23">
        <v>1197</v>
      </c>
      <c r="FC473" s="30">
        <v>6925</v>
      </c>
      <c r="FD473" s="27">
        <v>205</v>
      </c>
      <c r="FE473" s="23">
        <v>2663</v>
      </c>
      <c r="FF473" s="30">
        <v>9634</v>
      </c>
      <c r="FG473" s="27">
        <v>277</v>
      </c>
      <c r="FH473" s="23">
        <v>2582</v>
      </c>
      <c r="FI473" s="30">
        <v>9809</v>
      </c>
      <c r="FJ473" s="27">
        <v>285</v>
      </c>
      <c r="FK473" s="23">
        <v>3920</v>
      </c>
      <c r="FL473" s="28">
        <v>12882</v>
      </c>
      <c r="FM473" s="27">
        <v>375</v>
      </c>
      <c r="FN473" s="23">
        <v>6880</v>
      </c>
      <c r="FO473" s="28">
        <v>11701</v>
      </c>
      <c r="FP473" s="27">
        <v>336</v>
      </c>
      <c r="FQ473" s="23">
        <v>4984</v>
      </c>
      <c r="FR473" s="30">
        <v>6907</v>
      </c>
      <c r="FS473" s="27">
        <v>201</v>
      </c>
      <c r="FT473" s="23">
        <v>3639</v>
      </c>
      <c r="FU473" s="30">
        <v>3540</v>
      </c>
      <c r="FV473" s="27">
        <v>106</v>
      </c>
      <c r="FW473" s="23">
        <v>2711</v>
      </c>
      <c r="FX473" s="30">
        <v>4792</v>
      </c>
      <c r="FY473" s="27">
        <v>153</v>
      </c>
      <c r="FZ473" s="23">
        <v>2531</v>
      </c>
      <c r="GA473" s="30">
        <v>1919</v>
      </c>
      <c r="GB473" s="29">
        <v>62</v>
      </c>
      <c r="GC473" s="23">
        <v>1771</v>
      </c>
      <c r="GD473" s="30">
        <v>1632</v>
      </c>
      <c r="GE473" s="29">
        <v>52</v>
      </c>
      <c r="GF473" s="23">
        <v>2337</v>
      </c>
      <c r="GG473" s="28">
        <v>10704</v>
      </c>
      <c r="GH473" s="27">
        <v>334</v>
      </c>
      <c r="GI473" s="23">
        <v>2051</v>
      </c>
      <c r="GJ473" s="30">
        <v>7440</v>
      </c>
      <c r="GK473" s="27">
        <v>220</v>
      </c>
      <c r="GL473" s="23">
        <v>2252</v>
      </c>
      <c r="GM473" s="30">
        <v>8026</v>
      </c>
      <c r="GN473" s="27">
        <v>236</v>
      </c>
      <c r="GO473" s="23">
        <v>4696</v>
      </c>
      <c r="GP473" s="28">
        <v>10083</v>
      </c>
      <c r="GQ473" s="27">
        <v>293</v>
      </c>
      <c r="GR473" s="23">
        <v>4861</v>
      </c>
      <c r="GS473" s="30">
        <v>8860</v>
      </c>
      <c r="GT473" s="27">
        <v>265</v>
      </c>
      <c r="GU473" s="23">
        <v>3892</v>
      </c>
      <c r="GV473" s="28">
        <v>10927</v>
      </c>
      <c r="GW473" s="27">
        <v>321</v>
      </c>
      <c r="GX473" s="23">
        <v>2492</v>
      </c>
      <c r="GY473" s="30">
        <v>9575</v>
      </c>
      <c r="GZ473" s="27">
        <v>283</v>
      </c>
      <c r="HA473" s="23">
        <v>2226</v>
      </c>
      <c r="HB473" s="30">
        <v>6644</v>
      </c>
      <c r="HC473" s="27">
        <v>194</v>
      </c>
      <c r="HD473" s="23">
        <v>1844</v>
      </c>
      <c r="HE473" s="30">
        <v>5197</v>
      </c>
      <c r="HF473" s="27">
        <v>152</v>
      </c>
      <c r="HG473" s="23">
        <v>1803</v>
      </c>
      <c r="HH473" s="30">
        <v>6054</v>
      </c>
      <c r="HI473" s="27">
        <v>173</v>
      </c>
      <c r="HJ473" s="23">
        <v>1999</v>
      </c>
    </row>
    <row r="474" spans="2:218" x14ac:dyDescent="0.2">
      <c r="B474" s="20" t="s">
        <v>471</v>
      </c>
      <c r="C474" s="28">
        <v>15414</v>
      </c>
      <c r="D474" s="27">
        <v>213</v>
      </c>
      <c r="E474" s="25">
        <v>160537</v>
      </c>
      <c r="F474" s="28">
        <v>14191</v>
      </c>
      <c r="G474" s="27">
        <v>195</v>
      </c>
      <c r="H474" s="25">
        <v>152244</v>
      </c>
      <c r="I474" s="28">
        <v>17459</v>
      </c>
      <c r="J474" s="27">
        <v>236</v>
      </c>
      <c r="K474" s="25">
        <v>147357</v>
      </c>
      <c r="L474" s="28">
        <v>15054</v>
      </c>
      <c r="M474" s="27">
        <v>204</v>
      </c>
      <c r="N474" s="25">
        <v>152847</v>
      </c>
      <c r="O474" s="28">
        <v>14817</v>
      </c>
      <c r="P474" s="27">
        <v>190</v>
      </c>
      <c r="Q474" s="25">
        <v>144895</v>
      </c>
      <c r="R474" s="28">
        <v>20174</v>
      </c>
      <c r="S474" s="27">
        <v>256</v>
      </c>
      <c r="T474" s="25">
        <v>163525</v>
      </c>
      <c r="U474" s="28">
        <v>14586</v>
      </c>
      <c r="V474" s="27">
        <v>186</v>
      </c>
      <c r="W474" s="25">
        <v>175057</v>
      </c>
      <c r="X474" s="28">
        <v>15841</v>
      </c>
      <c r="Y474" s="27">
        <v>197</v>
      </c>
      <c r="Z474" s="25">
        <v>160910</v>
      </c>
      <c r="AA474" s="28">
        <v>18363</v>
      </c>
      <c r="AB474" s="27">
        <v>228</v>
      </c>
      <c r="AC474" s="25">
        <v>141195</v>
      </c>
      <c r="AD474" s="28">
        <v>14950</v>
      </c>
      <c r="AE474" s="27">
        <v>189</v>
      </c>
      <c r="AF474" s="25">
        <v>161272</v>
      </c>
      <c r="AG474" s="28">
        <v>15248</v>
      </c>
      <c r="AH474" s="27">
        <v>190</v>
      </c>
      <c r="AI474" s="25">
        <v>159695</v>
      </c>
      <c r="AJ474" s="28">
        <v>19535</v>
      </c>
      <c r="AK474" s="27">
        <v>246</v>
      </c>
      <c r="AL474" s="25">
        <v>173556</v>
      </c>
      <c r="AM474" s="28">
        <v>13929</v>
      </c>
      <c r="AN474" s="27">
        <v>184</v>
      </c>
      <c r="AO474" s="25">
        <v>156044</v>
      </c>
      <c r="AP474" s="28">
        <v>14555</v>
      </c>
      <c r="AQ474" s="27">
        <v>202</v>
      </c>
      <c r="AR474" s="25">
        <v>182757</v>
      </c>
      <c r="AS474" s="28">
        <v>17612</v>
      </c>
      <c r="AT474" s="27">
        <v>244</v>
      </c>
      <c r="AU474" s="25">
        <v>162314</v>
      </c>
      <c r="AV474" s="28">
        <v>14461</v>
      </c>
      <c r="AW474" s="27">
        <v>192</v>
      </c>
      <c r="AX474" s="25">
        <v>165998</v>
      </c>
      <c r="AY474" s="28">
        <v>15740</v>
      </c>
      <c r="AZ474" s="27">
        <v>211</v>
      </c>
      <c r="BA474" s="25">
        <v>171129</v>
      </c>
      <c r="BB474" s="28">
        <v>20414</v>
      </c>
      <c r="BC474" s="27">
        <v>254</v>
      </c>
      <c r="BD474" s="25">
        <v>163304</v>
      </c>
      <c r="BE474" s="28">
        <v>14698</v>
      </c>
      <c r="BF474" s="27">
        <v>183</v>
      </c>
      <c r="BG474" s="25">
        <v>154609</v>
      </c>
      <c r="BH474" s="28">
        <v>15820</v>
      </c>
      <c r="BI474" s="27">
        <v>192</v>
      </c>
      <c r="BJ474" s="25">
        <v>153649</v>
      </c>
      <c r="BK474" s="28">
        <v>18146</v>
      </c>
      <c r="BL474" s="27">
        <v>231</v>
      </c>
      <c r="BM474" s="25">
        <v>153656</v>
      </c>
      <c r="BN474" s="28">
        <v>14742</v>
      </c>
      <c r="BO474" s="27">
        <v>192</v>
      </c>
      <c r="BP474" s="25">
        <v>161123</v>
      </c>
      <c r="BQ474" s="28">
        <v>15778</v>
      </c>
      <c r="BR474" s="27">
        <v>212</v>
      </c>
      <c r="BS474" s="25">
        <v>178780</v>
      </c>
      <c r="BT474" s="28">
        <v>15653</v>
      </c>
      <c r="BU474" s="27">
        <v>220</v>
      </c>
      <c r="BV474" s="25">
        <v>142993</v>
      </c>
      <c r="BW474" s="28">
        <v>12905</v>
      </c>
      <c r="BX474" s="27">
        <v>192</v>
      </c>
      <c r="BY474" s="25">
        <v>157535</v>
      </c>
      <c r="BZ474" s="28">
        <v>12675</v>
      </c>
      <c r="CA474" s="27">
        <v>205</v>
      </c>
      <c r="CB474" s="25">
        <v>175327</v>
      </c>
      <c r="CC474" s="28">
        <v>16449</v>
      </c>
      <c r="CD474" s="27">
        <v>230</v>
      </c>
      <c r="CE474" s="25">
        <v>143804</v>
      </c>
      <c r="CF474" s="28">
        <v>14376</v>
      </c>
      <c r="CG474" s="27">
        <v>192</v>
      </c>
      <c r="CH474" s="25">
        <v>168277</v>
      </c>
      <c r="CI474" s="28">
        <v>15287</v>
      </c>
      <c r="CJ474" s="27">
        <v>195</v>
      </c>
      <c r="CK474" s="25">
        <v>167712</v>
      </c>
      <c r="CL474" s="28">
        <v>17243</v>
      </c>
      <c r="CM474" s="27">
        <v>248</v>
      </c>
      <c r="CN474" s="25">
        <v>156195</v>
      </c>
      <c r="CO474" s="28">
        <v>12032</v>
      </c>
      <c r="CP474" s="27">
        <v>170</v>
      </c>
      <c r="CQ474" s="25">
        <v>142538</v>
      </c>
      <c r="CR474" s="28">
        <v>12573</v>
      </c>
      <c r="CS474" s="27">
        <v>168</v>
      </c>
      <c r="CT474" s="25">
        <v>126896</v>
      </c>
      <c r="CU474" s="28">
        <v>14307</v>
      </c>
      <c r="CV474" s="27">
        <v>206</v>
      </c>
      <c r="CW474" s="25">
        <v>135133</v>
      </c>
      <c r="CX474" s="28">
        <v>14738</v>
      </c>
      <c r="CY474" s="27">
        <v>202</v>
      </c>
      <c r="CZ474" s="25">
        <v>167923</v>
      </c>
      <c r="DA474" s="28">
        <v>14196</v>
      </c>
      <c r="DB474" s="27">
        <v>189</v>
      </c>
      <c r="DC474" s="25">
        <v>135451</v>
      </c>
      <c r="DD474" s="28">
        <v>14480</v>
      </c>
      <c r="DE474" s="27">
        <v>196</v>
      </c>
      <c r="DF474" s="25">
        <v>107881</v>
      </c>
      <c r="DG474" s="28">
        <v>14056</v>
      </c>
      <c r="DH474" s="27">
        <v>181</v>
      </c>
      <c r="DI474" s="25">
        <v>174595</v>
      </c>
      <c r="DJ474" s="28">
        <v>12354</v>
      </c>
      <c r="DK474" s="27">
        <v>155</v>
      </c>
      <c r="DL474" s="25">
        <v>160213</v>
      </c>
      <c r="DM474" s="28">
        <v>12802</v>
      </c>
      <c r="DN474" s="27">
        <v>164</v>
      </c>
      <c r="DO474" s="25">
        <v>131189</v>
      </c>
      <c r="DP474" s="28">
        <v>11664</v>
      </c>
      <c r="DQ474" s="27">
        <v>156</v>
      </c>
      <c r="DR474" s="25">
        <v>178469</v>
      </c>
      <c r="DS474" s="30">
        <v>9095</v>
      </c>
      <c r="DT474" s="27">
        <v>122</v>
      </c>
      <c r="DU474" s="25">
        <v>131953</v>
      </c>
      <c r="DV474" s="28">
        <v>10852</v>
      </c>
      <c r="DW474" s="27">
        <v>153</v>
      </c>
      <c r="DX474" s="25">
        <v>149297</v>
      </c>
      <c r="DY474" s="30">
        <v>9055</v>
      </c>
      <c r="DZ474" s="27">
        <v>121</v>
      </c>
      <c r="EA474" s="25">
        <v>150744</v>
      </c>
      <c r="EB474" s="28">
        <v>10075</v>
      </c>
      <c r="EC474" s="27">
        <v>130</v>
      </c>
      <c r="ED474" s="25">
        <v>148823</v>
      </c>
      <c r="EE474" s="28">
        <v>11069</v>
      </c>
      <c r="EF474" s="27">
        <v>144</v>
      </c>
      <c r="EG474" s="25">
        <v>164487</v>
      </c>
      <c r="EH474" s="28">
        <v>10731</v>
      </c>
      <c r="EI474" s="27">
        <v>132</v>
      </c>
      <c r="EJ474" s="25">
        <v>186186</v>
      </c>
      <c r="EK474" s="30">
        <v>7921</v>
      </c>
      <c r="EL474" s="29">
        <v>98</v>
      </c>
      <c r="EM474" s="25">
        <v>196166</v>
      </c>
      <c r="EN474" s="28">
        <v>11113</v>
      </c>
      <c r="EO474" s="27">
        <v>131</v>
      </c>
      <c r="EP474" s="25">
        <v>226641</v>
      </c>
      <c r="EQ474" s="30">
        <v>8541</v>
      </c>
      <c r="ER474" s="27">
        <v>102</v>
      </c>
      <c r="ES474" s="25">
        <v>267624</v>
      </c>
      <c r="ET474" s="28">
        <v>10808</v>
      </c>
      <c r="EU474" s="27">
        <v>130</v>
      </c>
      <c r="EV474" s="25">
        <v>239691</v>
      </c>
      <c r="EW474" s="28">
        <v>14871</v>
      </c>
      <c r="EX474" s="27">
        <v>172</v>
      </c>
      <c r="EY474" s="25">
        <v>235511</v>
      </c>
      <c r="EZ474" s="30">
        <v>9173</v>
      </c>
      <c r="FA474" s="27">
        <v>109</v>
      </c>
      <c r="FB474" s="25">
        <v>181983</v>
      </c>
      <c r="FC474" s="30">
        <v>9077</v>
      </c>
      <c r="FD474" s="27">
        <v>112</v>
      </c>
      <c r="FE474" s="25">
        <v>173087</v>
      </c>
      <c r="FF474" s="28">
        <v>13564</v>
      </c>
      <c r="FG474" s="27">
        <v>172</v>
      </c>
      <c r="FH474" s="25">
        <v>235077</v>
      </c>
      <c r="FI474" s="30">
        <v>9941</v>
      </c>
      <c r="FJ474" s="27">
        <v>124</v>
      </c>
      <c r="FK474" s="25">
        <v>181415</v>
      </c>
      <c r="FL474" s="28">
        <v>10675</v>
      </c>
      <c r="FM474" s="27">
        <v>128</v>
      </c>
      <c r="FN474" s="25">
        <v>189072</v>
      </c>
      <c r="FO474" s="28">
        <v>11828</v>
      </c>
      <c r="FP474" s="27">
        <v>149</v>
      </c>
      <c r="FQ474" s="25">
        <v>206116</v>
      </c>
      <c r="FR474" s="30">
        <v>7749</v>
      </c>
      <c r="FS474" s="29">
        <v>97</v>
      </c>
      <c r="FT474" s="25">
        <v>268788</v>
      </c>
      <c r="FU474" s="30">
        <v>9999</v>
      </c>
      <c r="FV474" s="27">
        <v>119</v>
      </c>
      <c r="FW474" s="25">
        <v>326155</v>
      </c>
      <c r="FX474" s="28">
        <v>11538</v>
      </c>
      <c r="FY474" s="27">
        <v>125</v>
      </c>
      <c r="FZ474" s="25">
        <v>191563</v>
      </c>
      <c r="GA474" s="30">
        <v>7051</v>
      </c>
      <c r="GB474" s="29">
        <v>84</v>
      </c>
      <c r="GC474" s="25">
        <v>164669</v>
      </c>
      <c r="GD474" s="30">
        <v>9551</v>
      </c>
      <c r="GE474" s="27">
        <v>115</v>
      </c>
      <c r="GF474" s="25">
        <v>164820</v>
      </c>
      <c r="GG474" s="28">
        <v>11607</v>
      </c>
      <c r="GH474" s="27">
        <v>140</v>
      </c>
      <c r="GI474" s="25">
        <v>166314</v>
      </c>
      <c r="GJ474" s="30">
        <v>8385</v>
      </c>
      <c r="GK474" s="29">
        <v>96</v>
      </c>
      <c r="GL474" s="25">
        <v>127545</v>
      </c>
      <c r="GM474" s="30">
        <v>7524</v>
      </c>
      <c r="GN474" s="29">
        <v>86</v>
      </c>
      <c r="GO474" s="25">
        <v>127694</v>
      </c>
      <c r="GP474" s="28">
        <v>10249</v>
      </c>
      <c r="GQ474" s="27">
        <v>124</v>
      </c>
      <c r="GR474" s="25">
        <v>135901</v>
      </c>
      <c r="GS474" s="30">
        <v>7845</v>
      </c>
      <c r="GT474" s="29">
        <v>94</v>
      </c>
      <c r="GU474" s="25">
        <v>124177</v>
      </c>
      <c r="GV474" s="30">
        <v>6817</v>
      </c>
      <c r="GW474" s="29">
        <v>87</v>
      </c>
      <c r="GX474" s="24">
        <v>81928</v>
      </c>
      <c r="GY474" s="30">
        <v>7642</v>
      </c>
      <c r="GZ474" s="27">
        <v>136</v>
      </c>
      <c r="HA474" s="25">
        <v>104306</v>
      </c>
      <c r="HB474" s="30">
        <v>5196</v>
      </c>
      <c r="HC474" s="29">
        <v>88</v>
      </c>
      <c r="HD474" s="24">
        <v>75300</v>
      </c>
      <c r="HE474" s="30">
        <v>5978</v>
      </c>
      <c r="HF474" s="27">
        <v>102</v>
      </c>
      <c r="HG474" s="25">
        <v>205076</v>
      </c>
      <c r="HH474" s="30">
        <v>5910</v>
      </c>
      <c r="HI474" s="29">
        <v>99</v>
      </c>
      <c r="HJ474" s="25">
        <v>191271</v>
      </c>
    </row>
    <row r="475" spans="2:218" x14ac:dyDescent="0.2">
      <c r="B475" s="20" t="s">
        <v>878</v>
      </c>
      <c r="C475" s="28">
        <v>10350</v>
      </c>
      <c r="D475" s="27">
        <v>232</v>
      </c>
      <c r="E475" s="23">
        <v>1218</v>
      </c>
      <c r="F475" s="28">
        <v>11164</v>
      </c>
      <c r="G475" s="27">
        <v>247</v>
      </c>
      <c r="H475" s="23">
        <v>2189</v>
      </c>
      <c r="I475" s="28">
        <v>14251</v>
      </c>
      <c r="J475" s="27">
        <v>321</v>
      </c>
      <c r="K475" s="23">
        <v>2034</v>
      </c>
      <c r="L475" s="28">
        <v>11214</v>
      </c>
      <c r="M475" s="27">
        <v>254</v>
      </c>
      <c r="N475" s="23">
        <v>1613</v>
      </c>
      <c r="O475" s="30">
        <v>8950</v>
      </c>
      <c r="P475" s="27">
        <v>201</v>
      </c>
      <c r="Q475" s="23">
        <v>2223</v>
      </c>
      <c r="R475" s="28">
        <v>14148</v>
      </c>
      <c r="S475" s="27">
        <v>303</v>
      </c>
      <c r="T475" s="23">
        <v>1849</v>
      </c>
      <c r="U475" s="28">
        <v>11248</v>
      </c>
      <c r="V475" s="27">
        <v>258</v>
      </c>
      <c r="W475" s="23">
        <v>1702</v>
      </c>
      <c r="X475" s="28">
        <v>12547</v>
      </c>
      <c r="Y475" s="27">
        <v>277</v>
      </c>
      <c r="Z475" s="23">
        <v>1051</v>
      </c>
      <c r="AA475" s="28">
        <v>14632</v>
      </c>
      <c r="AB475" s="27">
        <v>333</v>
      </c>
      <c r="AC475" s="23">
        <v>1298</v>
      </c>
      <c r="AD475" s="28">
        <v>10449</v>
      </c>
      <c r="AE475" s="27">
        <v>240</v>
      </c>
      <c r="AF475" s="27">
        <v>701</v>
      </c>
      <c r="AG475" s="30">
        <v>7846</v>
      </c>
      <c r="AH475" s="27">
        <v>180</v>
      </c>
      <c r="AI475" s="23">
        <v>1605</v>
      </c>
      <c r="AJ475" s="28">
        <v>10462</v>
      </c>
      <c r="AK475" s="27">
        <v>241</v>
      </c>
      <c r="AL475" s="27">
        <v>939</v>
      </c>
      <c r="AM475" s="30">
        <v>7817</v>
      </c>
      <c r="AN475" s="27">
        <v>179</v>
      </c>
      <c r="AO475" s="27">
        <v>587</v>
      </c>
      <c r="AP475" s="30">
        <v>8330</v>
      </c>
      <c r="AQ475" s="27">
        <v>194</v>
      </c>
      <c r="AR475" s="27">
        <v>554</v>
      </c>
      <c r="AS475" s="30">
        <v>9037</v>
      </c>
      <c r="AT475" s="27">
        <v>210</v>
      </c>
      <c r="AU475" s="27">
        <v>301</v>
      </c>
      <c r="AV475" s="30">
        <v>7694</v>
      </c>
      <c r="AW475" s="27">
        <v>174</v>
      </c>
      <c r="AX475" s="27">
        <v>743</v>
      </c>
      <c r="AY475" s="30">
        <v>8616</v>
      </c>
      <c r="AZ475" s="27">
        <v>195</v>
      </c>
      <c r="BA475" s="27">
        <v>607</v>
      </c>
      <c r="BB475" s="28">
        <v>10654</v>
      </c>
      <c r="BC475" s="27">
        <v>247</v>
      </c>
      <c r="BD475" s="27">
        <v>738</v>
      </c>
      <c r="BE475" s="30">
        <v>6715</v>
      </c>
      <c r="BF475" s="27">
        <v>166</v>
      </c>
      <c r="BG475" s="27">
        <v>571</v>
      </c>
      <c r="BH475" s="30">
        <v>7829</v>
      </c>
      <c r="BI475" s="27">
        <v>186</v>
      </c>
      <c r="BJ475" s="27">
        <v>909</v>
      </c>
      <c r="BK475" s="28">
        <v>12371</v>
      </c>
      <c r="BL475" s="27">
        <v>290</v>
      </c>
      <c r="BM475" s="23">
        <v>1614</v>
      </c>
      <c r="BN475" s="30">
        <v>8732</v>
      </c>
      <c r="BO475" s="27">
        <v>202</v>
      </c>
      <c r="BP475" s="23">
        <v>1029</v>
      </c>
      <c r="BQ475" s="28">
        <v>12698</v>
      </c>
      <c r="BR475" s="27">
        <v>284</v>
      </c>
      <c r="BS475" s="23">
        <v>1379</v>
      </c>
      <c r="BT475" s="28">
        <v>11076</v>
      </c>
      <c r="BU475" s="27">
        <v>257</v>
      </c>
      <c r="BV475" s="27">
        <v>890</v>
      </c>
      <c r="BW475" s="30">
        <v>5905</v>
      </c>
      <c r="BX475" s="27">
        <v>151</v>
      </c>
      <c r="BY475" s="27">
        <v>443</v>
      </c>
      <c r="BZ475" s="30">
        <v>5962</v>
      </c>
      <c r="CA475" s="27">
        <v>144</v>
      </c>
      <c r="CB475" s="27">
        <v>887</v>
      </c>
      <c r="CC475" s="28">
        <v>11547</v>
      </c>
      <c r="CD475" s="27">
        <v>260</v>
      </c>
      <c r="CE475" s="23">
        <v>1871</v>
      </c>
      <c r="CF475" s="28">
        <v>15827</v>
      </c>
      <c r="CG475" s="27">
        <v>331</v>
      </c>
      <c r="CH475" s="23">
        <v>3595</v>
      </c>
      <c r="CI475" s="30">
        <v>7417</v>
      </c>
      <c r="CJ475" s="27">
        <v>177</v>
      </c>
      <c r="CK475" s="23">
        <v>2134</v>
      </c>
      <c r="CL475" s="30">
        <v>9169</v>
      </c>
      <c r="CM475" s="27">
        <v>223</v>
      </c>
      <c r="CN475" s="23">
        <v>1534</v>
      </c>
      <c r="CO475" s="30">
        <v>5760</v>
      </c>
      <c r="CP475" s="27">
        <v>137</v>
      </c>
      <c r="CQ475" s="23">
        <v>1200</v>
      </c>
      <c r="CR475" s="30">
        <v>6558</v>
      </c>
      <c r="CS475" s="27">
        <v>161</v>
      </c>
      <c r="CT475" s="23">
        <v>1191</v>
      </c>
      <c r="CU475" s="30">
        <v>7336</v>
      </c>
      <c r="CV475" s="27">
        <v>182</v>
      </c>
      <c r="CW475" s="23">
        <v>1933</v>
      </c>
      <c r="CX475" s="30">
        <v>6173</v>
      </c>
      <c r="CY475" s="27">
        <v>145</v>
      </c>
      <c r="CZ475" s="23">
        <v>1656</v>
      </c>
      <c r="DA475" s="30">
        <v>5611</v>
      </c>
      <c r="DB475" s="27">
        <v>125</v>
      </c>
      <c r="DC475" s="27">
        <v>730</v>
      </c>
      <c r="DD475" s="30">
        <v>4687</v>
      </c>
      <c r="DE475" s="27">
        <v>117</v>
      </c>
      <c r="DF475" s="27">
        <v>947</v>
      </c>
      <c r="DG475" s="30">
        <v>4613</v>
      </c>
      <c r="DH475" s="27">
        <v>104</v>
      </c>
      <c r="DI475" s="23">
        <v>1372</v>
      </c>
      <c r="DJ475" s="30">
        <v>3917</v>
      </c>
      <c r="DK475" s="29">
        <v>81</v>
      </c>
      <c r="DL475" s="23">
        <v>1359</v>
      </c>
      <c r="DM475" s="30">
        <v>4882</v>
      </c>
      <c r="DN475" s="27">
        <v>105</v>
      </c>
      <c r="DO475" s="23">
        <v>1404</v>
      </c>
      <c r="DP475" s="30">
        <v>3909</v>
      </c>
      <c r="DQ475" s="29">
        <v>85</v>
      </c>
      <c r="DR475" s="23">
        <v>1437</v>
      </c>
      <c r="DS475" s="30">
        <v>4115</v>
      </c>
      <c r="DT475" s="29">
        <v>87</v>
      </c>
      <c r="DU475" s="27">
        <v>976</v>
      </c>
      <c r="DV475" s="30">
        <v>4655</v>
      </c>
      <c r="DW475" s="27">
        <v>104</v>
      </c>
      <c r="DX475" s="27">
        <v>729</v>
      </c>
      <c r="DY475" s="30">
        <v>5859</v>
      </c>
      <c r="DZ475" s="27">
        <v>144</v>
      </c>
      <c r="EA475" s="27">
        <v>713</v>
      </c>
      <c r="EB475" s="30">
        <v>4187</v>
      </c>
      <c r="EC475" s="27">
        <v>104</v>
      </c>
      <c r="ED475" s="27">
        <v>893</v>
      </c>
      <c r="EE475" s="30">
        <v>4712</v>
      </c>
      <c r="EF475" s="27">
        <v>115</v>
      </c>
      <c r="EG475" s="23">
        <v>1303</v>
      </c>
      <c r="EH475" s="30">
        <v>4608</v>
      </c>
      <c r="EI475" s="27">
        <v>103</v>
      </c>
      <c r="EJ475" s="27">
        <v>841</v>
      </c>
      <c r="EK475" s="30">
        <v>3835</v>
      </c>
      <c r="EL475" s="29">
        <v>87</v>
      </c>
      <c r="EM475" s="27">
        <v>965</v>
      </c>
      <c r="EN475" s="30">
        <v>5272</v>
      </c>
      <c r="EO475" s="27">
        <v>130</v>
      </c>
      <c r="EP475" s="23">
        <v>1779</v>
      </c>
      <c r="EQ475" s="30">
        <v>7582</v>
      </c>
      <c r="ER475" s="27">
        <v>204</v>
      </c>
      <c r="ES475" s="23">
        <v>1105</v>
      </c>
      <c r="ET475" s="30">
        <v>5667</v>
      </c>
      <c r="EU475" s="27">
        <v>158</v>
      </c>
      <c r="EV475" s="27">
        <v>686</v>
      </c>
      <c r="EW475" s="30">
        <v>7300</v>
      </c>
      <c r="EX475" s="27">
        <v>193</v>
      </c>
      <c r="EY475" s="23">
        <v>1243</v>
      </c>
      <c r="EZ475" s="30">
        <v>8795</v>
      </c>
      <c r="FA475" s="27">
        <v>220</v>
      </c>
      <c r="FB475" s="23">
        <v>1179</v>
      </c>
      <c r="FC475" s="30">
        <v>8152</v>
      </c>
      <c r="FD475" s="27">
        <v>210</v>
      </c>
      <c r="FE475" s="23">
        <v>3090</v>
      </c>
      <c r="FF475" s="30">
        <v>7745</v>
      </c>
      <c r="FG475" s="27">
        <v>222</v>
      </c>
      <c r="FH475" s="23">
        <v>2791</v>
      </c>
      <c r="FI475" s="30">
        <v>8721</v>
      </c>
      <c r="FJ475" s="27">
        <v>244</v>
      </c>
      <c r="FK475" s="23">
        <v>1127</v>
      </c>
      <c r="FL475" s="30">
        <v>6115</v>
      </c>
      <c r="FM475" s="27">
        <v>174</v>
      </c>
      <c r="FN475" s="27">
        <v>717</v>
      </c>
      <c r="FO475" s="28">
        <v>26760</v>
      </c>
      <c r="FP475" s="27">
        <v>527</v>
      </c>
      <c r="FQ475" s="23">
        <v>3585</v>
      </c>
      <c r="FR475" s="28">
        <v>34677</v>
      </c>
      <c r="FS475" s="27">
        <v>657</v>
      </c>
      <c r="FT475" s="24">
        <v>12682</v>
      </c>
      <c r="FU475" s="30">
        <v>5519</v>
      </c>
      <c r="FV475" s="27">
        <v>139</v>
      </c>
      <c r="FW475" s="23">
        <v>8708</v>
      </c>
      <c r="FX475" s="30">
        <v>1640</v>
      </c>
      <c r="FY475" s="29">
        <v>45</v>
      </c>
      <c r="FZ475" s="23">
        <v>3874</v>
      </c>
      <c r="GA475" s="32">
        <v>643</v>
      </c>
      <c r="GB475" s="29">
        <v>19</v>
      </c>
      <c r="GC475" s="23">
        <v>3111</v>
      </c>
      <c r="GD475" s="32">
        <v>848</v>
      </c>
      <c r="GE475" s="29">
        <v>26</v>
      </c>
      <c r="GF475" s="23">
        <v>1126</v>
      </c>
      <c r="GG475" s="30">
        <v>5615</v>
      </c>
      <c r="GH475" s="27">
        <v>156</v>
      </c>
      <c r="GI475" s="23">
        <v>1424</v>
      </c>
      <c r="GJ475" s="30">
        <v>3574</v>
      </c>
      <c r="GK475" s="27">
        <v>108</v>
      </c>
      <c r="GL475" s="23">
        <v>1394</v>
      </c>
      <c r="GM475" s="30">
        <v>5104</v>
      </c>
      <c r="GN475" s="27">
        <v>152</v>
      </c>
      <c r="GO475" s="23">
        <v>1817</v>
      </c>
      <c r="GP475" s="30">
        <v>7225</v>
      </c>
      <c r="GQ475" s="27">
        <v>208</v>
      </c>
      <c r="GR475" s="23">
        <v>2995</v>
      </c>
      <c r="GS475" s="30">
        <v>8125</v>
      </c>
      <c r="GT475" s="27">
        <v>231</v>
      </c>
      <c r="GU475" s="23">
        <v>2127</v>
      </c>
      <c r="GV475" s="30">
        <v>7513</v>
      </c>
      <c r="GW475" s="27">
        <v>216</v>
      </c>
      <c r="GX475" s="23">
        <v>2896</v>
      </c>
      <c r="GY475" s="30">
        <v>7360</v>
      </c>
      <c r="GZ475" s="27">
        <v>214</v>
      </c>
      <c r="HA475" s="23">
        <v>2795</v>
      </c>
      <c r="HB475" s="30">
        <v>4821</v>
      </c>
      <c r="HC475" s="27">
        <v>152</v>
      </c>
      <c r="HD475" s="23">
        <v>1485</v>
      </c>
      <c r="HE475" s="30">
        <v>4060</v>
      </c>
      <c r="HF475" s="27">
        <v>125</v>
      </c>
      <c r="HG475" s="23">
        <v>1426</v>
      </c>
      <c r="HH475" s="30">
        <v>5747</v>
      </c>
      <c r="HI475" s="27">
        <v>172</v>
      </c>
      <c r="HJ475" s="27">
        <v>806</v>
      </c>
    </row>
    <row r="476" spans="2:218" x14ac:dyDescent="0.2">
      <c r="B476" s="20" t="s">
        <v>659</v>
      </c>
      <c r="C476" s="32">
        <v>381</v>
      </c>
      <c r="D476" s="29">
        <v>65</v>
      </c>
      <c r="E476" s="27">
        <v>618</v>
      </c>
      <c r="F476" s="32">
        <v>406</v>
      </c>
      <c r="G476" s="29">
        <v>62</v>
      </c>
      <c r="H476" s="27">
        <v>848</v>
      </c>
      <c r="I476" s="32">
        <v>435</v>
      </c>
      <c r="J476" s="29">
        <v>61</v>
      </c>
      <c r="K476" s="27">
        <v>971</v>
      </c>
      <c r="L476" s="32">
        <v>533</v>
      </c>
      <c r="M476" s="29">
        <v>67</v>
      </c>
      <c r="N476" s="27">
        <v>873</v>
      </c>
      <c r="O476" s="32">
        <v>838</v>
      </c>
      <c r="P476" s="27">
        <v>105</v>
      </c>
      <c r="Q476" s="27">
        <v>774</v>
      </c>
      <c r="R476" s="32">
        <v>849</v>
      </c>
      <c r="S476" s="29">
        <v>89</v>
      </c>
      <c r="T476" s="23">
        <v>1053</v>
      </c>
      <c r="U476" s="32">
        <v>621</v>
      </c>
      <c r="V476" s="29">
        <v>82</v>
      </c>
      <c r="W476" s="27">
        <v>467</v>
      </c>
      <c r="X476" s="32">
        <v>487</v>
      </c>
      <c r="Y476" s="29">
        <v>70</v>
      </c>
      <c r="Z476" s="27">
        <v>821</v>
      </c>
      <c r="AA476" s="32">
        <v>575</v>
      </c>
      <c r="AB476" s="29">
        <v>77</v>
      </c>
      <c r="AC476" s="27">
        <v>742</v>
      </c>
      <c r="AD476" s="32">
        <v>431</v>
      </c>
      <c r="AE476" s="29">
        <v>56</v>
      </c>
      <c r="AF476" s="27">
        <v>426</v>
      </c>
      <c r="AG476" s="32">
        <v>505</v>
      </c>
      <c r="AH476" s="29">
        <v>59</v>
      </c>
      <c r="AI476" s="27">
        <v>800</v>
      </c>
      <c r="AJ476" s="32">
        <v>925</v>
      </c>
      <c r="AK476" s="27">
        <v>107</v>
      </c>
      <c r="AL476" s="23">
        <v>1177</v>
      </c>
      <c r="AM476" s="32">
        <v>607</v>
      </c>
      <c r="AN476" s="29">
        <v>85</v>
      </c>
      <c r="AO476" s="27">
        <v>949</v>
      </c>
      <c r="AP476" s="32">
        <v>346</v>
      </c>
      <c r="AQ476" s="29">
        <v>56</v>
      </c>
      <c r="AR476" s="27">
        <v>871</v>
      </c>
      <c r="AS476" s="32">
        <v>323</v>
      </c>
      <c r="AT476" s="29">
        <v>50</v>
      </c>
      <c r="AU476" s="27">
        <v>986</v>
      </c>
      <c r="AV476" s="32">
        <v>542</v>
      </c>
      <c r="AW476" s="29">
        <v>80</v>
      </c>
      <c r="AX476" s="23">
        <v>1013</v>
      </c>
      <c r="AY476" s="32">
        <v>478</v>
      </c>
      <c r="AZ476" s="29">
        <v>62</v>
      </c>
      <c r="BA476" s="27">
        <v>635</v>
      </c>
      <c r="BB476" s="32">
        <v>647</v>
      </c>
      <c r="BC476" s="29">
        <v>92</v>
      </c>
      <c r="BD476" s="23">
        <v>1565</v>
      </c>
      <c r="BE476" s="32">
        <v>419</v>
      </c>
      <c r="BF476" s="29">
        <v>35</v>
      </c>
      <c r="BG476" s="23">
        <v>1499</v>
      </c>
      <c r="BH476" s="32">
        <v>531</v>
      </c>
      <c r="BI476" s="29">
        <v>40</v>
      </c>
      <c r="BJ476" s="23">
        <v>1009</v>
      </c>
      <c r="BK476" s="32">
        <v>528</v>
      </c>
      <c r="BL476" s="29">
        <v>38</v>
      </c>
      <c r="BM476" s="23">
        <v>1544</v>
      </c>
      <c r="BN476" s="32">
        <v>379</v>
      </c>
      <c r="BO476" s="29">
        <v>32</v>
      </c>
      <c r="BP476" s="23">
        <v>1395</v>
      </c>
      <c r="BQ476" s="32">
        <v>392</v>
      </c>
      <c r="BR476" s="29">
        <v>32</v>
      </c>
      <c r="BS476" s="27">
        <v>600</v>
      </c>
      <c r="BT476" s="32">
        <v>532</v>
      </c>
      <c r="BU476" s="29">
        <v>39</v>
      </c>
      <c r="BV476" s="23">
        <v>1326</v>
      </c>
      <c r="BW476" s="32">
        <v>671</v>
      </c>
      <c r="BX476" s="29">
        <v>49</v>
      </c>
      <c r="BY476" s="27">
        <v>460</v>
      </c>
      <c r="BZ476" s="32">
        <v>511</v>
      </c>
      <c r="CA476" s="29">
        <v>37</v>
      </c>
      <c r="CB476" s="23">
        <v>1057</v>
      </c>
      <c r="CC476" s="32">
        <v>630</v>
      </c>
      <c r="CD476" s="29">
        <v>43</v>
      </c>
      <c r="CE476" s="23">
        <v>1685</v>
      </c>
      <c r="CF476" s="32">
        <v>194</v>
      </c>
      <c r="CG476" s="29">
        <v>14</v>
      </c>
      <c r="CH476" s="27">
        <v>561</v>
      </c>
      <c r="CI476" s="32">
        <v>212</v>
      </c>
      <c r="CJ476" s="29">
        <v>16</v>
      </c>
      <c r="CK476" s="27">
        <v>497</v>
      </c>
      <c r="CL476" s="32">
        <v>356</v>
      </c>
      <c r="CM476" s="29">
        <v>26</v>
      </c>
      <c r="CN476" s="27">
        <v>621</v>
      </c>
      <c r="CO476" s="32">
        <v>375</v>
      </c>
      <c r="CP476" s="29">
        <v>27</v>
      </c>
      <c r="CQ476" s="27">
        <v>593</v>
      </c>
      <c r="CR476" s="32">
        <v>465</v>
      </c>
      <c r="CS476" s="29">
        <v>33</v>
      </c>
      <c r="CT476" s="27">
        <v>878</v>
      </c>
      <c r="CU476" s="32">
        <v>393</v>
      </c>
      <c r="CV476" s="29">
        <v>30</v>
      </c>
      <c r="CW476" s="27">
        <v>649</v>
      </c>
      <c r="CX476" s="32">
        <v>249</v>
      </c>
      <c r="CY476" s="29">
        <v>16</v>
      </c>
      <c r="CZ476" s="27">
        <v>843</v>
      </c>
      <c r="DA476" s="32">
        <v>278</v>
      </c>
      <c r="DB476" s="29">
        <v>18</v>
      </c>
      <c r="DC476" s="27">
        <v>801</v>
      </c>
      <c r="DD476" s="32">
        <v>450</v>
      </c>
      <c r="DE476" s="29">
        <v>29</v>
      </c>
      <c r="DF476" s="23">
        <v>1173</v>
      </c>
      <c r="DG476" s="32">
        <v>499</v>
      </c>
      <c r="DH476" s="29">
        <v>33</v>
      </c>
      <c r="DI476" s="23">
        <v>1157</v>
      </c>
      <c r="DJ476" s="32">
        <v>487</v>
      </c>
      <c r="DK476" s="29">
        <v>31</v>
      </c>
      <c r="DL476" s="27">
        <v>577</v>
      </c>
      <c r="DM476" s="32">
        <v>532</v>
      </c>
      <c r="DN476" s="29">
        <v>34</v>
      </c>
      <c r="DO476" s="27">
        <v>555</v>
      </c>
      <c r="DP476" s="32">
        <v>349</v>
      </c>
      <c r="DQ476" s="29">
        <v>24</v>
      </c>
      <c r="DR476" s="27">
        <v>620</v>
      </c>
      <c r="DS476" s="32">
        <v>296</v>
      </c>
      <c r="DT476" s="29">
        <v>23</v>
      </c>
      <c r="DU476" s="27">
        <v>733</v>
      </c>
      <c r="DV476" s="32">
        <v>287</v>
      </c>
      <c r="DW476" s="29">
        <v>19</v>
      </c>
      <c r="DX476" s="27">
        <v>697</v>
      </c>
      <c r="DY476" s="32">
        <v>278</v>
      </c>
      <c r="DZ476" s="29">
        <v>19</v>
      </c>
      <c r="EA476" s="27">
        <v>563</v>
      </c>
      <c r="EB476" s="32">
        <v>286</v>
      </c>
      <c r="EC476" s="29">
        <v>20</v>
      </c>
      <c r="ED476" s="27">
        <v>616</v>
      </c>
      <c r="EE476" s="32">
        <v>762</v>
      </c>
      <c r="EF476" s="29">
        <v>54</v>
      </c>
      <c r="EG476" s="27">
        <v>404</v>
      </c>
      <c r="EH476" s="32">
        <v>928</v>
      </c>
      <c r="EI476" s="29">
        <v>64</v>
      </c>
      <c r="EJ476" s="27">
        <v>824</v>
      </c>
      <c r="EK476" s="30">
        <v>1551</v>
      </c>
      <c r="EL476" s="27">
        <v>105</v>
      </c>
      <c r="EM476" s="23">
        <v>1352</v>
      </c>
      <c r="EN476" s="30">
        <v>1171</v>
      </c>
      <c r="EO476" s="29">
        <v>66</v>
      </c>
      <c r="EP476" s="23">
        <v>1529</v>
      </c>
      <c r="EQ476" s="32">
        <v>732</v>
      </c>
      <c r="ER476" s="29">
        <v>30</v>
      </c>
      <c r="ES476" s="23">
        <v>1678</v>
      </c>
      <c r="ET476" s="32">
        <v>486</v>
      </c>
      <c r="EU476" s="29">
        <v>16</v>
      </c>
      <c r="EV476" s="23">
        <v>1569</v>
      </c>
      <c r="EW476" s="32">
        <v>774</v>
      </c>
      <c r="EX476" s="29">
        <v>26</v>
      </c>
      <c r="EY476" s="23">
        <v>1453</v>
      </c>
      <c r="EZ476" s="32">
        <v>545</v>
      </c>
      <c r="FA476" s="29">
        <v>17</v>
      </c>
      <c r="FB476" s="23">
        <v>1439</v>
      </c>
      <c r="FC476" s="32">
        <v>462</v>
      </c>
      <c r="FD476" s="29">
        <v>13</v>
      </c>
      <c r="FE476" s="27">
        <v>796</v>
      </c>
      <c r="FF476" s="30">
        <v>1107</v>
      </c>
      <c r="FG476" s="29">
        <v>34</v>
      </c>
      <c r="FH476" s="23">
        <v>2041</v>
      </c>
      <c r="FI476" s="32">
        <v>562</v>
      </c>
      <c r="FJ476" s="29">
        <v>17</v>
      </c>
      <c r="FK476" s="27">
        <v>943</v>
      </c>
      <c r="FL476" s="32">
        <v>707</v>
      </c>
      <c r="FM476" s="29">
        <v>21</v>
      </c>
      <c r="FN476" s="23">
        <v>1528</v>
      </c>
      <c r="FO476" s="30">
        <v>1336</v>
      </c>
      <c r="FP476" s="29">
        <v>43</v>
      </c>
      <c r="FQ476" s="23">
        <v>1427</v>
      </c>
      <c r="FR476" s="30">
        <v>1443</v>
      </c>
      <c r="FS476" s="29">
        <v>44</v>
      </c>
      <c r="FT476" s="23">
        <v>1277</v>
      </c>
      <c r="FU476" s="30">
        <v>1377</v>
      </c>
      <c r="FV476" s="29">
        <v>42</v>
      </c>
      <c r="FW476" s="23">
        <v>1400</v>
      </c>
      <c r="FX476" s="30">
        <v>1346</v>
      </c>
      <c r="FY476" s="29">
        <v>42</v>
      </c>
      <c r="FZ476" s="23">
        <v>1186</v>
      </c>
      <c r="GA476" s="30">
        <v>1555</v>
      </c>
      <c r="GB476" s="29">
        <v>53</v>
      </c>
      <c r="GC476" s="27">
        <v>999</v>
      </c>
      <c r="GD476" s="32">
        <v>966</v>
      </c>
      <c r="GE476" s="29">
        <v>34</v>
      </c>
      <c r="GF476" s="23">
        <v>1518</v>
      </c>
      <c r="GG476" s="32">
        <v>742</v>
      </c>
      <c r="GH476" s="29">
        <v>24</v>
      </c>
      <c r="GI476" s="23">
        <v>1706</v>
      </c>
      <c r="GJ476" s="32">
        <v>749</v>
      </c>
      <c r="GK476" s="29">
        <v>26</v>
      </c>
      <c r="GL476" s="23">
        <v>2213</v>
      </c>
      <c r="GM476" s="30">
        <v>1082</v>
      </c>
      <c r="GN476" s="29">
        <v>41</v>
      </c>
      <c r="GO476" s="23">
        <v>1180</v>
      </c>
      <c r="GP476" s="30">
        <v>1772</v>
      </c>
      <c r="GQ476" s="29">
        <v>57</v>
      </c>
      <c r="GR476" s="23">
        <v>1701</v>
      </c>
      <c r="GS476" s="32">
        <v>657</v>
      </c>
      <c r="GT476" s="29">
        <v>20</v>
      </c>
      <c r="GU476" s="23">
        <v>1548</v>
      </c>
      <c r="GV476" s="32">
        <v>682</v>
      </c>
      <c r="GW476" s="29">
        <v>25</v>
      </c>
      <c r="GX476" s="27">
        <v>810</v>
      </c>
      <c r="GY476" s="32">
        <v>902</v>
      </c>
      <c r="GZ476" s="29">
        <v>28</v>
      </c>
      <c r="HA476" s="23">
        <v>1547</v>
      </c>
      <c r="HB476" s="32">
        <v>948</v>
      </c>
      <c r="HC476" s="29">
        <v>29</v>
      </c>
      <c r="HD476" s="23">
        <v>1604</v>
      </c>
      <c r="HE476" s="30">
        <v>2029</v>
      </c>
      <c r="HF476" s="29">
        <v>55</v>
      </c>
      <c r="HG476" s="27">
        <v>712</v>
      </c>
      <c r="HH476" s="30">
        <v>5335</v>
      </c>
      <c r="HI476" s="27">
        <v>104</v>
      </c>
      <c r="HJ476" s="27">
        <v>903</v>
      </c>
    </row>
    <row r="477" spans="2:218" x14ac:dyDescent="0.2">
      <c r="B477" s="20" t="s">
        <v>629</v>
      </c>
      <c r="C477" s="30">
        <v>4442</v>
      </c>
      <c r="D477" s="27">
        <v>375</v>
      </c>
      <c r="E477" s="23">
        <v>3454</v>
      </c>
      <c r="F477" s="30">
        <v>7145</v>
      </c>
      <c r="G477" s="27">
        <v>590</v>
      </c>
      <c r="H477" s="23">
        <v>9828</v>
      </c>
      <c r="I477" s="30">
        <v>5567</v>
      </c>
      <c r="J477" s="27">
        <v>459</v>
      </c>
      <c r="K477" s="24">
        <v>10371</v>
      </c>
      <c r="L477" s="30">
        <v>7927</v>
      </c>
      <c r="M477" s="27">
        <v>566</v>
      </c>
      <c r="N477" s="24">
        <v>13011</v>
      </c>
      <c r="O477" s="30">
        <v>5778</v>
      </c>
      <c r="P477" s="27">
        <v>453</v>
      </c>
      <c r="Q477" s="24">
        <v>24041</v>
      </c>
      <c r="R477" s="30">
        <v>5881</v>
      </c>
      <c r="S477" s="27">
        <v>427</v>
      </c>
      <c r="T477" s="24">
        <v>17291</v>
      </c>
      <c r="U477" s="30">
        <v>6492</v>
      </c>
      <c r="V477" s="27">
        <v>387</v>
      </c>
      <c r="W477" s="24">
        <v>15306</v>
      </c>
      <c r="X477" s="30">
        <v>6278</v>
      </c>
      <c r="Y477" s="27">
        <v>344</v>
      </c>
      <c r="Z477" s="24">
        <v>10198</v>
      </c>
      <c r="AA477" s="30">
        <v>7639</v>
      </c>
      <c r="AB477" s="27">
        <v>405</v>
      </c>
      <c r="AC477" s="24">
        <v>10165</v>
      </c>
      <c r="AD477" s="30">
        <v>6006</v>
      </c>
      <c r="AE477" s="27">
        <v>305</v>
      </c>
      <c r="AF477" s="23">
        <v>6397</v>
      </c>
      <c r="AG477" s="30">
        <v>5974</v>
      </c>
      <c r="AH477" s="27">
        <v>322</v>
      </c>
      <c r="AI477" s="23">
        <v>5099</v>
      </c>
      <c r="AJ477" s="30">
        <v>6861</v>
      </c>
      <c r="AK477" s="27">
        <v>351</v>
      </c>
      <c r="AL477" s="23">
        <v>4437</v>
      </c>
      <c r="AM477" s="30">
        <v>7462</v>
      </c>
      <c r="AN477" s="27">
        <v>346</v>
      </c>
      <c r="AO477" s="23">
        <v>3524</v>
      </c>
      <c r="AP477" s="30">
        <v>6951</v>
      </c>
      <c r="AQ477" s="27">
        <v>328</v>
      </c>
      <c r="AR477" s="23">
        <v>3230</v>
      </c>
      <c r="AS477" s="30">
        <v>7437</v>
      </c>
      <c r="AT477" s="27">
        <v>380</v>
      </c>
      <c r="AU477" s="23">
        <v>4717</v>
      </c>
      <c r="AV477" s="30">
        <v>5301</v>
      </c>
      <c r="AW477" s="27">
        <v>256</v>
      </c>
      <c r="AX477" s="23">
        <v>3510</v>
      </c>
      <c r="AY477" s="30">
        <v>4752</v>
      </c>
      <c r="AZ477" s="27">
        <v>237</v>
      </c>
      <c r="BA477" s="23">
        <v>4267</v>
      </c>
      <c r="BB477" s="30">
        <v>7407</v>
      </c>
      <c r="BC477" s="27">
        <v>352</v>
      </c>
      <c r="BD477" s="23">
        <v>3532</v>
      </c>
      <c r="BE477" s="30">
        <v>6228</v>
      </c>
      <c r="BF477" s="27">
        <v>275</v>
      </c>
      <c r="BG477" s="23">
        <v>5206</v>
      </c>
      <c r="BH477" s="30">
        <v>7198</v>
      </c>
      <c r="BI477" s="27">
        <v>320</v>
      </c>
      <c r="BJ477" s="23">
        <v>4230</v>
      </c>
      <c r="BK477" s="30">
        <v>7502</v>
      </c>
      <c r="BL477" s="27">
        <v>330</v>
      </c>
      <c r="BM477" s="23">
        <v>3630</v>
      </c>
      <c r="BN477" s="30">
        <v>6024</v>
      </c>
      <c r="BO477" s="27">
        <v>284</v>
      </c>
      <c r="BP477" s="23">
        <v>4978</v>
      </c>
      <c r="BQ477" s="30">
        <v>6357</v>
      </c>
      <c r="BR477" s="27">
        <v>297</v>
      </c>
      <c r="BS477" s="23">
        <v>4750</v>
      </c>
      <c r="BT477" s="30">
        <v>8083</v>
      </c>
      <c r="BU477" s="27">
        <v>368</v>
      </c>
      <c r="BV477" s="23">
        <v>3554</v>
      </c>
      <c r="BW477" s="30">
        <v>4565</v>
      </c>
      <c r="BX477" s="27">
        <v>211</v>
      </c>
      <c r="BY477" s="23">
        <v>4303</v>
      </c>
      <c r="BZ477" s="30">
        <v>4004</v>
      </c>
      <c r="CA477" s="27">
        <v>201</v>
      </c>
      <c r="CB477" s="23">
        <v>3514</v>
      </c>
      <c r="CC477" s="30">
        <v>5610</v>
      </c>
      <c r="CD477" s="27">
        <v>280</v>
      </c>
      <c r="CE477" s="23">
        <v>4165</v>
      </c>
      <c r="CF477" s="30">
        <v>5109</v>
      </c>
      <c r="CG477" s="27">
        <v>264</v>
      </c>
      <c r="CH477" s="23">
        <v>3611</v>
      </c>
      <c r="CI477" s="30">
        <v>5149</v>
      </c>
      <c r="CJ477" s="27">
        <v>238</v>
      </c>
      <c r="CK477" s="23">
        <v>3101</v>
      </c>
      <c r="CL477" s="30">
        <v>6679</v>
      </c>
      <c r="CM477" s="27">
        <v>303</v>
      </c>
      <c r="CN477" s="23">
        <v>3287</v>
      </c>
      <c r="CO477" s="30">
        <v>5314</v>
      </c>
      <c r="CP477" s="27">
        <v>266</v>
      </c>
      <c r="CQ477" s="23">
        <v>2999</v>
      </c>
      <c r="CR477" s="30">
        <v>7936</v>
      </c>
      <c r="CS477" s="27">
        <v>404</v>
      </c>
      <c r="CT477" s="23">
        <v>3279</v>
      </c>
      <c r="CU477" s="30">
        <v>9917</v>
      </c>
      <c r="CV477" s="27">
        <v>466</v>
      </c>
      <c r="CW477" s="23">
        <v>5830</v>
      </c>
      <c r="CX477" s="30">
        <v>7153</v>
      </c>
      <c r="CY477" s="27">
        <v>311</v>
      </c>
      <c r="CZ477" s="23">
        <v>6282</v>
      </c>
      <c r="DA477" s="30">
        <v>7779</v>
      </c>
      <c r="DB477" s="27">
        <v>325</v>
      </c>
      <c r="DC477" s="23">
        <v>5114</v>
      </c>
      <c r="DD477" s="30">
        <v>7733</v>
      </c>
      <c r="DE477" s="27">
        <v>342</v>
      </c>
      <c r="DF477" s="23">
        <v>5009</v>
      </c>
      <c r="DG477" s="30">
        <v>7203</v>
      </c>
      <c r="DH477" s="27">
        <v>316</v>
      </c>
      <c r="DI477" s="23">
        <v>6131</v>
      </c>
      <c r="DJ477" s="30">
        <v>8464</v>
      </c>
      <c r="DK477" s="27">
        <v>371</v>
      </c>
      <c r="DL477" s="23">
        <v>4118</v>
      </c>
      <c r="DM477" s="28">
        <v>11504</v>
      </c>
      <c r="DN477" s="27">
        <v>503</v>
      </c>
      <c r="DO477" s="23">
        <v>6326</v>
      </c>
      <c r="DP477" s="30">
        <v>5952</v>
      </c>
      <c r="DQ477" s="27">
        <v>265</v>
      </c>
      <c r="DR477" s="23">
        <v>6842</v>
      </c>
      <c r="DS477" s="30">
        <v>3906</v>
      </c>
      <c r="DT477" s="27">
        <v>170</v>
      </c>
      <c r="DU477" s="23">
        <v>5347</v>
      </c>
      <c r="DV477" s="30">
        <v>2381</v>
      </c>
      <c r="DW477" s="27">
        <v>115</v>
      </c>
      <c r="DX477" s="23">
        <v>6108</v>
      </c>
      <c r="DY477" s="30">
        <v>1625</v>
      </c>
      <c r="DZ477" s="29">
        <v>96</v>
      </c>
      <c r="EA477" s="23">
        <v>4353</v>
      </c>
      <c r="EB477" s="30">
        <v>1321</v>
      </c>
      <c r="EC477" s="29">
        <v>74</v>
      </c>
      <c r="ED477" s="23">
        <v>5263</v>
      </c>
      <c r="EE477" s="28">
        <v>12326</v>
      </c>
      <c r="EF477" s="27">
        <v>593</v>
      </c>
      <c r="EG477" s="23">
        <v>6562</v>
      </c>
      <c r="EH477" s="30">
        <v>8211</v>
      </c>
      <c r="EI477" s="27">
        <v>385</v>
      </c>
      <c r="EJ477" s="23">
        <v>4055</v>
      </c>
      <c r="EK477" s="30">
        <v>6485</v>
      </c>
      <c r="EL477" s="27">
        <v>315</v>
      </c>
      <c r="EM477" s="23">
        <v>4541</v>
      </c>
      <c r="EN477" s="30">
        <v>6852</v>
      </c>
      <c r="EO477" s="27">
        <v>347</v>
      </c>
      <c r="EP477" s="23">
        <v>5948</v>
      </c>
      <c r="EQ477" s="30">
        <v>6946</v>
      </c>
      <c r="ER477" s="27">
        <v>314</v>
      </c>
      <c r="ES477" s="23">
        <v>3974</v>
      </c>
      <c r="ET477" s="30">
        <v>8008</v>
      </c>
      <c r="EU477" s="27">
        <v>359</v>
      </c>
      <c r="EV477" s="23">
        <v>5070</v>
      </c>
      <c r="EW477" s="30">
        <v>5238</v>
      </c>
      <c r="EX477" s="27">
        <v>246</v>
      </c>
      <c r="EY477" s="23">
        <v>5660</v>
      </c>
      <c r="EZ477" s="30">
        <v>2234</v>
      </c>
      <c r="FA477" s="27">
        <v>104</v>
      </c>
      <c r="FB477" s="23">
        <v>5436</v>
      </c>
      <c r="FC477" s="30">
        <v>1831</v>
      </c>
      <c r="FD477" s="29">
        <v>80</v>
      </c>
      <c r="FE477" s="23">
        <v>2463</v>
      </c>
      <c r="FF477" s="30">
        <v>1688</v>
      </c>
      <c r="FG477" s="29">
        <v>92</v>
      </c>
      <c r="FH477" s="23">
        <v>2247</v>
      </c>
      <c r="FI477" s="30">
        <v>1381</v>
      </c>
      <c r="FJ477" s="29">
        <v>66</v>
      </c>
      <c r="FK477" s="23">
        <v>3322</v>
      </c>
      <c r="FL477" s="30">
        <v>1091</v>
      </c>
      <c r="FM477" s="29">
        <v>54</v>
      </c>
      <c r="FN477" s="23">
        <v>2696</v>
      </c>
      <c r="FO477" s="30">
        <v>1183</v>
      </c>
      <c r="FP477" s="29">
        <v>57</v>
      </c>
      <c r="FQ477" s="23">
        <v>2385</v>
      </c>
      <c r="FR477" s="32">
        <v>668</v>
      </c>
      <c r="FS477" s="29">
        <v>34</v>
      </c>
      <c r="FT477" s="23">
        <v>2056</v>
      </c>
      <c r="FU477" s="32">
        <v>435</v>
      </c>
      <c r="FV477" s="29">
        <v>22</v>
      </c>
      <c r="FW477" s="23">
        <v>3566</v>
      </c>
      <c r="FX477" s="32">
        <v>523</v>
      </c>
      <c r="FY477" s="29">
        <v>28</v>
      </c>
      <c r="FZ477" s="23">
        <v>2938</v>
      </c>
      <c r="GA477" s="30">
        <v>4969</v>
      </c>
      <c r="GB477" s="27">
        <v>223</v>
      </c>
      <c r="GC477" s="23">
        <v>3245</v>
      </c>
      <c r="GD477" s="30">
        <v>6152</v>
      </c>
      <c r="GE477" s="27">
        <v>261</v>
      </c>
      <c r="GF477" s="23">
        <v>3344</v>
      </c>
      <c r="GG477" s="28">
        <v>11387</v>
      </c>
      <c r="GH477" s="27">
        <v>499</v>
      </c>
      <c r="GI477" s="23">
        <v>2438</v>
      </c>
      <c r="GJ477" s="28">
        <v>12647</v>
      </c>
      <c r="GK477" s="27">
        <v>557</v>
      </c>
      <c r="GL477" s="23">
        <v>2074</v>
      </c>
      <c r="GM477" s="30">
        <v>6370</v>
      </c>
      <c r="GN477" s="27">
        <v>292</v>
      </c>
      <c r="GO477" s="23">
        <v>1377</v>
      </c>
      <c r="GP477" s="30">
        <v>6868</v>
      </c>
      <c r="GQ477" s="27">
        <v>322</v>
      </c>
      <c r="GR477" s="23">
        <v>2086</v>
      </c>
      <c r="GS477" s="30">
        <v>5522</v>
      </c>
      <c r="GT477" s="27">
        <v>242</v>
      </c>
      <c r="GU477" s="23">
        <v>1743</v>
      </c>
      <c r="GV477" s="30">
        <v>6253</v>
      </c>
      <c r="GW477" s="27">
        <v>293</v>
      </c>
      <c r="GX477" s="23">
        <v>2214</v>
      </c>
      <c r="GY477" s="30">
        <v>7156</v>
      </c>
      <c r="GZ477" s="27">
        <v>349</v>
      </c>
      <c r="HA477" s="23">
        <v>1764</v>
      </c>
      <c r="HB477" s="30">
        <v>4979</v>
      </c>
      <c r="HC477" s="27">
        <v>222</v>
      </c>
      <c r="HD477" s="23">
        <v>1661</v>
      </c>
      <c r="HE477" s="30">
        <v>4150</v>
      </c>
      <c r="HF477" s="27">
        <v>189</v>
      </c>
      <c r="HG477" s="23">
        <v>2214</v>
      </c>
      <c r="HH477" s="30">
        <v>4826</v>
      </c>
      <c r="HI477" s="27">
        <v>208</v>
      </c>
      <c r="HJ477" s="23">
        <v>2381</v>
      </c>
    </row>
    <row r="478" spans="2:218" x14ac:dyDescent="0.2">
      <c r="B478" s="20" t="s">
        <v>372</v>
      </c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  <c r="BK478" s="21"/>
      <c r="BL478" s="21"/>
      <c r="BM478" s="21"/>
      <c r="BN478" s="21"/>
      <c r="BO478" s="21"/>
      <c r="BP478" s="21"/>
      <c r="BQ478" s="21"/>
      <c r="BR478" s="21"/>
      <c r="BS478" s="21"/>
      <c r="BT478" s="21"/>
      <c r="BU478" s="21"/>
      <c r="BV478" s="21"/>
      <c r="BW478" s="21"/>
      <c r="BX478" s="21"/>
      <c r="BY478" s="21"/>
      <c r="BZ478" s="21"/>
      <c r="CA478" s="21"/>
      <c r="CB478" s="21"/>
      <c r="CC478" s="21"/>
      <c r="CD478" s="21"/>
      <c r="CE478" s="21"/>
      <c r="CF478" s="21"/>
      <c r="CG478" s="21"/>
      <c r="CH478" s="21"/>
      <c r="CI478" s="21"/>
      <c r="CJ478" s="21"/>
      <c r="CK478" s="21"/>
      <c r="CL478" s="21"/>
      <c r="CM478" s="21"/>
      <c r="CN478" s="21"/>
      <c r="CO478" s="21"/>
      <c r="CP478" s="21"/>
      <c r="CQ478" s="21"/>
      <c r="CR478" s="21"/>
      <c r="CS478" s="21"/>
      <c r="CT478" s="21"/>
      <c r="CU478" s="21"/>
      <c r="CV478" s="21"/>
      <c r="CW478" s="21"/>
      <c r="CX478" s="21"/>
      <c r="CY478" s="21"/>
      <c r="CZ478" s="21"/>
      <c r="DA478" s="21"/>
      <c r="DB478" s="21"/>
      <c r="DC478" s="21"/>
      <c r="DD478" s="21"/>
      <c r="DE478" s="21"/>
      <c r="DF478" s="21"/>
      <c r="DG478" s="21"/>
      <c r="DH478" s="21"/>
      <c r="DI478" s="21"/>
      <c r="DJ478" s="21"/>
      <c r="DK478" s="21"/>
      <c r="DL478" s="21"/>
      <c r="DM478" s="21"/>
      <c r="DN478" s="21"/>
      <c r="DO478" s="21"/>
      <c r="DP478" s="21"/>
      <c r="DQ478" s="21"/>
      <c r="DR478" s="21"/>
      <c r="DS478" s="21"/>
      <c r="DT478" s="21"/>
      <c r="DU478" s="21"/>
      <c r="DV478" s="21"/>
      <c r="DW478" s="21"/>
      <c r="DX478" s="21"/>
      <c r="DY478" s="21"/>
      <c r="DZ478" s="21"/>
      <c r="EA478" s="21"/>
      <c r="EB478" s="21"/>
      <c r="EC478" s="21"/>
      <c r="ED478" s="21"/>
      <c r="EE478" s="21"/>
      <c r="EF478" s="21"/>
      <c r="EG478" s="21"/>
      <c r="EH478" s="21"/>
      <c r="EI478" s="21"/>
      <c r="EJ478" s="21"/>
      <c r="EK478" s="21"/>
      <c r="EL478" s="21"/>
      <c r="EM478" s="21"/>
      <c r="EN478" s="21"/>
      <c r="EO478" s="21"/>
      <c r="EP478" s="21"/>
      <c r="EQ478" s="21"/>
      <c r="ER478" s="21"/>
      <c r="ES478" s="21"/>
      <c r="ET478" s="21"/>
      <c r="EU478" s="21"/>
      <c r="EV478" s="21"/>
      <c r="EW478" s="21"/>
      <c r="EX478" s="21"/>
      <c r="EY478" s="21"/>
      <c r="EZ478" s="21"/>
      <c r="FA478" s="21"/>
      <c r="FB478" s="21"/>
      <c r="FC478" s="21"/>
      <c r="FD478" s="21"/>
      <c r="FE478" s="21"/>
      <c r="FF478" s="21"/>
      <c r="FG478" s="21"/>
      <c r="FH478" s="21"/>
      <c r="FI478" s="21"/>
      <c r="FJ478" s="21"/>
      <c r="FK478" s="21"/>
      <c r="FL478" s="21"/>
      <c r="FM478" s="21"/>
      <c r="FN478" s="21"/>
      <c r="FO478" s="21"/>
      <c r="FP478" s="21"/>
      <c r="FQ478" s="21"/>
      <c r="FR478" s="21"/>
      <c r="FS478" s="21"/>
      <c r="FT478" s="21"/>
      <c r="FU478" s="21"/>
      <c r="FV478" s="21"/>
      <c r="FW478" s="21"/>
      <c r="FX478" s="21"/>
      <c r="FY478" s="21"/>
      <c r="FZ478" s="21"/>
      <c r="GA478" s="21"/>
      <c r="GB478" s="21"/>
      <c r="GC478" s="21"/>
      <c r="GD478" s="21"/>
      <c r="GE478" s="21"/>
      <c r="GF478" s="21"/>
      <c r="GG478" s="21"/>
      <c r="GH478" s="21"/>
      <c r="GI478" s="21"/>
      <c r="GJ478" s="21"/>
      <c r="GK478" s="21"/>
      <c r="GL478" s="21"/>
      <c r="GM478" s="21"/>
      <c r="GN478" s="21"/>
      <c r="GO478" s="21"/>
      <c r="GP478" s="21"/>
      <c r="GQ478" s="21"/>
      <c r="GR478" s="21"/>
      <c r="GS478" s="21"/>
      <c r="GT478" s="21"/>
      <c r="GU478" s="21"/>
      <c r="GV478" s="21"/>
      <c r="GW478" s="21"/>
      <c r="GX478" s="21"/>
      <c r="GY478" s="21"/>
      <c r="GZ478" s="21"/>
      <c r="HA478" s="21"/>
      <c r="HB478" s="21"/>
      <c r="HC478" s="21"/>
      <c r="HD478" s="21"/>
      <c r="HE478" s="21"/>
      <c r="HF478" s="21"/>
      <c r="HG478" s="27">
        <v>202</v>
      </c>
      <c r="HH478" s="30">
        <v>4607</v>
      </c>
      <c r="HI478" s="31">
        <v>2</v>
      </c>
      <c r="HJ478" s="21"/>
    </row>
    <row r="479" spans="2:218" x14ac:dyDescent="0.2">
      <c r="B479" s="20" t="s">
        <v>653</v>
      </c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  <c r="BK479" s="21"/>
      <c r="BL479" s="21"/>
      <c r="BM479" s="21"/>
      <c r="BN479" s="21"/>
      <c r="BO479" s="21"/>
      <c r="BP479" s="21"/>
      <c r="BQ479" s="21"/>
      <c r="BR479" s="21"/>
      <c r="BS479" s="21"/>
      <c r="BT479" s="21"/>
      <c r="BU479" s="21"/>
      <c r="BV479" s="21"/>
      <c r="BW479" s="21"/>
      <c r="BX479" s="21"/>
      <c r="BY479" s="21"/>
      <c r="BZ479" s="21"/>
      <c r="CA479" s="21"/>
      <c r="CB479" s="21"/>
      <c r="CC479" s="21"/>
      <c r="CD479" s="21"/>
      <c r="CE479" s="21"/>
      <c r="CF479" s="21"/>
      <c r="CG479" s="21"/>
      <c r="CH479" s="21"/>
      <c r="CI479" s="21"/>
      <c r="CJ479" s="21"/>
      <c r="CK479" s="21"/>
      <c r="CL479" s="21"/>
      <c r="CM479" s="21"/>
      <c r="CN479" s="21"/>
      <c r="CO479" s="21"/>
      <c r="CP479" s="21"/>
      <c r="CQ479" s="21"/>
      <c r="CR479" s="21"/>
      <c r="CS479" s="21"/>
      <c r="CT479" s="21"/>
      <c r="CU479" s="21"/>
      <c r="CV479" s="21"/>
      <c r="CW479" s="21"/>
      <c r="CX479" s="21"/>
      <c r="CY479" s="21"/>
      <c r="CZ479" s="21"/>
      <c r="DA479" s="21"/>
      <c r="DB479" s="21"/>
      <c r="DC479" s="21"/>
      <c r="DD479" s="21"/>
      <c r="DE479" s="21"/>
      <c r="DF479" s="21"/>
      <c r="DG479" s="21"/>
      <c r="DH479" s="21"/>
      <c r="DI479" s="21"/>
      <c r="DJ479" s="21"/>
      <c r="DK479" s="21"/>
      <c r="DL479" s="21"/>
      <c r="DM479" s="21"/>
      <c r="DN479" s="21"/>
      <c r="DO479" s="21"/>
      <c r="DP479" s="21"/>
      <c r="DQ479" s="21"/>
      <c r="DR479" s="21"/>
      <c r="DS479" s="21"/>
      <c r="DT479" s="21"/>
      <c r="DU479" s="21"/>
      <c r="DV479" s="21"/>
      <c r="DW479" s="21"/>
      <c r="DX479" s="21"/>
      <c r="DY479" s="21"/>
      <c r="DZ479" s="21"/>
      <c r="EA479" s="21"/>
      <c r="EB479" s="21"/>
      <c r="EC479" s="21"/>
      <c r="ED479" s="21"/>
      <c r="EE479" s="21"/>
      <c r="EF479" s="21"/>
      <c r="EG479" s="21"/>
      <c r="EH479" s="21"/>
      <c r="EI479" s="21"/>
      <c r="EJ479" s="21"/>
      <c r="EK479" s="21"/>
      <c r="EL479" s="21"/>
      <c r="EM479" s="21"/>
      <c r="EN479" s="21"/>
      <c r="EO479" s="21"/>
      <c r="EP479" s="21"/>
      <c r="EQ479" s="21"/>
      <c r="ER479" s="21"/>
      <c r="ES479" s="21"/>
      <c r="ET479" s="21"/>
      <c r="EU479" s="21"/>
      <c r="EV479" s="21"/>
      <c r="EW479" s="28">
        <v>29691</v>
      </c>
      <c r="EX479" s="27">
        <v>114</v>
      </c>
      <c r="EY479" s="29">
        <v>80</v>
      </c>
      <c r="EZ479" s="28">
        <v>65089</v>
      </c>
      <c r="FA479" s="27">
        <v>250</v>
      </c>
      <c r="FB479" s="27">
        <v>308</v>
      </c>
      <c r="FC479" s="28">
        <v>58483</v>
      </c>
      <c r="FD479" s="27">
        <v>256</v>
      </c>
      <c r="FE479" s="27">
        <v>657</v>
      </c>
      <c r="FF479" s="28">
        <v>89718</v>
      </c>
      <c r="FG479" s="27">
        <v>373</v>
      </c>
      <c r="FH479" s="27">
        <v>614</v>
      </c>
      <c r="FI479" s="28">
        <v>76592</v>
      </c>
      <c r="FJ479" s="27">
        <v>320</v>
      </c>
      <c r="FK479" s="27">
        <v>311</v>
      </c>
      <c r="FL479" s="28">
        <v>64569</v>
      </c>
      <c r="FM479" s="27">
        <v>297</v>
      </c>
      <c r="FN479" s="27">
        <v>254</v>
      </c>
      <c r="FO479" s="26">
        <v>117484</v>
      </c>
      <c r="FP479" s="27">
        <v>521</v>
      </c>
      <c r="FQ479" s="27">
        <v>425</v>
      </c>
      <c r="FR479" s="28">
        <v>60293</v>
      </c>
      <c r="FS479" s="27">
        <v>250</v>
      </c>
      <c r="FT479" s="27">
        <v>459</v>
      </c>
      <c r="FU479" s="28">
        <v>54503</v>
      </c>
      <c r="FV479" s="27">
        <v>233</v>
      </c>
      <c r="FW479" s="27">
        <v>390</v>
      </c>
      <c r="FX479" s="28">
        <v>71019</v>
      </c>
      <c r="FY479" s="27">
        <v>274</v>
      </c>
      <c r="FZ479" s="27">
        <v>275</v>
      </c>
      <c r="GA479" s="28">
        <v>61549</v>
      </c>
      <c r="GB479" s="27">
        <v>236</v>
      </c>
      <c r="GC479" s="27">
        <v>305</v>
      </c>
      <c r="GD479" s="28">
        <v>45921</v>
      </c>
      <c r="GE479" s="27">
        <v>179</v>
      </c>
      <c r="GF479" s="27">
        <v>298</v>
      </c>
      <c r="GG479" s="28">
        <v>73363</v>
      </c>
      <c r="GH479" s="27">
        <v>283</v>
      </c>
      <c r="GI479" s="27">
        <v>258</v>
      </c>
      <c r="GJ479" s="28">
        <v>47343</v>
      </c>
      <c r="GK479" s="27">
        <v>175</v>
      </c>
      <c r="GL479" s="27">
        <v>256</v>
      </c>
      <c r="GM479" s="28">
        <v>27799</v>
      </c>
      <c r="GN479" s="27">
        <v>107</v>
      </c>
      <c r="GO479" s="27">
        <v>129</v>
      </c>
      <c r="GP479" s="28">
        <v>44810</v>
      </c>
      <c r="GQ479" s="27">
        <v>163</v>
      </c>
      <c r="GR479" s="29">
        <v>98</v>
      </c>
      <c r="GS479" s="28">
        <v>32905</v>
      </c>
      <c r="GT479" s="27">
        <v>111</v>
      </c>
      <c r="GU479" s="29">
        <v>47</v>
      </c>
      <c r="GV479" s="28">
        <v>20769</v>
      </c>
      <c r="GW479" s="29">
        <v>73</v>
      </c>
      <c r="GX479" s="29">
        <v>64</v>
      </c>
      <c r="GY479" s="28">
        <v>28250</v>
      </c>
      <c r="GZ479" s="27">
        <v>100</v>
      </c>
      <c r="HA479" s="29">
        <v>56</v>
      </c>
      <c r="HB479" s="28">
        <v>23393</v>
      </c>
      <c r="HC479" s="29">
        <v>84</v>
      </c>
      <c r="HD479" s="29">
        <v>37</v>
      </c>
      <c r="HE479" s="28">
        <v>20930</v>
      </c>
      <c r="HF479" s="29">
        <v>72</v>
      </c>
      <c r="HG479" s="29">
        <v>45</v>
      </c>
      <c r="HH479" s="30">
        <v>4325</v>
      </c>
      <c r="HI479" s="29">
        <v>15</v>
      </c>
      <c r="HJ479" s="29">
        <v>43</v>
      </c>
    </row>
    <row r="480" spans="2:218" x14ac:dyDescent="0.2">
      <c r="B480" s="20" t="s">
        <v>930</v>
      </c>
      <c r="C480" s="32">
        <v>522</v>
      </c>
      <c r="D480" s="29">
        <v>14</v>
      </c>
      <c r="E480" s="27">
        <v>645</v>
      </c>
      <c r="F480" s="32">
        <v>672</v>
      </c>
      <c r="G480" s="29">
        <v>18</v>
      </c>
      <c r="H480" s="23">
        <v>1095</v>
      </c>
      <c r="I480" s="30">
        <v>1406</v>
      </c>
      <c r="J480" s="29">
        <v>38</v>
      </c>
      <c r="K480" s="27">
        <v>570</v>
      </c>
      <c r="L480" s="32">
        <v>851</v>
      </c>
      <c r="M480" s="29">
        <v>23</v>
      </c>
      <c r="N480" s="27">
        <v>685</v>
      </c>
      <c r="O480" s="32">
        <v>846</v>
      </c>
      <c r="P480" s="29">
        <v>23</v>
      </c>
      <c r="Q480" s="27">
        <v>282</v>
      </c>
      <c r="R480" s="30">
        <v>1226</v>
      </c>
      <c r="S480" s="29">
        <v>33</v>
      </c>
      <c r="T480" s="27">
        <v>155</v>
      </c>
      <c r="U480" s="32">
        <v>588</v>
      </c>
      <c r="V480" s="29">
        <v>13</v>
      </c>
      <c r="W480" s="27">
        <v>178</v>
      </c>
      <c r="X480" s="32">
        <v>367</v>
      </c>
      <c r="Y480" s="29">
        <v>10</v>
      </c>
      <c r="Z480" s="27">
        <v>288</v>
      </c>
      <c r="AA480" s="32">
        <v>659</v>
      </c>
      <c r="AB480" s="29">
        <v>18</v>
      </c>
      <c r="AC480" s="27">
        <v>531</v>
      </c>
      <c r="AD480" s="32">
        <v>445</v>
      </c>
      <c r="AE480" s="29">
        <v>12</v>
      </c>
      <c r="AF480" s="27">
        <v>762</v>
      </c>
      <c r="AG480" s="32">
        <v>805</v>
      </c>
      <c r="AH480" s="29">
        <v>22</v>
      </c>
      <c r="AI480" s="27">
        <v>421</v>
      </c>
      <c r="AJ480" s="32">
        <v>441</v>
      </c>
      <c r="AK480" s="29">
        <v>12</v>
      </c>
      <c r="AL480" s="23">
        <v>1785</v>
      </c>
      <c r="AM480" s="32">
        <v>595</v>
      </c>
      <c r="AN480" s="29">
        <v>16</v>
      </c>
      <c r="AO480" s="23">
        <v>1320</v>
      </c>
      <c r="AP480" s="32">
        <v>664</v>
      </c>
      <c r="AQ480" s="29">
        <v>18</v>
      </c>
      <c r="AR480" s="27">
        <v>795</v>
      </c>
      <c r="AS480" s="30">
        <v>1171</v>
      </c>
      <c r="AT480" s="29">
        <v>32</v>
      </c>
      <c r="AU480" s="27">
        <v>928</v>
      </c>
      <c r="AV480" s="32">
        <v>668</v>
      </c>
      <c r="AW480" s="29">
        <v>18</v>
      </c>
      <c r="AX480" s="27">
        <v>890</v>
      </c>
      <c r="AY480" s="32">
        <v>632</v>
      </c>
      <c r="AZ480" s="29">
        <v>17</v>
      </c>
      <c r="BA480" s="27">
        <v>534</v>
      </c>
      <c r="BB480" s="32">
        <v>856</v>
      </c>
      <c r="BC480" s="29">
        <v>23</v>
      </c>
      <c r="BD480" s="27">
        <v>371</v>
      </c>
      <c r="BE480" s="32">
        <v>524</v>
      </c>
      <c r="BF480" s="29">
        <v>14</v>
      </c>
      <c r="BG480" s="27">
        <v>450</v>
      </c>
      <c r="BH480" s="32">
        <v>597</v>
      </c>
      <c r="BI480" s="29">
        <v>15</v>
      </c>
      <c r="BJ480" s="27">
        <v>468</v>
      </c>
      <c r="BK480" s="30">
        <v>1197</v>
      </c>
      <c r="BL480" s="29">
        <v>31</v>
      </c>
      <c r="BM480" s="27">
        <v>386</v>
      </c>
      <c r="BN480" s="32">
        <v>233</v>
      </c>
      <c r="BO480" s="31">
        <v>7</v>
      </c>
      <c r="BP480" s="27">
        <v>551</v>
      </c>
      <c r="BQ480" s="32">
        <v>646</v>
      </c>
      <c r="BR480" s="29">
        <v>17</v>
      </c>
      <c r="BS480" s="23">
        <v>1449</v>
      </c>
      <c r="BT480" s="32">
        <v>470</v>
      </c>
      <c r="BU480" s="29">
        <v>12</v>
      </c>
      <c r="BV480" s="27">
        <v>878</v>
      </c>
      <c r="BW480" s="32">
        <v>677</v>
      </c>
      <c r="BX480" s="29">
        <v>17</v>
      </c>
      <c r="BY480" s="23">
        <v>1017</v>
      </c>
      <c r="BZ480" s="32">
        <v>818</v>
      </c>
      <c r="CA480" s="29">
        <v>22</v>
      </c>
      <c r="CB480" s="23">
        <v>1294</v>
      </c>
      <c r="CC480" s="32">
        <v>745</v>
      </c>
      <c r="CD480" s="29">
        <v>20</v>
      </c>
      <c r="CE480" s="27">
        <v>437</v>
      </c>
      <c r="CF480" s="32">
        <v>225</v>
      </c>
      <c r="CG480" s="31">
        <v>6</v>
      </c>
      <c r="CH480" s="27">
        <v>518</v>
      </c>
      <c r="CI480" s="32">
        <v>297</v>
      </c>
      <c r="CJ480" s="31">
        <v>8</v>
      </c>
      <c r="CK480" s="27">
        <v>913</v>
      </c>
      <c r="CL480" s="32">
        <v>482</v>
      </c>
      <c r="CM480" s="29">
        <v>13</v>
      </c>
      <c r="CN480" s="27">
        <v>576</v>
      </c>
      <c r="CO480" s="30">
        <v>3109</v>
      </c>
      <c r="CP480" s="29">
        <v>83</v>
      </c>
      <c r="CQ480" s="27">
        <v>514</v>
      </c>
      <c r="CR480" s="30">
        <v>2711</v>
      </c>
      <c r="CS480" s="29">
        <v>73</v>
      </c>
      <c r="CT480" s="27">
        <v>391</v>
      </c>
      <c r="CU480" s="30">
        <v>2169</v>
      </c>
      <c r="CV480" s="29">
        <v>54</v>
      </c>
      <c r="CW480" s="27">
        <v>269</v>
      </c>
      <c r="CX480" s="30">
        <v>2116</v>
      </c>
      <c r="CY480" s="29">
        <v>39</v>
      </c>
      <c r="CZ480" s="27">
        <v>142</v>
      </c>
      <c r="DA480" s="30">
        <v>1813</v>
      </c>
      <c r="DB480" s="29">
        <v>41</v>
      </c>
      <c r="DC480" s="27">
        <v>357</v>
      </c>
      <c r="DD480" s="30">
        <v>2617</v>
      </c>
      <c r="DE480" s="29">
        <v>61</v>
      </c>
      <c r="DF480" s="27">
        <v>732</v>
      </c>
      <c r="DG480" s="30">
        <v>3842</v>
      </c>
      <c r="DH480" s="29">
        <v>84</v>
      </c>
      <c r="DI480" s="27">
        <v>697</v>
      </c>
      <c r="DJ480" s="30">
        <v>3264</v>
      </c>
      <c r="DK480" s="29">
        <v>47</v>
      </c>
      <c r="DL480" s="27">
        <v>573</v>
      </c>
      <c r="DM480" s="30">
        <v>3567</v>
      </c>
      <c r="DN480" s="29">
        <v>47</v>
      </c>
      <c r="DO480" s="27">
        <v>450</v>
      </c>
      <c r="DP480" s="32">
        <v>813</v>
      </c>
      <c r="DQ480" s="29">
        <v>19</v>
      </c>
      <c r="DR480" s="27">
        <v>373</v>
      </c>
      <c r="DS480" s="32">
        <v>995</v>
      </c>
      <c r="DT480" s="29">
        <v>15</v>
      </c>
      <c r="DU480" s="27">
        <v>494</v>
      </c>
      <c r="DV480" s="32">
        <v>266</v>
      </c>
      <c r="DW480" s="31">
        <v>5</v>
      </c>
      <c r="DX480" s="27">
        <v>449</v>
      </c>
      <c r="DY480" s="32">
        <v>358</v>
      </c>
      <c r="DZ480" s="31">
        <v>6</v>
      </c>
      <c r="EA480" s="27">
        <v>461</v>
      </c>
      <c r="EB480" s="32">
        <v>255</v>
      </c>
      <c r="EC480" s="31">
        <v>5</v>
      </c>
      <c r="ED480" s="27">
        <v>391</v>
      </c>
      <c r="EE480" s="30">
        <v>5037</v>
      </c>
      <c r="EF480" s="27">
        <v>119</v>
      </c>
      <c r="EG480" s="27">
        <v>425</v>
      </c>
      <c r="EH480" s="30">
        <v>2454</v>
      </c>
      <c r="EI480" s="29">
        <v>53</v>
      </c>
      <c r="EJ480" s="27">
        <v>249</v>
      </c>
      <c r="EK480" s="30">
        <v>3682</v>
      </c>
      <c r="EL480" s="29">
        <v>74</v>
      </c>
      <c r="EM480" s="27">
        <v>161</v>
      </c>
      <c r="EN480" s="30">
        <v>2763</v>
      </c>
      <c r="EO480" s="29">
        <v>60</v>
      </c>
      <c r="EP480" s="27">
        <v>394</v>
      </c>
      <c r="EQ480" s="30">
        <v>2493</v>
      </c>
      <c r="ER480" s="29">
        <v>56</v>
      </c>
      <c r="ES480" s="27">
        <v>495</v>
      </c>
      <c r="ET480" s="30">
        <v>2117</v>
      </c>
      <c r="EU480" s="29">
        <v>53</v>
      </c>
      <c r="EV480" s="27">
        <v>566</v>
      </c>
      <c r="EW480" s="30">
        <v>1754</v>
      </c>
      <c r="EX480" s="29">
        <v>42</v>
      </c>
      <c r="EY480" s="27">
        <v>672</v>
      </c>
      <c r="EZ480" s="30">
        <v>2222</v>
      </c>
      <c r="FA480" s="29">
        <v>55</v>
      </c>
      <c r="FB480" s="27">
        <v>945</v>
      </c>
      <c r="FC480" s="32">
        <v>770</v>
      </c>
      <c r="FD480" s="29">
        <v>19</v>
      </c>
      <c r="FE480" s="27">
        <v>385</v>
      </c>
      <c r="FF480" s="30">
        <v>1131</v>
      </c>
      <c r="FG480" s="29">
        <v>24</v>
      </c>
      <c r="FH480" s="27">
        <v>326</v>
      </c>
      <c r="FI480" s="30">
        <v>1228</v>
      </c>
      <c r="FJ480" s="29">
        <v>29</v>
      </c>
      <c r="FK480" s="27">
        <v>378</v>
      </c>
      <c r="FL480" s="30">
        <v>1411</v>
      </c>
      <c r="FM480" s="29">
        <v>27</v>
      </c>
      <c r="FN480" s="29">
        <v>33</v>
      </c>
      <c r="FO480" s="30">
        <v>1030</v>
      </c>
      <c r="FP480" s="29">
        <v>23</v>
      </c>
      <c r="FQ480" s="27">
        <v>325</v>
      </c>
      <c r="FR480" s="30">
        <v>1615</v>
      </c>
      <c r="FS480" s="29">
        <v>31</v>
      </c>
      <c r="FT480" s="27">
        <v>120</v>
      </c>
      <c r="FU480" s="32">
        <v>916</v>
      </c>
      <c r="FV480" s="29">
        <v>23</v>
      </c>
      <c r="FW480" s="27">
        <v>148</v>
      </c>
      <c r="FX480" s="30">
        <v>1277</v>
      </c>
      <c r="FY480" s="29">
        <v>30</v>
      </c>
      <c r="FZ480" s="27">
        <v>267</v>
      </c>
      <c r="GA480" s="30">
        <v>1331</v>
      </c>
      <c r="GB480" s="29">
        <v>32</v>
      </c>
      <c r="GC480" s="27">
        <v>150</v>
      </c>
      <c r="GD480" s="30">
        <v>1417</v>
      </c>
      <c r="GE480" s="29">
        <v>32</v>
      </c>
      <c r="GF480" s="27">
        <v>298</v>
      </c>
      <c r="GG480" s="30">
        <v>2727</v>
      </c>
      <c r="GH480" s="29">
        <v>60</v>
      </c>
      <c r="GI480" s="29">
        <v>77</v>
      </c>
      <c r="GJ480" s="30">
        <v>5200</v>
      </c>
      <c r="GK480" s="27">
        <v>119</v>
      </c>
      <c r="GL480" s="27">
        <v>635</v>
      </c>
      <c r="GM480" s="30">
        <v>2777</v>
      </c>
      <c r="GN480" s="29">
        <v>64</v>
      </c>
      <c r="GO480" s="27">
        <v>577</v>
      </c>
      <c r="GP480" s="30">
        <v>1969</v>
      </c>
      <c r="GQ480" s="29">
        <v>48</v>
      </c>
      <c r="GR480" s="27">
        <v>167</v>
      </c>
      <c r="GS480" s="30">
        <v>1577</v>
      </c>
      <c r="GT480" s="29">
        <v>39</v>
      </c>
      <c r="GU480" s="27">
        <v>251</v>
      </c>
      <c r="GV480" s="30">
        <v>1804</v>
      </c>
      <c r="GW480" s="29">
        <v>43</v>
      </c>
      <c r="GX480" s="27">
        <v>203</v>
      </c>
      <c r="GY480" s="30">
        <v>2793</v>
      </c>
      <c r="GZ480" s="29">
        <v>65</v>
      </c>
      <c r="HA480" s="29">
        <v>61</v>
      </c>
      <c r="HB480" s="30">
        <v>1822</v>
      </c>
      <c r="HC480" s="29">
        <v>40</v>
      </c>
      <c r="HD480" s="27">
        <v>193</v>
      </c>
      <c r="HE480" s="32">
        <v>909</v>
      </c>
      <c r="HF480" s="29">
        <v>21</v>
      </c>
      <c r="HG480" s="27">
        <v>139</v>
      </c>
      <c r="HH480" s="30">
        <v>4247</v>
      </c>
      <c r="HI480" s="29">
        <v>38</v>
      </c>
      <c r="HJ480" s="29">
        <v>16</v>
      </c>
    </row>
    <row r="481" spans="2:218" x14ac:dyDescent="0.2">
      <c r="B481" s="20" t="s">
        <v>895</v>
      </c>
      <c r="C481" s="32">
        <v>792</v>
      </c>
      <c r="D481" s="29">
        <v>86</v>
      </c>
      <c r="E481" s="23">
        <v>2493</v>
      </c>
      <c r="F481" s="30">
        <v>1304</v>
      </c>
      <c r="G481" s="27">
        <v>141</v>
      </c>
      <c r="H481" s="23">
        <v>3416</v>
      </c>
      <c r="I481" s="30">
        <v>1619</v>
      </c>
      <c r="J481" s="27">
        <v>174</v>
      </c>
      <c r="K481" s="23">
        <v>3477</v>
      </c>
      <c r="L481" s="30">
        <v>1684</v>
      </c>
      <c r="M481" s="27">
        <v>186</v>
      </c>
      <c r="N481" s="23">
        <v>2672</v>
      </c>
      <c r="O481" s="30">
        <v>1636</v>
      </c>
      <c r="P481" s="27">
        <v>176</v>
      </c>
      <c r="Q481" s="23">
        <v>2254</v>
      </c>
      <c r="R481" s="30">
        <v>1909</v>
      </c>
      <c r="S481" s="27">
        <v>206</v>
      </c>
      <c r="T481" s="23">
        <v>2645</v>
      </c>
      <c r="U481" s="30">
        <v>1406</v>
      </c>
      <c r="V481" s="27">
        <v>150</v>
      </c>
      <c r="W481" s="23">
        <v>2980</v>
      </c>
      <c r="X481" s="30">
        <v>1940</v>
      </c>
      <c r="Y481" s="27">
        <v>219</v>
      </c>
      <c r="Z481" s="23">
        <v>2732</v>
      </c>
      <c r="AA481" s="30">
        <v>2360</v>
      </c>
      <c r="AB481" s="27">
        <v>262</v>
      </c>
      <c r="AC481" s="23">
        <v>3217</v>
      </c>
      <c r="AD481" s="30">
        <v>2212</v>
      </c>
      <c r="AE481" s="27">
        <v>244</v>
      </c>
      <c r="AF481" s="23">
        <v>2706</v>
      </c>
      <c r="AG481" s="30">
        <v>1288</v>
      </c>
      <c r="AH481" s="27">
        <v>142</v>
      </c>
      <c r="AI481" s="23">
        <v>2699</v>
      </c>
      <c r="AJ481" s="30">
        <v>1551</v>
      </c>
      <c r="AK481" s="27">
        <v>177</v>
      </c>
      <c r="AL481" s="23">
        <v>4685</v>
      </c>
      <c r="AM481" s="30">
        <v>1419</v>
      </c>
      <c r="AN481" s="27">
        <v>157</v>
      </c>
      <c r="AO481" s="23">
        <v>2237</v>
      </c>
      <c r="AP481" s="30">
        <v>1836</v>
      </c>
      <c r="AQ481" s="27">
        <v>206</v>
      </c>
      <c r="AR481" s="23">
        <v>3178</v>
      </c>
      <c r="AS481" s="30">
        <v>2570</v>
      </c>
      <c r="AT481" s="27">
        <v>289</v>
      </c>
      <c r="AU481" s="23">
        <v>4528</v>
      </c>
      <c r="AV481" s="30">
        <v>2586</v>
      </c>
      <c r="AW481" s="27">
        <v>297</v>
      </c>
      <c r="AX481" s="23">
        <v>3541</v>
      </c>
      <c r="AY481" s="30">
        <v>1979</v>
      </c>
      <c r="AZ481" s="27">
        <v>216</v>
      </c>
      <c r="BA481" s="23">
        <v>2940</v>
      </c>
      <c r="BB481" s="30">
        <v>1231</v>
      </c>
      <c r="BC481" s="27">
        <v>139</v>
      </c>
      <c r="BD481" s="23">
        <v>1888</v>
      </c>
      <c r="BE481" s="30">
        <v>1823</v>
      </c>
      <c r="BF481" s="27">
        <v>200</v>
      </c>
      <c r="BG481" s="23">
        <v>1584</v>
      </c>
      <c r="BH481" s="30">
        <v>1635</v>
      </c>
      <c r="BI481" s="27">
        <v>184</v>
      </c>
      <c r="BJ481" s="23">
        <v>1252</v>
      </c>
      <c r="BK481" s="30">
        <v>2282</v>
      </c>
      <c r="BL481" s="27">
        <v>259</v>
      </c>
      <c r="BM481" s="23">
        <v>1383</v>
      </c>
      <c r="BN481" s="30">
        <v>2191</v>
      </c>
      <c r="BO481" s="27">
        <v>249</v>
      </c>
      <c r="BP481" s="23">
        <v>1110</v>
      </c>
      <c r="BQ481" s="30">
        <v>1810</v>
      </c>
      <c r="BR481" s="27">
        <v>208</v>
      </c>
      <c r="BS481" s="23">
        <v>1071</v>
      </c>
      <c r="BT481" s="30">
        <v>2652</v>
      </c>
      <c r="BU481" s="27">
        <v>300</v>
      </c>
      <c r="BV481" s="23">
        <v>1189</v>
      </c>
      <c r="BW481" s="30">
        <v>1807</v>
      </c>
      <c r="BX481" s="27">
        <v>206</v>
      </c>
      <c r="BY481" s="23">
        <v>1521</v>
      </c>
      <c r="BZ481" s="30">
        <v>2490</v>
      </c>
      <c r="CA481" s="27">
        <v>278</v>
      </c>
      <c r="CB481" s="27">
        <v>735</v>
      </c>
      <c r="CC481" s="30">
        <v>2705</v>
      </c>
      <c r="CD481" s="27">
        <v>284</v>
      </c>
      <c r="CE481" s="23">
        <v>1231</v>
      </c>
      <c r="CF481" s="30">
        <v>2577</v>
      </c>
      <c r="CG481" s="27">
        <v>266</v>
      </c>
      <c r="CH481" s="23">
        <v>1863</v>
      </c>
      <c r="CI481" s="30">
        <v>1700</v>
      </c>
      <c r="CJ481" s="27">
        <v>192</v>
      </c>
      <c r="CK481" s="23">
        <v>1231</v>
      </c>
      <c r="CL481" s="30">
        <v>1982</v>
      </c>
      <c r="CM481" s="27">
        <v>217</v>
      </c>
      <c r="CN481" s="23">
        <v>1786</v>
      </c>
      <c r="CO481" s="30">
        <v>1882</v>
      </c>
      <c r="CP481" s="27">
        <v>207</v>
      </c>
      <c r="CQ481" s="24">
        <v>21194</v>
      </c>
      <c r="CR481" s="30">
        <v>1981</v>
      </c>
      <c r="CS481" s="27">
        <v>217</v>
      </c>
      <c r="CT481" s="24">
        <v>23673</v>
      </c>
      <c r="CU481" s="30">
        <v>2620</v>
      </c>
      <c r="CV481" s="27">
        <v>289</v>
      </c>
      <c r="CW481" s="24">
        <v>39553</v>
      </c>
      <c r="CX481" s="30">
        <v>2173</v>
      </c>
      <c r="CY481" s="27">
        <v>233</v>
      </c>
      <c r="CZ481" s="24">
        <v>27730</v>
      </c>
      <c r="DA481" s="30">
        <v>1185</v>
      </c>
      <c r="DB481" s="27">
        <v>125</v>
      </c>
      <c r="DC481" s="24">
        <v>17241</v>
      </c>
      <c r="DD481" s="30">
        <v>1080</v>
      </c>
      <c r="DE481" s="27">
        <v>113</v>
      </c>
      <c r="DF481" s="23">
        <v>6267</v>
      </c>
      <c r="DG481" s="32">
        <v>583</v>
      </c>
      <c r="DH481" s="29">
        <v>52</v>
      </c>
      <c r="DI481" s="23">
        <v>9471</v>
      </c>
      <c r="DJ481" s="33">
        <v>36</v>
      </c>
      <c r="DK481" s="31">
        <v>4</v>
      </c>
      <c r="DL481" s="23">
        <v>2316</v>
      </c>
      <c r="DM481" s="30">
        <v>2756</v>
      </c>
      <c r="DN481" s="27">
        <v>287</v>
      </c>
      <c r="DO481" s="23">
        <v>3593</v>
      </c>
      <c r="DP481" s="30">
        <v>2635</v>
      </c>
      <c r="DQ481" s="27">
        <v>274</v>
      </c>
      <c r="DR481" s="23">
        <v>7028</v>
      </c>
      <c r="DS481" s="30">
        <v>2577</v>
      </c>
      <c r="DT481" s="27">
        <v>273</v>
      </c>
      <c r="DU481" s="24">
        <v>22674</v>
      </c>
      <c r="DV481" s="32">
        <v>738</v>
      </c>
      <c r="DW481" s="29">
        <v>78</v>
      </c>
      <c r="DX481" s="23">
        <v>6039</v>
      </c>
      <c r="DY481" s="32">
        <v>102</v>
      </c>
      <c r="DZ481" s="29">
        <v>11</v>
      </c>
      <c r="EA481" s="23">
        <v>4080</v>
      </c>
      <c r="EB481" s="33">
        <v>54</v>
      </c>
      <c r="EC481" s="31">
        <v>6</v>
      </c>
      <c r="ED481" s="23">
        <v>3958</v>
      </c>
      <c r="EE481" s="21"/>
      <c r="EF481" s="21"/>
      <c r="EG481" s="23">
        <v>3466</v>
      </c>
      <c r="EH481" s="21"/>
      <c r="EI481" s="21"/>
      <c r="EJ481" s="23">
        <v>3323</v>
      </c>
      <c r="EK481" s="30">
        <v>1790</v>
      </c>
      <c r="EL481" s="27">
        <v>220</v>
      </c>
      <c r="EM481" s="24">
        <v>14101</v>
      </c>
      <c r="EN481" s="30">
        <v>2736</v>
      </c>
      <c r="EO481" s="27">
        <v>304</v>
      </c>
      <c r="EP481" s="24">
        <v>18321</v>
      </c>
      <c r="EQ481" s="30">
        <v>2141</v>
      </c>
      <c r="ER481" s="27">
        <v>241</v>
      </c>
      <c r="ES481" s="24">
        <v>20566</v>
      </c>
      <c r="ET481" s="30">
        <v>2142</v>
      </c>
      <c r="EU481" s="27">
        <v>237</v>
      </c>
      <c r="EV481" s="24">
        <v>24793</v>
      </c>
      <c r="EW481" s="30">
        <v>3007</v>
      </c>
      <c r="EX481" s="27">
        <v>341</v>
      </c>
      <c r="EY481" s="24">
        <v>25216</v>
      </c>
      <c r="EZ481" s="30">
        <v>2958</v>
      </c>
      <c r="FA481" s="27">
        <v>318</v>
      </c>
      <c r="FB481" s="24">
        <v>27429</v>
      </c>
      <c r="FC481" s="30">
        <v>2360</v>
      </c>
      <c r="FD481" s="27">
        <v>256</v>
      </c>
      <c r="FE481" s="24">
        <v>25979</v>
      </c>
      <c r="FF481" s="30">
        <v>1323</v>
      </c>
      <c r="FG481" s="27">
        <v>151</v>
      </c>
      <c r="FH481" s="24">
        <v>24560</v>
      </c>
      <c r="FI481" s="30">
        <v>2583</v>
      </c>
      <c r="FJ481" s="27">
        <v>285</v>
      </c>
      <c r="FK481" s="24">
        <v>12227</v>
      </c>
      <c r="FL481" s="30">
        <v>1729</v>
      </c>
      <c r="FM481" s="27">
        <v>186</v>
      </c>
      <c r="FN481" s="24">
        <v>13127</v>
      </c>
      <c r="FO481" s="32">
        <v>353</v>
      </c>
      <c r="FP481" s="29">
        <v>38</v>
      </c>
      <c r="FQ481" s="24">
        <v>10066</v>
      </c>
      <c r="FR481" s="35">
        <v>8</v>
      </c>
      <c r="FS481" s="31">
        <v>1</v>
      </c>
      <c r="FT481" s="23">
        <v>5319</v>
      </c>
      <c r="FU481" s="21"/>
      <c r="FV481" s="21"/>
      <c r="FW481" s="23">
        <v>3942</v>
      </c>
      <c r="FX481" s="30">
        <v>1334</v>
      </c>
      <c r="FY481" s="27">
        <v>150</v>
      </c>
      <c r="FZ481" s="23">
        <v>8577</v>
      </c>
      <c r="GA481" s="30">
        <v>1856</v>
      </c>
      <c r="GB481" s="27">
        <v>218</v>
      </c>
      <c r="GC481" s="23">
        <v>8828</v>
      </c>
      <c r="GD481" s="30">
        <v>3013</v>
      </c>
      <c r="GE481" s="27">
        <v>342</v>
      </c>
      <c r="GF481" s="23">
        <v>8208</v>
      </c>
      <c r="GG481" s="30">
        <v>3724</v>
      </c>
      <c r="GH481" s="27">
        <v>435</v>
      </c>
      <c r="GI481" s="24">
        <v>12595</v>
      </c>
      <c r="GJ481" s="30">
        <v>3216</v>
      </c>
      <c r="GK481" s="27">
        <v>373</v>
      </c>
      <c r="GL481" s="24">
        <v>19736</v>
      </c>
      <c r="GM481" s="30">
        <v>3300</v>
      </c>
      <c r="GN481" s="27">
        <v>374</v>
      </c>
      <c r="GO481" s="24">
        <v>20604</v>
      </c>
      <c r="GP481" s="30">
        <v>4466</v>
      </c>
      <c r="GQ481" s="27">
        <v>533</v>
      </c>
      <c r="GR481" s="24">
        <v>11339</v>
      </c>
      <c r="GS481" s="30">
        <v>3828</v>
      </c>
      <c r="GT481" s="27">
        <v>438</v>
      </c>
      <c r="GU481" s="24">
        <v>10031</v>
      </c>
      <c r="GV481" s="30">
        <v>4138</v>
      </c>
      <c r="GW481" s="27">
        <v>481</v>
      </c>
      <c r="GX481" s="24">
        <v>13254</v>
      </c>
      <c r="GY481" s="30">
        <v>4228</v>
      </c>
      <c r="GZ481" s="27">
        <v>487</v>
      </c>
      <c r="HA481" s="24">
        <v>14923</v>
      </c>
      <c r="HB481" s="30">
        <v>4053</v>
      </c>
      <c r="HC481" s="27">
        <v>466</v>
      </c>
      <c r="HD481" s="24">
        <v>13060</v>
      </c>
      <c r="HE481" s="30">
        <v>3646</v>
      </c>
      <c r="HF481" s="27">
        <v>368</v>
      </c>
      <c r="HG481" s="24">
        <v>15333</v>
      </c>
      <c r="HH481" s="30">
        <v>4232</v>
      </c>
      <c r="HI481" s="27">
        <v>408</v>
      </c>
      <c r="HJ481" s="24">
        <v>11030</v>
      </c>
    </row>
    <row r="482" spans="2:218" x14ac:dyDescent="0.2">
      <c r="B482" s="20" t="s">
        <v>297</v>
      </c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  <c r="BK482" s="21"/>
      <c r="BL482" s="21"/>
      <c r="BM482" s="21"/>
      <c r="BN482" s="21"/>
      <c r="BO482" s="21"/>
      <c r="BP482" s="21"/>
      <c r="BQ482" s="21"/>
      <c r="BR482" s="21"/>
      <c r="BS482" s="21"/>
      <c r="BT482" s="21"/>
      <c r="BU482" s="21"/>
      <c r="BV482" s="21"/>
      <c r="BW482" s="21"/>
      <c r="BX482" s="21"/>
      <c r="BY482" s="21"/>
      <c r="BZ482" s="30">
        <v>1929</v>
      </c>
      <c r="CA482" s="31">
        <v>5</v>
      </c>
      <c r="CB482" s="29">
        <v>73</v>
      </c>
      <c r="CC482" s="26">
        <v>120379</v>
      </c>
      <c r="CD482" s="27">
        <v>292</v>
      </c>
      <c r="CE482" s="23">
        <v>2449</v>
      </c>
      <c r="CF482" s="28">
        <v>79422</v>
      </c>
      <c r="CG482" s="27">
        <v>198</v>
      </c>
      <c r="CH482" s="23">
        <v>2038</v>
      </c>
      <c r="CI482" s="28">
        <v>92266</v>
      </c>
      <c r="CJ482" s="27">
        <v>233</v>
      </c>
      <c r="CK482" s="23">
        <v>1702</v>
      </c>
      <c r="CL482" s="26">
        <v>105552</v>
      </c>
      <c r="CM482" s="27">
        <v>271</v>
      </c>
      <c r="CN482" s="23">
        <v>1255</v>
      </c>
      <c r="CO482" s="28">
        <v>88612</v>
      </c>
      <c r="CP482" s="27">
        <v>230</v>
      </c>
      <c r="CQ482" s="23">
        <v>1466</v>
      </c>
      <c r="CR482" s="28">
        <v>75817</v>
      </c>
      <c r="CS482" s="27">
        <v>196</v>
      </c>
      <c r="CT482" s="27">
        <v>815</v>
      </c>
      <c r="CU482" s="28">
        <v>91190</v>
      </c>
      <c r="CV482" s="27">
        <v>235</v>
      </c>
      <c r="CW482" s="23">
        <v>1354</v>
      </c>
      <c r="CX482" s="28">
        <v>59608</v>
      </c>
      <c r="CY482" s="27">
        <v>153</v>
      </c>
      <c r="CZ482" s="27">
        <v>997</v>
      </c>
      <c r="DA482" s="28">
        <v>65923</v>
      </c>
      <c r="DB482" s="27">
        <v>171</v>
      </c>
      <c r="DC482" s="27">
        <v>897</v>
      </c>
      <c r="DD482" s="28">
        <v>65585</v>
      </c>
      <c r="DE482" s="27">
        <v>169</v>
      </c>
      <c r="DF482" s="23">
        <v>1114</v>
      </c>
      <c r="DG482" s="28">
        <v>47084</v>
      </c>
      <c r="DH482" s="27">
        <v>121</v>
      </c>
      <c r="DI482" s="23">
        <v>1104</v>
      </c>
      <c r="DJ482" s="28">
        <v>54188</v>
      </c>
      <c r="DK482" s="27">
        <v>136</v>
      </c>
      <c r="DL482" s="23">
        <v>1372</v>
      </c>
      <c r="DM482" s="28">
        <v>73105</v>
      </c>
      <c r="DN482" s="27">
        <v>187</v>
      </c>
      <c r="DO482" s="23">
        <v>1432</v>
      </c>
      <c r="DP482" s="28">
        <v>61277</v>
      </c>
      <c r="DQ482" s="27">
        <v>151</v>
      </c>
      <c r="DR482" s="27">
        <v>664</v>
      </c>
      <c r="DS482" s="28">
        <v>56708</v>
      </c>
      <c r="DT482" s="27">
        <v>151</v>
      </c>
      <c r="DU482" s="23">
        <v>1716</v>
      </c>
      <c r="DV482" s="28">
        <v>77384</v>
      </c>
      <c r="DW482" s="27">
        <v>192</v>
      </c>
      <c r="DX482" s="23">
        <v>1115</v>
      </c>
      <c r="DY482" s="28">
        <v>73432</v>
      </c>
      <c r="DZ482" s="27">
        <v>186</v>
      </c>
      <c r="EA482" s="23">
        <v>1006</v>
      </c>
      <c r="EB482" s="28">
        <v>69113</v>
      </c>
      <c r="EC482" s="27">
        <v>172</v>
      </c>
      <c r="ED482" s="27">
        <v>925</v>
      </c>
      <c r="EE482" s="28">
        <v>74063</v>
      </c>
      <c r="EF482" s="27">
        <v>184</v>
      </c>
      <c r="EG482" s="23">
        <v>1232</v>
      </c>
      <c r="EH482" s="28">
        <v>67543</v>
      </c>
      <c r="EI482" s="27">
        <v>170</v>
      </c>
      <c r="EJ482" s="27">
        <v>771</v>
      </c>
      <c r="EK482" s="28">
        <v>63379</v>
      </c>
      <c r="EL482" s="27">
        <v>158</v>
      </c>
      <c r="EM482" s="27">
        <v>682</v>
      </c>
      <c r="EN482" s="28">
        <v>82416</v>
      </c>
      <c r="EO482" s="27">
        <v>208</v>
      </c>
      <c r="EP482" s="27">
        <v>643</v>
      </c>
      <c r="EQ482" s="28">
        <v>69349</v>
      </c>
      <c r="ER482" s="27">
        <v>171</v>
      </c>
      <c r="ES482" s="27">
        <v>993</v>
      </c>
      <c r="ET482" s="28">
        <v>71925</v>
      </c>
      <c r="EU482" s="27">
        <v>176</v>
      </c>
      <c r="EV482" s="27">
        <v>539</v>
      </c>
      <c r="EW482" s="28">
        <v>87848</v>
      </c>
      <c r="EX482" s="27">
        <v>215</v>
      </c>
      <c r="EY482" s="27">
        <v>401</v>
      </c>
      <c r="EZ482" s="28">
        <v>70917</v>
      </c>
      <c r="FA482" s="27">
        <v>174</v>
      </c>
      <c r="FB482" s="27">
        <v>716</v>
      </c>
      <c r="FC482" s="28">
        <v>72519</v>
      </c>
      <c r="FD482" s="27">
        <v>182</v>
      </c>
      <c r="FE482" s="27">
        <v>740</v>
      </c>
      <c r="FF482" s="28">
        <v>94220</v>
      </c>
      <c r="FG482" s="27">
        <v>233</v>
      </c>
      <c r="FH482" s="27">
        <v>735</v>
      </c>
      <c r="FI482" s="28">
        <v>69294</v>
      </c>
      <c r="FJ482" s="27">
        <v>173</v>
      </c>
      <c r="FK482" s="23">
        <v>1221</v>
      </c>
      <c r="FL482" s="28">
        <v>78890</v>
      </c>
      <c r="FM482" s="27">
        <v>194</v>
      </c>
      <c r="FN482" s="23">
        <v>1395</v>
      </c>
      <c r="FO482" s="28">
        <v>87636</v>
      </c>
      <c r="FP482" s="27">
        <v>211</v>
      </c>
      <c r="FQ482" s="23">
        <v>1383</v>
      </c>
      <c r="FR482" s="28">
        <v>70070</v>
      </c>
      <c r="FS482" s="27">
        <v>174</v>
      </c>
      <c r="FT482" s="27">
        <v>973</v>
      </c>
      <c r="FU482" s="28">
        <v>74904</v>
      </c>
      <c r="FV482" s="27">
        <v>188</v>
      </c>
      <c r="FW482" s="27">
        <v>708</v>
      </c>
      <c r="FX482" s="28">
        <v>97793</v>
      </c>
      <c r="FY482" s="27">
        <v>242</v>
      </c>
      <c r="FZ482" s="23">
        <v>1193</v>
      </c>
      <c r="GA482" s="28">
        <v>81353</v>
      </c>
      <c r="GB482" s="27">
        <v>205</v>
      </c>
      <c r="GC482" s="27">
        <v>744</v>
      </c>
      <c r="GD482" s="28">
        <v>91375</v>
      </c>
      <c r="GE482" s="27">
        <v>226</v>
      </c>
      <c r="GF482" s="23">
        <v>1332</v>
      </c>
      <c r="GG482" s="28">
        <v>84513</v>
      </c>
      <c r="GH482" s="27">
        <v>214</v>
      </c>
      <c r="GI482" s="27">
        <v>802</v>
      </c>
      <c r="GJ482" s="28">
        <v>72953</v>
      </c>
      <c r="GK482" s="27">
        <v>183</v>
      </c>
      <c r="GL482" s="27">
        <v>651</v>
      </c>
      <c r="GM482" s="28">
        <v>61419</v>
      </c>
      <c r="GN482" s="27">
        <v>153</v>
      </c>
      <c r="GO482" s="27">
        <v>320</v>
      </c>
      <c r="GP482" s="28">
        <v>68317</v>
      </c>
      <c r="GQ482" s="27">
        <v>174</v>
      </c>
      <c r="GR482" s="23">
        <v>1087</v>
      </c>
      <c r="GS482" s="28">
        <v>94153</v>
      </c>
      <c r="GT482" s="27">
        <v>239</v>
      </c>
      <c r="GU482" s="27">
        <v>675</v>
      </c>
      <c r="GV482" s="28">
        <v>89055</v>
      </c>
      <c r="GW482" s="27">
        <v>230</v>
      </c>
      <c r="GX482" s="27">
        <v>699</v>
      </c>
      <c r="GY482" s="26">
        <v>115587</v>
      </c>
      <c r="GZ482" s="27">
        <v>289</v>
      </c>
      <c r="HA482" s="27">
        <v>789</v>
      </c>
      <c r="HB482" s="28">
        <v>43877</v>
      </c>
      <c r="HC482" s="27">
        <v>110</v>
      </c>
      <c r="HD482" s="27">
        <v>591</v>
      </c>
      <c r="HE482" s="28">
        <v>14783</v>
      </c>
      <c r="HF482" s="29">
        <v>38</v>
      </c>
      <c r="HG482" s="27">
        <v>538</v>
      </c>
      <c r="HH482" s="30">
        <v>4153</v>
      </c>
      <c r="HI482" s="29">
        <v>11</v>
      </c>
      <c r="HJ482" s="27">
        <v>239</v>
      </c>
    </row>
    <row r="483" spans="2:218" x14ac:dyDescent="0.2">
      <c r="B483" s="20" t="s">
        <v>915</v>
      </c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  <c r="BK483" s="21"/>
      <c r="BL483" s="21"/>
      <c r="BM483" s="21"/>
      <c r="BN483" s="21"/>
      <c r="BO483" s="21"/>
      <c r="BP483" s="21"/>
      <c r="BQ483" s="21"/>
      <c r="BR483" s="21"/>
      <c r="BS483" s="21"/>
      <c r="BT483" s="21"/>
      <c r="BU483" s="21"/>
      <c r="BV483" s="21"/>
      <c r="BW483" s="21"/>
      <c r="BX483" s="21"/>
      <c r="BY483" s="21"/>
      <c r="BZ483" s="21"/>
      <c r="CA483" s="21"/>
      <c r="CB483" s="21"/>
      <c r="CC483" s="21"/>
      <c r="CD483" s="21"/>
      <c r="CE483" s="21"/>
      <c r="CF483" s="21"/>
      <c r="CG483" s="21"/>
      <c r="CH483" s="21"/>
      <c r="CI483" s="28">
        <v>19931</v>
      </c>
      <c r="CJ483" s="27">
        <v>416</v>
      </c>
      <c r="CK483" s="24">
        <v>64547</v>
      </c>
      <c r="CL483" s="26">
        <v>208065</v>
      </c>
      <c r="CM483" s="23">
        <v>4406</v>
      </c>
      <c r="CN483" s="25">
        <v>229244</v>
      </c>
      <c r="CO483" s="26">
        <v>144533</v>
      </c>
      <c r="CP483" s="23">
        <v>4372</v>
      </c>
      <c r="CQ483" s="25">
        <v>240943</v>
      </c>
      <c r="CR483" s="26">
        <v>120628</v>
      </c>
      <c r="CS483" s="23">
        <v>2556</v>
      </c>
      <c r="CT483" s="25">
        <v>210530</v>
      </c>
      <c r="CU483" s="26">
        <v>158454</v>
      </c>
      <c r="CV483" s="23">
        <v>3151</v>
      </c>
      <c r="CW483" s="25">
        <v>237211</v>
      </c>
      <c r="CX483" s="26">
        <v>177236</v>
      </c>
      <c r="CY483" s="23">
        <v>3521</v>
      </c>
      <c r="CZ483" s="25">
        <v>280813</v>
      </c>
      <c r="DA483" s="26">
        <v>123108</v>
      </c>
      <c r="DB483" s="23">
        <v>2963</v>
      </c>
      <c r="DC483" s="25">
        <v>262744</v>
      </c>
      <c r="DD483" s="26">
        <v>155145</v>
      </c>
      <c r="DE483" s="23">
        <v>3399</v>
      </c>
      <c r="DF483" s="25">
        <v>252088</v>
      </c>
      <c r="DG483" s="26">
        <v>147075</v>
      </c>
      <c r="DH483" s="23">
        <v>2863</v>
      </c>
      <c r="DI483" s="25">
        <v>295948</v>
      </c>
      <c r="DJ483" s="26">
        <v>130409</v>
      </c>
      <c r="DK483" s="23">
        <v>2842</v>
      </c>
      <c r="DL483" s="25">
        <v>276376</v>
      </c>
      <c r="DM483" s="26">
        <v>194660</v>
      </c>
      <c r="DN483" s="23">
        <v>3554</v>
      </c>
      <c r="DO483" s="25">
        <v>275778</v>
      </c>
      <c r="DP483" s="26">
        <v>148320</v>
      </c>
      <c r="DQ483" s="23">
        <v>2876</v>
      </c>
      <c r="DR483" s="25">
        <v>306107</v>
      </c>
      <c r="DS483" s="26">
        <v>135290</v>
      </c>
      <c r="DT483" s="23">
        <v>2953</v>
      </c>
      <c r="DU483" s="25">
        <v>349656</v>
      </c>
      <c r="DV483" s="26">
        <v>163770</v>
      </c>
      <c r="DW483" s="23">
        <v>3527</v>
      </c>
      <c r="DX483" s="25">
        <v>366295</v>
      </c>
      <c r="DY483" s="26">
        <v>147729</v>
      </c>
      <c r="DZ483" s="23">
        <v>3278</v>
      </c>
      <c r="EA483" s="25">
        <v>317318</v>
      </c>
      <c r="EB483" s="26">
        <v>160762</v>
      </c>
      <c r="EC483" s="23">
        <v>3129</v>
      </c>
      <c r="ED483" s="25">
        <v>270335</v>
      </c>
      <c r="EE483" s="26">
        <v>173353</v>
      </c>
      <c r="EF483" s="23">
        <v>3629</v>
      </c>
      <c r="EG483" s="25">
        <v>353177</v>
      </c>
      <c r="EH483" s="26">
        <v>130040</v>
      </c>
      <c r="EI483" s="23">
        <v>2755</v>
      </c>
      <c r="EJ483" s="25">
        <v>330435</v>
      </c>
      <c r="EK483" s="26">
        <v>122562</v>
      </c>
      <c r="EL483" s="23">
        <v>2887</v>
      </c>
      <c r="EM483" s="25">
        <v>314968</v>
      </c>
      <c r="EN483" s="26">
        <v>174520</v>
      </c>
      <c r="EO483" s="23">
        <v>4189</v>
      </c>
      <c r="EP483" s="25">
        <v>299348</v>
      </c>
      <c r="EQ483" s="28">
        <v>94474</v>
      </c>
      <c r="ER483" s="23">
        <v>2239</v>
      </c>
      <c r="ES483" s="25">
        <v>308646</v>
      </c>
      <c r="ET483" s="26">
        <v>140469</v>
      </c>
      <c r="EU483" s="23">
        <v>3343</v>
      </c>
      <c r="EV483" s="25">
        <v>305148</v>
      </c>
      <c r="EW483" s="26">
        <v>171858</v>
      </c>
      <c r="EX483" s="23">
        <v>3979</v>
      </c>
      <c r="EY483" s="25">
        <v>318061</v>
      </c>
      <c r="EZ483" s="26">
        <v>143597</v>
      </c>
      <c r="FA483" s="23">
        <v>3034</v>
      </c>
      <c r="FB483" s="25">
        <v>344704</v>
      </c>
      <c r="FC483" s="26">
        <v>157149</v>
      </c>
      <c r="FD483" s="23">
        <v>2979</v>
      </c>
      <c r="FE483" s="25">
        <v>298894</v>
      </c>
      <c r="FF483" s="26">
        <v>170587</v>
      </c>
      <c r="FG483" s="23">
        <v>3872</v>
      </c>
      <c r="FH483" s="25">
        <v>348061</v>
      </c>
      <c r="FI483" s="26">
        <v>156709</v>
      </c>
      <c r="FJ483" s="23">
        <v>3163</v>
      </c>
      <c r="FK483" s="25">
        <v>319706</v>
      </c>
      <c r="FL483" s="26">
        <v>217808</v>
      </c>
      <c r="FM483" s="23">
        <v>3503</v>
      </c>
      <c r="FN483" s="25">
        <v>320768</v>
      </c>
      <c r="FO483" s="26">
        <v>298274</v>
      </c>
      <c r="FP483" s="23">
        <v>4823</v>
      </c>
      <c r="FQ483" s="25">
        <v>396518</v>
      </c>
      <c r="FR483" s="26">
        <v>102876</v>
      </c>
      <c r="FS483" s="23">
        <v>1923</v>
      </c>
      <c r="FT483" s="25">
        <v>335457</v>
      </c>
      <c r="FU483" s="30">
        <v>3143</v>
      </c>
      <c r="FV483" s="29">
        <v>47</v>
      </c>
      <c r="FW483" s="25">
        <v>146226</v>
      </c>
      <c r="FX483" s="30">
        <v>1591</v>
      </c>
      <c r="FY483" s="29">
        <v>33</v>
      </c>
      <c r="FZ483" s="24">
        <v>78975</v>
      </c>
      <c r="GA483" s="32">
        <v>186</v>
      </c>
      <c r="GB483" s="31">
        <v>3</v>
      </c>
      <c r="GC483" s="24">
        <v>63502</v>
      </c>
      <c r="GD483" s="32">
        <v>617</v>
      </c>
      <c r="GE483" s="29">
        <v>12</v>
      </c>
      <c r="GF483" s="24">
        <v>46645</v>
      </c>
      <c r="GG483" s="32">
        <v>998</v>
      </c>
      <c r="GH483" s="29">
        <v>18</v>
      </c>
      <c r="GI483" s="24">
        <v>35660</v>
      </c>
      <c r="GJ483" s="32">
        <v>401</v>
      </c>
      <c r="GK483" s="29">
        <v>10</v>
      </c>
      <c r="GL483" s="24">
        <v>27159</v>
      </c>
      <c r="GM483" s="32">
        <v>239</v>
      </c>
      <c r="GN483" s="31">
        <v>4</v>
      </c>
      <c r="GO483" s="24">
        <v>26919</v>
      </c>
      <c r="GP483" s="32">
        <v>350</v>
      </c>
      <c r="GQ483" s="31">
        <v>7</v>
      </c>
      <c r="GR483" s="24">
        <v>22589</v>
      </c>
      <c r="GS483" s="32">
        <v>113</v>
      </c>
      <c r="GT483" s="31">
        <v>2</v>
      </c>
      <c r="GU483" s="24">
        <v>18364</v>
      </c>
      <c r="GV483" s="32">
        <v>113</v>
      </c>
      <c r="GW483" s="31">
        <v>2</v>
      </c>
      <c r="GX483" s="24">
        <v>18819</v>
      </c>
      <c r="GY483" s="33">
        <v>43</v>
      </c>
      <c r="GZ483" s="31">
        <v>1</v>
      </c>
      <c r="HA483" s="24">
        <v>17893</v>
      </c>
      <c r="HB483" s="21"/>
      <c r="HC483" s="21"/>
      <c r="HD483" s="24">
        <v>15313</v>
      </c>
      <c r="HE483" s="30">
        <v>2794</v>
      </c>
      <c r="HF483" s="29">
        <v>46</v>
      </c>
      <c r="HG483" s="24">
        <v>14639</v>
      </c>
      <c r="HH483" s="30">
        <v>4026</v>
      </c>
      <c r="HI483" s="29">
        <v>56</v>
      </c>
      <c r="HJ483" s="24">
        <v>11524</v>
      </c>
    </row>
    <row r="484" spans="2:218" x14ac:dyDescent="0.2">
      <c r="B484" s="20" t="s">
        <v>590</v>
      </c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  <c r="BK484" s="21"/>
      <c r="BL484" s="21"/>
      <c r="BM484" s="21"/>
      <c r="BN484" s="21"/>
      <c r="BO484" s="21"/>
      <c r="BP484" s="21"/>
      <c r="BQ484" s="21"/>
      <c r="BR484" s="21"/>
      <c r="BS484" s="21"/>
      <c r="BT484" s="21"/>
      <c r="BU484" s="21"/>
      <c r="BV484" s="21"/>
      <c r="BW484" s="21"/>
      <c r="BX484" s="21"/>
      <c r="BY484" s="21"/>
      <c r="BZ484" s="21"/>
      <c r="CA484" s="21"/>
      <c r="CB484" s="21"/>
      <c r="CC484" s="21"/>
      <c r="CD484" s="21"/>
      <c r="CE484" s="21"/>
      <c r="CF484" s="21"/>
      <c r="CG484" s="21"/>
      <c r="CH484" s="21"/>
      <c r="CI484" s="21"/>
      <c r="CJ484" s="21"/>
      <c r="CK484" s="21"/>
      <c r="CL484" s="21"/>
      <c r="CM484" s="21"/>
      <c r="CN484" s="21"/>
      <c r="CO484" s="21"/>
      <c r="CP484" s="21"/>
      <c r="CQ484" s="21"/>
      <c r="CR484" s="21"/>
      <c r="CS484" s="21"/>
      <c r="CT484" s="21"/>
      <c r="CU484" s="21"/>
      <c r="CV484" s="21"/>
      <c r="CW484" s="21"/>
      <c r="CX484" s="21"/>
      <c r="CY484" s="21"/>
      <c r="CZ484" s="21"/>
      <c r="DA484" s="21"/>
      <c r="DB484" s="21"/>
      <c r="DC484" s="21"/>
      <c r="DD484" s="21"/>
      <c r="DE484" s="21"/>
      <c r="DF484" s="21"/>
      <c r="DG484" s="21"/>
      <c r="DH484" s="21"/>
      <c r="DI484" s="21"/>
      <c r="DJ484" s="21"/>
      <c r="DK484" s="21"/>
      <c r="DL484" s="21"/>
      <c r="DM484" s="21"/>
      <c r="DN484" s="21"/>
      <c r="DO484" s="21"/>
      <c r="DP484" s="21"/>
      <c r="DQ484" s="21"/>
      <c r="DR484" s="21"/>
      <c r="DS484" s="21"/>
      <c r="DT484" s="21"/>
      <c r="DU484" s="21"/>
      <c r="DV484" s="21"/>
      <c r="DW484" s="21"/>
      <c r="DX484" s="21"/>
      <c r="DY484" s="21"/>
      <c r="DZ484" s="21"/>
      <c r="EA484" s="21"/>
      <c r="EB484" s="21"/>
      <c r="EC484" s="21"/>
      <c r="ED484" s="21"/>
      <c r="EE484" s="32">
        <v>560</v>
      </c>
      <c r="EF484" s="31">
        <v>4</v>
      </c>
      <c r="EG484" s="21"/>
      <c r="EH484" s="30">
        <v>3867</v>
      </c>
      <c r="EI484" s="29">
        <v>31</v>
      </c>
      <c r="EJ484" s="29">
        <v>69</v>
      </c>
      <c r="EK484" s="30">
        <v>4680</v>
      </c>
      <c r="EL484" s="29">
        <v>55</v>
      </c>
      <c r="EM484" s="29">
        <v>81</v>
      </c>
      <c r="EN484" s="28">
        <v>19496</v>
      </c>
      <c r="EO484" s="27">
        <v>496</v>
      </c>
      <c r="EP484" s="29">
        <v>86</v>
      </c>
      <c r="EQ484" s="28">
        <v>21448</v>
      </c>
      <c r="ER484" s="27">
        <v>446</v>
      </c>
      <c r="ES484" s="27">
        <v>118</v>
      </c>
      <c r="ET484" s="28">
        <v>44366</v>
      </c>
      <c r="EU484" s="27">
        <v>959</v>
      </c>
      <c r="EV484" s="27">
        <v>368</v>
      </c>
      <c r="EW484" s="28">
        <v>38935</v>
      </c>
      <c r="EX484" s="23">
        <v>1013</v>
      </c>
      <c r="EY484" s="27">
        <v>186</v>
      </c>
      <c r="EZ484" s="28">
        <v>37776</v>
      </c>
      <c r="FA484" s="23">
        <v>1048</v>
      </c>
      <c r="FB484" s="27">
        <v>370</v>
      </c>
      <c r="FC484" s="28">
        <v>33624</v>
      </c>
      <c r="FD484" s="23">
        <v>1006</v>
      </c>
      <c r="FE484" s="27">
        <v>271</v>
      </c>
      <c r="FF484" s="28">
        <v>40387</v>
      </c>
      <c r="FG484" s="23">
        <v>1117</v>
      </c>
      <c r="FH484" s="29">
        <v>89</v>
      </c>
      <c r="FI484" s="28">
        <v>44268</v>
      </c>
      <c r="FJ484" s="27">
        <v>954</v>
      </c>
      <c r="FK484" s="27">
        <v>328</v>
      </c>
      <c r="FL484" s="28">
        <v>29266</v>
      </c>
      <c r="FM484" s="27">
        <v>476</v>
      </c>
      <c r="FN484" s="27">
        <v>212</v>
      </c>
      <c r="FO484" s="28">
        <v>32905</v>
      </c>
      <c r="FP484" s="27">
        <v>431</v>
      </c>
      <c r="FQ484" s="23">
        <v>1111</v>
      </c>
      <c r="FR484" s="28">
        <v>22296</v>
      </c>
      <c r="FS484" s="27">
        <v>312</v>
      </c>
      <c r="FT484" s="27">
        <v>738</v>
      </c>
      <c r="FU484" s="28">
        <v>13849</v>
      </c>
      <c r="FV484" s="27">
        <v>235</v>
      </c>
      <c r="FW484" s="27">
        <v>233</v>
      </c>
      <c r="FX484" s="30">
        <v>8782</v>
      </c>
      <c r="FY484" s="27">
        <v>190</v>
      </c>
      <c r="FZ484" s="27">
        <v>104</v>
      </c>
      <c r="GA484" s="30">
        <v>1660</v>
      </c>
      <c r="GB484" s="29">
        <v>48</v>
      </c>
      <c r="GC484" s="29">
        <v>61</v>
      </c>
      <c r="GD484" s="21"/>
      <c r="GE484" s="21"/>
      <c r="GF484" s="31">
        <v>5</v>
      </c>
      <c r="GG484" s="21"/>
      <c r="GH484" s="21"/>
      <c r="GI484" s="29">
        <v>50</v>
      </c>
      <c r="GJ484" s="21"/>
      <c r="GK484" s="21"/>
      <c r="GL484" s="21"/>
      <c r="GM484" s="21"/>
      <c r="GN484" s="21"/>
      <c r="GO484" s="31">
        <v>8</v>
      </c>
      <c r="GP484" s="21"/>
      <c r="GQ484" s="21"/>
      <c r="GR484" s="29">
        <v>16</v>
      </c>
      <c r="GS484" s="21"/>
      <c r="GT484" s="21"/>
      <c r="GU484" s="29">
        <v>16</v>
      </c>
      <c r="GV484" s="21"/>
      <c r="GW484" s="21"/>
      <c r="GX484" s="31">
        <v>6</v>
      </c>
      <c r="GY484" s="21"/>
      <c r="GZ484" s="21"/>
      <c r="HA484" s="29">
        <v>12</v>
      </c>
      <c r="HB484" s="21"/>
      <c r="HC484" s="21"/>
      <c r="HD484" s="29">
        <v>20</v>
      </c>
      <c r="HE484" s="21"/>
      <c r="HF484" s="21"/>
      <c r="HG484" s="21"/>
      <c r="HH484" s="30">
        <v>3573</v>
      </c>
      <c r="HI484" s="27">
        <v>130</v>
      </c>
      <c r="HJ484" s="21"/>
    </row>
    <row r="485" spans="2:218" x14ac:dyDescent="0.2">
      <c r="B485" s="20" t="s">
        <v>789</v>
      </c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  <c r="BK485" s="21"/>
      <c r="BL485" s="21"/>
      <c r="BM485" s="21"/>
      <c r="BN485" s="21"/>
      <c r="BO485" s="21"/>
      <c r="BP485" s="21"/>
      <c r="BQ485" s="21"/>
      <c r="BR485" s="21"/>
      <c r="BS485" s="21"/>
      <c r="BT485" s="21"/>
      <c r="BU485" s="21"/>
      <c r="BV485" s="21"/>
      <c r="BW485" s="30">
        <v>1806</v>
      </c>
      <c r="BX485" s="29">
        <v>53</v>
      </c>
      <c r="BY485" s="29">
        <v>65</v>
      </c>
      <c r="BZ485" s="30">
        <v>3751</v>
      </c>
      <c r="CA485" s="27">
        <v>111</v>
      </c>
      <c r="CB485" s="27">
        <v>323</v>
      </c>
      <c r="CC485" s="30">
        <v>6174</v>
      </c>
      <c r="CD485" s="27">
        <v>169</v>
      </c>
      <c r="CE485" s="27">
        <v>276</v>
      </c>
      <c r="CF485" s="30">
        <v>4583</v>
      </c>
      <c r="CG485" s="27">
        <v>129</v>
      </c>
      <c r="CH485" s="27">
        <v>506</v>
      </c>
      <c r="CI485" s="30">
        <v>5840</v>
      </c>
      <c r="CJ485" s="27">
        <v>168</v>
      </c>
      <c r="CK485" s="27">
        <v>636</v>
      </c>
      <c r="CL485" s="30">
        <v>8346</v>
      </c>
      <c r="CM485" s="27">
        <v>253</v>
      </c>
      <c r="CN485" s="27">
        <v>740</v>
      </c>
      <c r="CO485" s="30">
        <v>8668</v>
      </c>
      <c r="CP485" s="27">
        <v>343</v>
      </c>
      <c r="CQ485" s="23">
        <v>1709</v>
      </c>
      <c r="CR485" s="30">
        <v>7323</v>
      </c>
      <c r="CS485" s="27">
        <v>265</v>
      </c>
      <c r="CT485" s="23">
        <v>1615</v>
      </c>
      <c r="CU485" s="30">
        <v>9623</v>
      </c>
      <c r="CV485" s="27">
        <v>375</v>
      </c>
      <c r="CW485" s="23">
        <v>2194</v>
      </c>
      <c r="CX485" s="28">
        <v>13460</v>
      </c>
      <c r="CY485" s="27">
        <v>492</v>
      </c>
      <c r="CZ485" s="23">
        <v>6062</v>
      </c>
      <c r="DA485" s="30">
        <v>9377</v>
      </c>
      <c r="DB485" s="27">
        <v>338</v>
      </c>
      <c r="DC485" s="23">
        <v>7512</v>
      </c>
      <c r="DD485" s="28">
        <v>12357</v>
      </c>
      <c r="DE485" s="27">
        <v>391</v>
      </c>
      <c r="DF485" s="23">
        <v>7954</v>
      </c>
      <c r="DG485" s="30">
        <v>8292</v>
      </c>
      <c r="DH485" s="27">
        <v>257</v>
      </c>
      <c r="DI485" s="23">
        <v>6965</v>
      </c>
      <c r="DJ485" s="30">
        <v>3113</v>
      </c>
      <c r="DK485" s="27">
        <v>105</v>
      </c>
      <c r="DL485" s="23">
        <v>6711</v>
      </c>
      <c r="DM485" s="30">
        <v>2278</v>
      </c>
      <c r="DN485" s="29">
        <v>92</v>
      </c>
      <c r="DO485" s="23">
        <v>4960</v>
      </c>
      <c r="DP485" s="32">
        <v>878</v>
      </c>
      <c r="DQ485" s="29">
        <v>46</v>
      </c>
      <c r="DR485" s="23">
        <v>3107</v>
      </c>
      <c r="DS485" s="32">
        <v>309</v>
      </c>
      <c r="DT485" s="29">
        <v>12</v>
      </c>
      <c r="DU485" s="23">
        <v>2172</v>
      </c>
      <c r="DV485" s="32">
        <v>136</v>
      </c>
      <c r="DW485" s="31">
        <v>7</v>
      </c>
      <c r="DX485" s="23">
        <v>1644</v>
      </c>
      <c r="DY485" s="33">
        <v>54</v>
      </c>
      <c r="DZ485" s="31">
        <v>4</v>
      </c>
      <c r="EA485" s="23">
        <v>1036</v>
      </c>
      <c r="EB485" s="21"/>
      <c r="EC485" s="21"/>
      <c r="ED485" s="27">
        <v>646</v>
      </c>
      <c r="EE485" s="21"/>
      <c r="EF485" s="21"/>
      <c r="EG485" s="27">
        <v>401</v>
      </c>
      <c r="EH485" s="21"/>
      <c r="EI485" s="21"/>
      <c r="EJ485" s="27">
        <v>377</v>
      </c>
      <c r="EK485" s="30">
        <v>2335</v>
      </c>
      <c r="EL485" s="29">
        <v>88</v>
      </c>
      <c r="EM485" s="27">
        <v>561</v>
      </c>
      <c r="EN485" s="30">
        <v>6559</v>
      </c>
      <c r="EO485" s="27">
        <v>305</v>
      </c>
      <c r="EP485" s="27">
        <v>936</v>
      </c>
      <c r="EQ485" s="30">
        <v>5939</v>
      </c>
      <c r="ER485" s="27">
        <v>324</v>
      </c>
      <c r="ES485" s="23">
        <v>1643</v>
      </c>
      <c r="ET485" s="30">
        <v>5135</v>
      </c>
      <c r="EU485" s="27">
        <v>307</v>
      </c>
      <c r="EV485" s="23">
        <v>1698</v>
      </c>
      <c r="EW485" s="30">
        <v>7266</v>
      </c>
      <c r="EX485" s="27">
        <v>479</v>
      </c>
      <c r="EY485" s="23">
        <v>2033</v>
      </c>
      <c r="EZ485" s="30">
        <v>6045</v>
      </c>
      <c r="FA485" s="27">
        <v>394</v>
      </c>
      <c r="FB485" s="23">
        <v>2523</v>
      </c>
      <c r="FC485" s="30">
        <v>6106</v>
      </c>
      <c r="FD485" s="27">
        <v>397</v>
      </c>
      <c r="FE485" s="23">
        <v>2197</v>
      </c>
      <c r="FF485" s="30">
        <v>7536</v>
      </c>
      <c r="FG485" s="27">
        <v>506</v>
      </c>
      <c r="FH485" s="23">
        <v>2522</v>
      </c>
      <c r="FI485" s="30">
        <v>7286</v>
      </c>
      <c r="FJ485" s="27">
        <v>446</v>
      </c>
      <c r="FK485" s="23">
        <v>2676</v>
      </c>
      <c r="FL485" s="30">
        <v>7769</v>
      </c>
      <c r="FM485" s="27">
        <v>449</v>
      </c>
      <c r="FN485" s="23">
        <v>2580</v>
      </c>
      <c r="FO485" s="30">
        <v>7792</v>
      </c>
      <c r="FP485" s="27">
        <v>448</v>
      </c>
      <c r="FQ485" s="23">
        <v>2419</v>
      </c>
      <c r="FR485" s="30">
        <v>4255</v>
      </c>
      <c r="FS485" s="27">
        <v>312</v>
      </c>
      <c r="FT485" s="23">
        <v>2593</v>
      </c>
      <c r="FU485" s="30">
        <v>6400</v>
      </c>
      <c r="FV485" s="27">
        <v>358</v>
      </c>
      <c r="FW485" s="23">
        <v>2586</v>
      </c>
      <c r="FX485" s="30">
        <v>6571</v>
      </c>
      <c r="FY485" s="27">
        <v>411</v>
      </c>
      <c r="FZ485" s="23">
        <v>2769</v>
      </c>
      <c r="GA485" s="30">
        <v>5871</v>
      </c>
      <c r="GB485" s="27">
        <v>372</v>
      </c>
      <c r="GC485" s="23">
        <v>2684</v>
      </c>
      <c r="GD485" s="30">
        <v>4497</v>
      </c>
      <c r="GE485" s="27">
        <v>283</v>
      </c>
      <c r="GF485" s="23">
        <v>2405</v>
      </c>
      <c r="GG485" s="30">
        <v>6669</v>
      </c>
      <c r="GH485" s="27">
        <v>431</v>
      </c>
      <c r="GI485" s="23">
        <v>2499</v>
      </c>
      <c r="GJ485" s="30">
        <v>4800</v>
      </c>
      <c r="GK485" s="27">
        <v>338</v>
      </c>
      <c r="GL485" s="23">
        <v>2823</v>
      </c>
      <c r="GM485" s="30">
        <v>5163</v>
      </c>
      <c r="GN485" s="27">
        <v>337</v>
      </c>
      <c r="GO485" s="23">
        <v>2681</v>
      </c>
      <c r="GP485" s="30">
        <v>6109</v>
      </c>
      <c r="GQ485" s="27">
        <v>419</v>
      </c>
      <c r="GR485" s="23">
        <v>3071</v>
      </c>
      <c r="GS485" s="30">
        <v>4460</v>
      </c>
      <c r="GT485" s="27">
        <v>280</v>
      </c>
      <c r="GU485" s="23">
        <v>2452</v>
      </c>
      <c r="GV485" s="30">
        <v>3989</v>
      </c>
      <c r="GW485" s="27">
        <v>179</v>
      </c>
      <c r="GX485" s="23">
        <v>1521</v>
      </c>
      <c r="GY485" s="30">
        <v>4517</v>
      </c>
      <c r="GZ485" s="27">
        <v>323</v>
      </c>
      <c r="HA485" s="23">
        <v>2133</v>
      </c>
      <c r="HB485" s="30">
        <v>4940</v>
      </c>
      <c r="HC485" s="27">
        <v>359</v>
      </c>
      <c r="HD485" s="23">
        <v>2231</v>
      </c>
      <c r="HE485" s="30">
        <v>3566</v>
      </c>
      <c r="HF485" s="27">
        <v>315</v>
      </c>
      <c r="HG485" s="23">
        <v>2406</v>
      </c>
      <c r="HH485" s="30">
        <v>3498</v>
      </c>
      <c r="HI485" s="27">
        <v>392</v>
      </c>
      <c r="HJ485" s="23">
        <v>2467</v>
      </c>
    </row>
    <row r="486" spans="2:218" x14ac:dyDescent="0.2">
      <c r="B486" s="20" t="s">
        <v>942</v>
      </c>
      <c r="C486" s="30">
        <v>4219</v>
      </c>
      <c r="D486" s="27">
        <v>426</v>
      </c>
      <c r="E486" s="23">
        <v>2882</v>
      </c>
      <c r="F486" s="30">
        <v>4370</v>
      </c>
      <c r="G486" s="27">
        <v>437</v>
      </c>
      <c r="H486" s="23">
        <v>2098</v>
      </c>
      <c r="I486" s="30">
        <v>5588</v>
      </c>
      <c r="J486" s="27">
        <v>533</v>
      </c>
      <c r="K486" s="23">
        <v>1342</v>
      </c>
      <c r="L486" s="30">
        <v>4376</v>
      </c>
      <c r="M486" s="27">
        <v>423</v>
      </c>
      <c r="N486" s="23">
        <v>1491</v>
      </c>
      <c r="O486" s="30">
        <v>4438</v>
      </c>
      <c r="P486" s="27">
        <v>463</v>
      </c>
      <c r="Q486" s="23">
        <v>1517</v>
      </c>
      <c r="R486" s="30">
        <v>5984</v>
      </c>
      <c r="S486" s="27">
        <v>633</v>
      </c>
      <c r="T486" s="23">
        <v>1620</v>
      </c>
      <c r="U486" s="30">
        <v>5922</v>
      </c>
      <c r="V486" s="27">
        <v>613</v>
      </c>
      <c r="W486" s="23">
        <v>1530</v>
      </c>
      <c r="X486" s="30">
        <v>5659</v>
      </c>
      <c r="Y486" s="27">
        <v>604</v>
      </c>
      <c r="Z486" s="23">
        <v>1455</v>
      </c>
      <c r="AA486" s="30">
        <v>7861</v>
      </c>
      <c r="AB486" s="27">
        <v>811</v>
      </c>
      <c r="AC486" s="23">
        <v>2398</v>
      </c>
      <c r="AD486" s="30">
        <v>5726</v>
      </c>
      <c r="AE486" s="27">
        <v>611</v>
      </c>
      <c r="AF486" s="23">
        <v>2439</v>
      </c>
      <c r="AG486" s="30">
        <v>5420</v>
      </c>
      <c r="AH486" s="27">
        <v>569</v>
      </c>
      <c r="AI486" s="23">
        <v>1795</v>
      </c>
      <c r="AJ486" s="30">
        <v>6702</v>
      </c>
      <c r="AK486" s="27">
        <v>702</v>
      </c>
      <c r="AL486" s="23">
        <v>1887</v>
      </c>
      <c r="AM486" s="30">
        <v>5666</v>
      </c>
      <c r="AN486" s="27">
        <v>613</v>
      </c>
      <c r="AO486" s="23">
        <v>1532</v>
      </c>
      <c r="AP486" s="30">
        <v>6315</v>
      </c>
      <c r="AQ486" s="27">
        <v>668</v>
      </c>
      <c r="AR486" s="24">
        <v>12432</v>
      </c>
      <c r="AS486" s="28">
        <v>12735</v>
      </c>
      <c r="AT486" s="23">
        <v>1201</v>
      </c>
      <c r="AU486" s="23">
        <v>9618</v>
      </c>
      <c r="AV486" s="30">
        <v>9276</v>
      </c>
      <c r="AW486" s="23">
        <v>1012</v>
      </c>
      <c r="AX486" s="23">
        <v>8665</v>
      </c>
      <c r="AY486" s="28">
        <v>12812</v>
      </c>
      <c r="AZ486" s="23">
        <v>1379</v>
      </c>
      <c r="BA486" s="24">
        <v>16620</v>
      </c>
      <c r="BB486" s="28">
        <v>17551</v>
      </c>
      <c r="BC486" s="23">
        <v>1910</v>
      </c>
      <c r="BD486" s="24">
        <v>20593</v>
      </c>
      <c r="BE486" s="30">
        <v>9505</v>
      </c>
      <c r="BF486" s="27">
        <v>977</v>
      </c>
      <c r="BG486" s="24">
        <v>48930</v>
      </c>
      <c r="BH486" s="30">
        <v>7093</v>
      </c>
      <c r="BI486" s="27">
        <v>785</v>
      </c>
      <c r="BJ486" s="24">
        <v>33243</v>
      </c>
      <c r="BK486" s="30">
        <v>8053</v>
      </c>
      <c r="BL486" s="27">
        <v>892</v>
      </c>
      <c r="BM486" s="24">
        <v>31740</v>
      </c>
      <c r="BN486" s="30">
        <v>6323</v>
      </c>
      <c r="BO486" s="27">
        <v>697</v>
      </c>
      <c r="BP486" s="24">
        <v>13308</v>
      </c>
      <c r="BQ486" s="30">
        <v>5716</v>
      </c>
      <c r="BR486" s="27">
        <v>637</v>
      </c>
      <c r="BS486" s="23">
        <v>8851</v>
      </c>
      <c r="BT486" s="30">
        <v>6775</v>
      </c>
      <c r="BU486" s="27">
        <v>744</v>
      </c>
      <c r="BV486" s="23">
        <v>7081</v>
      </c>
      <c r="BW486" s="30">
        <v>5113</v>
      </c>
      <c r="BX486" s="27">
        <v>562</v>
      </c>
      <c r="BY486" s="23">
        <v>5083</v>
      </c>
      <c r="BZ486" s="30">
        <v>6035</v>
      </c>
      <c r="CA486" s="27">
        <v>658</v>
      </c>
      <c r="CB486" s="23">
        <v>5061</v>
      </c>
      <c r="CC486" s="30">
        <v>7425</v>
      </c>
      <c r="CD486" s="27">
        <v>820</v>
      </c>
      <c r="CE486" s="23">
        <v>3929</v>
      </c>
      <c r="CF486" s="30">
        <v>6160</v>
      </c>
      <c r="CG486" s="27">
        <v>686</v>
      </c>
      <c r="CH486" s="23">
        <v>4052</v>
      </c>
      <c r="CI486" s="30">
        <v>6243</v>
      </c>
      <c r="CJ486" s="27">
        <v>691</v>
      </c>
      <c r="CK486" s="23">
        <v>3395</v>
      </c>
      <c r="CL486" s="30">
        <v>8837</v>
      </c>
      <c r="CM486" s="23">
        <v>1008</v>
      </c>
      <c r="CN486" s="23">
        <v>3654</v>
      </c>
      <c r="CO486" s="30">
        <v>6303</v>
      </c>
      <c r="CP486" s="27">
        <v>715</v>
      </c>
      <c r="CQ486" s="23">
        <v>3717</v>
      </c>
      <c r="CR486" s="30">
        <v>6445</v>
      </c>
      <c r="CS486" s="27">
        <v>726</v>
      </c>
      <c r="CT486" s="23">
        <v>3175</v>
      </c>
      <c r="CU486" s="30">
        <v>7429</v>
      </c>
      <c r="CV486" s="27">
        <v>840</v>
      </c>
      <c r="CW486" s="23">
        <v>3687</v>
      </c>
      <c r="CX486" s="30">
        <v>5650</v>
      </c>
      <c r="CY486" s="27">
        <v>629</v>
      </c>
      <c r="CZ486" s="23">
        <v>4038</v>
      </c>
      <c r="DA486" s="30">
        <v>5491</v>
      </c>
      <c r="DB486" s="27">
        <v>592</v>
      </c>
      <c r="DC486" s="23">
        <v>3043</v>
      </c>
      <c r="DD486" s="30">
        <v>6265</v>
      </c>
      <c r="DE486" s="27">
        <v>678</v>
      </c>
      <c r="DF486" s="23">
        <v>2274</v>
      </c>
      <c r="DG486" s="30">
        <v>4824</v>
      </c>
      <c r="DH486" s="27">
        <v>558</v>
      </c>
      <c r="DI486" s="23">
        <v>3195</v>
      </c>
      <c r="DJ486" s="30">
        <v>5654</v>
      </c>
      <c r="DK486" s="27">
        <v>611</v>
      </c>
      <c r="DL486" s="23">
        <v>3437</v>
      </c>
      <c r="DM486" s="30">
        <v>7275</v>
      </c>
      <c r="DN486" s="27">
        <v>802</v>
      </c>
      <c r="DO486" s="23">
        <v>3847</v>
      </c>
      <c r="DP486" s="30">
        <v>5522</v>
      </c>
      <c r="DQ486" s="27">
        <v>598</v>
      </c>
      <c r="DR486" s="23">
        <v>3502</v>
      </c>
      <c r="DS486" s="30">
        <v>4986</v>
      </c>
      <c r="DT486" s="27">
        <v>548</v>
      </c>
      <c r="DU486" s="23">
        <v>3790</v>
      </c>
      <c r="DV486" s="30">
        <v>5822</v>
      </c>
      <c r="DW486" s="27">
        <v>636</v>
      </c>
      <c r="DX486" s="23">
        <v>3745</v>
      </c>
      <c r="DY486" s="30">
        <v>5469</v>
      </c>
      <c r="DZ486" s="27">
        <v>582</v>
      </c>
      <c r="EA486" s="23">
        <v>3913</v>
      </c>
      <c r="EB486" s="30">
        <v>5633</v>
      </c>
      <c r="EC486" s="27">
        <v>608</v>
      </c>
      <c r="ED486" s="23">
        <v>3340</v>
      </c>
      <c r="EE486" s="30">
        <v>7129</v>
      </c>
      <c r="EF486" s="27">
        <v>780</v>
      </c>
      <c r="EG486" s="23">
        <v>4872</v>
      </c>
      <c r="EH486" s="30">
        <v>4860</v>
      </c>
      <c r="EI486" s="27">
        <v>535</v>
      </c>
      <c r="EJ486" s="23">
        <v>3713</v>
      </c>
      <c r="EK486" s="30">
        <v>4566</v>
      </c>
      <c r="EL486" s="27">
        <v>507</v>
      </c>
      <c r="EM486" s="23">
        <v>4079</v>
      </c>
      <c r="EN486" s="30">
        <v>6416</v>
      </c>
      <c r="EO486" s="27">
        <v>711</v>
      </c>
      <c r="EP486" s="23">
        <v>3512</v>
      </c>
      <c r="EQ486" s="30">
        <v>5239</v>
      </c>
      <c r="ER486" s="27">
        <v>576</v>
      </c>
      <c r="ES486" s="23">
        <v>4245</v>
      </c>
      <c r="ET486" s="30">
        <v>5662</v>
      </c>
      <c r="EU486" s="27">
        <v>636</v>
      </c>
      <c r="EV486" s="23">
        <v>3934</v>
      </c>
      <c r="EW486" s="30">
        <v>6172</v>
      </c>
      <c r="EX486" s="27">
        <v>682</v>
      </c>
      <c r="EY486" s="23">
        <v>4039</v>
      </c>
      <c r="EZ486" s="30">
        <v>4666</v>
      </c>
      <c r="FA486" s="27">
        <v>523</v>
      </c>
      <c r="FB486" s="23">
        <v>4821</v>
      </c>
      <c r="FC486" s="30">
        <v>4378</v>
      </c>
      <c r="FD486" s="27">
        <v>504</v>
      </c>
      <c r="FE486" s="23">
        <v>4327</v>
      </c>
      <c r="FF486" s="30">
        <v>6337</v>
      </c>
      <c r="FG486" s="27">
        <v>718</v>
      </c>
      <c r="FH486" s="23">
        <v>5673</v>
      </c>
      <c r="FI486" s="30">
        <v>5647</v>
      </c>
      <c r="FJ486" s="27">
        <v>644</v>
      </c>
      <c r="FK486" s="23">
        <v>6283</v>
      </c>
      <c r="FL486" s="30">
        <v>5117</v>
      </c>
      <c r="FM486" s="27">
        <v>590</v>
      </c>
      <c r="FN486" s="23">
        <v>4936</v>
      </c>
      <c r="FO486" s="30">
        <v>5993</v>
      </c>
      <c r="FP486" s="27">
        <v>695</v>
      </c>
      <c r="FQ486" s="23">
        <v>4822</v>
      </c>
      <c r="FR486" s="30">
        <v>4562</v>
      </c>
      <c r="FS486" s="27">
        <v>524</v>
      </c>
      <c r="FT486" s="23">
        <v>5000</v>
      </c>
      <c r="FU486" s="30">
        <v>4979</v>
      </c>
      <c r="FV486" s="27">
        <v>576</v>
      </c>
      <c r="FW486" s="23">
        <v>4042</v>
      </c>
      <c r="FX486" s="28">
        <v>10557</v>
      </c>
      <c r="FY486" s="23">
        <v>1162</v>
      </c>
      <c r="FZ486" s="24">
        <v>15991</v>
      </c>
      <c r="GA486" s="30">
        <v>4389</v>
      </c>
      <c r="GB486" s="27">
        <v>477</v>
      </c>
      <c r="GC486" s="24">
        <v>16229</v>
      </c>
      <c r="GD486" s="30">
        <v>3946</v>
      </c>
      <c r="GE486" s="27">
        <v>448</v>
      </c>
      <c r="GF486" s="23">
        <v>9581</v>
      </c>
      <c r="GG486" s="30">
        <v>5374</v>
      </c>
      <c r="GH486" s="27">
        <v>616</v>
      </c>
      <c r="GI486" s="23">
        <v>5933</v>
      </c>
      <c r="GJ486" s="30">
        <v>4416</v>
      </c>
      <c r="GK486" s="27">
        <v>498</v>
      </c>
      <c r="GL486" s="23">
        <v>3816</v>
      </c>
      <c r="GM486" s="30">
        <v>4298</v>
      </c>
      <c r="GN486" s="27">
        <v>486</v>
      </c>
      <c r="GO486" s="23">
        <v>3204</v>
      </c>
      <c r="GP486" s="30">
        <v>5061</v>
      </c>
      <c r="GQ486" s="27">
        <v>590</v>
      </c>
      <c r="GR486" s="23">
        <v>3167</v>
      </c>
      <c r="GS486" s="30">
        <v>4532</v>
      </c>
      <c r="GT486" s="27">
        <v>461</v>
      </c>
      <c r="GU486" s="23">
        <v>3409</v>
      </c>
      <c r="GV486" s="30">
        <v>2797</v>
      </c>
      <c r="GW486" s="27">
        <v>267</v>
      </c>
      <c r="GX486" s="23">
        <v>2905</v>
      </c>
      <c r="GY486" s="30">
        <v>4307</v>
      </c>
      <c r="GZ486" s="27">
        <v>428</v>
      </c>
      <c r="HA486" s="23">
        <v>3277</v>
      </c>
      <c r="HB486" s="30">
        <v>4674</v>
      </c>
      <c r="HC486" s="27">
        <v>500</v>
      </c>
      <c r="HD486" s="23">
        <v>7634</v>
      </c>
      <c r="HE486" s="30">
        <v>3026</v>
      </c>
      <c r="HF486" s="27">
        <v>315</v>
      </c>
      <c r="HG486" s="23">
        <v>6541</v>
      </c>
      <c r="HH486" s="30">
        <v>3130</v>
      </c>
      <c r="HI486" s="27">
        <v>333</v>
      </c>
      <c r="HJ486" s="23">
        <v>4224</v>
      </c>
    </row>
    <row r="487" spans="2:218" x14ac:dyDescent="0.2">
      <c r="B487" s="20" t="s">
        <v>842</v>
      </c>
      <c r="C487" s="30">
        <v>3150</v>
      </c>
      <c r="D487" s="27">
        <v>436</v>
      </c>
      <c r="E487" s="24">
        <v>27453</v>
      </c>
      <c r="F487" s="33">
        <v>52</v>
      </c>
      <c r="G487" s="31">
        <v>7</v>
      </c>
      <c r="H487" s="24">
        <v>10372</v>
      </c>
      <c r="I487" s="30">
        <v>1573</v>
      </c>
      <c r="J487" s="27">
        <v>201</v>
      </c>
      <c r="K487" s="23">
        <v>7900</v>
      </c>
      <c r="L487" s="32">
        <v>345</v>
      </c>
      <c r="M487" s="29">
        <v>20</v>
      </c>
      <c r="N487" s="23">
        <v>6548</v>
      </c>
      <c r="O487" s="32">
        <v>223</v>
      </c>
      <c r="P487" s="29">
        <v>19</v>
      </c>
      <c r="Q487" s="23">
        <v>3237</v>
      </c>
      <c r="R487" s="32">
        <v>467</v>
      </c>
      <c r="S487" s="29">
        <v>44</v>
      </c>
      <c r="T487" s="23">
        <v>2434</v>
      </c>
      <c r="U487" s="32">
        <v>283</v>
      </c>
      <c r="V487" s="29">
        <v>27</v>
      </c>
      <c r="W487" s="23">
        <v>2995</v>
      </c>
      <c r="X487" s="30">
        <v>2238</v>
      </c>
      <c r="Y487" s="27">
        <v>179</v>
      </c>
      <c r="Z487" s="23">
        <v>2904</v>
      </c>
      <c r="AA487" s="30">
        <v>4279</v>
      </c>
      <c r="AB487" s="27">
        <v>316</v>
      </c>
      <c r="AC487" s="23">
        <v>3058</v>
      </c>
      <c r="AD487" s="30">
        <v>3797</v>
      </c>
      <c r="AE487" s="27">
        <v>295</v>
      </c>
      <c r="AF487" s="23">
        <v>3338</v>
      </c>
      <c r="AG487" s="30">
        <v>3142</v>
      </c>
      <c r="AH487" s="27">
        <v>236</v>
      </c>
      <c r="AI487" s="23">
        <v>3097</v>
      </c>
      <c r="AJ487" s="30">
        <v>3761</v>
      </c>
      <c r="AK487" s="27">
        <v>307</v>
      </c>
      <c r="AL487" s="23">
        <v>3217</v>
      </c>
      <c r="AM487" s="30">
        <v>2867</v>
      </c>
      <c r="AN487" s="27">
        <v>231</v>
      </c>
      <c r="AO487" s="23">
        <v>1790</v>
      </c>
      <c r="AP487" s="30">
        <v>3555</v>
      </c>
      <c r="AQ487" s="27">
        <v>266</v>
      </c>
      <c r="AR487" s="23">
        <v>2313</v>
      </c>
      <c r="AS487" s="30">
        <v>4681</v>
      </c>
      <c r="AT487" s="27">
        <v>362</v>
      </c>
      <c r="AU487" s="23">
        <v>3473</v>
      </c>
      <c r="AV487" s="30">
        <v>3236</v>
      </c>
      <c r="AW487" s="27">
        <v>249</v>
      </c>
      <c r="AX487" s="23">
        <v>3545</v>
      </c>
      <c r="AY487" s="30">
        <v>5388</v>
      </c>
      <c r="AZ487" s="27">
        <v>427</v>
      </c>
      <c r="BA487" s="23">
        <v>2300</v>
      </c>
      <c r="BB487" s="30">
        <v>7138</v>
      </c>
      <c r="BC487" s="27">
        <v>571</v>
      </c>
      <c r="BD487" s="23">
        <v>2123</v>
      </c>
      <c r="BE487" s="30">
        <v>1682</v>
      </c>
      <c r="BF487" s="27">
        <v>112</v>
      </c>
      <c r="BG487" s="23">
        <v>3781</v>
      </c>
      <c r="BH487" s="30">
        <v>2051</v>
      </c>
      <c r="BI487" s="27">
        <v>139</v>
      </c>
      <c r="BJ487" s="23">
        <v>4251</v>
      </c>
      <c r="BK487" s="30">
        <v>1462</v>
      </c>
      <c r="BL487" s="27">
        <v>105</v>
      </c>
      <c r="BM487" s="23">
        <v>5470</v>
      </c>
      <c r="BN487" s="30">
        <v>2138</v>
      </c>
      <c r="BO487" s="27">
        <v>144</v>
      </c>
      <c r="BP487" s="23">
        <v>2285</v>
      </c>
      <c r="BQ487" s="30">
        <v>2896</v>
      </c>
      <c r="BR487" s="27">
        <v>192</v>
      </c>
      <c r="BS487" s="23">
        <v>2449</v>
      </c>
      <c r="BT487" s="30">
        <v>3127</v>
      </c>
      <c r="BU487" s="27">
        <v>206</v>
      </c>
      <c r="BV487" s="23">
        <v>2281</v>
      </c>
      <c r="BW487" s="30">
        <v>2530</v>
      </c>
      <c r="BX487" s="27">
        <v>173</v>
      </c>
      <c r="BY487" s="23">
        <v>2984</v>
      </c>
      <c r="BZ487" s="30">
        <v>1960</v>
      </c>
      <c r="CA487" s="27">
        <v>133</v>
      </c>
      <c r="CB487" s="23">
        <v>2365</v>
      </c>
      <c r="CC487" s="30">
        <v>2817</v>
      </c>
      <c r="CD487" s="27">
        <v>198</v>
      </c>
      <c r="CE487" s="23">
        <v>2819</v>
      </c>
      <c r="CF487" s="30">
        <v>1914</v>
      </c>
      <c r="CG487" s="27">
        <v>125</v>
      </c>
      <c r="CH487" s="23">
        <v>2197</v>
      </c>
      <c r="CI487" s="30">
        <v>2038</v>
      </c>
      <c r="CJ487" s="27">
        <v>147</v>
      </c>
      <c r="CK487" s="23">
        <v>2632</v>
      </c>
      <c r="CL487" s="30">
        <v>2186</v>
      </c>
      <c r="CM487" s="27">
        <v>159</v>
      </c>
      <c r="CN487" s="23">
        <v>2352</v>
      </c>
      <c r="CO487" s="30">
        <v>1632</v>
      </c>
      <c r="CP487" s="27">
        <v>125</v>
      </c>
      <c r="CQ487" s="23">
        <v>3383</v>
      </c>
      <c r="CR487" s="30">
        <v>1764</v>
      </c>
      <c r="CS487" s="27">
        <v>125</v>
      </c>
      <c r="CT487" s="23">
        <v>2660</v>
      </c>
      <c r="CU487" s="30">
        <v>2201</v>
      </c>
      <c r="CV487" s="27">
        <v>155</v>
      </c>
      <c r="CW487" s="23">
        <v>1901</v>
      </c>
      <c r="CX487" s="30">
        <v>2216</v>
      </c>
      <c r="CY487" s="27">
        <v>152</v>
      </c>
      <c r="CZ487" s="23">
        <v>3575</v>
      </c>
      <c r="DA487" s="30">
        <v>2193</v>
      </c>
      <c r="DB487" s="27">
        <v>131</v>
      </c>
      <c r="DC487" s="23">
        <v>3415</v>
      </c>
      <c r="DD487" s="30">
        <v>2294</v>
      </c>
      <c r="DE487" s="27">
        <v>156</v>
      </c>
      <c r="DF487" s="23">
        <v>3686</v>
      </c>
      <c r="DG487" s="30">
        <v>1674</v>
      </c>
      <c r="DH487" s="27">
        <v>113</v>
      </c>
      <c r="DI487" s="23">
        <v>3388</v>
      </c>
      <c r="DJ487" s="30">
        <v>1859</v>
      </c>
      <c r="DK487" s="27">
        <v>115</v>
      </c>
      <c r="DL487" s="23">
        <v>2894</v>
      </c>
      <c r="DM487" s="30">
        <v>2364</v>
      </c>
      <c r="DN487" s="27">
        <v>147</v>
      </c>
      <c r="DO487" s="23">
        <v>2996</v>
      </c>
      <c r="DP487" s="30">
        <v>2325</v>
      </c>
      <c r="DQ487" s="27">
        <v>135</v>
      </c>
      <c r="DR487" s="23">
        <v>3280</v>
      </c>
      <c r="DS487" s="30">
        <v>2512</v>
      </c>
      <c r="DT487" s="27">
        <v>171</v>
      </c>
      <c r="DU487" s="23">
        <v>3989</v>
      </c>
      <c r="DV487" s="30">
        <v>3792</v>
      </c>
      <c r="DW487" s="27">
        <v>249</v>
      </c>
      <c r="DX487" s="23">
        <v>3452</v>
      </c>
      <c r="DY487" s="30">
        <v>2761</v>
      </c>
      <c r="DZ487" s="27">
        <v>184</v>
      </c>
      <c r="EA487" s="23">
        <v>2855</v>
      </c>
      <c r="EB487" s="30">
        <v>2754</v>
      </c>
      <c r="EC487" s="27">
        <v>187</v>
      </c>
      <c r="ED487" s="23">
        <v>2430</v>
      </c>
      <c r="EE487" s="30">
        <v>3975</v>
      </c>
      <c r="EF487" s="27">
        <v>288</v>
      </c>
      <c r="EG487" s="23">
        <v>3886</v>
      </c>
      <c r="EH487" s="30">
        <v>2954</v>
      </c>
      <c r="EI487" s="27">
        <v>205</v>
      </c>
      <c r="EJ487" s="23">
        <v>5671</v>
      </c>
      <c r="EK487" s="30">
        <v>2315</v>
      </c>
      <c r="EL487" s="27">
        <v>157</v>
      </c>
      <c r="EM487" s="23">
        <v>4095</v>
      </c>
      <c r="EN487" s="30">
        <v>4050</v>
      </c>
      <c r="EO487" s="27">
        <v>214</v>
      </c>
      <c r="EP487" s="23">
        <v>3878</v>
      </c>
      <c r="EQ487" s="30">
        <v>2737</v>
      </c>
      <c r="ER487" s="27">
        <v>140</v>
      </c>
      <c r="ES487" s="23">
        <v>3998</v>
      </c>
      <c r="ET487" s="30">
        <v>3530</v>
      </c>
      <c r="EU487" s="27">
        <v>177</v>
      </c>
      <c r="EV487" s="23">
        <v>2796</v>
      </c>
      <c r="EW487" s="30">
        <v>3695</v>
      </c>
      <c r="EX487" s="27">
        <v>188</v>
      </c>
      <c r="EY487" s="23">
        <v>3831</v>
      </c>
      <c r="EZ487" s="30">
        <v>3978</v>
      </c>
      <c r="FA487" s="27">
        <v>186</v>
      </c>
      <c r="FB487" s="23">
        <v>3988</v>
      </c>
      <c r="FC487" s="30">
        <v>3205</v>
      </c>
      <c r="FD487" s="27">
        <v>162</v>
      </c>
      <c r="FE487" s="23">
        <v>2438</v>
      </c>
      <c r="FF487" s="30">
        <v>3440</v>
      </c>
      <c r="FG487" s="27">
        <v>169</v>
      </c>
      <c r="FH487" s="23">
        <v>2713</v>
      </c>
      <c r="FI487" s="30">
        <v>3941</v>
      </c>
      <c r="FJ487" s="27">
        <v>207</v>
      </c>
      <c r="FK487" s="23">
        <v>4038</v>
      </c>
      <c r="FL487" s="30">
        <v>3580</v>
      </c>
      <c r="FM487" s="27">
        <v>180</v>
      </c>
      <c r="FN487" s="23">
        <v>4205</v>
      </c>
      <c r="FO487" s="28">
        <v>13823</v>
      </c>
      <c r="FP487" s="27">
        <v>673</v>
      </c>
      <c r="FQ487" s="24">
        <v>19227</v>
      </c>
      <c r="FR487" s="30">
        <v>7404</v>
      </c>
      <c r="FS487" s="27">
        <v>426</v>
      </c>
      <c r="FT487" s="24">
        <v>18572</v>
      </c>
      <c r="FU487" s="30">
        <v>3486</v>
      </c>
      <c r="FV487" s="27">
        <v>212</v>
      </c>
      <c r="FW487" s="24">
        <v>14473</v>
      </c>
      <c r="FX487" s="30">
        <v>4084</v>
      </c>
      <c r="FY487" s="27">
        <v>265</v>
      </c>
      <c r="FZ487" s="24">
        <v>12250</v>
      </c>
      <c r="GA487" s="30">
        <v>3416</v>
      </c>
      <c r="GB487" s="27">
        <v>223</v>
      </c>
      <c r="GC487" s="23">
        <v>8993</v>
      </c>
      <c r="GD487" s="30">
        <v>3415</v>
      </c>
      <c r="GE487" s="27">
        <v>208</v>
      </c>
      <c r="GF487" s="23">
        <v>7910</v>
      </c>
      <c r="GG487" s="30">
        <v>3914</v>
      </c>
      <c r="GH487" s="27">
        <v>248</v>
      </c>
      <c r="GI487" s="23">
        <v>8240</v>
      </c>
      <c r="GJ487" s="30">
        <v>2972</v>
      </c>
      <c r="GK487" s="27">
        <v>201</v>
      </c>
      <c r="GL487" s="23">
        <v>8617</v>
      </c>
      <c r="GM487" s="30">
        <v>3077</v>
      </c>
      <c r="GN487" s="27">
        <v>180</v>
      </c>
      <c r="GO487" s="23">
        <v>7917</v>
      </c>
      <c r="GP487" s="30">
        <v>4439</v>
      </c>
      <c r="GQ487" s="27">
        <v>292</v>
      </c>
      <c r="GR487" s="23">
        <v>6481</v>
      </c>
      <c r="GS487" s="30">
        <v>2691</v>
      </c>
      <c r="GT487" s="27">
        <v>166</v>
      </c>
      <c r="GU487" s="23">
        <v>5295</v>
      </c>
      <c r="GV487" s="30">
        <v>2721</v>
      </c>
      <c r="GW487" s="27">
        <v>184</v>
      </c>
      <c r="GX487" s="23">
        <v>3791</v>
      </c>
      <c r="GY487" s="30">
        <v>3197</v>
      </c>
      <c r="GZ487" s="27">
        <v>202</v>
      </c>
      <c r="HA487" s="23">
        <v>4439</v>
      </c>
      <c r="HB487" s="30">
        <v>2574</v>
      </c>
      <c r="HC487" s="27">
        <v>156</v>
      </c>
      <c r="HD487" s="23">
        <v>3321</v>
      </c>
      <c r="HE487" s="30">
        <v>2579</v>
      </c>
      <c r="HF487" s="27">
        <v>166</v>
      </c>
      <c r="HG487" s="23">
        <v>3057</v>
      </c>
      <c r="HH487" s="30">
        <v>3122</v>
      </c>
      <c r="HI487" s="27">
        <v>159</v>
      </c>
      <c r="HJ487" s="23">
        <v>2876</v>
      </c>
    </row>
    <row r="488" spans="2:218" x14ac:dyDescent="0.2">
      <c r="B488" s="20" t="s">
        <v>729</v>
      </c>
      <c r="C488" s="30">
        <v>1361</v>
      </c>
      <c r="D488" s="29">
        <v>54</v>
      </c>
      <c r="E488" s="23">
        <v>1504</v>
      </c>
      <c r="F488" s="30">
        <v>1616</v>
      </c>
      <c r="G488" s="29">
        <v>65</v>
      </c>
      <c r="H488" s="23">
        <v>1550</v>
      </c>
      <c r="I488" s="30">
        <v>1755</v>
      </c>
      <c r="J488" s="29">
        <v>77</v>
      </c>
      <c r="K488" s="23">
        <v>2585</v>
      </c>
      <c r="L488" s="30">
        <v>1539</v>
      </c>
      <c r="M488" s="29">
        <v>58</v>
      </c>
      <c r="N488" s="23">
        <v>2958</v>
      </c>
      <c r="O488" s="30">
        <v>1165</v>
      </c>
      <c r="P488" s="29">
        <v>52</v>
      </c>
      <c r="Q488" s="23">
        <v>1213</v>
      </c>
      <c r="R488" s="30">
        <v>1277</v>
      </c>
      <c r="S488" s="29">
        <v>75</v>
      </c>
      <c r="T488" s="23">
        <v>1538</v>
      </c>
      <c r="U488" s="30">
        <v>1438</v>
      </c>
      <c r="V488" s="29">
        <v>78</v>
      </c>
      <c r="W488" s="27">
        <v>972</v>
      </c>
      <c r="X488" s="30">
        <v>1677</v>
      </c>
      <c r="Y488" s="29">
        <v>87</v>
      </c>
      <c r="Z488" s="27">
        <v>723</v>
      </c>
      <c r="AA488" s="30">
        <v>2294</v>
      </c>
      <c r="AB488" s="29">
        <v>97</v>
      </c>
      <c r="AC488" s="23">
        <v>1374</v>
      </c>
      <c r="AD488" s="30">
        <v>1086</v>
      </c>
      <c r="AE488" s="29">
        <v>51</v>
      </c>
      <c r="AF488" s="23">
        <v>1735</v>
      </c>
      <c r="AG488" s="30">
        <v>1085</v>
      </c>
      <c r="AH488" s="29">
        <v>64</v>
      </c>
      <c r="AI488" s="23">
        <v>1311</v>
      </c>
      <c r="AJ488" s="30">
        <v>1396</v>
      </c>
      <c r="AK488" s="29">
        <v>85</v>
      </c>
      <c r="AL488" s="23">
        <v>1076</v>
      </c>
      <c r="AM488" s="30">
        <v>1340</v>
      </c>
      <c r="AN488" s="29">
        <v>64</v>
      </c>
      <c r="AO488" s="23">
        <v>1061</v>
      </c>
      <c r="AP488" s="30">
        <v>1560</v>
      </c>
      <c r="AQ488" s="29">
        <v>74</v>
      </c>
      <c r="AR488" s="27">
        <v>812</v>
      </c>
      <c r="AS488" s="30">
        <v>1568</v>
      </c>
      <c r="AT488" s="29">
        <v>80</v>
      </c>
      <c r="AU488" s="23">
        <v>1035</v>
      </c>
      <c r="AV488" s="30">
        <v>1059</v>
      </c>
      <c r="AW488" s="29">
        <v>54</v>
      </c>
      <c r="AX488" s="23">
        <v>1273</v>
      </c>
      <c r="AY488" s="30">
        <v>1330</v>
      </c>
      <c r="AZ488" s="29">
        <v>56</v>
      </c>
      <c r="BA488" s="23">
        <v>1170</v>
      </c>
      <c r="BB488" s="30">
        <v>1335</v>
      </c>
      <c r="BC488" s="29">
        <v>72</v>
      </c>
      <c r="BD488" s="23">
        <v>2534</v>
      </c>
      <c r="BE488" s="30">
        <v>1092</v>
      </c>
      <c r="BF488" s="29">
        <v>59</v>
      </c>
      <c r="BG488" s="23">
        <v>2018</v>
      </c>
      <c r="BH488" s="30">
        <v>1588</v>
      </c>
      <c r="BI488" s="29">
        <v>82</v>
      </c>
      <c r="BJ488" s="23">
        <v>1646</v>
      </c>
      <c r="BK488" s="30">
        <v>2380</v>
      </c>
      <c r="BL488" s="29">
        <v>98</v>
      </c>
      <c r="BM488" s="23">
        <v>2361</v>
      </c>
      <c r="BN488" s="30">
        <v>2217</v>
      </c>
      <c r="BO488" s="29">
        <v>88</v>
      </c>
      <c r="BP488" s="23">
        <v>1837</v>
      </c>
      <c r="BQ488" s="30">
        <v>1393</v>
      </c>
      <c r="BR488" s="29">
        <v>41</v>
      </c>
      <c r="BS488" s="23">
        <v>2021</v>
      </c>
      <c r="BT488" s="30">
        <v>1014</v>
      </c>
      <c r="BU488" s="29">
        <v>31</v>
      </c>
      <c r="BV488" s="23">
        <v>2231</v>
      </c>
      <c r="BW488" s="32">
        <v>910</v>
      </c>
      <c r="BX488" s="29">
        <v>28</v>
      </c>
      <c r="BY488" s="23">
        <v>2903</v>
      </c>
      <c r="BZ488" s="30">
        <v>1022</v>
      </c>
      <c r="CA488" s="29">
        <v>33</v>
      </c>
      <c r="CB488" s="23">
        <v>2934</v>
      </c>
      <c r="CC488" s="30">
        <v>2372</v>
      </c>
      <c r="CD488" s="29">
        <v>70</v>
      </c>
      <c r="CE488" s="23">
        <v>2225</v>
      </c>
      <c r="CF488" s="30">
        <v>3675</v>
      </c>
      <c r="CG488" s="27">
        <v>109</v>
      </c>
      <c r="CH488" s="23">
        <v>2449</v>
      </c>
      <c r="CI488" s="30">
        <v>2122</v>
      </c>
      <c r="CJ488" s="29">
        <v>64</v>
      </c>
      <c r="CK488" s="23">
        <v>2652</v>
      </c>
      <c r="CL488" s="30">
        <v>4217</v>
      </c>
      <c r="CM488" s="27">
        <v>121</v>
      </c>
      <c r="CN488" s="23">
        <v>1894</v>
      </c>
      <c r="CO488" s="30">
        <v>3319</v>
      </c>
      <c r="CP488" s="29">
        <v>96</v>
      </c>
      <c r="CQ488" s="23">
        <v>1355</v>
      </c>
      <c r="CR488" s="30">
        <v>2726</v>
      </c>
      <c r="CS488" s="29">
        <v>80</v>
      </c>
      <c r="CT488" s="23">
        <v>1617</v>
      </c>
      <c r="CU488" s="30">
        <v>4026</v>
      </c>
      <c r="CV488" s="27">
        <v>111</v>
      </c>
      <c r="CW488" s="23">
        <v>2315</v>
      </c>
      <c r="CX488" s="30">
        <v>2588</v>
      </c>
      <c r="CY488" s="29">
        <v>76</v>
      </c>
      <c r="CZ488" s="23">
        <v>2535</v>
      </c>
      <c r="DA488" s="30">
        <v>2378</v>
      </c>
      <c r="DB488" s="29">
        <v>69</v>
      </c>
      <c r="DC488" s="23">
        <v>1794</v>
      </c>
      <c r="DD488" s="30">
        <v>2621</v>
      </c>
      <c r="DE488" s="29">
        <v>75</v>
      </c>
      <c r="DF488" s="23">
        <v>2819</v>
      </c>
      <c r="DG488" s="30">
        <v>1715</v>
      </c>
      <c r="DH488" s="29">
        <v>48</v>
      </c>
      <c r="DI488" s="23">
        <v>1351</v>
      </c>
      <c r="DJ488" s="30">
        <v>1706</v>
      </c>
      <c r="DK488" s="29">
        <v>51</v>
      </c>
      <c r="DL488" s="23">
        <v>2627</v>
      </c>
      <c r="DM488" s="30">
        <v>2123</v>
      </c>
      <c r="DN488" s="29">
        <v>61</v>
      </c>
      <c r="DO488" s="23">
        <v>2830</v>
      </c>
      <c r="DP488" s="30">
        <v>2348</v>
      </c>
      <c r="DQ488" s="29">
        <v>67</v>
      </c>
      <c r="DR488" s="23">
        <v>1747</v>
      </c>
      <c r="DS488" s="30">
        <v>2115</v>
      </c>
      <c r="DT488" s="29">
        <v>54</v>
      </c>
      <c r="DU488" s="23">
        <v>2442</v>
      </c>
      <c r="DV488" s="30">
        <v>2045</v>
      </c>
      <c r="DW488" s="29">
        <v>60</v>
      </c>
      <c r="DX488" s="23">
        <v>2511</v>
      </c>
      <c r="DY488" s="30">
        <v>2030</v>
      </c>
      <c r="DZ488" s="29">
        <v>60</v>
      </c>
      <c r="EA488" s="23">
        <v>1316</v>
      </c>
      <c r="EB488" s="30">
        <v>1791</v>
      </c>
      <c r="EC488" s="29">
        <v>53</v>
      </c>
      <c r="ED488" s="23">
        <v>2437</v>
      </c>
      <c r="EE488" s="30">
        <v>2024</v>
      </c>
      <c r="EF488" s="29">
        <v>57</v>
      </c>
      <c r="EG488" s="23">
        <v>2278</v>
      </c>
      <c r="EH488" s="30">
        <v>1820</v>
      </c>
      <c r="EI488" s="29">
        <v>55</v>
      </c>
      <c r="EJ488" s="23">
        <v>1393</v>
      </c>
      <c r="EK488" s="30">
        <v>1584</v>
      </c>
      <c r="EL488" s="29">
        <v>47</v>
      </c>
      <c r="EM488" s="23">
        <v>1687</v>
      </c>
      <c r="EN488" s="30">
        <v>2280</v>
      </c>
      <c r="EO488" s="29">
        <v>68</v>
      </c>
      <c r="EP488" s="23">
        <v>1622</v>
      </c>
      <c r="EQ488" s="30">
        <v>2348</v>
      </c>
      <c r="ER488" s="29">
        <v>67</v>
      </c>
      <c r="ES488" s="23">
        <v>1446</v>
      </c>
      <c r="ET488" s="30">
        <v>1609</v>
      </c>
      <c r="EU488" s="29">
        <v>46</v>
      </c>
      <c r="EV488" s="23">
        <v>1641</v>
      </c>
      <c r="EW488" s="30">
        <v>1874</v>
      </c>
      <c r="EX488" s="29">
        <v>55</v>
      </c>
      <c r="EY488" s="27">
        <v>955</v>
      </c>
      <c r="EZ488" s="30">
        <v>1057</v>
      </c>
      <c r="FA488" s="29">
        <v>30</v>
      </c>
      <c r="FB488" s="23">
        <v>1365</v>
      </c>
      <c r="FC488" s="30">
        <v>1572</v>
      </c>
      <c r="FD488" s="29">
        <v>44</v>
      </c>
      <c r="FE488" s="23">
        <v>2059</v>
      </c>
      <c r="FF488" s="30">
        <v>1665</v>
      </c>
      <c r="FG488" s="29">
        <v>47</v>
      </c>
      <c r="FH488" s="23">
        <v>1489</v>
      </c>
      <c r="FI488" s="30">
        <v>1050</v>
      </c>
      <c r="FJ488" s="29">
        <v>30</v>
      </c>
      <c r="FK488" s="23">
        <v>1298</v>
      </c>
      <c r="FL488" s="30">
        <v>1085</v>
      </c>
      <c r="FM488" s="29">
        <v>32</v>
      </c>
      <c r="FN488" s="23">
        <v>1278</v>
      </c>
      <c r="FO488" s="30">
        <v>1108</v>
      </c>
      <c r="FP488" s="29">
        <v>32</v>
      </c>
      <c r="FQ488" s="27">
        <v>874</v>
      </c>
      <c r="FR488" s="32">
        <v>686</v>
      </c>
      <c r="FS488" s="29">
        <v>20</v>
      </c>
      <c r="FT488" s="27">
        <v>929</v>
      </c>
      <c r="FU488" s="30">
        <v>1240</v>
      </c>
      <c r="FV488" s="29">
        <v>36</v>
      </c>
      <c r="FW488" s="27">
        <v>867</v>
      </c>
      <c r="FX488" s="30">
        <v>2572</v>
      </c>
      <c r="FY488" s="29">
        <v>73</v>
      </c>
      <c r="FZ488" s="27">
        <v>629</v>
      </c>
      <c r="GA488" s="30">
        <v>2648</v>
      </c>
      <c r="GB488" s="29">
        <v>74</v>
      </c>
      <c r="GC488" s="27">
        <v>648</v>
      </c>
      <c r="GD488" s="30">
        <v>2072</v>
      </c>
      <c r="GE488" s="29">
        <v>58</v>
      </c>
      <c r="GF488" s="27">
        <v>929</v>
      </c>
      <c r="GG488" s="30">
        <v>2915</v>
      </c>
      <c r="GH488" s="29">
        <v>80</v>
      </c>
      <c r="GI488" s="23">
        <v>1443</v>
      </c>
      <c r="GJ488" s="30">
        <v>2719</v>
      </c>
      <c r="GK488" s="29">
        <v>70</v>
      </c>
      <c r="GL488" s="27">
        <v>809</v>
      </c>
      <c r="GM488" s="30">
        <v>2015</v>
      </c>
      <c r="GN488" s="29">
        <v>55</v>
      </c>
      <c r="GO488" s="23">
        <v>1123</v>
      </c>
      <c r="GP488" s="30">
        <v>3442</v>
      </c>
      <c r="GQ488" s="29">
        <v>95</v>
      </c>
      <c r="GR488" s="27">
        <v>985</v>
      </c>
      <c r="GS488" s="30">
        <v>3707</v>
      </c>
      <c r="GT488" s="29">
        <v>98</v>
      </c>
      <c r="GU488" s="23">
        <v>1425</v>
      </c>
      <c r="GV488" s="30">
        <v>3218</v>
      </c>
      <c r="GW488" s="29">
        <v>92</v>
      </c>
      <c r="GX488" s="23">
        <v>1225</v>
      </c>
      <c r="GY488" s="30">
        <v>3643</v>
      </c>
      <c r="GZ488" s="27">
        <v>101</v>
      </c>
      <c r="HA488" s="23">
        <v>1048</v>
      </c>
      <c r="HB488" s="30">
        <v>2152</v>
      </c>
      <c r="HC488" s="29">
        <v>58</v>
      </c>
      <c r="HD488" s="23">
        <v>1225</v>
      </c>
      <c r="HE488" s="30">
        <v>2837</v>
      </c>
      <c r="HF488" s="29">
        <v>77</v>
      </c>
      <c r="HG488" s="27">
        <v>745</v>
      </c>
      <c r="HH488" s="30">
        <v>3088</v>
      </c>
      <c r="HI488" s="29">
        <v>85</v>
      </c>
      <c r="HJ488" s="27">
        <v>552</v>
      </c>
    </row>
    <row r="489" spans="2:218" x14ac:dyDescent="0.2">
      <c r="B489" s="20" t="s">
        <v>791</v>
      </c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  <c r="BK489" s="21"/>
      <c r="BL489" s="21"/>
      <c r="BM489" s="21"/>
      <c r="BN489" s="21"/>
      <c r="BO489" s="21"/>
      <c r="BP489" s="21"/>
      <c r="BQ489" s="21"/>
      <c r="BR489" s="21"/>
      <c r="BS489" s="23">
        <v>7024</v>
      </c>
      <c r="BT489" s="30">
        <v>6492</v>
      </c>
      <c r="BU489" s="27">
        <v>955</v>
      </c>
      <c r="BV489" s="24">
        <v>39937</v>
      </c>
      <c r="BW489" s="30">
        <v>6911</v>
      </c>
      <c r="BX489" s="27">
        <v>928</v>
      </c>
      <c r="BY489" s="24">
        <v>50968</v>
      </c>
      <c r="BZ489" s="30">
        <v>8559</v>
      </c>
      <c r="CA489" s="23">
        <v>1173</v>
      </c>
      <c r="CB489" s="24">
        <v>56876</v>
      </c>
      <c r="CC489" s="28">
        <v>11089</v>
      </c>
      <c r="CD489" s="23">
        <v>1570</v>
      </c>
      <c r="CE489" s="24">
        <v>52324</v>
      </c>
      <c r="CF489" s="28">
        <v>12229</v>
      </c>
      <c r="CG489" s="23">
        <v>1715</v>
      </c>
      <c r="CH489" s="24">
        <v>58604</v>
      </c>
      <c r="CI489" s="28">
        <v>10143</v>
      </c>
      <c r="CJ489" s="23">
        <v>1273</v>
      </c>
      <c r="CK489" s="24">
        <v>59730</v>
      </c>
      <c r="CL489" s="28">
        <v>12987</v>
      </c>
      <c r="CM489" s="23">
        <v>1700</v>
      </c>
      <c r="CN489" s="24">
        <v>62831</v>
      </c>
      <c r="CO489" s="30">
        <v>9356</v>
      </c>
      <c r="CP489" s="23">
        <v>1197</v>
      </c>
      <c r="CQ489" s="24">
        <v>57385</v>
      </c>
      <c r="CR489" s="28">
        <v>10270</v>
      </c>
      <c r="CS489" s="23">
        <v>1275</v>
      </c>
      <c r="CT489" s="24">
        <v>50221</v>
      </c>
      <c r="CU489" s="28">
        <v>12745</v>
      </c>
      <c r="CV489" s="23">
        <v>1686</v>
      </c>
      <c r="CW489" s="24">
        <v>52451</v>
      </c>
      <c r="CX489" s="30">
        <v>8593</v>
      </c>
      <c r="CY489" s="23">
        <v>1136</v>
      </c>
      <c r="CZ489" s="24">
        <v>51493</v>
      </c>
      <c r="DA489" s="30">
        <v>9579</v>
      </c>
      <c r="DB489" s="23">
        <v>1260</v>
      </c>
      <c r="DC489" s="24">
        <v>50212</v>
      </c>
      <c r="DD489" s="28">
        <v>11655</v>
      </c>
      <c r="DE489" s="23">
        <v>1608</v>
      </c>
      <c r="DF489" s="24">
        <v>75559</v>
      </c>
      <c r="DG489" s="30">
        <v>9062</v>
      </c>
      <c r="DH489" s="23">
        <v>1236</v>
      </c>
      <c r="DI489" s="24">
        <v>69259</v>
      </c>
      <c r="DJ489" s="30">
        <v>7918</v>
      </c>
      <c r="DK489" s="23">
        <v>1043</v>
      </c>
      <c r="DL489" s="24">
        <v>52679</v>
      </c>
      <c r="DM489" s="30">
        <v>8640</v>
      </c>
      <c r="DN489" s="23">
        <v>1221</v>
      </c>
      <c r="DO489" s="24">
        <v>50431</v>
      </c>
      <c r="DP489" s="30">
        <v>6410</v>
      </c>
      <c r="DQ489" s="27">
        <v>939</v>
      </c>
      <c r="DR489" s="24">
        <v>48984</v>
      </c>
      <c r="DS489" s="30">
        <v>4222</v>
      </c>
      <c r="DT489" s="27">
        <v>616</v>
      </c>
      <c r="DU489" s="24">
        <v>37197</v>
      </c>
      <c r="DV489" s="30">
        <v>4746</v>
      </c>
      <c r="DW489" s="27">
        <v>683</v>
      </c>
      <c r="DX489" s="24">
        <v>28101</v>
      </c>
      <c r="DY489" s="30">
        <v>5166</v>
      </c>
      <c r="DZ489" s="27">
        <v>729</v>
      </c>
      <c r="EA489" s="24">
        <v>24819</v>
      </c>
      <c r="EB489" s="30">
        <v>4245</v>
      </c>
      <c r="EC489" s="27">
        <v>626</v>
      </c>
      <c r="ED489" s="24">
        <v>19578</v>
      </c>
      <c r="EE489" s="30">
        <v>5751</v>
      </c>
      <c r="EF489" s="27">
        <v>823</v>
      </c>
      <c r="EG489" s="24">
        <v>19889</v>
      </c>
      <c r="EH489" s="30">
        <v>4144</v>
      </c>
      <c r="EI489" s="27">
        <v>595</v>
      </c>
      <c r="EJ489" s="24">
        <v>18790</v>
      </c>
      <c r="EK489" s="30">
        <v>4815</v>
      </c>
      <c r="EL489" s="27">
        <v>707</v>
      </c>
      <c r="EM489" s="24">
        <v>18091</v>
      </c>
      <c r="EN489" s="30">
        <v>5792</v>
      </c>
      <c r="EO489" s="27">
        <v>824</v>
      </c>
      <c r="EP489" s="24">
        <v>16854</v>
      </c>
      <c r="EQ489" s="30">
        <v>3801</v>
      </c>
      <c r="ER489" s="27">
        <v>547</v>
      </c>
      <c r="ES489" s="24">
        <v>18599</v>
      </c>
      <c r="ET489" s="30">
        <v>4304</v>
      </c>
      <c r="EU489" s="27">
        <v>624</v>
      </c>
      <c r="EV489" s="24">
        <v>18434</v>
      </c>
      <c r="EW489" s="30">
        <v>5629</v>
      </c>
      <c r="EX489" s="27">
        <v>790</v>
      </c>
      <c r="EY489" s="24">
        <v>18478</v>
      </c>
      <c r="EZ489" s="30">
        <v>4253</v>
      </c>
      <c r="FA489" s="27">
        <v>604</v>
      </c>
      <c r="FB489" s="24">
        <v>19247</v>
      </c>
      <c r="FC489" s="30">
        <v>3323</v>
      </c>
      <c r="FD489" s="27">
        <v>477</v>
      </c>
      <c r="FE489" s="24">
        <v>14969</v>
      </c>
      <c r="FF489" s="30">
        <v>7975</v>
      </c>
      <c r="FG489" s="23">
        <v>1180</v>
      </c>
      <c r="FH489" s="24">
        <v>50462</v>
      </c>
      <c r="FI489" s="28">
        <v>10721</v>
      </c>
      <c r="FJ489" s="23">
        <v>1666</v>
      </c>
      <c r="FK489" s="24">
        <v>45807</v>
      </c>
      <c r="FL489" s="30">
        <v>7634</v>
      </c>
      <c r="FM489" s="23">
        <v>1142</v>
      </c>
      <c r="FN489" s="24">
        <v>52690</v>
      </c>
      <c r="FO489" s="30">
        <v>7421</v>
      </c>
      <c r="FP489" s="23">
        <v>1121</v>
      </c>
      <c r="FQ489" s="24">
        <v>45970</v>
      </c>
      <c r="FR489" s="32">
        <v>747</v>
      </c>
      <c r="FS489" s="27">
        <v>105</v>
      </c>
      <c r="FT489" s="24">
        <v>13199</v>
      </c>
      <c r="FU489" s="32">
        <v>841</v>
      </c>
      <c r="FV489" s="27">
        <v>104</v>
      </c>
      <c r="FW489" s="23">
        <v>6987</v>
      </c>
      <c r="FX489" s="30">
        <v>2367</v>
      </c>
      <c r="FY489" s="27">
        <v>276</v>
      </c>
      <c r="FZ489" s="23">
        <v>8092</v>
      </c>
      <c r="GA489" s="30">
        <v>1825</v>
      </c>
      <c r="GB489" s="27">
        <v>235</v>
      </c>
      <c r="GC489" s="23">
        <v>7999</v>
      </c>
      <c r="GD489" s="30">
        <v>1575</v>
      </c>
      <c r="GE489" s="27">
        <v>205</v>
      </c>
      <c r="GF489" s="23">
        <v>5619</v>
      </c>
      <c r="GG489" s="30">
        <v>2269</v>
      </c>
      <c r="GH489" s="27">
        <v>312</v>
      </c>
      <c r="GI489" s="23">
        <v>7500</v>
      </c>
      <c r="GJ489" s="30">
        <v>2003</v>
      </c>
      <c r="GK489" s="27">
        <v>254</v>
      </c>
      <c r="GL489" s="23">
        <v>7930</v>
      </c>
      <c r="GM489" s="30">
        <v>2088</v>
      </c>
      <c r="GN489" s="27">
        <v>275</v>
      </c>
      <c r="GO489" s="23">
        <v>7178</v>
      </c>
      <c r="GP489" s="30">
        <v>2550</v>
      </c>
      <c r="GQ489" s="27">
        <v>352</v>
      </c>
      <c r="GR489" s="23">
        <v>9118</v>
      </c>
      <c r="GS489" s="30">
        <v>2180</v>
      </c>
      <c r="GT489" s="27">
        <v>286</v>
      </c>
      <c r="GU489" s="23">
        <v>7433</v>
      </c>
      <c r="GV489" s="30">
        <v>2521</v>
      </c>
      <c r="GW489" s="27">
        <v>325</v>
      </c>
      <c r="GX489" s="23">
        <v>8941</v>
      </c>
      <c r="GY489" s="30">
        <v>3130</v>
      </c>
      <c r="GZ489" s="27">
        <v>471</v>
      </c>
      <c r="HA489" s="23">
        <v>8817</v>
      </c>
      <c r="HB489" s="30">
        <v>2185</v>
      </c>
      <c r="HC489" s="27">
        <v>304</v>
      </c>
      <c r="HD489" s="23">
        <v>7842</v>
      </c>
      <c r="HE489" s="30">
        <v>2182</v>
      </c>
      <c r="HF489" s="27">
        <v>299</v>
      </c>
      <c r="HG489" s="24">
        <v>10459</v>
      </c>
      <c r="HH489" s="30">
        <v>3027</v>
      </c>
      <c r="HI489" s="27">
        <v>426</v>
      </c>
      <c r="HJ489" s="23">
        <v>9903</v>
      </c>
    </row>
    <row r="490" spans="2:218" x14ac:dyDescent="0.2">
      <c r="B490" s="20" t="s">
        <v>914</v>
      </c>
      <c r="C490" s="22">
        <v>1107481</v>
      </c>
      <c r="D490" s="24">
        <v>87849</v>
      </c>
      <c r="E490" s="34">
        <v>3842738</v>
      </c>
      <c r="F490" s="22">
        <v>1043876</v>
      </c>
      <c r="G490" s="24">
        <v>95801</v>
      </c>
      <c r="H490" s="34">
        <v>4113191</v>
      </c>
      <c r="I490" s="22">
        <v>1312457</v>
      </c>
      <c r="J490" s="25">
        <v>114252</v>
      </c>
      <c r="K490" s="34">
        <v>3787301</v>
      </c>
      <c r="L490" s="26">
        <v>855744</v>
      </c>
      <c r="M490" s="24">
        <v>88583</v>
      </c>
      <c r="N490" s="34">
        <v>3535580</v>
      </c>
      <c r="O490" s="26">
        <v>892891</v>
      </c>
      <c r="P490" s="24">
        <v>76818</v>
      </c>
      <c r="Q490" s="34">
        <v>3487394</v>
      </c>
      <c r="R490" s="22">
        <v>1108018</v>
      </c>
      <c r="S490" s="24">
        <v>68918</v>
      </c>
      <c r="T490" s="34">
        <v>3488003</v>
      </c>
      <c r="U490" s="26">
        <v>888647</v>
      </c>
      <c r="V490" s="24">
        <v>69976</v>
      </c>
      <c r="W490" s="34">
        <v>3090773</v>
      </c>
      <c r="X490" s="26">
        <v>885043</v>
      </c>
      <c r="Y490" s="24">
        <v>75148</v>
      </c>
      <c r="Z490" s="34">
        <v>3127937</v>
      </c>
      <c r="AA490" s="26">
        <v>967540</v>
      </c>
      <c r="AB490" s="24">
        <v>85434</v>
      </c>
      <c r="AC490" s="34">
        <v>3229061</v>
      </c>
      <c r="AD490" s="26">
        <v>659162</v>
      </c>
      <c r="AE490" s="24">
        <v>49442</v>
      </c>
      <c r="AF490" s="34">
        <v>2239974</v>
      </c>
      <c r="AG490" s="26">
        <v>426984</v>
      </c>
      <c r="AH490" s="24">
        <v>15852</v>
      </c>
      <c r="AI490" s="34">
        <v>1321424</v>
      </c>
      <c r="AJ490" s="26">
        <v>387417</v>
      </c>
      <c r="AK490" s="24">
        <v>16805</v>
      </c>
      <c r="AL490" s="25">
        <v>700134</v>
      </c>
      <c r="AM490" s="26">
        <v>417460</v>
      </c>
      <c r="AN490" s="24">
        <v>14881</v>
      </c>
      <c r="AO490" s="25">
        <v>515488</v>
      </c>
      <c r="AP490" s="26">
        <v>464579</v>
      </c>
      <c r="AQ490" s="24">
        <v>17682</v>
      </c>
      <c r="AR490" s="25">
        <v>519169</v>
      </c>
      <c r="AS490" s="26">
        <v>506214</v>
      </c>
      <c r="AT490" s="24">
        <v>20315</v>
      </c>
      <c r="AU490" s="25">
        <v>388111</v>
      </c>
      <c r="AV490" s="26">
        <v>374806</v>
      </c>
      <c r="AW490" s="24">
        <v>17029</v>
      </c>
      <c r="AX490" s="25">
        <v>347713</v>
      </c>
      <c r="AY490" s="26">
        <v>377249</v>
      </c>
      <c r="AZ490" s="24">
        <v>10934</v>
      </c>
      <c r="BA490" s="25">
        <v>316964</v>
      </c>
      <c r="BB490" s="26">
        <v>576231</v>
      </c>
      <c r="BC490" s="24">
        <v>15890</v>
      </c>
      <c r="BD490" s="25">
        <v>279532</v>
      </c>
      <c r="BE490" s="26">
        <v>177614</v>
      </c>
      <c r="BF490" s="23">
        <v>5947</v>
      </c>
      <c r="BG490" s="25">
        <v>263074</v>
      </c>
      <c r="BH490" s="26">
        <v>187980</v>
      </c>
      <c r="BI490" s="23">
        <v>6518</v>
      </c>
      <c r="BJ490" s="25">
        <v>217596</v>
      </c>
      <c r="BK490" s="26">
        <v>218574</v>
      </c>
      <c r="BL490" s="23">
        <v>7606</v>
      </c>
      <c r="BM490" s="25">
        <v>207250</v>
      </c>
      <c r="BN490" s="26">
        <v>159508</v>
      </c>
      <c r="BO490" s="23">
        <v>6223</v>
      </c>
      <c r="BP490" s="25">
        <v>197668</v>
      </c>
      <c r="BQ490" s="26">
        <v>134216</v>
      </c>
      <c r="BR490" s="23">
        <v>6628</v>
      </c>
      <c r="BS490" s="25">
        <v>194978</v>
      </c>
      <c r="BT490" s="26">
        <v>160668</v>
      </c>
      <c r="BU490" s="23">
        <v>8464</v>
      </c>
      <c r="BV490" s="25">
        <v>175758</v>
      </c>
      <c r="BW490" s="28">
        <v>96366</v>
      </c>
      <c r="BX490" s="23">
        <v>3838</v>
      </c>
      <c r="BY490" s="25">
        <v>173416</v>
      </c>
      <c r="BZ490" s="28">
        <v>74620</v>
      </c>
      <c r="CA490" s="23">
        <v>3810</v>
      </c>
      <c r="CB490" s="25">
        <v>173639</v>
      </c>
      <c r="CC490" s="28">
        <v>40725</v>
      </c>
      <c r="CD490" s="23">
        <v>2339</v>
      </c>
      <c r="CE490" s="25">
        <v>146415</v>
      </c>
      <c r="CF490" s="30">
        <v>7777</v>
      </c>
      <c r="CG490" s="27">
        <v>605</v>
      </c>
      <c r="CH490" s="25">
        <v>133211</v>
      </c>
      <c r="CI490" s="30">
        <v>6994</v>
      </c>
      <c r="CJ490" s="27">
        <v>423</v>
      </c>
      <c r="CK490" s="25">
        <v>119396</v>
      </c>
      <c r="CL490" s="30">
        <v>4711</v>
      </c>
      <c r="CM490" s="27">
        <v>339</v>
      </c>
      <c r="CN490" s="25">
        <v>104517</v>
      </c>
      <c r="CO490" s="30">
        <v>1109</v>
      </c>
      <c r="CP490" s="29">
        <v>65</v>
      </c>
      <c r="CQ490" s="25">
        <v>100821</v>
      </c>
      <c r="CR490" s="32">
        <v>441</v>
      </c>
      <c r="CS490" s="29">
        <v>12</v>
      </c>
      <c r="CT490" s="24">
        <v>77475</v>
      </c>
      <c r="CU490" s="32">
        <v>757</v>
      </c>
      <c r="CV490" s="29">
        <v>17</v>
      </c>
      <c r="CW490" s="24">
        <v>85064</v>
      </c>
      <c r="CX490" s="32">
        <v>311</v>
      </c>
      <c r="CY490" s="29">
        <v>11</v>
      </c>
      <c r="CZ490" s="24">
        <v>85629</v>
      </c>
      <c r="DA490" s="32">
        <v>239</v>
      </c>
      <c r="DB490" s="31">
        <v>6</v>
      </c>
      <c r="DC490" s="24">
        <v>80453</v>
      </c>
      <c r="DD490" s="30">
        <v>6995</v>
      </c>
      <c r="DE490" s="27">
        <v>185</v>
      </c>
      <c r="DF490" s="24">
        <v>74242</v>
      </c>
      <c r="DG490" s="28">
        <v>15223</v>
      </c>
      <c r="DH490" s="27">
        <v>481</v>
      </c>
      <c r="DI490" s="24">
        <v>96778</v>
      </c>
      <c r="DJ490" s="28">
        <v>23936</v>
      </c>
      <c r="DK490" s="27">
        <v>706</v>
      </c>
      <c r="DL490" s="24">
        <v>98382</v>
      </c>
      <c r="DM490" s="28">
        <v>44524</v>
      </c>
      <c r="DN490" s="23">
        <v>1307</v>
      </c>
      <c r="DO490" s="25">
        <v>149946</v>
      </c>
      <c r="DP490" s="28">
        <v>16962</v>
      </c>
      <c r="DQ490" s="27">
        <v>519</v>
      </c>
      <c r="DR490" s="25">
        <v>121725</v>
      </c>
      <c r="DS490" s="28">
        <v>21922</v>
      </c>
      <c r="DT490" s="27">
        <v>749</v>
      </c>
      <c r="DU490" s="24">
        <v>95527</v>
      </c>
      <c r="DV490" s="28">
        <v>36090</v>
      </c>
      <c r="DW490" s="23">
        <v>1124</v>
      </c>
      <c r="DX490" s="24">
        <v>95577</v>
      </c>
      <c r="DY490" s="28">
        <v>56177</v>
      </c>
      <c r="DZ490" s="23">
        <v>2124</v>
      </c>
      <c r="EA490" s="25">
        <v>131665</v>
      </c>
      <c r="EB490" s="28">
        <v>60338</v>
      </c>
      <c r="EC490" s="23">
        <v>2582</v>
      </c>
      <c r="ED490" s="25">
        <v>308406</v>
      </c>
      <c r="EE490" s="26">
        <v>110463</v>
      </c>
      <c r="EF490" s="23">
        <v>4861</v>
      </c>
      <c r="EG490" s="25">
        <v>485193</v>
      </c>
      <c r="EH490" s="28">
        <v>81534</v>
      </c>
      <c r="EI490" s="23">
        <v>3053</v>
      </c>
      <c r="EJ490" s="25">
        <v>603681</v>
      </c>
      <c r="EK490" s="28">
        <v>23021</v>
      </c>
      <c r="EL490" s="27">
        <v>773</v>
      </c>
      <c r="EM490" s="25">
        <v>293233</v>
      </c>
      <c r="EN490" s="28">
        <v>17940</v>
      </c>
      <c r="EO490" s="27">
        <v>885</v>
      </c>
      <c r="EP490" s="25">
        <v>147213</v>
      </c>
      <c r="EQ490" s="30">
        <v>9770</v>
      </c>
      <c r="ER490" s="27">
        <v>555</v>
      </c>
      <c r="ES490" s="24">
        <v>96609</v>
      </c>
      <c r="ET490" s="30">
        <v>5734</v>
      </c>
      <c r="EU490" s="27">
        <v>366</v>
      </c>
      <c r="EV490" s="24">
        <v>74765</v>
      </c>
      <c r="EW490" s="30">
        <v>9722</v>
      </c>
      <c r="EX490" s="27">
        <v>599</v>
      </c>
      <c r="EY490" s="24">
        <v>46033</v>
      </c>
      <c r="EZ490" s="28">
        <v>14834</v>
      </c>
      <c r="FA490" s="27">
        <v>604</v>
      </c>
      <c r="FB490" s="24">
        <v>42641</v>
      </c>
      <c r="FC490" s="28">
        <v>24519</v>
      </c>
      <c r="FD490" s="27">
        <v>900</v>
      </c>
      <c r="FE490" s="25">
        <v>118780</v>
      </c>
      <c r="FF490" s="28">
        <v>42644</v>
      </c>
      <c r="FG490" s="23">
        <v>1664</v>
      </c>
      <c r="FH490" s="25">
        <v>366582</v>
      </c>
      <c r="FI490" s="28">
        <v>38715</v>
      </c>
      <c r="FJ490" s="23">
        <v>1466</v>
      </c>
      <c r="FK490" s="25">
        <v>286922</v>
      </c>
      <c r="FL490" s="28">
        <v>43735</v>
      </c>
      <c r="FM490" s="23">
        <v>1903</v>
      </c>
      <c r="FN490" s="25">
        <v>153663</v>
      </c>
      <c r="FO490" s="28">
        <v>57028</v>
      </c>
      <c r="FP490" s="23">
        <v>2078</v>
      </c>
      <c r="FQ490" s="25">
        <v>161802</v>
      </c>
      <c r="FR490" s="28">
        <v>63625</v>
      </c>
      <c r="FS490" s="23">
        <v>2488</v>
      </c>
      <c r="FT490" s="25">
        <v>203189</v>
      </c>
      <c r="FU490" s="26">
        <v>154797</v>
      </c>
      <c r="FV490" s="23">
        <v>5693</v>
      </c>
      <c r="FW490" s="25">
        <v>540282</v>
      </c>
      <c r="FX490" s="28">
        <v>74011</v>
      </c>
      <c r="FY490" s="23">
        <v>2577</v>
      </c>
      <c r="FZ490" s="25">
        <v>467301</v>
      </c>
      <c r="GA490" s="28">
        <v>72543</v>
      </c>
      <c r="GB490" s="23">
        <v>2339</v>
      </c>
      <c r="GC490" s="25">
        <v>286184</v>
      </c>
      <c r="GD490" s="28">
        <v>51836</v>
      </c>
      <c r="GE490" s="23">
        <v>2051</v>
      </c>
      <c r="GF490" s="25">
        <v>254886</v>
      </c>
      <c r="GG490" s="28">
        <v>56278</v>
      </c>
      <c r="GH490" s="23">
        <v>2307</v>
      </c>
      <c r="GI490" s="25">
        <v>303639</v>
      </c>
      <c r="GJ490" s="28">
        <v>26013</v>
      </c>
      <c r="GK490" s="23">
        <v>1164</v>
      </c>
      <c r="GL490" s="25">
        <v>272382</v>
      </c>
      <c r="GM490" s="28">
        <v>28740</v>
      </c>
      <c r="GN490" s="23">
        <v>1227</v>
      </c>
      <c r="GO490" s="25">
        <v>188014</v>
      </c>
      <c r="GP490" s="28">
        <v>39687</v>
      </c>
      <c r="GQ490" s="23">
        <v>1545</v>
      </c>
      <c r="GR490" s="25">
        <v>143666</v>
      </c>
      <c r="GS490" s="28">
        <v>31003</v>
      </c>
      <c r="GT490" s="23">
        <v>1329</v>
      </c>
      <c r="GU490" s="25">
        <v>107454</v>
      </c>
      <c r="GV490" s="28">
        <v>17190</v>
      </c>
      <c r="GW490" s="27">
        <v>779</v>
      </c>
      <c r="GX490" s="24">
        <v>81244</v>
      </c>
      <c r="GY490" s="28">
        <v>15669</v>
      </c>
      <c r="GZ490" s="27">
        <v>727</v>
      </c>
      <c r="HA490" s="24">
        <v>76247</v>
      </c>
      <c r="HB490" s="30">
        <v>8881</v>
      </c>
      <c r="HC490" s="27">
        <v>496</v>
      </c>
      <c r="HD490" s="24">
        <v>65863</v>
      </c>
      <c r="HE490" s="30">
        <v>6610</v>
      </c>
      <c r="HF490" s="27">
        <v>308</v>
      </c>
      <c r="HG490" s="24">
        <v>56783</v>
      </c>
      <c r="HH490" s="30">
        <v>2965</v>
      </c>
      <c r="HI490" s="27">
        <v>164</v>
      </c>
      <c r="HJ490" s="24">
        <v>52128</v>
      </c>
    </row>
    <row r="491" spans="2:218" x14ac:dyDescent="0.2">
      <c r="B491" s="20" t="s">
        <v>717</v>
      </c>
      <c r="C491" s="28">
        <v>13357</v>
      </c>
      <c r="D491" s="27">
        <v>344</v>
      </c>
      <c r="E491" s="27">
        <v>986</v>
      </c>
      <c r="F491" s="28">
        <v>11682</v>
      </c>
      <c r="G491" s="27">
        <v>316</v>
      </c>
      <c r="H491" s="27">
        <v>949</v>
      </c>
      <c r="I491" s="28">
        <v>15782</v>
      </c>
      <c r="J491" s="27">
        <v>405</v>
      </c>
      <c r="K491" s="23">
        <v>1065</v>
      </c>
      <c r="L491" s="28">
        <v>11105</v>
      </c>
      <c r="M491" s="27">
        <v>309</v>
      </c>
      <c r="N491" s="23">
        <v>1625</v>
      </c>
      <c r="O491" s="28">
        <v>13071</v>
      </c>
      <c r="P491" s="27">
        <v>342</v>
      </c>
      <c r="Q491" s="23">
        <v>1976</v>
      </c>
      <c r="R491" s="28">
        <v>13875</v>
      </c>
      <c r="S491" s="27">
        <v>375</v>
      </c>
      <c r="T491" s="23">
        <v>1706</v>
      </c>
      <c r="U491" s="28">
        <v>12007</v>
      </c>
      <c r="V491" s="27">
        <v>332</v>
      </c>
      <c r="W491" s="23">
        <v>1853</v>
      </c>
      <c r="X491" s="28">
        <v>12085</v>
      </c>
      <c r="Y491" s="27">
        <v>332</v>
      </c>
      <c r="Z491" s="23">
        <v>1091</v>
      </c>
      <c r="AA491" s="28">
        <v>16426</v>
      </c>
      <c r="AB491" s="27">
        <v>469</v>
      </c>
      <c r="AC491" s="23">
        <v>1590</v>
      </c>
      <c r="AD491" s="28">
        <v>11192</v>
      </c>
      <c r="AE491" s="27">
        <v>298</v>
      </c>
      <c r="AF491" s="23">
        <v>1326</v>
      </c>
      <c r="AG491" s="28">
        <v>10764</v>
      </c>
      <c r="AH491" s="27">
        <v>280</v>
      </c>
      <c r="AI491" s="23">
        <v>1663</v>
      </c>
      <c r="AJ491" s="28">
        <v>12686</v>
      </c>
      <c r="AK491" s="27">
        <v>343</v>
      </c>
      <c r="AL491" s="23">
        <v>1741</v>
      </c>
      <c r="AM491" s="28">
        <v>11788</v>
      </c>
      <c r="AN491" s="27">
        <v>321</v>
      </c>
      <c r="AO491" s="23">
        <v>2910</v>
      </c>
      <c r="AP491" s="28">
        <v>11138</v>
      </c>
      <c r="AQ491" s="27">
        <v>323</v>
      </c>
      <c r="AR491" s="23">
        <v>5133</v>
      </c>
      <c r="AS491" s="28">
        <v>16565</v>
      </c>
      <c r="AT491" s="27">
        <v>417</v>
      </c>
      <c r="AU491" s="23">
        <v>3467</v>
      </c>
      <c r="AV491" s="28">
        <v>11323</v>
      </c>
      <c r="AW491" s="27">
        <v>286</v>
      </c>
      <c r="AX491" s="23">
        <v>2837</v>
      </c>
      <c r="AY491" s="28">
        <v>10349</v>
      </c>
      <c r="AZ491" s="27">
        <v>269</v>
      </c>
      <c r="BA491" s="23">
        <v>1985</v>
      </c>
      <c r="BB491" s="28">
        <v>14034</v>
      </c>
      <c r="BC491" s="27">
        <v>340</v>
      </c>
      <c r="BD491" s="23">
        <v>2173</v>
      </c>
      <c r="BE491" s="28">
        <v>12419</v>
      </c>
      <c r="BF491" s="27">
        <v>308</v>
      </c>
      <c r="BG491" s="23">
        <v>1638</v>
      </c>
      <c r="BH491" s="28">
        <v>15224</v>
      </c>
      <c r="BI491" s="27">
        <v>360</v>
      </c>
      <c r="BJ491" s="23">
        <v>1397</v>
      </c>
      <c r="BK491" s="28">
        <v>16121</v>
      </c>
      <c r="BL491" s="27">
        <v>420</v>
      </c>
      <c r="BM491" s="23">
        <v>1240</v>
      </c>
      <c r="BN491" s="28">
        <v>14905</v>
      </c>
      <c r="BO491" s="27">
        <v>390</v>
      </c>
      <c r="BP491" s="23">
        <v>1510</v>
      </c>
      <c r="BQ491" s="28">
        <v>16354</v>
      </c>
      <c r="BR491" s="27">
        <v>450</v>
      </c>
      <c r="BS491" s="23">
        <v>1533</v>
      </c>
      <c r="BT491" s="28">
        <v>18274</v>
      </c>
      <c r="BU491" s="27">
        <v>494</v>
      </c>
      <c r="BV491" s="23">
        <v>1282</v>
      </c>
      <c r="BW491" s="28">
        <v>19705</v>
      </c>
      <c r="BX491" s="27">
        <v>430</v>
      </c>
      <c r="BY491" s="23">
        <v>1177</v>
      </c>
      <c r="BZ491" s="28">
        <v>17672</v>
      </c>
      <c r="CA491" s="27">
        <v>371</v>
      </c>
      <c r="CB491" s="27">
        <v>981</v>
      </c>
      <c r="CC491" s="28">
        <v>20287</v>
      </c>
      <c r="CD491" s="27">
        <v>420</v>
      </c>
      <c r="CE491" s="27">
        <v>952</v>
      </c>
      <c r="CF491" s="28">
        <v>11540</v>
      </c>
      <c r="CG491" s="27">
        <v>261</v>
      </c>
      <c r="CH491" s="27">
        <v>990</v>
      </c>
      <c r="CI491" s="28">
        <v>11115</v>
      </c>
      <c r="CJ491" s="27">
        <v>262</v>
      </c>
      <c r="CK491" s="23">
        <v>1210</v>
      </c>
      <c r="CL491" s="28">
        <v>13950</v>
      </c>
      <c r="CM491" s="27">
        <v>320</v>
      </c>
      <c r="CN491" s="23">
        <v>1333</v>
      </c>
      <c r="CO491" s="28">
        <v>19331</v>
      </c>
      <c r="CP491" s="27">
        <v>414</v>
      </c>
      <c r="CQ491" s="23">
        <v>3222</v>
      </c>
      <c r="CR491" s="28">
        <v>21451</v>
      </c>
      <c r="CS491" s="27">
        <v>474</v>
      </c>
      <c r="CT491" s="23">
        <v>3447</v>
      </c>
      <c r="CU491" s="30">
        <v>9843</v>
      </c>
      <c r="CV491" s="27">
        <v>212</v>
      </c>
      <c r="CW491" s="23">
        <v>3046</v>
      </c>
      <c r="CX491" s="30">
        <v>4973</v>
      </c>
      <c r="CY491" s="27">
        <v>114</v>
      </c>
      <c r="CZ491" s="23">
        <v>2427</v>
      </c>
      <c r="DA491" s="30">
        <v>8261</v>
      </c>
      <c r="DB491" s="27">
        <v>204</v>
      </c>
      <c r="DC491" s="23">
        <v>1783</v>
      </c>
      <c r="DD491" s="30">
        <v>9524</v>
      </c>
      <c r="DE491" s="27">
        <v>231</v>
      </c>
      <c r="DF491" s="23">
        <v>2469</v>
      </c>
      <c r="DG491" s="30">
        <v>8735</v>
      </c>
      <c r="DH491" s="27">
        <v>203</v>
      </c>
      <c r="DI491" s="23">
        <v>1490</v>
      </c>
      <c r="DJ491" s="30">
        <v>7792</v>
      </c>
      <c r="DK491" s="27">
        <v>176</v>
      </c>
      <c r="DL491" s="23">
        <v>1143</v>
      </c>
      <c r="DM491" s="28">
        <v>11292</v>
      </c>
      <c r="DN491" s="27">
        <v>262</v>
      </c>
      <c r="DO491" s="23">
        <v>1013</v>
      </c>
      <c r="DP491" s="30">
        <v>7872</v>
      </c>
      <c r="DQ491" s="27">
        <v>202</v>
      </c>
      <c r="DR491" s="23">
        <v>1237</v>
      </c>
      <c r="DS491" s="30">
        <v>6905</v>
      </c>
      <c r="DT491" s="27">
        <v>174</v>
      </c>
      <c r="DU491" s="27">
        <v>553</v>
      </c>
      <c r="DV491" s="30">
        <v>9314</v>
      </c>
      <c r="DW491" s="27">
        <v>210</v>
      </c>
      <c r="DX491" s="27">
        <v>911</v>
      </c>
      <c r="DY491" s="30">
        <v>8117</v>
      </c>
      <c r="DZ491" s="27">
        <v>166</v>
      </c>
      <c r="EA491" s="27">
        <v>987</v>
      </c>
      <c r="EB491" s="30">
        <v>6348</v>
      </c>
      <c r="EC491" s="27">
        <v>139</v>
      </c>
      <c r="ED491" s="27">
        <v>734</v>
      </c>
      <c r="EE491" s="30">
        <v>6928</v>
      </c>
      <c r="EF491" s="27">
        <v>185</v>
      </c>
      <c r="EG491" s="27">
        <v>899</v>
      </c>
      <c r="EH491" s="30">
        <v>3883</v>
      </c>
      <c r="EI491" s="27">
        <v>127</v>
      </c>
      <c r="EJ491" s="23">
        <v>1064</v>
      </c>
      <c r="EK491" s="30">
        <v>3588</v>
      </c>
      <c r="EL491" s="27">
        <v>117</v>
      </c>
      <c r="EM491" s="23">
        <v>2480</v>
      </c>
      <c r="EN491" s="30">
        <v>3826</v>
      </c>
      <c r="EO491" s="27">
        <v>135</v>
      </c>
      <c r="EP491" s="27">
        <v>926</v>
      </c>
      <c r="EQ491" s="30">
        <v>4283</v>
      </c>
      <c r="ER491" s="27">
        <v>167</v>
      </c>
      <c r="ES491" s="23">
        <v>1270</v>
      </c>
      <c r="ET491" s="30">
        <v>4418</v>
      </c>
      <c r="EU491" s="27">
        <v>171</v>
      </c>
      <c r="EV491" s="23">
        <v>1822</v>
      </c>
      <c r="EW491" s="30">
        <v>4691</v>
      </c>
      <c r="EX491" s="27">
        <v>198</v>
      </c>
      <c r="EY491" s="23">
        <v>1383</v>
      </c>
      <c r="EZ491" s="30">
        <v>3507</v>
      </c>
      <c r="FA491" s="27">
        <v>156</v>
      </c>
      <c r="FB491" s="27">
        <v>626</v>
      </c>
      <c r="FC491" s="30">
        <v>3679</v>
      </c>
      <c r="FD491" s="27">
        <v>162</v>
      </c>
      <c r="FE491" s="27">
        <v>747</v>
      </c>
      <c r="FF491" s="30">
        <v>4147</v>
      </c>
      <c r="FG491" s="27">
        <v>179</v>
      </c>
      <c r="FH491" s="27">
        <v>918</v>
      </c>
      <c r="FI491" s="30">
        <v>4172</v>
      </c>
      <c r="FJ491" s="27">
        <v>174</v>
      </c>
      <c r="FK491" s="27">
        <v>400</v>
      </c>
      <c r="FL491" s="30">
        <v>4258</v>
      </c>
      <c r="FM491" s="27">
        <v>167</v>
      </c>
      <c r="FN491" s="27">
        <v>796</v>
      </c>
      <c r="FO491" s="30">
        <v>4454</v>
      </c>
      <c r="FP491" s="27">
        <v>190</v>
      </c>
      <c r="FQ491" s="23">
        <v>2191</v>
      </c>
      <c r="FR491" s="30">
        <v>2682</v>
      </c>
      <c r="FS491" s="27">
        <v>123</v>
      </c>
      <c r="FT491" s="27">
        <v>801</v>
      </c>
      <c r="FU491" s="30">
        <v>2351</v>
      </c>
      <c r="FV491" s="29">
        <v>99</v>
      </c>
      <c r="FW491" s="27">
        <v>544</v>
      </c>
      <c r="FX491" s="30">
        <v>3449</v>
      </c>
      <c r="FY491" s="27">
        <v>124</v>
      </c>
      <c r="FZ491" s="27">
        <v>436</v>
      </c>
      <c r="GA491" s="30">
        <v>1922</v>
      </c>
      <c r="GB491" s="27">
        <v>101</v>
      </c>
      <c r="GC491" s="27">
        <v>441</v>
      </c>
      <c r="GD491" s="30">
        <v>2620</v>
      </c>
      <c r="GE491" s="29">
        <v>82</v>
      </c>
      <c r="GF491" s="27">
        <v>373</v>
      </c>
      <c r="GG491" s="30">
        <v>3178</v>
      </c>
      <c r="GH491" s="27">
        <v>134</v>
      </c>
      <c r="GI491" s="27">
        <v>833</v>
      </c>
      <c r="GJ491" s="30">
        <v>2608</v>
      </c>
      <c r="GK491" s="27">
        <v>121</v>
      </c>
      <c r="GL491" s="23">
        <v>1014</v>
      </c>
      <c r="GM491" s="30">
        <v>2385</v>
      </c>
      <c r="GN491" s="29">
        <v>96</v>
      </c>
      <c r="GO491" s="23">
        <v>1162</v>
      </c>
      <c r="GP491" s="30">
        <v>3415</v>
      </c>
      <c r="GQ491" s="27">
        <v>146</v>
      </c>
      <c r="GR491" s="27">
        <v>771</v>
      </c>
      <c r="GS491" s="30">
        <v>2221</v>
      </c>
      <c r="GT491" s="27">
        <v>110</v>
      </c>
      <c r="GU491" s="27">
        <v>384</v>
      </c>
      <c r="GV491" s="30">
        <v>3338</v>
      </c>
      <c r="GW491" s="27">
        <v>142</v>
      </c>
      <c r="GX491" s="27">
        <v>568</v>
      </c>
      <c r="GY491" s="30">
        <v>4489</v>
      </c>
      <c r="GZ491" s="27">
        <v>190</v>
      </c>
      <c r="HA491" s="27">
        <v>806</v>
      </c>
      <c r="HB491" s="30">
        <v>2549</v>
      </c>
      <c r="HC491" s="27">
        <v>113</v>
      </c>
      <c r="HD491" s="27">
        <v>473</v>
      </c>
      <c r="HE491" s="30">
        <v>1831</v>
      </c>
      <c r="HF491" s="29">
        <v>82</v>
      </c>
      <c r="HG491" s="27">
        <v>249</v>
      </c>
      <c r="HH491" s="30">
        <v>2759</v>
      </c>
      <c r="HI491" s="27">
        <v>117</v>
      </c>
      <c r="HJ491" s="27">
        <v>543</v>
      </c>
    </row>
    <row r="492" spans="2:218" x14ac:dyDescent="0.2">
      <c r="B492" s="20" t="s">
        <v>634</v>
      </c>
      <c r="C492" s="28">
        <v>90479</v>
      </c>
      <c r="D492" s="24">
        <v>10465</v>
      </c>
      <c r="E492" s="25">
        <v>575682</v>
      </c>
      <c r="F492" s="28">
        <v>83439</v>
      </c>
      <c r="G492" s="23">
        <v>9694</v>
      </c>
      <c r="H492" s="25">
        <v>582378</v>
      </c>
      <c r="I492" s="26">
        <v>104932</v>
      </c>
      <c r="J492" s="24">
        <v>12275</v>
      </c>
      <c r="K492" s="25">
        <v>536258</v>
      </c>
      <c r="L492" s="28">
        <v>89285</v>
      </c>
      <c r="M492" s="24">
        <v>10457</v>
      </c>
      <c r="N492" s="25">
        <v>557689</v>
      </c>
      <c r="O492" s="28">
        <v>83813</v>
      </c>
      <c r="P492" s="23">
        <v>9922</v>
      </c>
      <c r="Q492" s="25">
        <v>598659</v>
      </c>
      <c r="R492" s="26">
        <v>116302</v>
      </c>
      <c r="S492" s="24">
        <v>13605</v>
      </c>
      <c r="T492" s="25">
        <v>682271</v>
      </c>
      <c r="U492" s="26">
        <v>101192</v>
      </c>
      <c r="V492" s="24">
        <v>11885</v>
      </c>
      <c r="W492" s="25">
        <v>694089</v>
      </c>
      <c r="X492" s="28">
        <v>95295</v>
      </c>
      <c r="Y492" s="24">
        <v>11090</v>
      </c>
      <c r="Z492" s="25">
        <v>622804</v>
      </c>
      <c r="AA492" s="26">
        <v>127007</v>
      </c>
      <c r="AB492" s="24">
        <v>14949</v>
      </c>
      <c r="AC492" s="25">
        <v>771749</v>
      </c>
      <c r="AD492" s="28">
        <v>89567</v>
      </c>
      <c r="AE492" s="24">
        <v>10432</v>
      </c>
      <c r="AF492" s="25">
        <v>674566</v>
      </c>
      <c r="AG492" s="28">
        <v>98125</v>
      </c>
      <c r="AH492" s="24">
        <v>11462</v>
      </c>
      <c r="AI492" s="25">
        <v>676795</v>
      </c>
      <c r="AJ492" s="26">
        <v>111075</v>
      </c>
      <c r="AK492" s="24">
        <v>13013</v>
      </c>
      <c r="AL492" s="25">
        <v>681390</v>
      </c>
      <c r="AM492" s="28">
        <v>87824</v>
      </c>
      <c r="AN492" s="24">
        <v>10272</v>
      </c>
      <c r="AO492" s="25">
        <v>613025</v>
      </c>
      <c r="AP492" s="28">
        <v>85233</v>
      </c>
      <c r="AQ492" s="23">
        <v>9986</v>
      </c>
      <c r="AR492" s="25">
        <v>630685</v>
      </c>
      <c r="AS492" s="26">
        <v>110159</v>
      </c>
      <c r="AT492" s="24">
        <v>12904</v>
      </c>
      <c r="AU492" s="25">
        <v>560948</v>
      </c>
      <c r="AV492" s="28">
        <v>90117</v>
      </c>
      <c r="AW492" s="24">
        <v>10355</v>
      </c>
      <c r="AX492" s="25">
        <v>569829</v>
      </c>
      <c r="AY492" s="28">
        <v>89813</v>
      </c>
      <c r="AZ492" s="23">
        <v>9769</v>
      </c>
      <c r="BA492" s="25">
        <v>564119</v>
      </c>
      <c r="BB492" s="26">
        <v>129713</v>
      </c>
      <c r="BC492" s="24">
        <v>13521</v>
      </c>
      <c r="BD492" s="25">
        <v>594504</v>
      </c>
      <c r="BE492" s="26">
        <v>106607</v>
      </c>
      <c r="BF492" s="24">
        <v>10659</v>
      </c>
      <c r="BG492" s="25">
        <v>597656</v>
      </c>
      <c r="BH492" s="26">
        <v>110800</v>
      </c>
      <c r="BI492" s="24">
        <v>11121</v>
      </c>
      <c r="BJ492" s="25">
        <v>575011</v>
      </c>
      <c r="BK492" s="26">
        <v>140297</v>
      </c>
      <c r="BL492" s="24">
        <v>14168</v>
      </c>
      <c r="BM492" s="25">
        <v>620704</v>
      </c>
      <c r="BN492" s="26">
        <v>117551</v>
      </c>
      <c r="BO492" s="24">
        <v>11703</v>
      </c>
      <c r="BP492" s="25">
        <v>583984</v>
      </c>
      <c r="BQ492" s="26">
        <v>113741</v>
      </c>
      <c r="BR492" s="24">
        <v>11353</v>
      </c>
      <c r="BS492" s="25">
        <v>563075</v>
      </c>
      <c r="BT492" s="26">
        <v>123544</v>
      </c>
      <c r="BU492" s="24">
        <v>12460</v>
      </c>
      <c r="BV492" s="25">
        <v>503363</v>
      </c>
      <c r="BW492" s="28">
        <v>92502</v>
      </c>
      <c r="BX492" s="23">
        <v>9375</v>
      </c>
      <c r="BY492" s="25">
        <v>497683</v>
      </c>
      <c r="BZ492" s="28">
        <v>93108</v>
      </c>
      <c r="CA492" s="23">
        <v>9448</v>
      </c>
      <c r="CB492" s="25">
        <v>527288</v>
      </c>
      <c r="CC492" s="26">
        <v>118303</v>
      </c>
      <c r="CD492" s="24">
        <v>12029</v>
      </c>
      <c r="CE492" s="25">
        <v>476319</v>
      </c>
      <c r="CF492" s="28">
        <v>95490</v>
      </c>
      <c r="CG492" s="23">
        <v>9666</v>
      </c>
      <c r="CH492" s="25">
        <v>549613</v>
      </c>
      <c r="CI492" s="28">
        <v>97540</v>
      </c>
      <c r="CJ492" s="23">
        <v>9949</v>
      </c>
      <c r="CK492" s="25">
        <v>539005</v>
      </c>
      <c r="CL492" s="26">
        <v>117429</v>
      </c>
      <c r="CM492" s="24">
        <v>12057</v>
      </c>
      <c r="CN492" s="25">
        <v>509568</v>
      </c>
      <c r="CO492" s="28">
        <v>96246</v>
      </c>
      <c r="CP492" s="23">
        <v>9955</v>
      </c>
      <c r="CQ492" s="25">
        <v>542911</v>
      </c>
      <c r="CR492" s="28">
        <v>99196</v>
      </c>
      <c r="CS492" s="24">
        <v>10227</v>
      </c>
      <c r="CT492" s="25">
        <v>518913</v>
      </c>
      <c r="CU492" s="26">
        <v>118731</v>
      </c>
      <c r="CV492" s="24">
        <v>12298</v>
      </c>
      <c r="CW492" s="25">
        <v>501037</v>
      </c>
      <c r="CX492" s="28">
        <v>91322</v>
      </c>
      <c r="CY492" s="23">
        <v>9365</v>
      </c>
      <c r="CZ492" s="25">
        <v>516911</v>
      </c>
      <c r="DA492" s="28">
        <v>90432</v>
      </c>
      <c r="DB492" s="23">
        <v>9048</v>
      </c>
      <c r="DC492" s="25">
        <v>480137</v>
      </c>
      <c r="DD492" s="26">
        <v>113067</v>
      </c>
      <c r="DE492" s="24">
        <v>11456</v>
      </c>
      <c r="DF492" s="25">
        <v>440976</v>
      </c>
      <c r="DG492" s="28">
        <v>90773</v>
      </c>
      <c r="DH492" s="23">
        <v>9093</v>
      </c>
      <c r="DI492" s="25">
        <v>475118</v>
      </c>
      <c r="DJ492" s="28">
        <v>90053</v>
      </c>
      <c r="DK492" s="23">
        <v>8815</v>
      </c>
      <c r="DL492" s="25">
        <v>470903</v>
      </c>
      <c r="DM492" s="26">
        <v>108803</v>
      </c>
      <c r="DN492" s="24">
        <v>11161</v>
      </c>
      <c r="DO492" s="25">
        <v>425272</v>
      </c>
      <c r="DP492" s="28">
        <v>86106</v>
      </c>
      <c r="DQ492" s="23">
        <v>8931</v>
      </c>
      <c r="DR492" s="25">
        <v>451951</v>
      </c>
      <c r="DS492" s="28">
        <v>88403</v>
      </c>
      <c r="DT492" s="23">
        <v>9333</v>
      </c>
      <c r="DU492" s="25">
        <v>457490</v>
      </c>
      <c r="DV492" s="26">
        <v>106597</v>
      </c>
      <c r="DW492" s="24">
        <v>11151</v>
      </c>
      <c r="DX492" s="25">
        <v>451800</v>
      </c>
      <c r="DY492" s="28">
        <v>86869</v>
      </c>
      <c r="DZ492" s="23">
        <v>9117</v>
      </c>
      <c r="EA492" s="25">
        <v>500410</v>
      </c>
      <c r="EB492" s="26">
        <v>108187</v>
      </c>
      <c r="EC492" s="24">
        <v>11417</v>
      </c>
      <c r="ED492" s="25">
        <v>438248</v>
      </c>
      <c r="EE492" s="26">
        <v>138333</v>
      </c>
      <c r="EF492" s="24">
        <v>14561</v>
      </c>
      <c r="EG492" s="25">
        <v>531223</v>
      </c>
      <c r="EH492" s="26">
        <v>108256</v>
      </c>
      <c r="EI492" s="24">
        <v>11481</v>
      </c>
      <c r="EJ492" s="25">
        <v>539659</v>
      </c>
      <c r="EK492" s="26">
        <v>112085</v>
      </c>
      <c r="EL492" s="24">
        <v>11733</v>
      </c>
      <c r="EM492" s="25">
        <v>519671</v>
      </c>
      <c r="EN492" s="26">
        <v>132533</v>
      </c>
      <c r="EO492" s="24">
        <v>13765</v>
      </c>
      <c r="EP492" s="25">
        <v>489235</v>
      </c>
      <c r="EQ492" s="26">
        <v>112419</v>
      </c>
      <c r="ER492" s="24">
        <v>11720</v>
      </c>
      <c r="ES492" s="25">
        <v>529023</v>
      </c>
      <c r="ET492" s="26">
        <v>113360</v>
      </c>
      <c r="EU492" s="24">
        <v>11788</v>
      </c>
      <c r="EV492" s="25">
        <v>520748</v>
      </c>
      <c r="EW492" s="26">
        <v>147892</v>
      </c>
      <c r="EX492" s="24">
        <v>15297</v>
      </c>
      <c r="EY492" s="25">
        <v>507313</v>
      </c>
      <c r="EZ492" s="26">
        <v>104173</v>
      </c>
      <c r="FA492" s="24">
        <v>10626</v>
      </c>
      <c r="FB492" s="25">
        <v>524783</v>
      </c>
      <c r="FC492" s="26">
        <v>107847</v>
      </c>
      <c r="FD492" s="24">
        <v>11274</v>
      </c>
      <c r="FE492" s="25">
        <v>474029</v>
      </c>
      <c r="FF492" s="26">
        <v>134499</v>
      </c>
      <c r="FG492" s="24">
        <v>14156</v>
      </c>
      <c r="FH492" s="25">
        <v>515565</v>
      </c>
      <c r="FI492" s="26">
        <v>118643</v>
      </c>
      <c r="FJ492" s="24">
        <v>12318</v>
      </c>
      <c r="FK492" s="25">
        <v>542987</v>
      </c>
      <c r="FL492" s="26">
        <v>109639</v>
      </c>
      <c r="FM492" s="24">
        <v>11691</v>
      </c>
      <c r="FN492" s="25">
        <v>502436</v>
      </c>
      <c r="FO492" s="26">
        <v>141858</v>
      </c>
      <c r="FP492" s="24">
        <v>15048</v>
      </c>
      <c r="FQ492" s="25">
        <v>574304</v>
      </c>
      <c r="FR492" s="26">
        <v>129697</v>
      </c>
      <c r="FS492" s="24">
        <v>13809</v>
      </c>
      <c r="FT492" s="25">
        <v>560218</v>
      </c>
      <c r="FU492" s="26">
        <v>189228</v>
      </c>
      <c r="FV492" s="24">
        <v>20328</v>
      </c>
      <c r="FW492" s="25">
        <v>610997</v>
      </c>
      <c r="FX492" s="26">
        <v>199101</v>
      </c>
      <c r="FY492" s="24">
        <v>21332</v>
      </c>
      <c r="FZ492" s="25">
        <v>678754</v>
      </c>
      <c r="GA492" s="26">
        <v>160954</v>
      </c>
      <c r="GB492" s="24">
        <v>16616</v>
      </c>
      <c r="GC492" s="25">
        <v>726206</v>
      </c>
      <c r="GD492" s="26">
        <v>174109</v>
      </c>
      <c r="GE492" s="24">
        <v>18138</v>
      </c>
      <c r="GF492" s="25">
        <v>690079</v>
      </c>
      <c r="GG492" s="26">
        <v>199347</v>
      </c>
      <c r="GH492" s="24">
        <v>20837</v>
      </c>
      <c r="GI492" s="25">
        <v>684106</v>
      </c>
      <c r="GJ492" s="26">
        <v>157433</v>
      </c>
      <c r="GK492" s="24">
        <v>16518</v>
      </c>
      <c r="GL492" s="25">
        <v>655951</v>
      </c>
      <c r="GM492" s="26">
        <v>154108</v>
      </c>
      <c r="GN492" s="24">
        <v>16223</v>
      </c>
      <c r="GO492" s="25">
        <v>626512</v>
      </c>
      <c r="GP492" s="26">
        <v>196455</v>
      </c>
      <c r="GQ492" s="24">
        <v>20753</v>
      </c>
      <c r="GR492" s="25">
        <v>699247</v>
      </c>
      <c r="GS492" s="26">
        <v>142346</v>
      </c>
      <c r="GT492" s="24">
        <v>15018</v>
      </c>
      <c r="GU492" s="25">
        <v>569752</v>
      </c>
      <c r="GV492" s="28">
        <v>38450</v>
      </c>
      <c r="GW492" s="23">
        <v>4136</v>
      </c>
      <c r="GX492" s="25">
        <v>252283</v>
      </c>
      <c r="GY492" s="28">
        <v>11948</v>
      </c>
      <c r="GZ492" s="23">
        <v>1302</v>
      </c>
      <c r="HA492" s="25">
        <v>117141</v>
      </c>
      <c r="HB492" s="30">
        <v>6561</v>
      </c>
      <c r="HC492" s="27">
        <v>743</v>
      </c>
      <c r="HD492" s="24">
        <v>67876</v>
      </c>
      <c r="HE492" s="30">
        <v>6532</v>
      </c>
      <c r="HF492" s="27">
        <v>698</v>
      </c>
      <c r="HG492" s="24">
        <v>41608</v>
      </c>
      <c r="HH492" s="30">
        <v>2522</v>
      </c>
      <c r="HI492" s="27">
        <v>265</v>
      </c>
      <c r="HJ492" s="24">
        <v>30178</v>
      </c>
    </row>
    <row r="493" spans="2:218" x14ac:dyDescent="0.2">
      <c r="B493" s="20" t="s">
        <v>581</v>
      </c>
      <c r="C493" s="28">
        <v>58344</v>
      </c>
      <c r="D493" s="27">
        <v>683</v>
      </c>
      <c r="E493" s="23">
        <v>1356</v>
      </c>
      <c r="F493" s="28">
        <v>68944</v>
      </c>
      <c r="G493" s="27">
        <v>822</v>
      </c>
      <c r="H493" s="23">
        <v>2794</v>
      </c>
      <c r="I493" s="28">
        <v>80724</v>
      </c>
      <c r="J493" s="27">
        <v>924</v>
      </c>
      <c r="K493" s="23">
        <v>6985</v>
      </c>
      <c r="L493" s="28">
        <v>58647</v>
      </c>
      <c r="M493" s="27">
        <v>727</v>
      </c>
      <c r="N493" s="23">
        <v>2348</v>
      </c>
      <c r="O493" s="28">
        <v>58978</v>
      </c>
      <c r="P493" s="27">
        <v>710</v>
      </c>
      <c r="Q493" s="23">
        <v>1370</v>
      </c>
      <c r="R493" s="28">
        <v>69095</v>
      </c>
      <c r="S493" s="27">
        <v>843</v>
      </c>
      <c r="T493" s="23">
        <v>1718</v>
      </c>
      <c r="U493" s="28">
        <v>64086</v>
      </c>
      <c r="V493" s="27">
        <v>770</v>
      </c>
      <c r="W493" s="23">
        <v>1047</v>
      </c>
      <c r="X493" s="28">
        <v>58801</v>
      </c>
      <c r="Y493" s="27">
        <v>721</v>
      </c>
      <c r="Z493" s="23">
        <v>2058</v>
      </c>
      <c r="AA493" s="26">
        <v>133976</v>
      </c>
      <c r="AB493" s="23">
        <v>1453</v>
      </c>
      <c r="AC493" s="24">
        <v>20485</v>
      </c>
      <c r="AD493" s="26">
        <v>134834</v>
      </c>
      <c r="AE493" s="23">
        <v>1392</v>
      </c>
      <c r="AF493" s="24">
        <v>26002</v>
      </c>
      <c r="AG493" s="26">
        <v>246808</v>
      </c>
      <c r="AH493" s="23">
        <v>2489</v>
      </c>
      <c r="AI493" s="24">
        <v>89386</v>
      </c>
      <c r="AJ493" s="26">
        <v>232895</v>
      </c>
      <c r="AK493" s="23">
        <v>2199</v>
      </c>
      <c r="AL493" s="25">
        <v>142997</v>
      </c>
      <c r="AM493" s="30">
        <v>6387</v>
      </c>
      <c r="AN493" s="29">
        <v>74</v>
      </c>
      <c r="AO493" s="24">
        <v>38501</v>
      </c>
      <c r="AP493" s="30">
        <v>1011</v>
      </c>
      <c r="AQ493" s="29">
        <v>11</v>
      </c>
      <c r="AR493" s="24">
        <v>16131</v>
      </c>
      <c r="AS493" s="32">
        <v>816</v>
      </c>
      <c r="AT493" s="31">
        <v>9</v>
      </c>
      <c r="AU493" s="24">
        <v>11085</v>
      </c>
      <c r="AV493" s="32">
        <v>884</v>
      </c>
      <c r="AW493" s="29">
        <v>10</v>
      </c>
      <c r="AX493" s="23">
        <v>8115</v>
      </c>
      <c r="AY493" s="33">
        <v>92</v>
      </c>
      <c r="AZ493" s="31">
        <v>1</v>
      </c>
      <c r="BA493" s="23">
        <v>7607</v>
      </c>
      <c r="BB493" s="32">
        <v>174</v>
      </c>
      <c r="BC493" s="31">
        <v>2</v>
      </c>
      <c r="BD493" s="23">
        <v>5751</v>
      </c>
      <c r="BE493" s="21"/>
      <c r="BF493" s="21"/>
      <c r="BG493" s="23">
        <v>5530</v>
      </c>
      <c r="BH493" s="30">
        <v>2045</v>
      </c>
      <c r="BI493" s="29">
        <v>26</v>
      </c>
      <c r="BJ493" s="23">
        <v>5888</v>
      </c>
      <c r="BK493" s="30">
        <v>5662</v>
      </c>
      <c r="BL493" s="29">
        <v>56</v>
      </c>
      <c r="BM493" s="23">
        <v>6961</v>
      </c>
      <c r="BN493" s="30">
        <v>2006</v>
      </c>
      <c r="BO493" s="29">
        <v>27</v>
      </c>
      <c r="BP493" s="23">
        <v>6397</v>
      </c>
      <c r="BQ493" s="30">
        <v>1328</v>
      </c>
      <c r="BR493" s="29">
        <v>15</v>
      </c>
      <c r="BS493" s="23">
        <v>5721</v>
      </c>
      <c r="BT493" s="30">
        <v>4665</v>
      </c>
      <c r="BU493" s="29">
        <v>54</v>
      </c>
      <c r="BV493" s="23">
        <v>5698</v>
      </c>
      <c r="BW493" s="30">
        <v>2977</v>
      </c>
      <c r="BX493" s="29">
        <v>41</v>
      </c>
      <c r="BY493" s="23">
        <v>5084</v>
      </c>
      <c r="BZ493" s="30">
        <v>2725</v>
      </c>
      <c r="CA493" s="29">
        <v>35</v>
      </c>
      <c r="CB493" s="23">
        <v>4427</v>
      </c>
      <c r="CC493" s="30">
        <v>5519</v>
      </c>
      <c r="CD493" s="29">
        <v>75</v>
      </c>
      <c r="CE493" s="23">
        <v>3526</v>
      </c>
      <c r="CF493" s="30">
        <v>3249</v>
      </c>
      <c r="CG493" s="29">
        <v>42</v>
      </c>
      <c r="CH493" s="23">
        <v>4330</v>
      </c>
      <c r="CI493" s="30">
        <v>3999</v>
      </c>
      <c r="CJ493" s="29">
        <v>52</v>
      </c>
      <c r="CK493" s="23">
        <v>3445</v>
      </c>
      <c r="CL493" s="32">
        <v>944</v>
      </c>
      <c r="CM493" s="31">
        <v>9</v>
      </c>
      <c r="CN493" s="23">
        <v>3746</v>
      </c>
      <c r="CO493" s="30">
        <v>1774</v>
      </c>
      <c r="CP493" s="29">
        <v>17</v>
      </c>
      <c r="CQ493" s="23">
        <v>3726</v>
      </c>
      <c r="CR493" s="32">
        <v>629</v>
      </c>
      <c r="CS493" s="31">
        <v>6</v>
      </c>
      <c r="CT493" s="23">
        <v>4238</v>
      </c>
      <c r="CU493" s="30">
        <v>4422</v>
      </c>
      <c r="CV493" s="29">
        <v>52</v>
      </c>
      <c r="CW493" s="23">
        <v>5251</v>
      </c>
      <c r="CX493" s="30">
        <v>2155</v>
      </c>
      <c r="CY493" s="29">
        <v>29</v>
      </c>
      <c r="CZ493" s="23">
        <v>4236</v>
      </c>
      <c r="DA493" s="30">
        <v>2201</v>
      </c>
      <c r="DB493" s="29">
        <v>29</v>
      </c>
      <c r="DC493" s="23">
        <v>5352</v>
      </c>
      <c r="DD493" s="30">
        <v>5422</v>
      </c>
      <c r="DE493" s="29">
        <v>76</v>
      </c>
      <c r="DF493" s="23">
        <v>4188</v>
      </c>
      <c r="DG493" s="30">
        <v>3301</v>
      </c>
      <c r="DH493" s="29">
        <v>42</v>
      </c>
      <c r="DI493" s="23">
        <v>3378</v>
      </c>
      <c r="DJ493" s="30">
        <v>2019</v>
      </c>
      <c r="DK493" s="29">
        <v>28</v>
      </c>
      <c r="DL493" s="23">
        <v>3221</v>
      </c>
      <c r="DM493" s="30">
        <v>2386</v>
      </c>
      <c r="DN493" s="29">
        <v>33</v>
      </c>
      <c r="DO493" s="23">
        <v>2452</v>
      </c>
      <c r="DP493" s="30">
        <v>2957</v>
      </c>
      <c r="DQ493" s="29">
        <v>41</v>
      </c>
      <c r="DR493" s="23">
        <v>3597</v>
      </c>
      <c r="DS493" s="30">
        <v>2696</v>
      </c>
      <c r="DT493" s="29">
        <v>38</v>
      </c>
      <c r="DU493" s="23">
        <v>1341</v>
      </c>
      <c r="DV493" s="30">
        <v>2798</v>
      </c>
      <c r="DW493" s="29">
        <v>38</v>
      </c>
      <c r="DX493" s="23">
        <v>1829</v>
      </c>
      <c r="DY493" s="30">
        <v>2639</v>
      </c>
      <c r="DZ493" s="29">
        <v>35</v>
      </c>
      <c r="EA493" s="27">
        <v>816</v>
      </c>
      <c r="EB493" s="30">
        <v>2430</v>
      </c>
      <c r="EC493" s="29">
        <v>30</v>
      </c>
      <c r="ED493" s="27">
        <v>302</v>
      </c>
      <c r="EE493" s="30">
        <v>2668</v>
      </c>
      <c r="EF493" s="29">
        <v>37</v>
      </c>
      <c r="EG493" s="23">
        <v>1136</v>
      </c>
      <c r="EH493" s="30">
        <v>1797</v>
      </c>
      <c r="EI493" s="29">
        <v>25</v>
      </c>
      <c r="EJ493" s="27">
        <v>799</v>
      </c>
      <c r="EK493" s="30">
        <v>2452</v>
      </c>
      <c r="EL493" s="29">
        <v>34</v>
      </c>
      <c r="EM493" s="27">
        <v>508</v>
      </c>
      <c r="EN493" s="30">
        <v>1662</v>
      </c>
      <c r="EO493" s="29">
        <v>23</v>
      </c>
      <c r="EP493" s="27">
        <v>388</v>
      </c>
      <c r="EQ493" s="30">
        <v>1587</v>
      </c>
      <c r="ER493" s="29">
        <v>22</v>
      </c>
      <c r="ES493" s="27">
        <v>116</v>
      </c>
      <c r="ET493" s="30">
        <v>2019</v>
      </c>
      <c r="EU493" s="29">
        <v>28</v>
      </c>
      <c r="EV493" s="27">
        <v>131</v>
      </c>
      <c r="EW493" s="30">
        <v>3522</v>
      </c>
      <c r="EX493" s="29">
        <v>49</v>
      </c>
      <c r="EY493" s="29">
        <v>76</v>
      </c>
      <c r="EZ493" s="30">
        <v>1442</v>
      </c>
      <c r="FA493" s="29">
        <v>20</v>
      </c>
      <c r="FB493" s="29">
        <v>39</v>
      </c>
      <c r="FC493" s="30">
        <v>2885</v>
      </c>
      <c r="FD493" s="29">
        <v>41</v>
      </c>
      <c r="FE493" s="21"/>
      <c r="FF493" s="30">
        <v>2386</v>
      </c>
      <c r="FG493" s="29">
        <v>33</v>
      </c>
      <c r="FH493" s="27">
        <v>153</v>
      </c>
      <c r="FI493" s="30">
        <v>1878</v>
      </c>
      <c r="FJ493" s="29">
        <v>26</v>
      </c>
      <c r="FK493" s="29">
        <v>32</v>
      </c>
      <c r="FL493" s="21"/>
      <c r="FM493" s="21"/>
      <c r="FN493" s="21"/>
      <c r="FO493" s="30">
        <v>2380</v>
      </c>
      <c r="FP493" s="29">
        <v>33</v>
      </c>
      <c r="FQ493" s="29">
        <v>69</v>
      </c>
      <c r="FR493" s="30">
        <v>1803</v>
      </c>
      <c r="FS493" s="29">
        <v>25</v>
      </c>
      <c r="FT493" s="29">
        <v>63</v>
      </c>
      <c r="FU493" s="30">
        <v>1593</v>
      </c>
      <c r="FV493" s="29">
        <v>22</v>
      </c>
      <c r="FW493" s="27">
        <v>182</v>
      </c>
      <c r="FX493" s="30">
        <v>2236</v>
      </c>
      <c r="FY493" s="29">
        <v>31</v>
      </c>
      <c r="FZ493" s="27">
        <v>291</v>
      </c>
      <c r="GA493" s="30">
        <v>1154</v>
      </c>
      <c r="GB493" s="29">
        <v>16</v>
      </c>
      <c r="GC493" s="29">
        <v>77</v>
      </c>
      <c r="GD493" s="30">
        <v>2025</v>
      </c>
      <c r="GE493" s="29">
        <v>28</v>
      </c>
      <c r="GF493" s="27">
        <v>152</v>
      </c>
      <c r="GG493" s="30">
        <v>2383</v>
      </c>
      <c r="GH493" s="29">
        <v>33</v>
      </c>
      <c r="GI493" s="29">
        <v>63</v>
      </c>
      <c r="GJ493" s="30">
        <v>1881</v>
      </c>
      <c r="GK493" s="29">
        <v>26</v>
      </c>
      <c r="GL493" s="27">
        <v>199</v>
      </c>
      <c r="GM493" s="30">
        <v>2236</v>
      </c>
      <c r="GN493" s="29">
        <v>31</v>
      </c>
      <c r="GO493" s="29">
        <v>30</v>
      </c>
      <c r="GP493" s="30">
        <v>2524</v>
      </c>
      <c r="GQ493" s="29">
        <v>35</v>
      </c>
      <c r="GR493" s="29">
        <v>88</v>
      </c>
      <c r="GS493" s="30">
        <v>2241</v>
      </c>
      <c r="GT493" s="29">
        <v>31</v>
      </c>
      <c r="GU493" s="29">
        <v>30</v>
      </c>
      <c r="GV493" s="30">
        <v>1719</v>
      </c>
      <c r="GW493" s="29">
        <v>23</v>
      </c>
      <c r="GX493" s="29">
        <v>95</v>
      </c>
      <c r="GY493" s="30">
        <v>2671</v>
      </c>
      <c r="GZ493" s="29">
        <v>37</v>
      </c>
      <c r="HA493" s="27">
        <v>262</v>
      </c>
      <c r="HB493" s="30">
        <v>1950</v>
      </c>
      <c r="HC493" s="29">
        <v>27</v>
      </c>
      <c r="HD493" s="29">
        <v>69</v>
      </c>
      <c r="HE493" s="30">
        <v>1768</v>
      </c>
      <c r="HF493" s="29">
        <v>23</v>
      </c>
      <c r="HG493" s="29">
        <v>36</v>
      </c>
      <c r="HH493" s="30">
        <v>2480</v>
      </c>
      <c r="HI493" s="29">
        <v>33</v>
      </c>
      <c r="HJ493" s="29">
        <v>36</v>
      </c>
    </row>
    <row r="494" spans="2:218" x14ac:dyDescent="0.2">
      <c r="B494" s="20" t="s">
        <v>943</v>
      </c>
      <c r="C494" s="30">
        <v>6359</v>
      </c>
      <c r="D494" s="27">
        <v>525</v>
      </c>
      <c r="E494" s="23">
        <v>5879</v>
      </c>
      <c r="F494" s="30">
        <v>5652</v>
      </c>
      <c r="G494" s="27">
        <v>457</v>
      </c>
      <c r="H494" s="23">
        <v>7772</v>
      </c>
      <c r="I494" s="30">
        <v>5354</v>
      </c>
      <c r="J494" s="27">
        <v>436</v>
      </c>
      <c r="K494" s="23">
        <v>5895</v>
      </c>
      <c r="L494" s="30">
        <v>4261</v>
      </c>
      <c r="M494" s="27">
        <v>338</v>
      </c>
      <c r="N494" s="23">
        <v>6113</v>
      </c>
      <c r="O494" s="30">
        <v>4145</v>
      </c>
      <c r="P494" s="27">
        <v>347</v>
      </c>
      <c r="Q494" s="23">
        <v>5704</v>
      </c>
      <c r="R494" s="30">
        <v>5009</v>
      </c>
      <c r="S494" s="27">
        <v>398</v>
      </c>
      <c r="T494" s="23">
        <v>4975</v>
      </c>
      <c r="U494" s="30">
        <v>4169</v>
      </c>
      <c r="V494" s="27">
        <v>337</v>
      </c>
      <c r="W494" s="23">
        <v>4296</v>
      </c>
      <c r="X494" s="30">
        <v>3708</v>
      </c>
      <c r="Y494" s="27">
        <v>303</v>
      </c>
      <c r="Z494" s="23">
        <v>4118</v>
      </c>
      <c r="AA494" s="30">
        <v>5164</v>
      </c>
      <c r="AB494" s="27">
        <v>432</v>
      </c>
      <c r="AC494" s="23">
        <v>4143</v>
      </c>
      <c r="AD494" s="30">
        <v>3901</v>
      </c>
      <c r="AE494" s="27">
        <v>327</v>
      </c>
      <c r="AF494" s="23">
        <v>4991</v>
      </c>
      <c r="AG494" s="30">
        <v>4260</v>
      </c>
      <c r="AH494" s="27">
        <v>353</v>
      </c>
      <c r="AI494" s="23">
        <v>4467</v>
      </c>
      <c r="AJ494" s="30">
        <v>4863</v>
      </c>
      <c r="AK494" s="27">
        <v>396</v>
      </c>
      <c r="AL494" s="23">
        <v>5173</v>
      </c>
      <c r="AM494" s="30">
        <v>3431</v>
      </c>
      <c r="AN494" s="27">
        <v>282</v>
      </c>
      <c r="AO494" s="23">
        <v>3876</v>
      </c>
      <c r="AP494" s="30">
        <v>4167</v>
      </c>
      <c r="AQ494" s="27">
        <v>320</v>
      </c>
      <c r="AR494" s="23">
        <v>6437</v>
      </c>
      <c r="AS494" s="30">
        <v>6594</v>
      </c>
      <c r="AT494" s="27">
        <v>429</v>
      </c>
      <c r="AU494" s="23">
        <v>6819</v>
      </c>
      <c r="AV494" s="30">
        <v>2797</v>
      </c>
      <c r="AW494" s="27">
        <v>230</v>
      </c>
      <c r="AX494" s="23">
        <v>5303</v>
      </c>
      <c r="AY494" s="30">
        <v>2806</v>
      </c>
      <c r="AZ494" s="27">
        <v>227</v>
      </c>
      <c r="BA494" s="23">
        <v>5412</v>
      </c>
      <c r="BB494" s="30">
        <v>5167</v>
      </c>
      <c r="BC494" s="27">
        <v>393</v>
      </c>
      <c r="BD494" s="23">
        <v>4229</v>
      </c>
      <c r="BE494" s="30">
        <v>2764</v>
      </c>
      <c r="BF494" s="27">
        <v>211</v>
      </c>
      <c r="BG494" s="23">
        <v>4795</v>
      </c>
      <c r="BH494" s="30">
        <v>2368</v>
      </c>
      <c r="BI494" s="27">
        <v>191</v>
      </c>
      <c r="BJ494" s="23">
        <v>3996</v>
      </c>
      <c r="BK494" s="30">
        <v>3723</v>
      </c>
      <c r="BL494" s="27">
        <v>298</v>
      </c>
      <c r="BM494" s="23">
        <v>4414</v>
      </c>
      <c r="BN494" s="30">
        <v>3008</v>
      </c>
      <c r="BO494" s="27">
        <v>234</v>
      </c>
      <c r="BP494" s="23">
        <v>3119</v>
      </c>
      <c r="BQ494" s="30">
        <v>3188</v>
      </c>
      <c r="BR494" s="27">
        <v>236</v>
      </c>
      <c r="BS494" s="23">
        <v>3338</v>
      </c>
      <c r="BT494" s="30">
        <v>3887</v>
      </c>
      <c r="BU494" s="27">
        <v>284</v>
      </c>
      <c r="BV494" s="23">
        <v>4911</v>
      </c>
      <c r="BW494" s="30">
        <v>2426</v>
      </c>
      <c r="BX494" s="27">
        <v>199</v>
      </c>
      <c r="BY494" s="23">
        <v>4640</v>
      </c>
      <c r="BZ494" s="30">
        <v>2361</v>
      </c>
      <c r="CA494" s="27">
        <v>208</v>
      </c>
      <c r="CB494" s="23">
        <v>5439</v>
      </c>
      <c r="CC494" s="30">
        <v>3186</v>
      </c>
      <c r="CD494" s="27">
        <v>261</v>
      </c>
      <c r="CE494" s="23">
        <v>4048</v>
      </c>
      <c r="CF494" s="30">
        <v>2489</v>
      </c>
      <c r="CG494" s="27">
        <v>211</v>
      </c>
      <c r="CH494" s="23">
        <v>4678</v>
      </c>
      <c r="CI494" s="30">
        <v>2338</v>
      </c>
      <c r="CJ494" s="27">
        <v>204</v>
      </c>
      <c r="CK494" s="23">
        <v>4092</v>
      </c>
      <c r="CL494" s="30">
        <v>2847</v>
      </c>
      <c r="CM494" s="27">
        <v>238</v>
      </c>
      <c r="CN494" s="23">
        <v>4038</v>
      </c>
      <c r="CO494" s="30">
        <v>2673</v>
      </c>
      <c r="CP494" s="27">
        <v>216</v>
      </c>
      <c r="CQ494" s="23">
        <v>4814</v>
      </c>
      <c r="CR494" s="30">
        <v>2268</v>
      </c>
      <c r="CS494" s="27">
        <v>207</v>
      </c>
      <c r="CT494" s="23">
        <v>5608</v>
      </c>
      <c r="CU494" s="30">
        <v>2728</v>
      </c>
      <c r="CV494" s="27">
        <v>233</v>
      </c>
      <c r="CW494" s="23">
        <v>5967</v>
      </c>
      <c r="CX494" s="30">
        <v>1992</v>
      </c>
      <c r="CY494" s="27">
        <v>153</v>
      </c>
      <c r="CZ494" s="23">
        <v>5826</v>
      </c>
      <c r="DA494" s="30">
        <v>2025</v>
      </c>
      <c r="DB494" s="27">
        <v>141</v>
      </c>
      <c r="DC494" s="23">
        <v>6121</v>
      </c>
      <c r="DD494" s="30">
        <v>2845</v>
      </c>
      <c r="DE494" s="27">
        <v>206</v>
      </c>
      <c r="DF494" s="23">
        <v>5566</v>
      </c>
      <c r="DG494" s="30">
        <v>3700</v>
      </c>
      <c r="DH494" s="27">
        <v>277</v>
      </c>
      <c r="DI494" s="23">
        <v>5180</v>
      </c>
      <c r="DJ494" s="30">
        <v>3491</v>
      </c>
      <c r="DK494" s="27">
        <v>257</v>
      </c>
      <c r="DL494" s="23">
        <v>4975</v>
      </c>
      <c r="DM494" s="30">
        <v>4089</v>
      </c>
      <c r="DN494" s="27">
        <v>302</v>
      </c>
      <c r="DO494" s="23">
        <v>4066</v>
      </c>
      <c r="DP494" s="30">
        <v>3602</v>
      </c>
      <c r="DQ494" s="27">
        <v>249</v>
      </c>
      <c r="DR494" s="23">
        <v>4340</v>
      </c>
      <c r="DS494" s="30">
        <v>3497</v>
      </c>
      <c r="DT494" s="27">
        <v>257</v>
      </c>
      <c r="DU494" s="23">
        <v>4513</v>
      </c>
      <c r="DV494" s="30">
        <v>4364</v>
      </c>
      <c r="DW494" s="27">
        <v>309</v>
      </c>
      <c r="DX494" s="23">
        <v>4455</v>
      </c>
      <c r="DY494" s="30">
        <v>3659</v>
      </c>
      <c r="DZ494" s="27">
        <v>272</v>
      </c>
      <c r="EA494" s="23">
        <v>4998</v>
      </c>
      <c r="EB494" s="30">
        <v>3332</v>
      </c>
      <c r="EC494" s="27">
        <v>251</v>
      </c>
      <c r="ED494" s="23">
        <v>3854</v>
      </c>
      <c r="EE494" s="30">
        <v>3610</v>
      </c>
      <c r="EF494" s="27">
        <v>271</v>
      </c>
      <c r="EG494" s="23">
        <v>4331</v>
      </c>
      <c r="EH494" s="30">
        <v>3646</v>
      </c>
      <c r="EI494" s="27">
        <v>259</v>
      </c>
      <c r="EJ494" s="23">
        <v>3672</v>
      </c>
      <c r="EK494" s="30">
        <v>3376</v>
      </c>
      <c r="EL494" s="27">
        <v>248</v>
      </c>
      <c r="EM494" s="23">
        <v>3677</v>
      </c>
      <c r="EN494" s="30">
        <v>4622</v>
      </c>
      <c r="EO494" s="27">
        <v>346</v>
      </c>
      <c r="EP494" s="23">
        <v>2384</v>
      </c>
      <c r="EQ494" s="30">
        <v>3421</v>
      </c>
      <c r="ER494" s="27">
        <v>253</v>
      </c>
      <c r="ES494" s="23">
        <v>3217</v>
      </c>
      <c r="ET494" s="30">
        <v>3499</v>
      </c>
      <c r="EU494" s="27">
        <v>250</v>
      </c>
      <c r="EV494" s="23">
        <v>3873</v>
      </c>
      <c r="EW494" s="30">
        <v>4537</v>
      </c>
      <c r="EX494" s="27">
        <v>347</v>
      </c>
      <c r="EY494" s="23">
        <v>3867</v>
      </c>
      <c r="EZ494" s="30">
        <v>3719</v>
      </c>
      <c r="FA494" s="27">
        <v>272</v>
      </c>
      <c r="FB494" s="23">
        <v>4171</v>
      </c>
      <c r="FC494" s="30">
        <v>3430</v>
      </c>
      <c r="FD494" s="27">
        <v>258</v>
      </c>
      <c r="FE494" s="23">
        <v>3930</v>
      </c>
      <c r="FF494" s="30">
        <v>4042</v>
      </c>
      <c r="FG494" s="27">
        <v>321</v>
      </c>
      <c r="FH494" s="23">
        <v>4129</v>
      </c>
      <c r="FI494" s="30">
        <v>3821</v>
      </c>
      <c r="FJ494" s="27">
        <v>297</v>
      </c>
      <c r="FK494" s="23">
        <v>3029</v>
      </c>
      <c r="FL494" s="30">
        <v>3505</v>
      </c>
      <c r="FM494" s="27">
        <v>271</v>
      </c>
      <c r="FN494" s="23">
        <v>2658</v>
      </c>
      <c r="FO494" s="30">
        <v>4587</v>
      </c>
      <c r="FP494" s="27">
        <v>354</v>
      </c>
      <c r="FQ494" s="23">
        <v>3527</v>
      </c>
      <c r="FR494" s="30">
        <v>4058</v>
      </c>
      <c r="FS494" s="27">
        <v>315</v>
      </c>
      <c r="FT494" s="23">
        <v>3975</v>
      </c>
      <c r="FU494" s="30">
        <v>3226</v>
      </c>
      <c r="FV494" s="27">
        <v>255</v>
      </c>
      <c r="FW494" s="23">
        <v>2781</v>
      </c>
      <c r="FX494" s="30">
        <v>5218</v>
      </c>
      <c r="FY494" s="27">
        <v>377</v>
      </c>
      <c r="FZ494" s="23">
        <v>3373</v>
      </c>
      <c r="GA494" s="30">
        <v>4439</v>
      </c>
      <c r="GB494" s="27">
        <v>315</v>
      </c>
      <c r="GC494" s="23">
        <v>2841</v>
      </c>
      <c r="GD494" s="30">
        <v>3078</v>
      </c>
      <c r="GE494" s="27">
        <v>231</v>
      </c>
      <c r="GF494" s="23">
        <v>2094</v>
      </c>
      <c r="GG494" s="30">
        <v>4756</v>
      </c>
      <c r="GH494" s="27">
        <v>351</v>
      </c>
      <c r="GI494" s="23">
        <v>2228</v>
      </c>
      <c r="GJ494" s="30">
        <v>2915</v>
      </c>
      <c r="GK494" s="27">
        <v>225</v>
      </c>
      <c r="GL494" s="23">
        <v>3114</v>
      </c>
      <c r="GM494" s="30">
        <v>2929</v>
      </c>
      <c r="GN494" s="27">
        <v>217</v>
      </c>
      <c r="GO494" s="23">
        <v>2938</v>
      </c>
      <c r="GP494" s="30">
        <v>3836</v>
      </c>
      <c r="GQ494" s="27">
        <v>292</v>
      </c>
      <c r="GR494" s="23">
        <v>2625</v>
      </c>
      <c r="GS494" s="30">
        <v>3572</v>
      </c>
      <c r="GT494" s="27">
        <v>259</v>
      </c>
      <c r="GU494" s="23">
        <v>3341</v>
      </c>
      <c r="GV494" s="30">
        <v>3817</v>
      </c>
      <c r="GW494" s="27">
        <v>265</v>
      </c>
      <c r="GX494" s="23">
        <v>3915</v>
      </c>
      <c r="GY494" s="30">
        <v>3928</v>
      </c>
      <c r="GZ494" s="27">
        <v>281</v>
      </c>
      <c r="HA494" s="23">
        <v>3418</v>
      </c>
      <c r="HB494" s="30">
        <v>4128</v>
      </c>
      <c r="HC494" s="27">
        <v>294</v>
      </c>
      <c r="HD494" s="23">
        <v>5511</v>
      </c>
      <c r="HE494" s="30">
        <v>2709</v>
      </c>
      <c r="HF494" s="27">
        <v>181</v>
      </c>
      <c r="HG494" s="23">
        <v>3649</v>
      </c>
      <c r="HH494" s="30">
        <v>2301</v>
      </c>
      <c r="HI494" s="27">
        <v>143</v>
      </c>
      <c r="HJ494" s="23">
        <v>3663</v>
      </c>
    </row>
    <row r="495" spans="2:218" x14ac:dyDescent="0.2">
      <c r="B495" s="20" t="s">
        <v>900</v>
      </c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  <c r="BK495" s="21"/>
      <c r="BL495" s="21"/>
      <c r="BM495" s="21"/>
      <c r="BN495" s="21"/>
      <c r="BO495" s="21"/>
      <c r="BP495" s="21"/>
      <c r="BQ495" s="21"/>
      <c r="BR495" s="21"/>
      <c r="BS495" s="21"/>
      <c r="BT495" s="21"/>
      <c r="BU495" s="21"/>
      <c r="BV495" s="21"/>
      <c r="BW495" s="21"/>
      <c r="BX495" s="21"/>
      <c r="BY495" s="21"/>
      <c r="BZ495" s="21"/>
      <c r="CA495" s="21"/>
      <c r="CB495" s="21"/>
      <c r="CC495" s="21"/>
      <c r="CD495" s="21"/>
      <c r="CE495" s="21"/>
      <c r="CF495" s="21"/>
      <c r="CG495" s="21"/>
      <c r="CH495" s="21"/>
      <c r="CI495" s="21"/>
      <c r="CJ495" s="21"/>
      <c r="CK495" s="21"/>
      <c r="CL495" s="21"/>
      <c r="CM495" s="21"/>
      <c r="CN495" s="21"/>
      <c r="CO495" s="21"/>
      <c r="CP495" s="21"/>
      <c r="CQ495" s="21"/>
      <c r="CR495" s="21"/>
      <c r="CS495" s="21"/>
      <c r="CT495" s="21"/>
      <c r="CU495" s="21"/>
      <c r="CV495" s="21"/>
      <c r="CW495" s="21"/>
      <c r="CX495" s="21"/>
      <c r="CY495" s="21"/>
      <c r="CZ495" s="21"/>
      <c r="DA495" s="21"/>
      <c r="DB495" s="21"/>
      <c r="DC495" s="21"/>
      <c r="DD495" s="21"/>
      <c r="DE495" s="21"/>
      <c r="DF495" s="21"/>
      <c r="DG495" s="21"/>
      <c r="DH495" s="21"/>
      <c r="DI495" s="29">
        <v>72</v>
      </c>
      <c r="DJ495" s="32">
        <v>254</v>
      </c>
      <c r="DK495" s="31">
        <v>3</v>
      </c>
      <c r="DL495" s="23">
        <v>1604</v>
      </c>
      <c r="DM495" s="30">
        <v>2326</v>
      </c>
      <c r="DN495" s="29">
        <v>29</v>
      </c>
      <c r="DO495" s="23">
        <v>1489</v>
      </c>
      <c r="DP495" s="30">
        <v>2835</v>
      </c>
      <c r="DQ495" s="29">
        <v>35</v>
      </c>
      <c r="DR495" s="23">
        <v>1677</v>
      </c>
      <c r="DS495" s="30">
        <v>2946</v>
      </c>
      <c r="DT495" s="29">
        <v>37</v>
      </c>
      <c r="DU495" s="23">
        <v>2021</v>
      </c>
      <c r="DV495" s="30">
        <v>3235</v>
      </c>
      <c r="DW495" s="29">
        <v>40</v>
      </c>
      <c r="DX495" s="23">
        <v>2118</v>
      </c>
      <c r="DY495" s="30">
        <v>1576</v>
      </c>
      <c r="DZ495" s="29">
        <v>25</v>
      </c>
      <c r="EA495" s="23">
        <v>1567</v>
      </c>
      <c r="EB495" s="30">
        <v>1462</v>
      </c>
      <c r="EC495" s="29">
        <v>27</v>
      </c>
      <c r="ED495" s="23">
        <v>1998</v>
      </c>
      <c r="EE495" s="30">
        <v>2653</v>
      </c>
      <c r="EF495" s="29">
        <v>48</v>
      </c>
      <c r="EG495" s="23">
        <v>3119</v>
      </c>
      <c r="EH495" s="30">
        <v>2477</v>
      </c>
      <c r="EI495" s="29">
        <v>45</v>
      </c>
      <c r="EJ495" s="23">
        <v>2248</v>
      </c>
      <c r="EK495" s="30">
        <v>1424</v>
      </c>
      <c r="EL495" s="29">
        <v>26</v>
      </c>
      <c r="EM495" s="23">
        <v>3114</v>
      </c>
      <c r="EN495" s="30">
        <v>1782</v>
      </c>
      <c r="EO495" s="29">
        <v>32</v>
      </c>
      <c r="EP495" s="23">
        <v>3136</v>
      </c>
      <c r="EQ495" s="21"/>
      <c r="ER495" s="21"/>
      <c r="ES495" s="23">
        <v>3994</v>
      </c>
      <c r="ET495" s="28">
        <v>33205</v>
      </c>
      <c r="EU495" s="27">
        <v>234</v>
      </c>
      <c r="EV495" s="23">
        <v>4844</v>
      </c>
      <c r="EW495" s="26">
        <v>133055</v>
      </c>
      <c r="EX495" s="27">
        <v>918</v>
      </c>
      <c r="EY495" s="24">
        <v>19762</v>
      </c>
      <c r="EZ495" s="28">
        <v>99872</v>
      </c>
      <c r="FA495" s="27">
        <v>787</v>
      </c>
      <c r="FB495" s="24">
        <v>32835</v>
      </c>
      <c r="FC495" s="26">
        <v>104630</v>
      </c>
      <c r="FD495" s="27">
        <v>843</v>
      </c>
      <c r="FE495" s="24">
        <v>37898</v>
      </c>
      <c r="FF495" s="26">
        <v>162414</v>
      </c>
      <c r="FG495" s="23">
        <v>1255</v>
      </c>
      <c r="FH495" s="24">
        <v>46475</v>
      </c>
      <c r="FI495" s="26">
        <v>133625</v>
      </c>
      <c r="FJ495" s="27">
        <v>983</v>
      </c>
      <c r="FK495" s="24">
        <v>44593</v>
      </c>
      <c r="FL495" s="26">
        <v>146106</v>
      </c>
      <c r="FM495" s="23">
        <v>1017</v>
      </c>
      <c r="FN495" s="24">
        <v>44521</v>
      </c>
      <c r="FO495" s="26">
        <v>184882</v>
      </c>
      <c r="FP495" s="23">
        <v>1349</v>
      </c>
      <c r="FQ495" s="24">
        <v>50706</v>
      </c>
      <c r="FR495" s="26">
        <v>153404</v>
      </c>
      <c r="FS495" s="23">
        <v>1162</v>
      </c>
      <c r="FT495" s="24">
        <v>53215</v>
      </c>
      <c r="FU495" s="26">
        <v>140592</v>
      </c>
      <c r="FV495" s="23">
        <v>1017</v>
      </c>
      <c r="FW495" s="24">
        <v>49761</v>
      </c>
      <c r="FX495" s="26">
        <v>195658</v>
      </c>
      <c r="FY495" s="23">
        <v>1477</v>
      </c>
      <c r="FZ495" s="24">
        <v>67393</v>
      </c>
      <c r="GA495" s="26">
        <v>107472</v>
      </c>
      <c r="GB495" s="27">
        <v>829</v>
      </c>
      <c r="GC495" s="24">
        <v>68422</v>
      </c>
      <c r="GD495" s="30">
        <v>9571</v>
      </c>
      <c r="GE495" s="29">
        <v>66</v>
      </c>
      <c r="GF495" s="24">
        <v>39239</v>
      </c>
      <c r="GG495" s="30">
        <v>6338</v>
      </c>
      <c r="GH495" s="29">
        <v>20</v>
      </c>
      <c r="GI495" s="24">
        <v>20675</v>
      </c>
      <c r="GJ495" s="28">
        <v>41237</v>
      </c>
      <c r="GK495" s="27">
        <v>315</v>
      </c>
      <c r="GL495" s="24">
        <v>24855</v>
      </c>
      <c r="GM495" s="26">
        <v>118692</v>
      </c>
      <c r="GN495" s="23">
        <v>1032</v>
      </c>
      <c r="GO495" s="24">
        <v>53545</v>
      </c>
      <c r="GP495" s="26">
        <v>137790</v>
      </c>
      <c r="GQ495" s="23">
        <v>1181</v>
      </c>
      <c r="GR495" s="24">
        <v>73756</v>
      </c>
      <c r="GS495" s="26">
        <v>144356</v>
      </c>
      <c r="GT495" s="23">
        <v>1196</v>
      </c>
      <c r="GU495" s="24">
        <v>84021</v>
      </c>
      <c r="GV495" s="28">
        <v>47457</v>
      </c>
      <c r="GW495" s="27">
        <v>398</v>
      </c>
      <c r="GX495" s="24">
        <v>49762</v>
      </c>
      <c r="GY495" s="28">
        <v>12398</v>
      </c>
      <c r="GZ495" s="27">
        <v>136</v>
      </c>
      <c r="HA495" s="24">
        <v>27666</v>
      </c>
      <c r="HB495" s="30">
        <v>2841</v>
      </c>
      <c r="HC495" s="29">
        <v>25</v>
      </c>
      <c r="HD495" s="24">
        <v>19166</v>
      </c>
      <c r="HE495" s="32">
        <v>245</v>
      </c>
      <c r="HF495" s="31">
        <v>2</v>
      </c>
      <c r="HG495" s="24">
        <v>12732</v>
      </c>
      <c r="HH495" s="30">
        <v>1723</v>
      </c>
      <c r="HI495" s="29">
        <v>12</v>
      </c>
      <c r="HJ495" s="23">
        <v>9381</v>
      </c>
    </row>
    <row r="496" spans="2:218" x14ac:dyDescent="0.2">
      <c r="B496" s="20" t="s">
        <v>830</v>
      </c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30">
        <v>1172</v>
      </c>
      <c r="BI496" s="29">
        <v>23</v>
      </c>
      <c r="BJ496" s="21"/>
      <c r="BK496" s="28">
        <v>33215</v>
      </c>
      <c r="BL496" s="27">
        <v>823</v>
      </c>
      <c r="BM496" s="27">
        <v>421</v>
      </c>
      <c r="BN496" s="28">
        <v>19417</v>
      </c>
      <c r="BO496" s="27">
        <v>470</v>
      </c>
      <c r="BP496" s="27">
        <v>276</v>
      </c>
      <c r="BQ496" s="28">
        <v>24942</v>
      </c>
      <c r="BR496" s="27">
        <v>591</v>
      </c>
      <c r="BS496" s="27">
        <v>272</v>
      </c>
      <c r="BT496" s="28">
        <v>45303</v>
      </c>
      <c r="BU496" s="27">
        <v>913</v>
      </c>
      <c r="BV496" s="27">
        <v>295</v>
      </c>
      <c r="BW496" s="28">
        <v>54511</v>
      </c>
      <c r="BX496" s="23">
        <v>1550</v>
      </c>
      <c r="BY496" s="27">
        <v>274</v>
      </c>
      <c r="BZ496" s="28">
        <v>29621</v>
      </c>
      <c r="CA496" s="23">
        <v>1155</v>
      </c>
      <c r="CB496" s="27">
        <v>172</v>
      </c>
      <c r="CC496" s="28">
        <v>47269</v>
      </c>
      <c r="CD496" s="23">
        <v>1694</v>
      </c>
      <c r="CE496" s="27">
        <v>736</v>
      </c>
      <c r="CF496" s="26">
        <v>101383</v>
      </c>
      <c r="CG496" s="23">
        <v>2559</v>
      </c>
      <c r="CH496" s="29">
        <v>51</v>
      </c>
      <c r="CI496" s="26">
        <v>163115</v>
      </c>
      <c r="CJ496" s="23">
        <v>3759</v>
      </c>
      <c r="CK496" s="27">
        <v>998</v>
      </c>
      <c r="CL496" s="26">
        <v>227109</v>
      </c>
      <c r="CM496" s="23">
        <v>6641</v>
      </c>
      <c r="CN496" s="27">
        <v>955</v>
      </c>
      <c r="CO496" s="26">
        <v>182644</v>
      </c>
      <c r="CP496" s="23">
        <v>4252</v>
      </c>
      <c r="CQ496" s="27">
        <v>945</v>
      </c>
      <c r="CR496" s="26">
        <v>106253</v>
      </c>
      <c r="CS496" s="23">
        <v>3619</v>
      </c>
      <c r="CT496" s="27">
        <v>545</v>
      </c>
      <c r="CU496" s="26">
        <v>173938</v>
      </c>
      <c r="CV496" s="23">
        <v>6309</v>
      </c>
      <c r="CW496" s="23">
        <v>1226</v>
      </c>
      <c r="CX496" s="26">
        <v>127253</v>
      </c>
      <c r="CY496" s="23">
        <v>4522</v>
      </c>
      <c r="CZ496" s="27">
        <v>971</v>
      </c>
      <c r="DA496" s="26">
        <v>220730</v>
      </c>
      <c r="DB496" s="23">
        <v>7891</v>
      </c>
      <c r="DC496" s="27">
        <v>805</v>
      </c>
      <c r="DD496" s="26">
        <v>486407</v>
      </c>
      <c r="DE496" s="24">
        <v>16155</v>
      </c>
      <c r="DF496" s="27">
        <v>371</v>
      </c>
      <c r="DG496" s="26">
        <v>379341</v>
      </c>
      <c r="DH496" s="24">
        <v>12160</v>
      </c>
      <c r="DI496" s="27">
        <v>307</v>
      </c>
      <c r="DJ496" s="26">
        <v>470138</v>
      </c>
      <c r="DK496" s="24">
        <v>15224</v>
      </c>
      <c r="DL496" s="23">
        <v>2033</v>
      </c>
      <c r="DM496" s="26">
        <v>479264</v>
      </c>
      <c r="DN496" s="24">
        <v>16606</v>
      </c>
      <c r="DO496" s="23">
        <v>1170</v>
      </c>
      <c r="DP496" s="26">
        <v>290711</v>
      </c>
      <c r="DQ496" s="23">
        <v>9595</v>
      </c>
      <c r="DR496" s="23">
        <v>1023</v>
      </c>
      <c r="DS496" s="26">
        <v>369690</v>
      </c>
      <c r="DT496" s="24">
        <v>10629</v>
      </c>
      <c r="DU496" s="27">
        <v>488</v>
      </c>
      <c r="DV496" s="26">
        <v>262826</v>
      </c>
      <c r="DW496" s="23">
        <v>7793</v>
      </c>
      <c r="DX496" s="23">
        <v>1109</v>
      </c>
      <c r="DY496" s="26">
        <v>168377</v>
      </c>
      <c r="DZ496" s="23">
        <v>5686</v>
      </c>
      <c r="EA496" s="27">
        <v>831</v>
      </c>
      <c r="EB496" s="26">
        <v>100037</v>
      </c>
      <c r="EC496" s="23">
        <v>3797</v>
      </c>
      <c r="ED496" s="27">
        <v>629</v>
      </c>
      <c r="EE496" s="28">
        <v>68709</v>
      </c>
      <c r="EF496" s="23">
        <v>2973</v>
      </c>
      <c r="EG496" s="27">
        <v>744</v>
      </c>
      <c r="EH496" s="28">
        <v>62361</v>
      </c>
      <c r="EI496" s="23">
        <v>1494</v>
      </c>
      <c r="EJ496" s="27">
        <v>132</v>
      </c>
      <c r="EK496" s="26">
        <v>119385</v>
      </c>
      <c r="EL496" s="23">
        <v>2230</v>
      </c>
      <c r="EM496" s="27">
        <v>106</v>
      </c>
      <c r="EN496" s="28">
        <v>23616</v>
      </c>
      <c r="EO496" s="27">
        <v>822</v>
      </c>
      <c r="EP496" s="27">
        <v>152</v>
      </c>
      <c r="EQ496" s="30">
        <v>6350</v>
      </c>
      <c r="ER496" s="27">
        <v>136</v>
      </c>
      <c r="ES496" s="27">
        <v>642</v>
      </c>
      <c r="ET496" s="28">
        <v>27838</v>
      </c>
      <c r="EU496" s="27">
        <v>594</v>
      </c>
      <c r="EV496" s="27">
        <v>233</v>
      </c>
      <c r="EW496" s="26">
        <v>243742</v>
      </c>
      <c r="EX496" s="23">
        <v>5949</v>
      </c>
      <c r="EY496" s="21"/>
      <c r="EZ496" s="28">
        <v>75245</v>
      </c>
      <c r="FA496" s="23">
        <v>2379</v>
      </c>
      <c r="FB496" s="21"/>
      <c r="FC496" s="28">
        <v>23322</v>
      </c>
      <c r="FD496" s="23">
        <v>1439</v>
      </c>
      <c r="FE496" s="27">
        <v>335</v>
      </c>
      <c r="FF496" s="28">
        <v>52791</v>
      </c>
      <c r="FG496" s="23">
        <v>2104</v>
      </c>
      <c r="FH496" s="27">
        <v>883</v>
      </c>
      <c r="FI496" s="26">
        <v>148741</v>
      </c>
      <c r="FJ496" s="23">
        <v>4298</v>
      </c>
      <c r="FK496" s="23">
        <v>1051</v>
      </c>
      <c r="FL496" s="26">
        <v>201838</v>
      </c>
      <c r="FM496" s="23">
        <v>5984</v>
      </c>
      <c r="FN496" s="27">
        <v>657</v>
      </c>
      <c r="FO496" s="28">
        <v>13131</v>
      </c>
      <c r="FP496" s="27">
        <v>807</v>
      </c>
      <c r="FQ496" s="27">
        <v>783</v>
      </c>
      <c r="FR496" s="28">
        <v>10697</v>
      </c>
      <c r="FS496" s="27">
        <v>439</v>
      </c>
      <c r="FT496" s="27">
        <v>570</v>
      </c>
      <c r="FU496" s="30">
        <v>4207</v>
      </c>
      <c r="FV496" s="27">
        <v>168</v>
      </c>
      <c r="FW496" s="27">
        <v>293</v>
      </c>
      <c r="FX496" s="30">
        <v>6531</v>
      </c>
      <c r="FY496" s="27">
        <v>355</v>
      </c>
      <c r="FZ496" s="27">
        <v>223</v>
      </c>
      <c r="GA496" s="26">
        <v>110004</v>
      </c>
      <c r="GB496" s="23">
        <v>2856</v>
      </c>
      <c r="GC496" s="27">
        <v>243</v>
      </c>
      <c r="GD496" s="30">
        <v>6462</v>
      </c>
      <c r="GE496" s="27">
        <v>381</v>
      </c>
      <c r="GF496" s="27">
        <v>250</v>
      </c>
      <c r="GG496" s="30">
        <v>5379</v>
      </c>
      <c r="GH496" s="27">
        <v>447</v>
      </c>
      <c r="GI496" s="27">
        <v>243</v>
      </c>
      <c r="GJ496" s="30">
        <v>4653</v>
      </c>
      <c r="GK496" s="27">
        <v>385</v>
      </c>
      <c r="GL496" s="27">
        <v>320</v>
      </c>
      <c r="GM496" s="30">
        <v>5359</v>
      </c>
      <c r="GN496" s="27">
        <v>463</v>
      </c>
      <c r="GO496" s="27">
        <v>319</v>
      </c>
      <c r="GP496" s="30">
        <v>7577</v>
      </c>
      <c r="GQ496" s="27">
        <v>604</v>
      </c>
      <c r="GR496" s="27">
        <v>192</v>
      </c>
      <c r="GS496" s="30">
        <v>5257</v>
      </c>
      <c r="GT496" s="27">
        <v>238</v>
      </c>
      <c r="GU496" s="27">
        <v>242</v>
      </c>
      <c r="GV496" s="30">
        <v>3349</v>
      </c>
      <c r="GW496" s="27">
        <v>221</v>
      </c>
      <c r="GX496" s="27">
        <v>225</v>
      </c>
      <c r="GY496" s="30">
        <v>2234</v>
      </c>
      <c r="GZ496" s="27">
        <v>132</v>
      </c>
      <c r="HA496" s="21"/>
      <c r="HB496" s="32">
        <v>594</v>
      </c>
      <c r="HC496" s="29">
        <v>46</v>
      </c>
      <c r="HD496" s="21"/>
      <c r="HE496" s="30">
        <v>1282</v>
      </c>
      <c r="HF496" s="29">
        <v>78</v>
      </c>
      <c r="HG496" s="21"/>
      <c r="HH496" s="30">
        <v>1179</v>
      </c>
      <c r="HI496" s="29">
        <v>80</v>
      </c>
      <c r="HJ496" s="21"/>
    </row>
    <row r="497" spans="2:218" x14ac:dyDescent="0.2">
      <c r="B497" s="20" t="s">
        <v>440</v>
      </c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  <c r="BK497" s="21"/>
      <c r="BL497" s="21"/>
      <c r="BM497" s="21"/>
      <c r="BN497" s="21"/>
      <c r="BO497" s="21"/>
      <c r="BP497" s="21"/>
      <c r="BQ497" s="21"/>
      <c r="BR497" s="21"/>
      <c r="BS497" s="21"/>
      <c r="BT497" s="21"/>
      <c r="BU497" s="21"/>
      <c r="BV497" s="21"/>
      <c r="BW497" s="21"/>
      <c r="BX497" s="21"/>
      <c r="BY497" s="21"/>
      <c r="BZ497" s="21"/>
      <c r="CA497" s="21"/>
      <c r="CB497" s="21"/>
      <c r="CC497" s="21"/>
      <c r="CD497" s="21"/>
      <c r="CE497" s="21"/>
      <c r="CF497" s="21"/>
      <c r="CG497" s="21"/>
      <c r="CH497" s="21"/>
      <c r="CI497" s="21"/>
      <c r="CJ497" s="21"/>
      <c r="CK497" s="21"/>
      <c r="CL497" s="21"/>
      <c r="CM497" s="21"/>
      <c r="CN497" s="21"/>
      <c r="CO497" s="21"/>
      <c r="CP497" s="21"/>
      <c r="CQ497" s="21"/>
      <c r="CR497" s="21"/>
      <c r="CS497" s="21"/>
      <c r="CT497" s="21"/>
      <c r="CU497" s="21"/>
      <c r="CV497" s="21"/>
      <c r="CW497" s="21"/>
      <c r="CX497" s="21"/>
      <c r="CY497" s="21"/>
      <c r="CZ497" s="21"/>
      <c r="DA497" s="21"/>
      <c r="DB497" s="21"/>
      <c r="DC497" s="21"/>
      <c r="DD497" s="21"/>
      <c r="DE497" s="21"/>
      <c r="DF497" s="21"/>
      <c r="DG497" s="21"/>
      <c r="DH497" s="21"/>
      <c r="DI497" s="21"/>
      <c r="DJ497" s="21"/>
      <c r="DK497" s="21"/>
      <c r="DL497" s="21"/>
      <c r="DM497" s="21"/>
      <c r="DN497" s="21"/>
      <c r="DO497" s="21"/>
      <c r="DP497" s="21"/>
      <c r="DQ497" s="21"/>
      <c r="DR497" s="21"/>
      <c r="DS497" s="21"/>
      <c r="DT497" s="21"/>
      <c r="DU497" s="21"/>
      <c r="DV497" s="21"/>
      <c r="DW497" s="21"/>
      <c r="DX497" s="21"/>
      <c r="DY497" s="21"/>
      <c r="DZ497" s="21"/>
      <c r="EA497" s="21"/>
      <c r="EB497" s="21"/>
      <c r="EC497" s="21"/>
      <c r="ED497" s="21"/>
      <c r="EE497" s="21"/>
      <c r="EF497" s="21"/>
      <c r="EG497" s="21"/>
      <c r="EH497" s="21"/>
      <c r="EI497" s="21"/>
      <c r="EJ497" s="21"/>
      <c r="EK497" s="30">
        <v>7605</v>
      </c>
      <c r="EL497" s="27">
        <v>379</v>
      </c>
      <c r="EM497" s="21"/>
      <c r="EN497" s="28">
        <v>43223</v>
      </c>
      <c r="EO497" s="23">
        <v>1908</v>
      </c>
      <c r="EP497" s="21"/>
      <c r="EQ497" s="28">
        <v>85332</v>
      </c>
      <c r="ER497" s="23">
        <v>4133</v>
      </c>
      <c r="ES497" s="21"/>
      <c r="ET497" s="28">
        <v>45686</v>
      </c>
      <c r="EU497" s="23">
        <v>2640</v>
      </c>
      <c r="EV497" s="29">
        <v>50</v>
      </c>
      <c r="EW497" s="28">
        <v>49073</v>
      </c>
      <c r="EX497" s="23">
        <v>2771</v>
      </c>
      <c r="EY497" s="21"/>
      <c r="EZ497" s="28">
        <v>24817</v>
      </c>
      <c r="FA497" s="23">
        <v>1539</v>
      </c>
      <c r="FB497" s="21"/>
      <c r="FC497" s="28">
        <v>34554</v>
      </c>
      <c r="FD497" s="23">
        <v>2198</v>
      </c>
      <c r="FE497" s="27">
        <v>256</v>
      </c>
      <c r="FF497" s="28">
        <v>43876</v>
      </c>
      <c r="FG497" s="23">
        <v>2773</v>
      </c>
      <c r="FH497" s="27">
        <v>412</v>
      </c>
      <c r="FI497" s="28">
        <v>35099</v>
      </c>
      <c r="FJ497" s="23">
        <v>2243</v>
      </c>
      <c r="FK497" s="27">
        <v>150</v>
      </c>
      <c r="FL497" s="28">
        <v>20893</v>
      </c>
      <c r="FM497" s="23">
        <v>1458</v>
      </c>
      <c r="FN497" s="27">
        <v>308</v>
      </c>
      <c r="FO497" s="33">
        <v>55</v>
      </c>
      <c r="FP497" s="31">
        <v>4</v>
      </c>
      <c r="FQ497" s="21"/>
      <c r="FR497" s="33">
        <v>41</v>
      </c>
      <c r="FS497" s="31">
        <v>3</v>
      </c>
      <c r="FT497" s="27">
        <v>303</v>
      </c>
      <c r="FU497" s="21"/>
      <c r="FV497" s="21"/>
      <c r="FW497" s="27">
        <v>200</v>
      </c>
      <c r="FX497" s="28">
        <v>15534</v>
      </c>
      <c r="FY497" s="23">
        <v>1037</v>
      </c>
      <c r="FZ497" s="21"/>
      <c r="GA497" s="28">
        <v>59668</v>
      </c>
      <c r="GB497" s="23">
        <v>3752</v>
      </c>
      <c r="GC497" s="21"/>
      <c r="GD497" s="28">
        <v>51800</v>
      </c>
      <c r="GE497" s="23">
        <v>3502</v>
      </c>
      <c r="GF497" s="27">
        <v>303</v>
      </c>
      <c r="GG497" s="28">
        <v>97840</v>
      </c>
      <c r="GH497" s="23">
        <v>6216</v>
      </c>
      <c r="GI497" s="23">
        <v>1423</v>
      </c>
      <c r="GJ497" s="26">
        <v>140584</v>
      </c>
      <c r="GK497" s="23">
        <v>8472</v>
      </c>
      <c r="GL497" s="23">
        <v>1162</v>
      </c>
      <c r="GM497" s="28">
        <v>86392</v>
      </c>
      <c r="GN497" s="23">
        <v>6599</v>
      </c>
      <c r="GO497" s="27">
        <v>414</v>
      </c>
      <c r="GP497" s="28">
        <v>45478</v>
      </c>
      <c r="GQ497" s="23">
        <v>4194</v>
      </c>
      <c r="GR497" s="23">
        <v>1621</v>
      </c>
      <c r="GS497" s="28">
        <v>10419</v>
      </c>
      <c r="GT497" s="23">
        <v>1093</v>
      </c>
      <c r="GU497" s="23">
        <v>1184</v>
      </c>
      <c r="GV497" s="33">
        <v>71</v>
      </c>
      <c r="GW497" s="31">
        <v>5</v>
      </c>
      <c r="GX497" s="23">
        <v>1184</v>
      </c>
      <c r="GY497" s="32">
        <v>805</v>
      </c>
      <c r="GZ497" s="29">
        <v>79</v>
      </c>
      <c r="HA497" s="27">
        <v>986</v>
      </c>
      <c r="HB497" s="32">
        <v>231</v>
      </c>
      <c r="HC497" s="29">
        <v>23</v>
      </c>
      <c r="HD497" s="27">
        <v>420</v>
      </c>
      <c r="HE497" s="21"/>
      <c r="HF497" s="21"/>
      <c r="HG497" s="27">
        <v>159</v>
      </c>
      <c r="HH497" s="30">
        <v>1141</v>
      </c>
      <c r="HI497" s="29">
        <v>69</v>
      </c>
      <c r="HJ497" s="23">
        <v>2066</v>
      </c>
    </row>
    <row r="498" spans="2:218" x14ac:dyDescent="0.2">
      <c r="B498" s="20" t="s">
        <v>343</v>
      </c>
      <c r="C498" s="28">
        <v>53771</v>
      </c>
      <c r="D498" s="23">
        <v>1372</v>
      </c>
      <c r="E498" s="27">
        <v>149</v>
      </c>
      <c r="F498" s="28">
        <v>53810</v>
      </c>
      <c r="G498" s="23">
        <v>1437</v>
      </c>
      <c r="H498" s="27">
        <v>288</v>
      </c>
      <c r="I498" s="28">
        <v>59662</v>
      </c>
      <c r="J498" s="23">
        <v>1667</v>
      </c>
      <c r="K498" s="27">
        <v>223</v>
      </c>
      <c r="L498" s="28">
        <v>48394</v>
      </c>
      <c r="M498" s="23">
        <v>1233</v>
      </c>
      <c r="N498" s="27">
        <v>404</v>
      </c>
      <c r="O498" s="28">
        <v>59912</v>
      </c>
      <c r="P498" s="23">
        <v>1636</v>
      </c>
      <c r="Q498" s="23">
        <v>5755</v>
      </c>
      <c r="R498" s="28">
        <v>79490</v>
      </c>
      <c r="S498" s="23">
        <v>2171</v>
      </c>
      <c r="T498" s="29">
        <v>98</v>
      </c>
      <c r="U498" s="26">
        <v>102263</v>
      </c>
      <c r="V498" s="23">
        <v>2668</v>
      </c>
      <c r="W498" s="29">
        <v>68</v>
      </c>
      <c r="X498" s="26">
        <v>114670</v>
      </c>
      <c r="Y498" s="23">
        <v>3046</v>
      </c>
      <c r="Z498" s="21"/>
      <c r="AA498" s="26">
        <v>160509</v>
      </c>
      <c r="AB498" s="23">
        <v>4279</v>
      </c>
      <c r="AC498" s="29">
        <v>38</v>
      </c>
      <c r="AD498" s="26">
        <v>152815</v>
      </c>
      <c r="AE498" s="23">
        <v>4156</v>
      </c>
      <c r="AF498" s="27">
        <v>140</v>
      </c>
      <c r="AG498" s="26">
        <v>189734</v>
      </c>
      <c r="AH498" s="23">
        <v>4657</v>
      </c>
      <c r="AI498" s="27">
        <v>326</v>
      </c>
      <c r="AJ498" s="26">
        <v>363245</v>
      </c>
      <c r="AK498" s="23">
        <v>8501</v>
      </c>
      <c r="AL498" s="27">
        <v>522</v>
      </c>
      <c r="AM498" s="28">
        <v>84101</v>
      </c>
      <c r="AN498" s="23">
        <v>2162</v>
      </c>
      <c r="AO498" s="27">
        <v>136</v>
      </c>
      <c r="AP498" s="26">
        <v>103938</v>
      </c>
      <c r="AQ498" s="23">
        <v>2451</v>
      </c>
      <c r="AR498" s="27">
        <v>517</v>
      </c>
      <c r="AS498" s="26">
        <v>185202</v>
      </c>
      <c r="AT498" s="23">
        <v>4116</v>
      </c>
      <c r="AU498" s="27">
        <v>763</v>
      </c>
      <c r="AV498" s="26">
        <v>127459</v>
      </c>
      <c r="AW498" s="23">
        <v>2970</v>
      </c>
      <c r="AX498" s="27">
        <v>382</v>
      </c>
      <c r="AY498" s="28">
        <v>78914</v>
      </c>
      <c r="AZ498" s="23">
        <v>1917</v>
      </c>
      <c r="BA498" s="27">
        <v>115</v>
      </c>
      <c r="BB498" s="26">
        <v>178988</v>
      </c>
      <c r="BC498" s="23">
        <v>4234</v>
      </c>
      <c r="BD498" s="27">
        <v>347</v>
      </c>
      <c r="BE498" s="26">
        <v>110356</v>
      </c>
      <c r="BF498" s="23">
        <v>2759</v>
      </c>
      <c r="BG498" s="27">
        <v>346</v>
      </c>
      <c r="BH498" s="26">
        <v>132304</v>
      </c>
      <c r="BI498" s="23">
        <v>3353</v>
      </c>
      <c r="BJ498" s="29">
        <v>66</v>
      </c>
      <c r="BK498" s="26">
        <v>423271</v>
      </c>
      <c r="BL498" s="23">
        <v>9510</v>
      </c>
      <c r="BM498" s="29">
        <v>61</v>
      </c>
      <c r="BN498" s="26">
        <v>177691</v>
      </c>
      <c r="BO498" s="23">
        <v>4228</v>
      </c>
      <c r="BP498" s="23">
        <v>4702</v>
      </c>
      <c r="BQ498" s="26">
        <v>122843</v>
      </c>
      <c r="BR498" s="23">
        <v>3199</v>
      </c>
      <c r="BS498" s="31">
        <v>4</v>
      </c>
      <c r="BT498" s="26">
        <v>359996</v>
      </c>
      <c r="BU498" s="23">
        <v>8930</v>
      </c>
      <c r="BV498" s="27">
        <v>858</v>
      </c>
      <c r="BW498" s="26">
        <v>181384</v>
      </c>
      <c r="BX498" s="23">
        <v>4023</v>
      </c>
      <c r="BY498" s="23">
        <v>6944</v>
      </c>
      <c r="BZ498" s="26">
        <v>162302</v>
      </c>
      <c r="CA498" s="23">
        <v>3540</v>
      </c>
      <c r="CB498" s="23">
        <v>4646</v>
      </c>
      <c r="CC498" s="26">
        <v>175427</v>
      </c>
      <c r="CD498" s="23">
        <v>3876</v>
      </c>
      <c r="CE498" s="23">
        <v>4207</v>
      </c>
      <c r="CF498" s="28">
        <v>72556</v>
      </c>
      <c r="CG498" s="23">
        <v>1724</v>
      </c>
      <c r="CH498" s="27">
        <v>293</v>
      </c>
      <c r="CI498" s="28">
        <v>47731</v>
      </c>
      <c r="CJ498" s="23">
        <v>1176</v>
      </c>
      <c r="CK498" s="31">
        <v>8</v>
      </c>
      <c r="CL498" s="28">
        <v>42927</v>
      </c>
      <c r="CM498" s="23">
        <v>1014</v>
      </c>
      <c r="CN498" s="27">
        <v>200</v>
      </c>
      <c r="CO498" s="28">
        <v>43017</v>
      </c>
      <c r="CP498" s="23">
        <v>1120</v>
      </c>
      <c r="CQ498" s="23">
        <v>1023</v>
      </c>
      <c r="CR498" s="28">
        <v>34646</v>
      </c>
      <c r="CS498" s="27">
        <v>923</v>
      </c>
      <c r="CT498" s="23">
        <v>1039</v>
      </c>
      <c r="CU498" s="28">
        <v>26611</v>
      </c>
      <c r="CV498" s="27">
        <v>654</v>
      </c>
      <c r="CW498" s="23">
        <v>1283</v>
      </c>
      <c r="CX498" s="28">
        <v>21456</v>
      </c>
      <c r="CY498" s="27">
        <v>534</v>
      </c>
      <c r="CZ498" s="23">
        <v>4770</v>
      </c>
      <c r="DA498" s="28">
        <v>18558</v>
      </c>
      <c r="DB498" s="27">
        <v>429</v>
      </c>
      <c r="DC498" s="23">
        <v>1630</v>
      </c>
      <c r="DD498" s="28">
        <v>47564</v>
      </c>
      <c r="DE498" s="23">
        <v>1051</v>
      </c>
      <c r="DF498" s="23">
        <v>2523</v>
      </c>
      <c r="DG498" s="28">
        <v>31996</v>
      </c>
      <c r="DH498" s="27">
        <v>732</v>
      </c>
      <c r="DI498" s="23">
        <v>1818</v>
      </c>
      <c r="DJ498" s="28">
        <v>60248</v>
      </c>
      <c r="DK498" s="23">
        <v>1393</v>
      </c>
      <c r="DL498" s="23">
        <v>2073</v>
      </c>
      <c r="DM498" s="28">
        <v>48712</v>
      </c>
      <c r="DN498" s="23">
        <v>1215</v>
      </c>
      <c r="DO498" s="23">
        <v>1441</v>
      </c>
      <c r="DP498" s="28">
        <v>11774</v>
      </c>
      <c r="DQ498" s="27">
        <v>301</v>
      </c>
      <c r="DR498" s="23">
        <v>1293</v>
      </c>
      <c r="DS498" s="28">
        <v>10106</v>
      </c>
      <c r="DT498" s="27">
        <v>313</v>
      </c>
      <c r="DU498" s="23">
        <v>1276</v>
      </c>
      <c r="DV498" s="30">
        <v>5929</v>
      </c>
      <c r="DW498" s="27">
        <v>169</v>
      </c>
      <c r="DX498" s="23">
        <v>1621</v>
      </c>
      <c r="DY498" s="30">
        <v>2041</v>
      </c>
      <c r="DZ498" s="29">
        <v>51</v>
      </c>
      <c r="EA498" s="23">
        <v>2718</v>
      </c>
      <c r="EB498" s="32">
        <v>150</v>
      </c>
      <c r="EC498" s="31">
        <v>4</v>
      </c>
      <c r="ED498" s="27">
        <v>919</v>
      </c>
      <c r="EE498" s="33">
        <v>80</v>
      </c>
      <c r="EF498" s="31">
        <v>3</v>
      </c>
      <c r="EG498" s="23">
        <v>2125</v>
      </c>
      <c r="EH498" s="21"/>
      <c r="EI498" s="21"/>
      <c r="EJ498" s="23">
        <v>1826</v>
      </c>
      <c r="EK498" s="21"/>
      <c r="EL498" s="21"/>
      <c r="EM498" s="23">
        <v>1203</v>
      </c>
      <c r="EN498" s="21"/>
      <c r="EO498" s="21"/>
      <c r="EP498" s="23">
        <v>1182</v>
      </c>
      <c r="EQ498" s="21"/>
      <c r="ER498" s="21"/>
      <c r="ES498" s="27">
        <v>339</v>
      </c>
      <c r="ET498" s="21"/>
      <c r="EU498" s="21"/>
      <c r="EV498" s="27">
        <v>506</v>
      </c>
      <c r="EW498" s="21"/>
      <c r="EX498" s="21"/>
      <c r="EY498" s="27">
        <v>605</v>
      </c>
      <c r="EZ498" s="21"/>
      <c r="FA498" s="21"/>
      <c r="FB498" s="27">
        <v>507</v>
      </c>
      <c r="FC498" s="21"/>
      <c r="FD498" s="21"/>
      <c r="FE498" s="23">
        <v>1869</v>
      </c>
      <c r="FF498" s="21"/>
      <c r="FG498" s="21"/>
      <c r="FH498" s="23">
        <v>3691</v>
      </c>
      <c r="FI498" s="21"/>
      <c r="FJ498" s="21"/>
      <c r="FK498" s="27">
        <v>480</v>
      </c>
      <c r="FL498" s="21"/>
      <c r="FM498" s="21"/>
      <c r="FN498" s="27">
        <v>971</v>
      </c>
      <c r="FO498" s="21"/>
      <c r="FP498" s="21"/>
      <c r="FQ498" s="23">
        <v>1377</v>
      </c>
      <c r="FR498" s="21"/>
      <c r="FS498" s="21"/>
      <c r="FT498" s="27">
        <v>598</v>
      </c>
      <c r="FU498" s="21"/>
      <c r="FV498" s="21"/>
      <c r="FW498" s="27">
        <v>309</v>
      </c>
      <c r="FX498" s="21"/>
      <c r="FY498" s="21"/>
      <c r="FZ498" s="27">
        <v>309</v>
      </c>
      <c r="GA498" s="21"/>
      <c r="GB498" s="21"/>
      <c r="GC498" s="27">
        <v>590</v>
      </c>
      <c r="GD498" s="21"/>
      <c r="GE498" s="21"/>
      <c r="GF498" s="27">
        <v>769</v>
      </c>
      <c r="GG498" s="26">
        <v>730566</v>
      </c>
      <c r="GH498" s="25">
        <v>209281</v>
      </c>
      <c r="GI498" s="27">
        <v>811</v>
      </c>
      <c r="GJ498" s="26">
        <v>486462</v>
      </c>
      <c r="GK498" s="25">
        <v>112024</v>
      </c>
      <c r="GL498" s="23">
        <v>3725</v>
      </c>
      <c r="GM498" s="28">
        <v>92014</v>
      </c>
      <c r="GN498" s="24">
        <v>31581</v>
      </c>
      <c r="GO498" s="23">
        <v>3969</v>
      </c>
      <c r="GP498" s="28">
        <v>21421</v>
      </c>
      <c r="GQ498" s="23">
        <v>6300</v>
      </c>
      <c r="GR498" s="23">
        <v>2197</v>
      </c>
      <c r="GS498" s="26">
        <v>122514</v>
      </c>
      <c r="GT498" s="24">
        <v>39299</v>
      </c>
      <c r="GU498" s="23">
        <v>9524</v>
      </c>
      <c r="GV498" s="28">
        <v>97045</v>
      </c>
      <c r="GW498" s="24">
        <v>33059</v>
      </c>
      <c r="GX498" s="23">
        <v>5976</v>
      </c>
      <c r="GY498" s="26">
        <v>158813</v>
      </c>
      <c r="GZ498" s="24">
        <v>57375</v>
      </c>
      <c r="HA498" s="23">
        <v>2884</v>
      </c>
      <c r="HB498" s="26">
        <v>252792</v>
      </c>
      <c r="HC498" s="24">
        <v>90664</v>
      </c>
      <c r="HD498" s="23">
        <v>3544</v>
      </c>
      <c r="HE498" s="28">
        <v>18383</v>
      </c>
      <c r="HF498" s="23">
        <v>6161</v>
      </c>
      <c r="HG498" s="23">
        <v>9345</v>
      </c>
      <c r="HH498" s="32">
        <v>937</v>
      </c>
      <c r="HI498" s="27">
        <v>192</v>
      </c>
      <c r="HJ498" s="23">
        <v>2602</v>
      </c>
    </row>
    <row r="499" spans="2:218" x14ac:dyDescent="0.2">
      <c r="B499" s="20" t="s">
        <v>862</v>
      </c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  <c r="BK499" s="21"/>
      <c r="BL499" s="21"/>
      <c r="BM499" s="21"/>
      <c r="BN499" s="21"/>
      <c r="BO499" s="21"/>
      <c r="BP499" s="21"/>
      <c r="BQ499" s="21"/>
      <c r="BR499" s="21"/>
      <c r="BS499" s="21"/>
      <c r="BT499" s="21"/>
      <c r="BU499" s="21"/>
      <c r="BV499" s="21"/>
      <c r="BW499" s="21"/>
      <c r="BX499" s="21"/>
      <c r="BY499" s="21"/>
      <c r="BZ499" s="21"/>
      <c r="CA499" s="21"/>
      <c r="CB499" s="21"/>
      <c r="CC499" s="21"/>
      <c r="CD499" s="21"/>
      <c r="CE499" s="21"/>
      <c r="CF499" s="21"/>
      <c r="CG499" s="21"/>
      <c r="CH499" s="21"/>
      <c r="CI499" s="21"/>
      <c r="CJ499" s="21"/>
      <c r="CK499" s="21"/>
      <c r="CL499" s="21"/>
      <c r="CM499" s="21"/>
      <c r="CN499" s="21"/>
      <c r="CO499" s="21"/>
      <c r="CP499" s="21"/>
      <c r="CQ499" s="21"/>
      <c r="CR499" s="21"/>
      <c r="CS499" s="21"/>
      <c r="CT499" s="21"/>
      <c r="CU499" s="21"/>
      <c r="CV499" s="21"/>
      <c r="CW499" s="21"/>
      <c r="CX499" s="21"/>
      <c r="CY499" s="21"/>
      <c r="CZ499" s="21"/>
      <c r="DA499" s="21"/>
      <c r="DB499" s="21"/>
      <c r="DC499" s="21"/>
      <c r="DD499" s="21"/>
      <c r="DE499" s="21"/>
      <c r="DF499" s="21"/>
      <c r="DG499" s="21"/>
      <c r="DH499" s="21"/>
      <c r="DI499" s="21"/>
      <c r="DJ499" s="21"/>
      <c r="DK499" s="21"/>
      <c r="DL499" s="21"/>
      <c r="DM499" s="21"/>
      <c r="DN499" s="21"/>
      <c r="DO499" s="21"/>
      <c r="DP499" s="21"/>
      <c r="DQ499" s="21"/>
      <c r="DR499" s="21"/>
      <c r="DS499" s="21"/>
      <c r="DT499" s="21"/>
      <c r="DU499" s="21"/>
      <c r="DV499" s="21"/>
      <c r="DW499" s="21"/>
      <c r="DX499" s="21"/>
      <c r="DY499" s="21"/>
      <c r="DZ499" s="21"/>
      <c r="EA499" s="21"/>
      <c r="EB499" s="21"/>
      <c r="EC499" s="21"/>
      <c r="ED499" s="21"/>
      <c r="EE499" s="21"/>
      <c r="EF499" s="21"/>
      <c r="EG499" s="21"/>
      <c r="EH499" s="21"/>
      <c r="EI499" s="21"/>
      <c r="EJ499" s="21"/>
      <c r="EK499" s="21"/>
      <c r="EL499" s="21"/>
      <c r="EM499" s="21"/>
      <c r="EN499" s="21"/>
      <c r="EO499" s="21"/>
      <c r="EP499" s="21"/>
      <c r="EQ499" s="21"/>
      <c r="ER499" s="21"/>
      <c r="ES499" s="21"/>
      <c r="ET499" s="21"/>
      <c r="EU499" s="21"/>
      <c r="EV499" s="29">
        <v>30</v>
      </c>
      <c r="EW499" s="26">
        <v>319663</v>
      </c>
      <c r="EX499" s="23">
        <v>5653</v>
      </c>
      <c r="EY499" s="25">
        <v>233735</v>
      </c>
      <c r="EZ499" s="26">
        <v>915564</v>
      </c>
      <c r="FA499" s="24">
        <v>11464</v>
      </c>
      <c r="FB499" s="34">
        <v>2985517</v>
      </c>
      <c r="FC499" s="22">
        <v>1618750</v>
      </c>
      <c r="FD499" s="24">
        <v>20019</v>
      </c>
      <c r="FE499" s="34">
        <v>4697051</v>
      </c>
      <c r="FF499" s="22">
        <v>2787071</v>
      </c>
      <c r="FG499" s="24">
        <v>53073</v>
      </c>
      <c r="FH499" s="34">
        <v>9246987</v>
      </c>
      <c r="FI499" s="22">
        <v>2201038</v>
      </c>
      <c r="FJ499" s="24">
        <v>41638</v>
      </c>
      <c r="FK499" s="37">
        <v>11404524</v>
      </c>
      <c r="FL499" s="22">
        <v>1968521</v>
      </c>
      <c r="FM499" s="24">
        <v>37591</v>
      </c>
      <c r="FN499" s="37">
        <v>10967283</v>
      </c>
      <c r="FO499" s="22">
        <v>2212013</v>
      </c>
      <c r="FP499" s="24">
        <v>46293</v>
      </c>
      <c r="FQ499" s="37">
        <v>12302846</v>
      </c>
      <c r="FR499" s="22">
        <v>1678815</v>
      </c>
      <c r="FS499" s="24">
        <v>40052</v>
      </c>
      <c r="FT499" s="37">
        <v>12357731</v>
      </c>
      <c r="FU499" s="22">
        <v>2168066</v>
      </c>
      <c r="FV499" s="24">
        <v>41466</v>
      </c>
      <c r="FW499" s="37">
        <v>11785931</v>
      </c>
      <c r="FX499" s="22">
        <v>2544204</v>
      </c>
      <c r="FY499" s="24">
        <v>36106</v>
      </c>
      <c r="FZ499" s="37">
        <v>11997844</v>
      </c>
      <c r="GA499" s="22">
        <v>1884493</v>
      </c>
      <c r="GB499" s="24">
        <v>41333</v>
      </c>
      <c r="GC499" s="37">
        <v>12021208</v>
      </c>
      <c r="GD499" s="22">
        <v>1749630</v>
      </c>
      <c r="GE499" s="24">
        <v>35384</v>
      </c>
      <c r="GF499" s="37">
        <v>11407088</v>
      </c>
      <c r="GG499" s="22">
        <v>2283944</v>
      </c>
      <c r="GH499" s="24">
        <v>46358</v>
      </c>
      <c r="GI499" s="37">
        <v>10868120</v>
      </c>
      <c r="GJ499" s="22">
        <v>2055231</v>
      </c>
      <c r="GK499" s="24">
        <v>43745</v>
      </c>
      <c r="GL499" s="37">
        <v>11304453</v>
      </c>
      <c r="GM499" s="26">
        <v>986127</v>
      </c>
      <c r="GN499" s="24">
        <v>22037</v>
      </c>
      <c r="GO499" s="34">
        <v>8546082</v>
      </c>
      <c r="GP499" s="26">
        <v>128149</v>
      </c>
      <c r="GQ499" s="24">
        <v>10268</v>
      </c>
      <c r="GR499" s="34">
        <v>5475036</v>
      </c>
      <c r="GS499" s="28">
        <v>29168</v>
      </c>
      <c r="GT499" s="27">
        <v>415</v>
      </c>
      <c r="GU499" s="34">
        <v>2831124</v>
      </c>
      <c r="GV499" s="30">
        <v>5758</v>
      </c>
      <c r="GW499" s="29">
        <v>87</v>
      </c>
      <c r="GX499" s="34">
        <v>1597021</v>
      </c>
      <c r="GY499" s="30">
        <v>3763</v>
      </c>
      <c r="GZ499" s="29">
        <v>76</v>
      </c>
      <c r="HA499" s="34">
        <v>1128437</v>
      </c>
      <c r="HB499" s="32">
        <v>693</v>
      </c>
      <c r="HC499" s="29">
        <v>49</v>
      </c>
      <c r="HD499" s="25">
        <v>694280</v>
      </c>
      <c r="HE499" s="30">
        <v>1682</v>
      </c>
      <c r="HF499" s="29">
        <v>42</v>
      </c>
      <c r="HG499" s="25">
        <v>454420</v>
      </c>
      <c r="HH499" s="32">
        <v>869</v>
      </c>
      <c r="HI499" s="29">
        <v>47</v>
      </c>
      <c r="HJ499" s="25">
        <v>363972</v>
      </c>
    </row>
    <row r="500" spans="2:218" x14ac:dyDescent="0.2">
      <c r="B500" s="20" t="s">
        <v>576</v>
      </c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  <c r="BK500" s="21"/>
      <c r="BL500" s="21"/>
      <c r="BM500" s="21"/>
      <c r="BN500" s="21"/>
      <c r="BO500" s="21"/>
      <c r="BP500" s="21"/>
      <c r="BQ500" s="21"/>
      <c r="BR500" s="21"/>
      <c r="BS500" s="21"/>
      <c r="BT500" s="21"/>
      <c r="BU500" s="21"/>
      <c r="BV500" s="21"/>
      <c r="BW500" s="21"/>
      <c r="BX500" s="21"/>
      <c r="BY500" s="21"/>
      <c r="BZ500" s="21"/>
      <c r="CA500" s="21"/>
      <c r="CB500" s="21"/>
      <c r="CC500" s="21"/>
      <c r="CD500" s="21"/>
      <c r="CE500" s="21"/>
      <c r="CF500" s="21"/>
      <c r="CG500" s="21"/>
      <c r="CH500" s="21"/>
      <c r="CI500" s="21"/>
      <c r="CJ500" s="21"/>
      <c r="CK500" s="21"/>
      <c r="CL500" s="21"/>
      <c r="CM500" s="21"/>
      <c r="CN500" s="21"/>
      <c r="CO500" s="21"/>
      <c r="CP500" s="21"/>
      <c r="CQ500" s="21"/>
      <c r="CR500" s="21"/>
      <c r="CS500" s="21"/>
      <c r="CT500" s="21"/>
      <c r="CU500" s="21"/>
      <c r="CV500" s="21"/>
      <c r="CW500" s="21"/>
      <c r="CX500" s="21"/>
      <c r="CY500" s="21"/>
      <c r="CZ500" s="21"/>
      <c r="DA500" s="21"/>
      <c r="DB500" s="21"/>
      <c r="DC500" s="21"/>
      <c r="DD500" s="21"/>
      <c r="DE500" s="21"/>
      <c r="DF500" s="21"/>
      <c r="DG500" s="21"/>
      <c r="DH500" s="21"/>
      <c r="DI500" s="21"/>
      <c r="DJ500" s="21"/>
      <c r="DK500" s="21"/>
      <c r="DL500" s="21"/>
      <c r="DM500" s="21"/>
      <c r="DN500" s="21"/>
      <c r="DO500" s="21"/>
      <c r="DP500" s="21"/>
      <c r="DQ500" s="21"/>
      <c r="DR500" s="21"/>
      <c r="DS500" s="21"/>
      <c r="DT500" s="21"/>
      <c r="DU500" s="21"/>
      <c r="DV500" s="28">
        <v>14346</v>
      </c>
      <c r="DW500" s="27">
        <v>122</v>
      </c>
      <c r="DX500" s="23">
        <v>2784</v>
      </c>
      <c r="DY500" s="28">
        <v>13172</v>
      </c>
      <c r="DZ500" s="27">
        <v>121</v>
      </c>
      <c r="EA500" s="23">
        <v>5902</v>
      </c>
      <c r="EB500" s="28">
        <v>20515</v>
      </c>
      <c r="EC500" s="27">
        <v>186</v>
      </c>
      <c r="ED500" s="23">
        <v>7868</v>
      </c>
      <c r="EE500" s="28">
        <v>24903</v>
      </c>
      <c r="EF500" s="27">
        <v>222</v>
      </c>
      <c r="EG500" s="23">
        <v>8394</v>
      </c>
      <c r="EH500" s="28">
        <v>15012</v>
      </c>
      <c r="EI500" s="27">
        <v>146</v>
      </c>
      <c r="EJ500" s="23">
        <v>8865</v>
      </c>
      <c r="EK500" s="28">
        <v>14077</v>
      </c>
      <c r="EL500" s="27">
        <v>130</v>
      </c>
      <c r="EM500" s="23">
        <v>8300</v>
      </c>
      <c r="EN500" s="28">
        <v>18127</v>
      </c>
      <c r="EO500" s="27">
        <v>172</v>
      </c>
      <c r="EP500" s="23">
        <v>8611</v>
      </c>
      <c r="EQ500" s="28">
        <v>11579</v>
      </c>
      <c r="ER500" s="27">
        <v>103</v>
      </c>
      <c r="ES500" s="23">
        <v>7362</v>
      </c>
      <c r="ET500" s="28">
        <v>11950</v>
      </c>
      <c r="EU500" s="27">
        <v>118</v>
      </c>
      <c r="EV500" s="23">
        <v>5029</v>
      </c>
      <c r="EW500" s="28">
        <v>16343</v>
      </c>
      <c r="EX500" s="27">
        <v>166</v>
      </c>
      <c r="EY500" s="23">
        <v>5139</v>
      </c>
      <c r="EZ500" s="28">
        <v>12616</v>
      </c>
      <c r="FA500" s="27">
        <v>124</v>
      </c>
      <c r="FB500" s="23">
        <v>5411</v>
      </c>
      <c r="FC500" s="28">
        <v>11262</v>
      </c>
      <c r="FD500" s="27">
        <v>114</v>
      </c>
      <c r="FE500" s="23">
        <v>3640</v>
      </c>
      <c r="FF500" s="28">
        <v>15400</v>
      </c>
      <c r="FG500" s="27">
        <v>166</v>
      </c>
      <c r="FH500" s="23">
        <v>3643</v>
      </c>
      <c r="FI500" s="28">
        <v>11752</v>
      </c>
      <c r="FJ500" s="27">
        <v>123</v>
      </c>
      <c r="FK500" s="23">
        <v>3503</v>
      </c>
      <c r="FL500" s="30">
        <v>9947</v>
      </c>
      <c r="FM500" s="27">
        <v>107</v>
      </c>
      <c r="FN500" s="23">
        <v>2101</v>
      </c>
      <c r="FO500" s="28">
        <v>16679</v>
      </c>
      <c r="FP500" s="27">
        <v>166</v>
      </c>
      <c r="FQ500" s="23">
        <v>3068</v>
      </c>
      <c r="FR500" s="28">
        <v>11318</v>
      </c>
      <c r="FS500" s="27">
        <v>102</v>
      </c>
      <c r="FT500" s="23">
        <v>3951</v>
      </c>
      <c r="FU500" s="28">
        <v>10817</v>
      </c>
      <c r="FV500" s="27">
        <v>118</v>
      </c>
      <c r="FW500" s="23">
        <v>2294</v>
      </c>
      <c r="FX500" s="28">
        <v>13619</v>
      </c>
      <c r="FY500" s="27">
        <v>137</v>
      </c>
      <c r="FZ500" s="23">
        <v>3039</v>
      </c>
      <c r="GA500" s="30">
        <v>7931</v>
      </c>
      <c r="GB500" s="29">
        <v>85</v>
      </c>
      <c r="GC500" s="23">
        <v>3047</v>
      </c>
      <c r="GD500" s="30">
        <v>6501</v>
      </c>
      <c r="GE500" s="29">
        <v>70</v>
      </c>
      <c r="GF500" s="23">
        <v>2178</v>
      </c>
      <c r="GG500" s="28">
        <v>11060</v>
      </c>
      <c r="GH500" s="27">
        <v>119</v>
      </c>
      <c r="GI500" s="23">
        <v>2286</v>
      </c>
      <c r="GJ500" s="30">
        <v>4175</v>
      </c>
      <c r="GK500" s="29">
        <v>56</v>
      </c>
      <c r="GL500" s="23">
        <v>1809</v>
      </c>
      <c r="GM500" s="30">
        <v>5535</v>
      </c>
      <c r="GN500" s="29">
        <v>51</v>
      </c>
      <c r="GO500" s="23">
        <v>1832</v>
      </c>
      <c r="GP500" s="30">
        <v>6675</v>
      </c>
      <c r="GQ500" s="29">
        <v>69</v>
      </c>
      <c r="GR500" s="23">
        <v>1447</v>
      </c>
      <c r="GS500" s="30">
        <v>4640</v>
      </c>
      <c r="GT500" s="29">
        <v>51</v>
      </c>
      <c r="GU500" s="23">
        <v>1098</v>
      </c>
      <c r="GV500" s="30">
        <v>6173</v>
      </c>
      <c r="GW500" s="29">
        <v>69</v>
      </c>
      <c r="GX500" s="23">
        <v>1357</v>
      </c>
      <c r="GY500" s="30">
        <v>5114</v>
      </c>
      <c r="GZ500" s="29">
        <v>59</v>
      </c>
      <c r="HA500" s="27">
        <v>968</v>
      </c>
      <c r="HB500" s="30">
        <v>7933</v>
      </c>
      <c r="HC500" s="27">
        <v>122</v>
      </c>
      <c r="HD500" s="27">
        <v>915</v>
      </c>
      <c r="HE500" s="30">
        <v>1611</v>
      </c>
      <c r="HF500" s="29">
        <v>16</v>
      </c>
      <c r="HG500" s="27">
        <v>570</v>
      </c>
      <c r="HH500" s="32">
        <v>788</v>
      </c>
      <c r="HI500" s="29">
        <v>12</v>
      </c>
      <c r="HJ500" s="27">
        <v>583</v>
      </c>
    </row>
    <row r="501" spans="2:218" x14ac:dyDescent="0.2">
      <c r="B501" s="20" t="s">
        <v>891</v>
      </c>
      <c r="C501" s="26">
        <v>708161</v>
      </c>
      <c r="D501" s="24">
        <v>12514</v>
      </c>
      <c r="E501" s="34">
        <v>1054411</v>
      </c>
      <c r="F501" s="26">
        <v>730350</v>
      </c>
      <c r="G501" s="24">
        <v>12842</v>
      </c>
      <c r="H501" s="34">
        <v>1073664</v>
      </c>
      <c r="I501" s="26">
        <v>605961</v>
      </c>
      <c r="J501" s="24">
        <v>10736</v>
      </c>
      <c r="K501" s="34">
        <v>1005293</v>
      </c>
      <c r="L501" s="26">
        <v>447272</v>
      </c>
      <c r="M501" s="23">
        <v>7816</v>
      </c>
      <c r="N501" s="25">
        <v>909340</v>
      </c>
      <c r="O501" s="26">
        <v>591068</v>
      </c>
      <c r="P501" s="24">
        <v>10301</v>
      </c>
      <c r="Q501" s="25">
        <v>914370</v>
      </c>
      <c r="R501" s="26">
        <v>395994</v>
      </c>
      <c r="S501" s="23">
        <v>6981</v>
      </c>
      <c r="T501" s="25">
        <v>858128</v>
      </c>
      <c r="U501" s="26">
        <v>279027</v>
      </c>
      <c r="V501" s="23">
        <v>4887</v>
      </c>
      <c r="W501" s="25">
        <v>770456</v>
      </c>
      <c r="X501" s="26">
        <v>236335</v>
      </c>
      <c r="Y501" s="23">
        <v>4186</v>
      </c>
      <c r="Z501" s="25">
        <v>586330</v>
      </c>
      <c r="AA501" s="22">
        <v>1027407</v>
      </c>
      <c r="AB501" s="24">
        <v>18144</v>
      </c>
      <c r="AC501" s="25">
        <v>735424</v>
      </c>
      <c r="AD501" s="26">
        <v>550666</v>
      </c>
      <c r="AE501" s="24">
        <v>10227</v>
      </c>
      <c r="AF501" s="25">
        <v>761546</v>
      </c>
      <c r="AG501" s="26">
        <v>512953</v>
      </c>
      <c r="AH501" s="23">
        <v>9562</v>
      </c>
      <c r="AI501" s="25">
        <v>809396</v>
      </c>
      <c r="AJ501" s="26">
        <v>637890</v>
      </c>
      <c r="AK501" s="24">
        <v>11878</v>
      </c>
      <c r="AL501" s="25">
        <v>839533</v>
      </c>
      <c r="AM501" s="26">
        <v>521455</v>
      </c>
      <c r="AN501" s="23">
        <v>9721</v>
      </c>
      <c r="AO501" s="25">
        <v>828093</v>
      </c>
      <c r="AP501" s="26">
        <v>515984</v>
      </c>
      <c r="AQ501" s="23">
        <v>9553</v>
      </c>
      <c r="AR501" s="25">
        <v>853146</v>
      </c>
      <c r="AS501" s="26">
        <v>605268</v>
      </c>
      <c r="AT501" s="24">
        <v>11182</v>
      </c>
      <c r="AU501" s="25">
        <v>826055</v>
      </c>
      <c r="AV501" s="26">
        <v>519060</v>
      </c>
      <c r="AW501" s="23">
        <v>9618</v>
      </c>
      <c r="AX501" s="25">
        <v>834403</v>
      </c>
      <c r="AY501" s="26">
        <v>515161</v>
      </c>
      <c r="AZ501" s="23">
        <v>9489</v>
      </c>
      <c r="BA501" s="25">
        <v>831932</v>
      </c>
      <c r="BB501" s="26">
        <v>654832</v>
      </c>
      <c r="BC501" s="24">
        <v>12207</v>
      </c>
      <c r="BD501" s="25">
        <v>907747</v>
      </c>
      <c r="BE501" s="26">
        <v>633543</v>
      </c>
      <c r="BF501" s="24">
        <v>11719</v>
      </c>
      <c r="BG501" s="25">
        <v>940996</v>
      </c>
      <c r="BH501" s="26">
        <v>620584</v>
      </c>
      <c r="BI501" s="24">
        <v>14760</v>
      </c>
      <c r="BJ501" s="34">
        <v>1074933</v>
      </c>
      <c r="BK501" s="26">
        <v>811332</v>
      </c>
      <c r="BL501" s="24">
        <v>23785</v>
      </c>
      <c r="BM501" s="34">
        <v>1335613</v>
      </c>
      <c r="BN501" s="26">
        <v>653812</v>
      </c>
      <c r="BO501" s="24">
        <v>17138</v>
      </c>
      <c r="BP501" s="34">
        <v>1323793</v>
      </c>
      <c r="BQ501" s="26">
        <v>678810</v>
      </c>
      <c r="BR501" s="24">
        <v>20157</v>
      </c>
      <c r="BS501" s="34">
        <v>1365132</v>
      </c>
      <c r="BT501" s="26">
        <v>805223</v>
      </c>
      <c r="BU501" s="24">
        <v>23630</v>
      </c>
      <c r="BV501" s="34">
        <v>1313692</v>
      </c>
      <c r="BW501" s="26">
        <v>655012</v>
      </c>
      <c r="BX501" s="24">
        <v>17314</v>
      </c>
      <c r="BY501" s="34">
        <v>1293161</v>
      </c>
      <c r="BZ501" s="26">
        <v>689405</v>
      </c>
      <c r="CA501" s="24">
        <v>22567</v>
      </c>
      <c r="CB501" s="34">
        <v>1354904</v>
      </c>
      <c r="CC501" s="26">
        <v>786066</v>
      </c>
      <c r="CD501" s="24">
        <v>22960</v>
      </c>
      <c r="CE501" s="34">
        <v>1216422</v>
      </c>
      <c r="CF501" s="26">
        <v>631696</v>
      </c>
      <c r="CG501" s="24">
        <v>19087</v>
      </c>
      <c r="CH501" s="34">
        <v>1293096</v>
      </c>
      <c r="CI501" s="26">
        <v>639888</v>
      </c>
      <c r="CJ501" s="24">
        <v>17351</v>
      </c>
      <c r="CK501" s="34">
        <v>1310049</v>
      </c>
      <c r="CL501" s="26">
        <v>789750</v>
      </c>
      <c r="CM501" s="24">
        <v>23382</v>
      </c>
      <c r="CN501" s="34">
        <v>1294064</v>
      </c>
      <c r="CO501" s="26">
        <v>651726</v>
      </c>
      <c r="CP501" s="24">
        <v>20762</v>
      </c>
      <c r="CQ501" s="34">
        <v>1221593</v>
      </c>
      <c r="CR501" s="26">
        <v>626168</v>
      </c>
      <c r="CS501" s="24">
        <v>20217</v>
      </c>
      <c r="CT501" s="34">
        <v>1060423</v>
      </c>
      <c r="CU501" s="26">
        <v>762115</v>
      </c>
      <c r="CV501" s="24">
        <v>24718</v>
      </c>
      <c r="CW501" s="34">
        <v>1114492</v>
      </c>
      <c r="CX501" s="26">
        <v>632890</v>
      </c>
      <c r="CY501" s="24">
        <v>19356</v>
      </c>
      <c r="CZ501" s="34">
        <v>1133083</v>
      </c>
      <c r="DA501" s="26">
        <v>626021</v>
      </c>
      <c r="DB501" s="24">
        <v>20128</v>
      </c>
      <c r="DC501" s="34">
        <v>1157564</v>
      </c>
      <c r="DD501" s="26">
        <v>779050</v>
      </c>
      <c r="DE501" s="24">
        <v>24570</v>
      </c>
      <c r="DF501" s="34">
        <v>1100166</v>
      </c>
      <c r="DG501" s="26">
        <v>677357</v>
      </c>
      <c r="DH501" s="24">
        <v>21181</v>
      </c>
      <c r="DI501" s="34">
        <v>1121299</v>
      </c>
      <c r="DJ501" s="26">
        <v>677059</v>
      </c>
      <c r="DK501" s="24">
        <v>21136</v>
      </c>
      <c r="DL501" s="34">
        <v>1127514</v>
      </c>
      <c r="DM501" s="22">
        <v>1164416</v>
      </c>
      <c r="DN501" s="24">
        <v>31874</v>
      </c>
      <c r="DO501" s="34">
        <v>1228605</v>
      </c>
      <c r="DP501" s="26">
        <v>781726</v>
      </c>
      <c r="DQ501" s="24">
        <v>20290</v>
      </c>
      <c r="DR501" s="34">
        <v>1285776</v>
      </c>
      <c r="DS501" s="26">
        <v>794288</v>
      </c>
      <c r="DT501" s="24">
        <v>24014</v>
      </c>
      <c r="DU501" s="34">
        <v>1260948</v>
      </c>
      <c r="DV501" s="26">
        <v>861211</v>
      </c>
      <c r="DW501" s="24">
        <v>26766</v>
      </c>
      <c r="DX501" s="34">
        <v>1377302</v>
      </c>
      <c r="DY501" s="26">
        <v>465130</v>
      </c>
      <c r="DZ501" s="24">
        <v>27677</v>
      </c>
      <c r="EA501" s="34">
        <v>1256423</v>
      </c>
      <c r="EB501" s="26">
        <v>655523</v>
      </c>
      <c r="EC501" s="24">
        <v>32485</v>
      </c>
      <c r="ED501" s="34">
        <v>1040313</v>
      </c>
      <c r="EE501" s="26">
        <v>639889</v>
      </c>
      <c r="EF501" s="24">
        <v>24141</v>
      </c>
      <c r="EG501" s="34">
        <v>1115316</v>
      </c>
      <c r="EH501" s="26">
        <v>448795</v>
      </c>
      <c r="EI501" s="24">
        <v>15412</v>
      </c>
      <c r="EJ501" s="25">
        <v>992790</v>
      </c>
      <c r="EK501" s="26">
        <v>475480</v>
      </c>
      <c r="EL501" s="24">
        <v>18670</v>
      </c>
      <c r="EM501" s="25">
        <v>968437</v>
      </c>
      <c r="EN501" s="26">
        <v>598600</v>
      </c>
      <c r="EO501" s="24">
        <v>22872</v>
      </c>
      <c r="EP501" s="25">
        <v>919579</v>
      </c>
      <c r="EQ501" s="26">
        <v>435109</v>
      </c>
      <c r="ER501" s="24">
        <v>16527</v>
      </c>
      <c r="ES501" s="25">
        <v>883814</v>
      </c>
      <c r="ET501" s="26">
        <v>368256</v>
      </c>
      <c r="EU501" s="24">
        <v>18051</v>
      </c>
      <c r="EV501" s="25">
        <v>842198</v>
      </c>
      <c r="EW501" s="26">
        <v>601358</v>
      </c>
      <c r="EX501" s="24">
        <v>22358</v>
      </c>
      <c r="EY501" s="25">
        <v>816089</v>
      </c>
      <c r="EZ501" s="26">
        <v>374632</v>
      </c>
      <c r="FA501" s="24">
        <v>17974</v>
      </c>
      <c r="FB501" s="25">
        <v>869847</v>
      </c>
      <c r="FC501" s="26">
        <v>360607</v>
      </c>
      <c r="FD501" s="24">
        <v>18242</v>
      </c>
      <c r="FE501" s="25">
        <v>796559</v>
      </c>
      <c r="FF501" s="26">
        <v>442337</v>
      </c>
      <c r="FG501" s="24">
        <v>20826</v>
      </c>
      <c r="FH501" s="25">
        <v>849198</v>
      </c>
      <c r="FI501" s="26">
        <v>356496</v>
      </c>
      <c r="FJ501" s="24">
        <v>17645</v>
      </c>
      <c r="FK501" s="25">
        <v>835588</v>
      </c>
      <c r="FL501" s="26">
        <v>303735</v>
      </c>
      <c r="FM501" s="24">
        <v>18466</v>
      </c>
      <c r="FN501" s="25">
        <v>768676</v>
      </c>
      <c r="FO501" s="26">
        <v>437089</v>
      </c>
      <c r="FP501" s="24">
        <v>20828</v>
      </c>
      <c r="FQ501" s="25">
        <v>832012</v>
      </c>
      <c r="FR501" s="26">
        <v>384213</v>
      </c>
      <c r="FS501" s="24">
        <v>19505</v>
      </c>
      <c r="FT501" s="25">
        <v>826270</v>
      </c>
      <c r="FU501" s="26">
        <v>325894</v>
      </c>
      <c r="FV501" s="24">
        <v>18392</v>
      </c>
      <c r="FW501" s="25">
        <v>802964</v>
      </c>
      <c r="FX501" s="26">
        <v>370401</v>
      </c>
      <c r="FY501" s="24">
        <v>20708</v>
      </c>
      <c r="FZ501" s="25">
        <v>765780</v>
      </c>
      <c r="GA501" s="26">
        <v>329122</v>
      </c>
      <c r="GB501" s="24">
        <v>17047</v>
      </c>
      <c r="GC501" s="25">
        <v>814867</v>
      </c>
      <c r="GD501" s="26">
        <v>319142</v>
      </c>
      <c r="GE501" s="24">
        <v>14073</v>
      </c>
      <c r="GF501" s="25">
        <v>808766</v>
      </c>
      <c r="GG501" s="26">
        <v>304257</v>
      </c>
      <c r="GH501" s="24">
        <v>19980</v>
      </c>
      <c r="GI501" s="25">
        <v>745601</v>
      </c>
      <c r="GJ501" s="26">
        <v>222213</v>
      </c>
      <c r="GK501" s="24">
        <v>14619</v>
      </c>
      <c r="GL501" s="25">
        <v>757350</v>
      </c>
      <c r="GM501" s="28">
        <v>39368</v>
      </c>
      <c r="GN501" s="24">
        <v>10870</v>
      </c>
      <c r="GO501" s="25">
        <v>501216</v>
      </c>
      <c r="GP501" s="30">
        <v>6431</v>
      </c>
      <c r="GQ501" s="27">
        <v>153</v>
      </c>
      <c r="GR501" s="25">
        <v>389591</v>
      </c>
      <c r="GS501" s="30">
        <v>1571</v>
      </c>
      <c r="GT501" s="29">
        <v>42</v>
      </c>
      <c r="GU501" s="25">
        <v>246485</v>
      </c>
      <c r="GV501" s="30">
        <v>1292</v>
      </c>
      <c r="GW501" s="29">
        <v>23</v>
      </c>
      <c r="GX501" s="25">
        <v>150933</v>
      </c>
      <c r="GY501" s="32">
        <v>374</v>
      </c>
      <c r="GZ501" s="31">
        <v>9</v>
      </c>
      <c r="HA501" s="25">
        <v>114436</v>
      </c>
      <c r="HB501" s="32">
        <v>237</v>
      </c>
      <c r="HC501" s="31">
        <v>4</v>
      </c>
      <c r="HD501" s="24">
        <v>68527</v>
      </c>
      <c r="HE501" s="33">
        <v>89</v>
      </c>
      <c r="HF501" s="31">
        <v>2</v>
      </c>
      <c r="HG501" s="24">
        <v>45787</v>
      </c>
      <c r="HH501" s="32">
        <v>766</v>
      </c>
      <c r="HI501" s="29">
        <v>14</v>
      </c>
      <c r="HJ501" s="24">
        <v>36396</v>
      </c>
    </row>
    <row r="502" spans="2:218" x14ac:dyDescent="0.2">
      <c r="B502" s="20" t="s">
        <v>827</v>
      </c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30">
        <v>2636</v>
      </c>
      <c r="AH502" s="27">
        <v>121</v>
      </c>
      <c r="AI502" s="23">
        <v>1758</v>
      </c>
      <c r="AJ502" s="26">
        <v>244805</v>
      </c>
      <c r="AK502" s="24">
        <v>11324</v>
      </c>
      <c r="AL502" s="25">
        <v>271645</v>
      </c>
      <c r="AM502" s="26">
        <v>278209</v>
      </c>
      <c r="AN502" s="24">
        <v>16110</v>
      </c>
      <c r="AO502" s="25">
        <v>701724</v>
      </c>
      <c r="AP502" s="26">
        <v>252661</v>
      </c>
      <c r="AQ502" s="24">
        <v>14744</v>
      </c>
      <c r="AR502" s="25">
        <v>743782</v>
      </c>
      <c r="AS502" s="26">
        <v>405326</v>
      </c>
      <c r="AT502" s="24">
        <v>24402</v>
      </c>
      <c r="AU502" s="25">
        <v>860694</v>
      </c>
      <c r="AV502" s="26">
        <v>331314</v>
      </c>
      <c r="AW502" s="24">
        <v>19393</v>
      </c>
      <c r="AX502" s="25">
        <v>939908</v>
      </c>
      <c r="AY502" s="26">
        <v>477123</v>
      </c>
      <c r="AZ502" s="24">
        <v>25872</v>
      </c>
      <c r="BA502" s="34">
        <v>1277339</v>
      </c>
      <c r="BB502" s="26">
        <v>400778</v>
      </c>
      <c r="BC502" s="24">
        <v>25112</v>
      </c>
      <c r="BD502" s="34">
        <v>1242962</v>
      </c>
      <c r="BE502" s="26">
        <v>512735</v>
      </c>
      <c r="BF502" s="24">
        <v>24818</v>
      </c>
      <c r="BG502" s="34">
        <v>1254625</v>
      </c>
      <c r="BH502" s="26">
        <v>243419</v>
      </c>
      <c r="BI502" s="24">
        <v>13070</v>
      </c>
      <c r="BJ502" s="25">
        <v>868321</v>
      </c>
      <c r="BK502" s="26">
        <v>394591</v>
      </c>
      <c r="BL502" s="24">
        <v>21336</v>
      </c>
      <c r="BM502" s="25">
        <v>878237</v>
      </c>
      <c r="BN502" s="26">
        <v>368518</v>
      </c>
      <c r="BO502" s="24">
        <v>19750</v>
      </c>
      <c r="BP502" s="25">
        <v>933886</v>
      </c>
      <c r="BQ502" s="26">
        <v>444539</v>
      </c>
      <c r="BR502" s="24">
        <v>23238</v>
      </c>
      <c r="BS502" s="34">
        <v>1064739</v>
      </c>
      <c r="BT502" s="26">
        <v>731341</v>
      </c>
      <c r="BU502" s="24">
        <v>36348</v>
      </c>
      <c r="BV502" s="34">
        <v>1284178</v>
      </c>
      <c r="BW502" s="26">
        <v>551124</v>
      </c>
      <c r="BX502" s="24">
        <v>29807</v>
      </c>
      <c r="BY502" s="34">
        <v>1430832</v>
      </c>
      <c r="BZ502" s="26">
        <v>562723</v>
      </c>
      <c r="CA502" s="24">
        <v>33514</v>
      </c>
      <c r="CB502" s="34">
        <v>1532476</v>
      </c>
      <c r="CC502" s="26">
        <v>627403</v>
      </c>
      <c r="CD502" s="24">
        <v>35302</v>
      </c>
      <c r="CE502" s="34">
        <v>1420420</v>
      </c>
      <c r="CF502" s="26">
        <v>521732</v>
      </c>
      <c r="CG502" s="24">
        <v>26379</v>
      </c>
      <c r="CH502" s="34">
        <v>1583322</v>
      </c>
      <c r="CI502" s="26">
        <v>444701</v>
      </c>
      <c r="CJ502" s="24">
        <v>23978</v>
      </c>
      <c r="CK502" s="34">
        <v>1496422</v>
      </c>
      <c r="CL502" s="26">
        <v>253440</v>
      </c>
      <c r="CM502" s="24">
        <v>19418</v>
      </c>
      <c r="CN502" s="34">
        <v>1081208</v>
      </c>
      <c r="CO502" s="26">
        <v>433189</v>
      </c>
      <c r="CP502" s="24">
        <v>25836</v>
      </c>
      <c r="CQ502" s="34">
        <v>1239011</v>
      </c>
      <c r="CR502" s="26">
        <v>805060</v>
      </c>
      <c r="CS502" s="24">
        <v>43779</v>
      </c>
      <c r="CT502" s="34">
        <v>1876953</v>
      </c>
      <c r="CU502" s="26">
        <v>858793</v>
      </c>
      <c r="CV502" s="24">
        <v>49141</v>
      </c>
      <c r="CW502" s="34">
        <v>2046339</v>
      </c>
      <c r="CX502" s="26">
        <v>435323</v>
      </c>
      <c r="CY502" s="24">
        <v>27745</v>
      </c>
      <c r="CZ502" s="34">
        <v>1935741</v>
      </c>
      <c r="DA502" s="26">
        <v>128389</v>
      </c>
      <c r="DB502" s="24">
        <v>14278</v>
      </c>
      <c r="DC502" s="34">
        <v>1292711</v>
      </c>
      <c r="DD502" s="26">
        <v>618363</v>
      </c>
      <c r="DE502" s="24">
        <v>38480</v>
      </c>
      <c r="DF502" s="34">
        <v>1477082</v>
      </c>
      <c r="DG502" s="26">
        <v>684442</v>
      </c>
      <c r="DH502" s="24">
        <v>42223</v>
      </c>
      <c r="DI502" s="34">
        <v>2083274</v>
      </c>
      <c r="DJ502" s="26">
        <v>668524</v>
      </c>
      <c r="DK502" s="24">
        <v>40606</v>
      </c>
      <c r="DL502" s="34">
        <v>2231324</v>
      </c>
      <c r="DM502" s="26">
        <v>845870</v>
      </c>
      <c r="DN502" s="24">
        <v>51829</v>
      </c>
      <c r="DO502" s="34">
        <v>2173777</v>
      </c>
      <c r="DP502" s="26">
        <v>741735</v>
      </c>
      <c r="DQ502" s="24">
        <v>45183</v>
      </c>
      <c r="DR502" s="34">
        <v>2465774</v>
      </c>
      <c r="DS502" s="26">
        <v>941219</v>
      </c>
      <c r="DT502" s="24">
        <v>59250</v>
      </c>
      <c r="DU502" s="34">
        <v>3180692</v>
      </c>
      <c r="DV502" s="22">
        <v>1339790</v>
      </c>
      <c r="DW502" s="24">
        <v>72825</v>
      </c>
      <c r="DX502" s="34">
        <v>3666224</v>
      </c>
      <c r="DY502" s="26">
        <v>956877</v>
      </c>
      <c r="DZ502" s="24">
        <v>59805</v>
      </c>
      <c r="EA502" s="34">
        <v>3313804</v>
      </c>
      <c r="EB502" s="26">
        <v>698621</v>
      </c>
      <c r="EC502" s="24">
        <v>44693</v>
      </c>
      <c r="ED502" s="34">
        <v>2971559</v>
      </c>
      <c r="EE502" s="26">
        <v>864377</v>
      </c>
      <c r="EF502" s="24">
        <v>51767</v>
      </c>
      <c r="EG502" s="34">
        <v>2414080</v>
      </c>
      <c r="EH502" s="26">
        <v>723126</v>
      </c>
      <c r="EI502" s="24">
        <v>35690</v>
      </c>
      <c r="EJ502" s="34">
        <v>2452463</v>
      </c>
      <c r="EK502" s="26">
        <v>426862</v>
      </c>
      <c r="EL502" s="24">
        <v>13526</v>
      </c>
      <c r="EM502" s="34">
        <v>1565354</v>
      </c>
      <c r="EN502" s="26">
        <v>400078</v>
      </c>
      <c r="EO502" s="24">
        <v>11904</v>
      </c>
      <c r="EP502" s="25">
        <v>976533</v>
      </c>
      <c r="EQ502" s="26">
        <v>297735</v>
      </c>
      <c r="ER502" s="23">
        <v>9041</v>
      </c>
      <c r="ES502" s="25">
        <v>805058</v>
      </c>
      <c r="ET502" s="26">
        <v>261834</v>
      </c>
      <c r="EU502" s="23">
        <v>8225</v>
      </c>
      <c r="EV502" s="25">
        <v>654223</v>
      </c>
      <c r="EW502" s="26">
        <v>713781</v>
      </c>
      <c r="EX502" s="24">
        <v>23343</v>
      </c>
      <c r="EY502" s="25">
        <v>769301</v>
      </c>
      <c r="EZ502" s="26">
        <v>656192</v>
      </c>
      <c r="FA502" s="24">
        <v>23772</v>
      </c>
      <c r="FB502" s="34">
        <v>1156503</v>
      </c>
      <c r="FC502" s="26">
        <v>736459</v>
      </c>
      <c r="FD502" s="24">
        <v>26795</v>
      </c>
      <c r="FE502" s="34">
        <v>1207865</v>
      </c>
      <c r="FF502" s="26">
        <v>711230</v>
      </c>
      <c r="FG502" s="24">
        <v>30375</v>
      </c>
      <c r="FH502" s="34">
        <v>1357983</v>
      </c>
      <c r="FI502" s="26">
        <v>775109</v>
      </c>
      <c r="FJ502" s="24">
        <v>31477</v>
      </c>
      <c r="FK502" s="34">
        <v>1322679</v>
      </c>
      <c r="FL502" s="26">
        <v>406170</v>
      </c>
      <c r="FM502" s="24">
        <v>20325</v>
      </c>
      <c r="FN502" s="34">
        <v>1275860</v>
      </c>
      <c r="FO502" s="26">
        <v>398544</v>
      </c>
      <c r="FP502" s="24">
        <v>22023</v>
      </c>
      <c r="FQ502" s="34">
        <v>1161442</v>
      </c>
      <c r="FR502" s="26">
        <v>312109</v>
      </c>
      <c r="FS502" s="24">
        <v>17702</v>
      </c>
      <c r="FT502" s="34">
        <v>1013691</v>
      </c>
      <c r="FU502" s="26">
        <v>275274</v>
      </c>
      <c r="FV502" s="24">
        <v>15566</v>
      </c>
      <c r="FW502" s="25">
        <v>955882</v>
      </c>
      <c r="FX502" s="26">
        <v>165727</v>
      </c>
      <c r="FY502" s="23">
        <v>7106</v>
      </c>
      <c r="FZ502" s="25">
        <v>681383</v>
      </c>
      <c r="GA502" s="28">
        <v>19675</v>
      </c>
      <c r="GB502" s="23">
        <v>1332</v>
      </c>
      <c r="GC502" s="25">
        <v>353873</v>
      </c>
      <c r="GD502" s="28">
        <v>12570</v>
      </c>
      <c r="GE502" s="27">
        <v>787</v>
      </c>
      <c r="GF502" s="25">
        <v>201713</v>
      </c>
      <c r="GG502" s="30">
        <v>6246</v>
      </c>
      <c r="GH502" s="27">
        <v>365</v>
      </c>
      <c r="GI502" s="25">
        <v>141623</v>
      </c>
      <c r="GJ502" s="28">
        <v>28749</v>
      </c>
      <c r="GK502" s="27">
        <v>526</v>
      </c>
      <c r="GL502" s="25">
        <v>117812</v>
      </c>
      <c r="GM502" s="30">
        <v>2290</v>
      </c>
      <c r="GN502" s="27">
        <v>126</v>
      </c>
      <c r="GO502" s="24">
        <v>92378</v>
      </c>
      <c r="GP502" s="30">
        <v>2452</v>
      </c>
      <c r="GQ502" s="27">
        <v>139</v>
      </c>
      <c r="GR502" s="24">
        <v>90271</v>
      </c>
      <c r="GS502" s="32">
        <v>744</v>
      </c>
      <c r="GT502" s="29">
        <v>60</v>
      </c>
      <c r="GU502" s="24">
        <v>75669</v>
      </c>
      <c r="GV502" s="30">
        <v>1658</v>
      </c>
      <c r="GW502" s="29">
        <v>60</v>
      </c>
      <c r="GX502" s="24">
        <v>72630</v>
      </c>
      <c r="GY502" s="30">
        <v>2713</v>
      </c>
      <c r="GZ502" s="29">
        <v>51</v>
      </c>
      <c r="HA502" s="24">
        <v>72373</v>
      </c>
      <c r="HB502" s="30">
        <v>1552</v>
      </c>
      <c r="HC502" s="29">
        <v>48</v>
      </c>
      <c r="HD502" s="24">
        <v>60112</v>
      </c>
      <c r="HE502" s="30">
        <v>1914</v>
      </c>
      <c r="HF502" s="29">
        <v>62</v>
      </c>
      <c r="HG502" s="24">
        <v>58039</v>
      </c>
      <c r="HH502" s="32">
        <v>685</v>
      </c>
      <c r="HI502" s="29">
        <v>49</v>
      </c>
      <c r="HJ502" s="24">
        <v>55597</v>
      </c>
    </row>
    <row r="503" spans="2:218" x14ac:dyDescent="0.2">
      <c r="B503" s="20" t="s">
        <v>546</v>
      </c>
      <c r="C503" s="33">
        <v>65</v>
      </c>
      <c r="D503" s="29">
        <v>13</v>
      </c>
      <c r="E503" s="21"/>
      <c r="F503" s="32">
        <v>307</v>
      </c>
      <c r="G503" s="29">
        <v>62</v>
      </c>
      <c r="H503" s="21"/>
      <c r="I503" s="30">
        <v>1254</v>
      </c>
      <c r="J503" s="27">
        <v>253</v>
      </c>
      <c r="K503" s="31">
        <v>1</v>
      </c>
      <c r="L503" s="30">
        <v>1556</v>
      </c>
      <c r="M503" s="27">
        <v>314</v>
      </c>
      <c r="N503" s="31">
        <v>2</v>
      </c>
      <c r="O503" s="32">
        <v>134</v>
      </c>
      <c r="P503" s="29">
        <v>27</v>
      </c>
      <c r="Q503" s="21"/>
      <c r="R503" s="28">
        <v>10879</v>
      </c>
      <c r="S503" s="23">
        <v>2198</v>
      </c>
      <c r="T503" s="21"/>
      <c r="U503" s="32">
        <v>366</v>
      </c>
      <c r="V503" s="29">
        <v>74</v>
      </c>
      <c r="W503" s="21"/>
      <c r="X503" s="32">
        <v>317</v>
      </c>
      <c r="Y503" s="29">
        <v>64</v>
      </c>
      <c r="Z503" s="31">
        <v>2</v>
      </c>
      <c r="AA503" s="28">
        <v>15444</v>
      </c>
      <c r="AB503" s="23">
        <v>3120</v>
      </c>
      <c r="AC503" s="21"/>
      <c r="AD503" s="30">
        <v>4896</v>
      </c>
      <c r="AE503" s="27">
        <v>989</v>
      </c>
      <c r="AF503" s="21"/>
      <c r="AG503" s="30">
        <v>9867</v>
      </c>
      <c r="AH503" s="23">
        <v>1993</v>
      </c>
      <c r="AI503" s="21"/>
      <c r="AJ503" s="28">
        <v>20536</v>
      </c>
      <c r="AK503" s="23">
        <v>4148</v>
      </c>
      <c r="AL503" s="21"/>
      <c r="AM503" s="28">
        <v>24356</v>
      </c>
      <c r="AN503" s="23">
        <v>4920</v>
      </c>
      <c r="AO503" s="31">
        <v>1</v>
      </c>
      <c r="AP503" s="28">
        <v>21586</v>
      </c>
      <c r="AQ503" s="23">
        <v>4361</v>
      </c>
      <c r="AR503" s="31">
        <v>2</v>
      </c>
      <c r="AS503" s="30">
        <v>5395</v>
      </c>
      <c r="AT503" s="23">
        <v>1090</v>
      </c>
      <c r="AU503" s="21"/>
      <c r="AV503" s="30">
        <v>5459</v>
      </c>
      <c r="AW503" s="23">
        <v>1102</v>
      </c>
      <c r="AX503" s="21"/>
      <c r="AY503" s="32">
        <v>161</v>
      </c>
      <c r="AZ503" s="29">
        <v>32</v>
      </c>
      <c r="BA503" s="21"/>
      <c r="BB503" s="30">
        <v>5160</v>
      </c>
      <c r="BC503" s="23">
        <v>1043</v>
      </c>
      <c r="BD503" s="21"/>
      <c r="BE503" s="28">
        <v>20522</v>
      </c>
      <c r="BF503" s="23">
        <v>4146</v>
      </c>
      <c r="BG503" s="21"/>
      <c r="BH503" s="30">
        <v>5272</v>
      </c>
      <c r="BI503" s="23">
        <v>1065</v>
      </c>
      <c r="BJ503" s="31">
        <v>1</v>
      </c>
      <c r="BK503" s="28">
        <v>25537</v>
      </c>
      <c r="BL503" s="23">
        <v>5159</v>
      </c>
      <c r="BM503" s="21"/>
      <c r="BN503" s="30">
        <v>5200</v>
      </c>
      <c r="BO503" s="23">
        <v>1050</v>
      </c>
      <c r="BP503" s="21"/>
      <c r="BQ503" s="30">
        <v>8011</v>
      </c>
      <c r="BR503" s="23">
        <v>1617</v>
      </c>
      <c r="BS503" s="21"/>
      <c r="BT503" s="28">
        <v>25799</v>
      </c>
      <c r="BU503" s="23">
        <v>5211</v>
      </c>
      <c r="BV503" s="21"/>
      <c r="BW503" s="30">
        <v>9732</v>
      </c>
      <c r="BX503" s="23">
        <v>1966</v>
      </c>
      <c r="BY503" s="21"/>
      <c r="BZ503" s="28">
        <v>11240</v>
      </c>
      <c r="CA503" s="23">
        <v>2270</v>
      </c>
      <c r="CB503" s="21"/>
      <c r="CC503" s="28">
        <v>27965</v>
      </c>
      <c r="CD503" s="23">
        <v>5649</v>
      </c>
      <c r="CE503" s="21"/>
      <c r="CF503" s="33">
        <v>47</v>
      </c>
      <c r="CG503" s="31">
        <v>9</v>
      </c>
      <c r="CH503" s="31">
        <v>1</v>
      </c>
      <c r="CI503" s="35">
        <v>5</v>
      </c>
      <c r="CJ503" s="31">
        <v>1</v>
      </c>
      <c r="CK503" s="21"/>
      <c r="CL503" s="33">
        <v>45</v>
      </c>
      <c r="CM503" s="31">
        <v>9</v>
      </c>
      <c r="CN503" s="21"/>
      <c r="CO503" s="33">
        <v>35</v>
      </c>
      <c r="CP503" s="31">
        <v>7</v>
      </c>
      <c r="CQ503" s="21"/>
      <c r="CR503" s="33">
        <v>30</v>
      </c>
      <c r="CS503" s="31">
        <v>6</v>
      </c>
      <c r="CT503" s="21"/>
      <c r="CU503" s="33">
        <v>24</v>
      </c>
      <c r="CV503" s="31">
        <v>5</v>
      </c>
      <c r="CW503" s="21"/>
      <c r="CX503" s="32">
        <v>210</v>
      </c>
      <c r="CY503" s="29">
        <v>40</v>
      </c>
      <c r="CZ503" s="21"/>
      <c r="DA503" s="33">
        <v>28</v>
      </c>
      <c r="DB503" s="31">
        <v>6</v>
      </c>
      <c r="DC503" s="21"/>
      <c r="DD503" s="33">
        <v>27</v>
      </c>
      <c r="DE503" s="31">
        <v>6</v>
      </c>
      <c r="DF503" s="21"/>
      <c r="DG503" s="33">
        <v>70</v>
      </c>
      <c r="DH503" s="29">
        <v>14</v>
      </c>
      <c r="DI503" s="21"/>
      <c r="DJ503" s="33">
        <v>65</v>
      </c>
      <c r="DK503" s="29">
        <v>12</v>
      </c>
      <c r="DL503" s="21"/>
      <c r="DM503" s="32">
        <v>129</v>
      </c>
      <c r="DN503" s="29">
        <v>26</v>
      </c>
      <c r="DO503" s="21"/>
      <c r="DP503" s="33">
        <v>26</v>
      </c>
      <c r="DQ503" s="31">
        <v>5</v>
      </c>
      <c r="DR503" s="21"/>
      <c r="DS503" s="33">
        <v>37</v>
      </c>
      <c r="DT503" s="31">
        <v>8</v>
      </c>
      <c r="DU503" s="21"/>
      <c r="DV503" s="33">
        <v>92</v>
      </c>
      <c r="DW503" s="29">
        <v>18</v>
      </c>
      <c r="DX503" s="21"/>
      <c r="DY503" s="32">
        <v>126</v>
      </c>
      <c r="DZ503" s="29">
        <v>25</v>
      </c>
      <c r="EA503" s="21"/>
      <c r="EB503" s="33">
        <v>75</v>
      </c>
      <c r="EC503" s="29">
        <v>15</v>
      </c>
      <c r="ED503" s="21"/>
      <c r="EE503" s="33">
        <v>78</v>
      </c>
      <c r="EF503" s="29">
        <v>15</v>
      </c>
      <c r="EG503" s="21"/>
      <c r="EH503" s="33">
        <v>32</v>
      </c>
      <c r="EI503" s="31">
        <v>6</v>
      </c>
      <c r="EJ503" s="21"/>
      <c r="EK503" s="32">
        <v>107</v>
      </c>
      <c r="EL503" s="29">
        <v>20</v>
      </c>
      <c r="EM503" s="21"/>
      <c r="EN503" s="32">
        <v>115</v>
      </c>
      <c r="EO503" s="29">
        <v>22</v>
      </c>
      <c r="EP503" s="21"/>
      <c r="EQ503" s="33">
        <v>21</v>
      </c>
      <c r="ER503" s="31">
        <v>4</v>
      </c>
      <c r="ES503" s="21"/>
      <c r="ET503" s="33">
        <v>21</v>
      </c>
      <c r="EU503" s="31">
        <v>4</v>
      </c>
      <c r="EV503" s="21"/>
      <c r="EW503" s="33">
        <v>48</v>
      </c>
      <c r="EX503" s="31">
        <v>9</v>
      </c>
      <c r="EY503" s="21"/>
      <c r="EZ503" s="32">
        <v>134</v>
      </c>
      <c r="FA503" s="29">
        <v>26</v>
      </c>
      <c r="FB503" s="21"/>
      <c r="FC503" s="32">
        <v>334</v>
      </c>
      <c r="FD503" s="29">
        <v>67</v>
      </c>
      <c r="FE503" s="21"/>
      <c r="FF503" s="32">
        <v>943</v>
      </c>
      <c r="FG503" s="27">
        <v>194</v>
      </c>
      <c r="FH503" s="21"/>
      <c r="FI503" s="32">
        <v>487</v>
      </c>
      <c r="FJ503" s="29">
        <v>99</v>
      </c>
      <c r="FK503" s="21"/>
      <c r="FL503" s="30">
        <v>1975</v>
      </c>
      <c r="FM503" s="27">
        <v>408</v>
      </c>
      <c r="FN503" s="21"/>
      <c r="FO503" s="30">
        <v>3332</v>
      </c>
      <c r="FP503" s="27">
        <v>688</v>
      </c>
      <c r="FQ503" s="21"/>
      <c r="FR503" s="30">
        <v>1516</v>
      </c>
      <c r="FS503" s="27">
        <v>311</v>
      </c>
      <c r="FT503" s="31">
        <v>1</v>
      </c>
      <c r="FU503" s="32">
        <v>450</v>
      </c>
      <c r="FV503" s="29">
        <v>91</v>
      </c>
      <c r="FW503" s="21"/>
      <c r="FX503" s="30">
        <v>1288</v>
      </c>
      <c r="FY503" s="27">
        <v>264</v>
      </c>
      <c r="FZ503" s="21"/>
      <c r="GA503" s="30">
        <v>1228</v>
      </c>
      <c r="GB503" s="27">
        <v>250</v>
      </c>
      <c r="GC503" s="21"/>
      <c r="GD503" s="32">
        <v>575</v>
      </c>
      <c r="GE503" s="27">
        <v>116</v>
      </c>
      <c r="GF503" s="31">
        <v>5</v>
      </c>
      <c r="GG503" s="32">
        <v>422</v>
      </c>
      <c r="GH503" s="29">
        <v>85</v>
      </c>
      <c r="GI503" s="21"/>
      <c r="GJ503" s="32">
        <v>709</v>
      </c>
      <c r="GK503" s="27">
        <v>144</v>
      </c>
      <c r="GL503" s="21"/>
      <c r="GM503" s="32">
        <v>972</v>
      </c>
      <c r="GN503" s="27">
        <v>198</v>
      </c>
      <c r="GO503" s="21"/>
      <c r="GP503" s="30">
        <v>1135</v>
      </c>
      <c r="GQ503" s="27">
        <v>232</v>
      </c>
      <c r="GR503" s="21"/>
      <c r="GS503" s="32">
        <v>666</v>
      </c>
      <c r="GT503" s="27">
        <v>136</v>
      </c>
      <c r="GU503" s="21"/>
      <c r="GV503" s="32">
        <v>869</v>
      </c>
      <c r="GW503" s="27">
        <v>175</v>
      </c>
      <c r="GX503" s="21"/>
      <c r="GY503" s="32">
        <v>260</v>
      </c>
      <c r="GZ503" s="29">
        <v>53</v>
      </c>
      <c r="HA503" s="21"/>
      <c r="HB503" s="32">
        <v>388</v>
      </c>
      <c r="HC503" s="29">
        <v>77</v>
      </c>
      <c r="HD503" s="21"/>
      <c r="HE503" s="32">
        <v>964</v>
      </c>
      <c r="HF503" s="27">
        <v>197</v>
      </c>
      <c r="HG503" s="21"/>
      <c r="HH503" s="32">
        <v>662</v>
      </c>
      <c r="HI503" s="27">
        <v>135</v>
      </c>
      <c r="HJ503" s="21"/>
    </row>
    <row r="504" spans="2:218" x14ac:dyDescent="0.2">
      <c r="B504" s="20" t="s">
        <v>380</v>
      </c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2">
        <v>2384297</v>
      </c>
      <c r="AH504" s="24">
        <v>23723</v>
      </c>
      <c r="AI504" s="23">
        <v>8722</v>
      </c>
      <c r="AJ504" s="22">
        <v>1331183</v>
      </c>
      <c r="AK504" s="24">
        <v>13485</v>
      </c>
      <c r="AL504" s="24">
        <v>25135</v>
      </c>
      <c r="AM504" s="22">
        <v>1153238</v>
      </c>
      <c r="AN504" s="24">
        <v>11752</v>
      </c>
      <c r="AO504" s="24">
        <v>26523</v>
      </c>
      <c r="AP504" s="22">
        <v>1239304</v>
      </c>
      <c r="AQ504" s="24">
        <v>12570</v>
      </c>
      <c r="AR504" s="24">
        <v>31299</v>
      </c>
      <c r="AS504" s="22">
        <v>1648443</v>
      </c>
      <c r="AT504" s="24">
        <v>16640</v>
      </c>
      <c r="AU504" s="24">
        <v>31163</v>
      </c>
      <c r="AV504" s="22">
        <v>1595282</v>
      </c>
      <c r="AW504" s="24">
        <v>15937</v>
      </c>
      <c r="AX504" s="24">
        <v>32266</v>
      </c>
      <c r="AY504" s="22">
        <v>1490634</v>
      </c>
      <c r="AZ504" s="24">
        <v>15002</v>
      </c>
      <c r="BA504" s="24">
        <v>33708</v>
      </c>
      <c r="BB504" s="22">
        <v>1859075</v>
      </c>
      <c r="BC504" s="24">
        <v>18590</v>
      </c>
      <c r="BD504" s="24">
        <v>34609</v>
      </c>
      <c r="BE504" s="22">
        <v>1490691</v>
      </c>
      <c r="BF504" s="24">
        <v>14865</v>
      </c>
      <c r="BG504" s="24">
        <v>33389</v>
      </c>
      <c r="BH504" s="22">
        <v>1630163</v>
      </c>
      <c r="BI504" s="24">
        <v>16176</v>
      </c>
      <c r="BJ504" s="24">
        <v>33810</v>
      </c>
      <c r="BK504" s="22">
        <v>2145069</v>
      </c>
      <c r="BL504" s="24">
        <v>21238</v>
      </c>
      <c r="BM504" s="24">
        <v>37168</v>
      </c>
      <c r="BN504" s="22">
        <v>1729480</v>
      </c>
      <c r="BO504" s="24">
        <v>17090</v>
      </c>
      <c r="BP504" s="24">
        <v>36403</v>
      </c>
      <c r="BQ504" s="22">
        <v>1797437</v>
      </c>
      <c r="BR504" s="24">
        <v>17933</v>
      </c>
      <c r="BS504" s="24">
        <v>40521</v>
      </c>
      <c r="BT504" s="22">
        <v>2108915</v>
      </c>
      <c r="BU504" s="24">
        <v>21008</v>
      </c>
      <c r="BV504" s="24">
        <v>38132</v>
      </c>
      <c r="BW504" s="22">
        <v>1645835</v>
      </c>
      <c r="BX504" s="24">
        <v>16260</v>
      </c>
      <c r="BY504" s="24">
        <v>36697</v>
      </c>
      <c r="BZ504" s="22">
        <v>1783717</v>
      </c>
      <c r="CA504" s="24">
        <v>17645</v>
      </c>
      <c r="CB504" s="24">
        <v>39205</v>
      </c>
      <c r="CC504" s="22">
        <v>1803537</v>
      </c>
      <c r="CD504" s="24">
        <v>17369</v>
      </c>
      <c r="CE504" s="24">
        <v>36619</v>
      </c>
      <c r="CF504" s="22">
        <v>1054467</v>
      </c>
      <c r="CG504" s="23">
        <v>8554</v>
      </c>
      <c r="CH504" s="24">
        <v>35342</v>
      </c>
      <c r="CI504" s="22">
        <v>2172036</v>
      </c>
      <c r="CJ504" s="24">
        <v>19342</v>
      </c>
      <c r="CK504" s="24">
        <v>34637</v>
      </c>
      <c r="CL504" s="22">
        <v>2160830</v>
      </c>
      <c r="CM504" s="24">
        <v>19262</v>
      </c>
      <c r="CN504" s="24">
        <v>34572</v>
      </c>
      <c r="CO504" s="22">
        <v>1793316</v>
      </c>
      <c r="CP504" s="24">
        <v>15898</v>
      </c>
      <c r="CQ504" s="24">
        <v>37516</v>
      </c>
      <c r="CR504" s="22">
        <v>1797708</v>
      </c>
      <c r="CS504" s="24">
        <v>15885</v>
      </c>
      <c r="CT504" s="24">
        <v>35693</v>
      </c>
      <c r="CU504" s="22">
        <v>2372877</v>
      </c>
      <c r="CV504" s="24">
        <v>21109</v>
      </c>
      <c r="CW504" s="24">
        <v>39226</v>
      </c>
      <c r="CX504" s="22">
        <v>2043165</v>
      </c>
      <c r="CY504" s="24">
        <v>18036</v>
      </c>
      <c r="CZ504" s="24">
        <v>39817</v>
      </c>
      <c r="DA504" s="22">
        <v>2098099</v>
      </c>
      <c r="DB504" s="24">
        <v>18690</v>
      </c>
      <c r="DC504" s="24">
        <v>43158</v>
      </c>
      <c r="DD504" s="22">
        <v>2420807</v>
      </c>
      <c r="DE504" s="24">
        <v>21835</v>
      </c>
      <c r="DF504" s="24">
        <v>38581</v>
      </c>
      <c r="DG504" s="22">
        <v>1254057</v>
      </c>
      <c r="DH504" s="24">
        <v>11212</v>
      </c>
      <c r="DI504" s="24">
        <v>36711</v>
      </c>
      <c r="DJ504" s="22">
        <v>2015379</v>
      </c>
      <c r="DK504" s="24">
        <v>18184</v>
      </c>
      <c r="DL504" s="24">
        <v>37357</v>
      </c>
      <c r="DM504" s="22">
        <v>2455602</v>
      </c>
      <c r="DN504" s="24">
        <v>21880</v>
      </c>
      <c r="DO504" s="24">
        <v>38779</v>
      </c>
      <c r="DP504" s="22">
        <v>2188822</v>
      </c>
      <c r="DQ504" s="24">
        <v>19766</v>
      </c>
      <c r="DR504" s="24">
        <v>44512</v>
      </c>
      <c r="DS504" s="22">
        <v>1954650</v>
      </c>
      <c r="DT504" s="24">
        <v>17136</v>
      </c>
      <c r="DU504" s="24">
        <v>40137</v>
      </c>
      <c r="DV504" s="22">
        <v>2450632</v>
      </c>
      <c r="DW504" s="24">
        <v>21849</v>
      </c>
      <c r="DX504" s="24">
        <v>40373</v>
      </c>
      <c r="DY504" s="22">
        <v>1742634</v>
      </c>
      <c r="DZ504" s="24">
        <v>15464</v>
      </c>
      <c r="EA504" s="24">
        <v>39932</v>
      </c>
      <c r="EB504" s="22">
        <v>1482549</v>
      </c>
      <c r="EC504" s="24">
        <v>13141</v>
      </c>
      <c r="ED504" s="24">
        <v>34109</v>
      </c>
      <c r="EE504" s="22">
        <v>1912742</v>
      </c>
      <c r="EF504" s="24">
        <v>17492</v>
      </c>
      <c r="EG504" s="24">
        <v>35735</v>
      </c>
      <c r="EH504" s="22">
        <v>1084439</v>
      </c>
      <c r="EI504" s="24">
        <v>10586</v>
      </c>
      <c r="EJ504" s="24">
        <v>34014</v>
      </c>
      <c r="EK504" s="22">
        <v>1457861</v>
      </c>
      <c r="EL504" s="24">
        <v>13750</v>
      </c>
      <c r="EM504" s="24">
        <v>34102</v>
      </c>
      <c r="EN504" s="22">
        <v>1790210</v>
      </c>
      <c r="EO504" s="24">
        <v>16632</v>
      </c>
      <c r="EP504" s="24">
        <v>34625</v>
      </c>
      <c r="EQ504" s="22">
        <v>1344552</v>
      </c>
      <c r="ER504" s="24">
        <v>12464</v>
      </c>
      <c r="ES504" s="24">
        <v>35620</v>
      </c>
      <c r="ET504" s="22">
        <v>1320104</v>
      </c>
      <c r="EU504" s="24">
        <v>12452</v>
      </c>
      <c r="EV504" s="24">
        <v>33506</v>
      </c>
      <c r="EW504" s="22">
        <v>1371942</v>
      </c>
      <c r="EX504" s="24">
        <v>13267</v>
      </c>
      <c r="EY504" s="24">
        <v>34895</v>
      </c>
      <c r="EZ504" s="26">
        <v>582304</v>
      </c>
      <c r="FA504" s="23">
        <v>5805</v>
      </c>
      <c r="FB504" s="24">
        <v>32097</v>
      </c>
      <c r="FC504" s="26">
        <v>548982</v>
      </c>
      <c r="FD504" s="23">
        <v>5400</v>
      </c>
      <c r="FE504" s="24">
        <v>23141</v>
      </c>
      <c r="FF504" s="26">
        <v>919004</v>
      </c>
      <c r="FG504" s="23">
        <v>8616</v>
      </c>
      <c r="FH504" s="24">
        <v>25026</v>
      </c>
      <c r="FI504" s="26">
        <v>720620</v>
      </c>
      <c r="FJ504" s="23">
        <v>6647</v>
      </c>
      <c r="FK504" s="24">
        <v>21712</v>
      </c>
      <c r="FL504" s="26">
        <v>681804</v>
      </c>
      <c r="FM504" s="23">
        <v>6151</v>
      </c>
      <c r="FN504" s="24">
        <v>19137</v>
      </c>
      <c r="FO504" s="26">
        <v>910268</v>
      </c>
      <c r="FP504" s="23">
        <v>8131</v>
      </c>
      <c r="FQ504" s="24">
        <v>21558</v>
      </c>
      <c r="FR504" s="26">
        <v>609229</v>
      </c>
      <c r="FS504" s="23">
        <v>5569</v>
      </c>
      <c r="FT504" s="24">
        <v>18337</v>
      </c>
      <c r="FU504" s="26">
        <v>671069</v>
      </c>
      <c r="FV504" s="23">
        <v>6138</v>
      </c>
      <c r="FW504" s="24">
        <v>18483</v>
      </c>
      <c r="FX504" s="26">
        <v>702362</v>
      </c>
      <c r="FY504" s="23">
        <v>6494</v>
      </c>
      <c r="FZ504" s="24">
        <v>17091</v>
      </c>
      <c r="GA504" s="26">
        <v>632640</v>
      </c>
      <c r="GB504" s="23">
        <v>5926</v>
      </c>
      <c r="GC504" s="24">
        <v>18182</v>
      </c>
      <c r="GD504" s="26">
        <v>710327</v>
      </c>
      <c r="GE504" s="23">
        <v>6492</v>
      </c>
      <c r="GF504" s="24">
        <v>19143</v>
      </c>
      <c r="GG504" s="22">
        <v>1029898</v>
      </c>
      <c r="GH504" s="23">
        <v>9275</v>
      </c>
      <c r="GI504" s="24">
        <v>20961</v>
      </c>
      <c r="GJ504" s="26">
        <v>795672</v>
      </c>
      <c r="GK504" s="23">
        <v>7365</v>
      </c>
      <c r="GL504" s="24">
        <v>23345</v>
      </c>
      <c r="GM504" s="26">
        <v>549390</v>
      </c>
      <c r="GN504" s="23">
        <v>5680</v>
      </c>
      <c r="GO504" s="24">
        <v>20271</v>
      </c>
      <c r="GP504" s="26">
        <v>516674</v>
      </c>
      <c r="GQ504" s="23">
        <v>5546</v>
      </c>
      <c r="GR504" s="24">
        <v>18965</v>
      </c>
      <c r="GS504" s="28">
        <v>42203</v>
      </c>
      <c r="GT504" s="27">
        <v>476</v>
      </c>
      <c r="GU504" s="23">
        <v>6438</v>
      </c>
      <c r="GV504" s="32">
        <v>353</v>
      </c>
      <c r="GW504" s="31">
        <v>3</v>
      </c>
      <c r="GX504" s="23">
        <v>2845</v>
      </c>
      <c r="GY504" s="30">
        <v>1199</v>
      </c>
      <c r="GZ504" s="29">
        <v>16</v>
      </c>
      <c r="HA504" s="23">
        <v>1903</v>
      </c>
      <c r="HB504" s="32">
        <v>167</v>
      </c>
      <c r="HC504" s="31">
        <v>2</v>
      </c>
      <c r="HD504" s="23">
        <v>1109</v>
      </c>
      <c r="HE504" s="21"/>
      <c r="HF504" s="21"/>
      <c r="HG504" s="27">
        <v>831</v>
      </c>
      <c r="HH504" s="32">
        <v>622</v>
      </c>
      <c r="HI504" s="31">
        <v>7</v>
      </c>
      <c r="HJ504" s="27">
        <v>637</v>
      </c>
    </row>
    <row r="505" spans="2:218" x14ac:dyDescent="0.2">
      <c r="B505" s="20" t="s">
        <v>580</v>
      </c>
      <c r="C505" s="22">
        <v>2598982</v>
      </c>
      <c r="D505" s="24">
        <v>28126</v>
      </c>
      <c r="E505" s="34">
        <v>1832053</v>
      </c>
      <c r="F505" s="22">
        <v>1895658</v>
      </c>
      <c r="G505" s="24">
        <v>20810</v>
      </c>
      <c r="H505" s="34">
        <v>1469041</v>
      </c>
      <c r="I505" s="22">
        <v>3637290</v>
      </c>
      <c r="J505" s="24">
        <v>39044</v>
      </c>
      <c r="K505" s="34">
        <v>1793788</v>
      </c>
      <c r="L505" s="22">
        <v>2055677</v>
      </c>
      <c r="M505" s="24">
        <v>24337</v>
      </c>
      <c r="N505" s="34">
        <v>1740520</v>
      </c>
      <c r="O505" s="22">
        <v>2515533</v>
      </c>
      <c r="P505" s="24">
        <v>27036</v>
      </c>
      <c r="Q505" s="34">
        <v>1658919</v>
      </c>
      <c r="R505" s="22">
        <v>3057627</v>
      </c>
      <c r="S505" s="24">
        <v>30892</v>
      </c>
      <c r="T505" s="34">
        <v>1698538</v>
      </c>
      <c r="U505" s="22">
        <v>2582652</v>
      </c>
      <c r="V505" s="24">
        <v>30700</v>
      </c>
      <c r="W505" s="34">
        <v>1587171</v>
      </c>
      <c r="X505" s="22">
        <v>2436040</v>
      </c>
      <c r="Y505" s="24">
        <v>29933</v>
      </c>
      <c r="Z505" s="34">
        <v>1803540</v>
      </c>
      <c r="AA505" s="22">
        <v>4608554</v>
      </c>
      <c r="AB505" s="24">
        <v>54512</v>
      </c>
      <c r="AC505" s="34">
        <v>3230208</v>
      </c>
      <c r="AD505" s="22">
        <v>4512848</v>
      </c>
      <c r="AE505" s="24">
        <v>51146</v>
      </c>
      <c r="AF505" s="34">
        <v>4230060</v>
      </c>
      <c r="AG505" s="22">
        <v>6372619</v>
      </c>
      <c r="AH505" s="24">
        <v>77332</v>
      </c>
      <c r="AI505" s="37">
        <v>11260003</v>
      </c>
      <c r="AJ505" s="22">
        <v>2171977</v>
      </c>
      <c r="AK505" s="24">
        <v>24002</v>
      </c>
      <c r="AL505" s="34">
        <v>7892510</v>
      </c>
      <c r="AM505" s="22">
        <v>1351392</v>
      </c>
      <c r="AN505" s="24">
        <v>19442</v>
      </c>
      <c r="AO505" s="34">
        <v>5303457</v>
      </c>
      <c r="AP505" s="26">
        <v>649636</v>
      </c>
      <c r="AQ505" s="24">
        <v>12191</v>
      </c>
      <c r="AR505" s="34">
        <v>3339067</v>
      </c>
      <c r="AS505" s="26">
        <v>264167</v>
      </c>
      <c r="AT505" s="23">
        <v>5752</v>
      </c>
      <c r="AU505" s="34">
        <v>2312237</v>
      </c>
      <c r="AV505" s="26">
        <v>201617</v>
      </c>
      <c r="AW505" s="23">
        <v>3759</v>
      </c>
      <c r="AX505" s="34">
        <v>1879584</v>
      </c>
      <c r="AY505" s="26">
        <v>147925</v>
      </c>
      <c r="AZ505" s="23">
        <v>3670</v>
      </c>
      <c r="BA505" s="34">
        <v>1711158</v>
      </c>
      <c r="BB505" s="26">
        <v>195681</v>
      </c>
      <c r="BC505" s="23">
        <v>4588</v>
      </c>
      <c r="BD505" s="34">
        <v>1597226</v>
      </c>
      <c r="BE505" s="26">
        <v>166508</v>
      </c>
      <c r="BF505" s="23">
        <v>3609</v>
      </c>
      <c r="BG505" s="34">
        <v>1301480</v>
      </c>
      <c r="BH505" s="26">
        <v>170087</v>
      </c>
      <c r="BI505" s="23">
        <v>3794</v>
      </c>
      <c r="BJ505" s="34">
        <v>1219205</v>
      </c>
      <c r="BK505" s="26">
        <v>203110</v>
      </c>
      <c r="BL505" s="23">
        <v>4655</v>
      </c>
      <c r="BM505" s="34">
        <v>1259128</v>
      </c>
      <c r="BN505" s="26">
        <v>157815</v>
      </c>
      <c r="BO505" s="23">
        <v>3805</v>
      </c>
      <c r="BP505" s="34">
        <v>1162136</v>
      </c>
      <c r="BQ505" s="26">
        <v>154359</v>
      </c>
      <c r="BR505" s="23">
        <v>3748</v>
      </c>
      <c r="BS505" s="25">
        <v>995501</v>
      </c>
      <c r="BT505" s="28">
        <v>95736</v>
      </c>
      <c r="BU505" s="23">
        <v>2313</v>
      </c>
      <c r="BV505" s="25">
        <v>550189</v>
      </c>
      <c r="BW505" s="28">
        <v>20412</v>
      </c>
      <c r="BX505" s="27">
        <v>271</v>
      </c>
      <c r="BY505" s="25">
        <v>215263</v>
      </c>
      <c r="BZ505" s="28">
        <v>13704</v>
      </c>
      <c r="CA505" s="27">
        <v>232</v>
      </c>
      <c r="CB505" s="25">
        <v>201636</v>
      </c>
      <c r="CC505" s="28">
        <v>19645</v>
      </c>
      <c r="CD505" s="27">
        <v>223</v>
      </c>
      <c r="CE505" s="25">
        <v>175438</v>
      </c>
      <c r="CF505" s="28">
        <v>13403</v>
      </c>
      <c r="CG505" s="29">
        <v>91</v>
      </c>
      <c r="CH505" s="25">
        <v>139096</v>
      </c>
      <c r="CI505" s="28">
        <v>10409</v>
      </c>
      <c r="CJ505" s="29">
        <v>94</v>
      </c>
      <c r="CK505" s="25">
        <v>112461</v>
      </c>
      <c r="CL505" s="28">
        <v>13265</v>
      </c>
      <c r="CM505" s="27">
        <v>104</v>
      </c>
      <c r="CN505" s="24">
        <v>97067</v>
      </c>
      <c r="CO505" s="28">
        <v>11077</v>
      </c>
      <c r="CP505" s="29">
        <v>79</v>
      </c>
      <c r="CQ505" s="24">
        <v>87993</v>
      </c>
      <c r="CR505" s="30">
        <v>7815</v>
      </c>
      <c r="CS505" s="29">
        <v>68</v>
      </c>
      <c r="CT505" s="24">
        <v>73182</v>
      </c>
      <c r="CU505" s="28">
        <v>17021</v>
      </c>
      <c r="CV505" s="27">
        <v>130</v>
      </c>
      <c r="CW505" s="24">
        <v>80636</v>
      </c>
      <c r="CX505" s="28">
        <v>10142</v>
      </c>
      <c r="CY505" s="29">
        <v>80</v>
      </c>
      <c r="CZ505" s="24">
        <v>73988</v>
      </c>
      <c r="DA505" s="28">
        <v>11171</v>
      </c>
      <c r="DB505" s="29">
        <v>97</v>
      </c>
      <c r="DC505" s="24">
        <v>52656</v>
      </c>
      <c r="DD505" s="28">
        <v>14359</v>
      </c>
      <c r="DE505" s="27">
        <v>134</v>
      </c>
      <c r="DF505" s="24">
        <v>22838</v>
      </c>
      <c r="DG505" s="30">
        <v>8880</v>
      </c>
      <c r="DH505" s="29">
        <v>71</v>
      </c>
      <c r="DI505" s="24">
        <v>14929</v>
      </c>
      <c r="DJ505" s="30">
        <v>9053</v>
      </c>
      <c r="DK505" s="29">
        <v>65</v>
      </c>
      <c r="DL505" s="24">
        <v>12453</v>
      </c>
      <c r="DM505" s="28">
        <v>22484</v>
      </c>
      <c r="DN505" s="27">
        <v>180</v>
      </c>
      <c r="DO505" s="24">
        <v>12941</v>
      </c>
      <c r="DP505" s="30">
        <v>8132</v>
      </c>
      <c r="DQ505" s="29">
        <v>58</v>
      </c>
      <c r="DR505" s="24">
        <v>12910</v>
      </c>
      <c r="DS505" s="30">
        <v>9154</v>
      </c>
      <c r="DT505" s="29">
        <v>57</v>
      </c>
      <c r="DU505" s="24">
        <v>11859</v>
      </c>
      <c r="DV505" s="28">
        <v>12267</v>
      </c>
      <c r="DW505" s="29">
        <v>81</v>
      </c>
      <c r="DX505" s="24">
        <v>11136</v>
      </c>
      <c r="DY505" s="30">
        <v>8761</v>
      </c>
      <c r="DZ505" s="29">
        <v>63</v>
      </c>
      <c r="EA505" s="24">
        <v>11048</v>
      </c>
      <c r="EB505" s="30">
        <v>8825</v>
      </c>
      <c r="EC505" s="29">
        <v>79</v>
      </c>
      <c r="ED505" s="23">
        <v>8932</v>
      </c>
      <c r="EE505" s="28">
        <v>10169</v>
      </c>
      <c r="EF505" s="29">
        <v>77</v>
      </c>
      <c r="EG505" s="24">
        <v>10583</v>
      </c>
      <c r="EH505" s="28">
        <v>11562</v>
      </c>
      <c r="EI505" s="29">
        <v>98</v>
      </c>
      <c r="EJ505" s="24">
        <v>11316</v>
      </c>
      <c r="EK505" s="28">
        <v>11488</v>
      </c>
      <c r="EL505" s="29">
        <v>90</v>
      </c>
      <c r="EM505" s="24">
        <v>10487</v>
      </c>
      <c r="EN505" s="28">
        <v>13556</v>
      </c>
      <c r="EO505" s="27">
        <v>118</v>
      </c>
      <c r="EP505" s="23">
        <v>8557</v>
      </c>
      <c r="EQ505" s="30">
        <v>8485</v>
      </c>
      <c r="ER505" s="29">
        <v>67</v>
      </c>
      <c r="ES505" s="23">
        <v>7385</v>
      </c>
      <c r="ET505" s="28">
        <v>13039</v>
      </c>
      <c r="EU505" s="27">
        <v>117</v>
      </c>
      <c r="EV505" s="23">
        <v>6753</v>
      </c>
      <c r="EW505" s="28">
        <v>12520</v>
      </c>
      <c r="EX505" s="27">
        <v>106</v>
      </c>
      <c r="EY505" s="23">
        <v>5465</v>
      </c>
      <c r="EZ505" s="30">
        <v>9073</v>
      </c>
      <c r="FA505" s="29">
        <v>75</v>
      </c>
      <c r="FB505" s="23">
        <v>5342</v>
      </c>
      <c r="FC505" s="30">
        <v>9792</v>
      </c>
      <c r="FD505" s="29">
        <v>76</v>
      </c>
      <c r="FE505" s="23">
        <v>4973</v>
      </c>
      <c r="FF505" s="30">
        <v>8250</v>
      </c>
      <c r="FG505" s="29">
        <v>64</v>
      </c>
      <c r="FH505" s="23">
        <v>5520</v>
      </c>
      <c r="FI505" s="30">
        <v>3752</v>
      </c>
      <c r="FJ505" s="29">
        <v>31</v>
      </c>
      <c r="FK505" s="23">
        <v>4102</v>
      </c>
      <c r="FL505" s="30">
        <v>5183</v>
      </c>
      <c r="FM505" s="29">
        <v>37</v>
      </c>
      <c r="FN505" s="23">
        <v>4647</v>
      </c>
      <c r="FO505" s="30">
        <v>6696</v>
      </c>
      <c r="FP505" s="29">
        <v>60</v>
      </c>
      <c r="FQ505" s="23">
        <v>5923</v>
      </c>
      <c r="FR505" s="30">
        <v>3077</v>
      </c>
      <c r="FS505" s="29">
        <v>29</v>
      </c>
      <c r="FT505" s="23">
        <v>5659</v>
      </c>
      <c r="FU505" s="30">
        <v>6388</v>
      </c>
      <c r="FV505" s="29">
        <v>56</v>
      </c>
      <c r="FW505" s="23">
        <v>4910</v>
      </c>
      <c r="FX505" s="30">
        <v>5012</v>
      </c>
      <c r="FY505" s="29">
        <v>44</v>
      </c>
      <c r="FZ505" s="23">
        <v>5294</v>
      </c>
      <c r="GA505" s="30">
        <v>3219</v>
      </c>
      <c r="GB505" s="29">
        <v>21</v>
      </c>
      <c r="GC505" s="23">
        <v>4770</v>
      </c>
      <c r="GD505" s="30">
        <v>3323</v>
      </c>
      <c r="GE505" s="29">
        <v>22</v>
      </c>
      <c r="GF505" s="23">
        <v>4216</v>
      </c>
      <c r="GG505" s="30">
        <v>3911</v>
      </c>
      <c r="GH505" s="29">
        <v>32</v>
      </c>
      <c r="GI505" s="23">
        <v>4611</v>
      </c>
      <c r="GJ505" s="32">
        <v>495</v>
      </c>
      <c r="GK505" s="31">
        <v>2</v>
      </c>
      <c r="GL505" s="23">
        <v>4099</v>
      </c>
      <c r="GM505" s="30">
        <v>2106</v>
      </c>
      <c r="GN505" s="29">
        <v>16</v>
      </c>
      <c r="GO505" s="23">
        <v>3106</v>
      </c>
      <c r="GP505" s="30">
        <v>1468</v>
      </c>
      <c r="GQ505" s="29">
        <v>12</v>
      </c>
      <c r="GR505" s="23">
        <v>3604</v>
      </c>
      <c r="GS505" s="32">
        <v>461</v>
      </c>
      <c r="GT505" s="31">
        <v>4</v>
      </c>
      <c r="GU505" s="23">
        <v>2925</v>
      </c>
      <c r="GV505" s="30">
        <v>1655</v>
      </c>
      <c r="GW505" s="29">
        <v>15</v>
      </c>
      <c r="GX505" s="23">
        <v>2580</v>
      </c>
      <c r="GY505" s="30">
        <v>1730</v>
      </c>
      <c r="GZ505" s="29">
        <v>15</v>
      </c>
      <c r="HA505" s="23">
        <v>3287</v>
      </c>
      <c r="HB505" s="30">
        <v>1914</v>
      </c>
      <c r="HC505" s="29">
        <v>13</v>
      </c>
      <c r="HD505" s="23">
        <v>2902</v>
      </c>
      <c r="HE505" s="32">
        <v>183</v>
      </c>
      <c r="HF505" s="31">
        <v>2</v>
      </c>
      <c r="HG505" s="23">
        <v>2912</v>
      </c>
      <c r="HH505" s="32">
        <v>598</v>
      </c>
      <c r="HI505" s="31">
        <v>5</v>
      </c>
      <c r="HJ505" s="23">
        <v>2164</v>
      </c>
    </row>
    <row r="506" spans="2:218" x14ac:dyDescent="0.2">
      <c r="B506" s="20" t="s">
        <v>1009</v>
      </c>
      <c r="C506" s="30">
        <v>4608</v>
      </c>
      <c r="D506" s="27">
        <v>131</v>
      </c>
      <c r="E506" s="23">
        <v>5626</v>
      </c>
      <c r="F506" s="30">
        <v>5156</v>
      </c>
      <c r="G506" s="27">
        <v>142</v>
      </c>
      <c r="H506" s="23">
        <v>8146</v>
      </c>
      <c r="I506" s="30">
        <v>6226</v>
      </c>
      <c r="J506" s="27">
        <v>188</v>
      </c>
      <c r="K506" s="23">
        <v>5481</v>
      </c>
      <c r="L506" s="30">
        <v>4925</v>
      </c>
      <c r="M506" s="27">
        <v>187</v>
      </c>
      <c r="N506" s="23">
        <v>4650</v>
      </c>
      <c r="O506" s="30">
        <v>3454</v>
      </c>
      <c r="P506" s="27">
        <v>152</v>
      </c>
      <c r="Q506" s="23">
        <v>3306</v>
      </c>
      <c r="R506" s="30">
        <v>4970</v>
      </c>
      <c r="S506" s="27">
        <v>241</v>
      </c>
      <c r="T506" s="24">
        <v>10160</v>
      </c>
      <c r="U506" s="30">
        <v>3343</v>
      </c>
      <c r="V506" s="27">
        <v>159</v>
      </c>
      <c r="W506" s="23">
        <v>4534</v>
      </c>
      <c r="X506" s="30">
        <v>3324</v>
      </c>
      <c r="Y506" s="27">
        <v>159</v>
      </c>
      <c r="Z506" s="23">
        <v>3915</v>
      </c>
      <c r="AA506" s="30">
        <v>5053</v>
      </c>
      <c r="AB506" s="27">
        <v>251</v>
      </c>
      <c r="AC506" s="23">
        <v>6562</v>
      </c>
      <c r="AD506" s="30">
        <v>1909</v>
      </c>
      <c r="AE506" s="29">
        <v>96</v>
      </c>
      <c r="AF506" s="23">
        <v>4072</v>
      </c>
      <c r="AG506" s="30">
        <v>3520</v>
      </c>
      <c r="AH506" s="27">
        <v>176</v>
      </c>
      <c r="AI506" s="23">
        <v>6121</v>
      </c>
      <c r="AJ506" s="30">
        <v>4244</v>
      </c>
      <c r="AK506" s="27">
        <v>222</v>
      </c>
      <c r="AL506" s="23">
        <v>6514</v>
      </c>
      <c r="AM506" s="30">
        <v>2989</v>
      </c>
      <c r="AN506" s="27">
        <v>154</v>
      </c>
      <c r="AO506" s="23">
        <v>4420</v>
      </c>
      <c r="AP506" s="30">
        <v>2771</v>
      </c>
      <c r="AQ506" s="27">
        <v>133</v>
      </c>
      <c r="AR506" s="23">
        <v>6259</v>
      </c>
      <c r="AS506" s="30">
        <v>2829</v>
      </c>
      <c r="AT506" s="27">
        <v>151</v>
      </c>
      <c r="AU506" s="23">
        <v>7583</v>
      </c>
      <c r="AV506" s="30">
        <v>1647</v>
      </c>
      <c r="AW506" s="29">
        <v>97</v>
      </c>
      <c r="AX506" s="23">
        <v>6811</v>
      </c>
      <c r="AY506" s="30">
        <v>4984</v>
      </c>
      <c r="AZ506" s="27">
        <v>266</v>
      </c>
      <c r="BA506" s="23">
        <v>9107</v>
      </c>
      <c r="BB506" s="30">
        <v>4834</v>
      </c>
      <c r="BC506" s="27">
        <v>241</v>
      </c>
      <c r="BD506" s="24">
        <v>12581</v>
      </c>
      <c r="BE506" s="30">
        <v>3541</v>
      </c>
      <c r="BF506" s="27">
        <v>223</v>
      </c>
      <c r="BG506" s="23">
        <v>8784</v>
      </c>
      <c r="BH506" s="30">
        <v>7368</v>
      </c>
      <c r="BI506" s="27">
        <v>283</v>
      </c>
      <c r="BJ506" s="23">
        <v>9473</v>
      </c>
      <c r="BK506" s="30">
        <v>1117</v>
      </c>
      <c r="BL506" s="29">
        <v>62</v>
      </c>
      <c r="BM506" s="23">
        <v>7980</v>
      </c>
      <c r="BN506" s="30">
        <v>5586</v>
      </c>
      <c r="BO506" s="27">
        <v>264</v>
      </c>
      <c r="BP506" s="24">
        <v>11294</v>
      </c>
      <c r="BQ506" s="30">
        <v>6025</v>
      </c>
      <c r="BR506" s="27">
        <v>228</v>
      </c>
      <c r="BS506" s="24">
        <v>14354</v>
      </c>
      <c r="BT506" s="30">
        <v>7392</v>
      </c>
      <c r="BU506" s="27">
        <v>236</v>
      </c>
      <c r="BV506" s="24">
        <v>10059</v>
      </c>
      <c r="BW506" s="30">
        <v>4981</v>
      </c>
      <c r="BX506" s="27">
        <v>341</v>
      </c>
      <c r="BY506" s="24">
        <v>16468</v>
      </c>
      <c r="BZ506" s="30">
        <v>4053</v>
      </c>
      <c r="CA506" s="27">
        <v>273</v>
      </c>
      <c r="CB506" s="24">
        <v>15415</v>
      </c>
      <c r="CC506" s="30">
        <v>5440</v>
      </c>
      <c r="CD506" s="27">
        <v>361</v>
      </c>
      <c r="CE506" s="24">
        <v>12834</v>
      </c>
      <c r="CF506" s="30">
        <v>3157</v>
      </c>
      <c r="CG506" s="27">
        <v>136</v>
      </c>
      <c r="CH506" s="24">
        <v>14755</v>
      </c>
      <c r="CI506" s="32">
        <v>865</v>
      </c>
      <c r="CJ506" s="29">
        <v>41</v>
      </c>
      <c r="CK506" s="24">
        <v>14641</v>
      </c>
      <c r="CL506" s="32">
        <v>720</v>
      </c>
      <c r="CM506" s="29">
        <v>33</v>
      </c>
      <c r="CN506" s="23">
        <v>9027</v>
      </c>
      <c r="CO506" s="32">
        <v>214</v>
      </c>
      <c r="CP506" s="31">
        <v>8</v>
      </c>
      <c r="CQ506" s="23">
        <v>7157</v>
      </c>
      <c r="CR506" s="30">
        <v>1375</v>
      </c>
      <c r="CS506" s="29">
        <v>59</v>
      </c>
      <c r="CT506" s="23">
        <v>7848</v>
      </c>
      <c r="CU506" s="30">
        <v>2252</v>
      </c>
      <c r="CV506" s="27">
        <v>104</v>
      </c>
      <c r="CW506" s="23">
        <v>9224</v>
      </c>
      <c r="CX506" s="30">
        <v>4388</v>
      </c>
      <c r="CY506" s="27">
        <v>172</v>
      </c>
      <c r="CZ506" s="23">
        <v>7947</v>
      </c>
      <c r="DA506" s="30">
        <v>4797</v>
      </c>
      <c r="DB506" s="27">
        <v>184</v>
      </c>
      <c r="DC506" s="23">
        <v>9267</v>
      </c>
      <c r="DD506" s="30">
        <v>5187</v>
      </c>
      <c r="DE506" s="27">
        <v>205</v>
      </c>
      <c r="DF506" s="23">
        <v>9080</v>
      </c>
      <c r="DG506" s="28">
        <v>11250</v>
      </c>
      <c r="DH506" s="27">
        <v>419</v>
      </c>
      <c r="DI506" s="24">
        <v>12323</v>
      </c>
      <c r="DJ506" s="28">
        <v>14849</v>
      </c>
      <c r="DK506" s="27">
        <v>556</v>
      </c>
      <c r="DL506" s="24">
        <v>30717</v>
      </c>
      <c r="DM506" s="30">
        <v>4434</v>
      </c>
      <c r="DN506" s="27">
        <v>263</v>
      </c>
      <c r="DO506" s="24">
        <v>26024</v>
      </c>
      <c r="DP506" s="30">
        <v>2236</v>
      </c>
      <c r="DQ506" s="27">
        <v>138</v>
      </c>
      <c r="DR506" s="24">
        <v>18457</v>
      </c>
      <c r="DS506" s="32">
        <v>348</v>
      </c>
      <c r="DT506" s="29">
        <v>19</v>
      </c>
      <c r="DU506" s="24">
        <v>10285</v>
      </c>
      <c r="DV506" s="32">
        <v>704</v>
      </c>
      <c r="DW506" s="29">
        <v>41</v>
      </c>
      <c r="DX506" s="23">
        <v>7276</v>
      </c>
      <c r="DY506" s="32">
        <v>554</v>
      </c>
      <c r="DZ506" s="29">
        <v>34</v>
      </c>
      <c r="EA506" s="23">
        <v>5991</v>
      </c>
      <c r="EB506" s="30">
        <v>2313</v>
      </c>
      <c r="EC506" s="27">
        <v>105</v>
      </c>
      <c r="ED506" s="23">
        <v>6708</v>
      </c>
      <c r="EE506" s="30">
        <v>2809</v>
      </c>
      <c r="EF506" s="27">
        <v>134</v>
      </c>
      <c r="EG506" s="23">
        <v>7648</v>
      </c>
      <c r="EH506" s="30">
        <v>2539</v>
      </c>
      <c r="EI506" s="27">
        <v>135</v>
      </c>
      <c r="EJ506" s="23">
        <v>6147</v>
      </c>
      <c r="EK506" s="30">
        <v>2464</v>
      </c>
      <c r="EL506" s="27">
        <v>134</v>
      </c>
      <c r="EM506" s="23">
        <v>7397</v>
      </c>
      <c r="EN506" s="30">
        <v>3468</v>
      </c>
      <c r="EO506" s="27">
        <v>178</v>
      </c>
      <c r="EP506" s="23">
        <v>7109</v>
      </c>
      <c r="EQ506" s="30">
        <v>3665</v>
      </c>
      <c r="ER506" s="27">
        <v>139</v>
      </c>
      <c r="ES506" s="23">
        <v>5902</v>
      </c>
      <c r="ET506" s="30">
        <v>2441</v>
      </c>
      <c r="EU506" s="27">
        <v>147</v>
      </c>
      <c r="EV506" s="23">
        <v>7364</v>
      </c>
      <c r="EW506" s="30">
        <v>4756</v>
      </c>
      <c r="EX506" s="27">
        <v>223</v>
      </c>
      <c r="EY506" s="23">
        <v>6178</v>
      </c>
      <c r="EZ506" s="30">
        <v>4444</v>
      </c>
      <c r="FA506" s="27">
        <v>155</v>
      </c>
      <c r="FB506" s="23">
        <v>6458</v>
      </c>
      <c r="FC506" s="30">
        <v>3846</v>
      </c>
      <c r="FD506" s="27">
        <v>125</v>
      </c>
      <c r="FE506" s="23">
        <v>6110</v>
      </c>
      <c r="FF506" s="30">
        <v>3156</v>
      </c>
      <c r="FG506" s="27">
        <v>176</v>
      </c>
      <c r="FH506" s="23">
        <v>6158</v>
      </c>
      <c r="FI506" s="30">
        <v>3745</v>
      </c>
      <c r="FJ506" s="27">
        <v>123</v>
      </c>
      <c r="FK506" s="23">
        <v>7895</v>
      </c>
      <c r="FL506" s="30">
        <v>4633</v>
      </c>
      <c r="FM506" s="27">
        <v>166</v>
      </c>
      <c r="FN506" s="23">
        <v>7573</v>
      </c>
      <c r="FO506" s="30">
        <v>5514</v>
      </c>
      <c r="FP506" s="27">
        <v>186</v>
      </c>
      <c r="FQ506" s="23">
        <v>6640</v>
      </c>
      <c r="FR506" s="30">
        <v>1386</v>
      </c>
      <c r="FS506" s="29">
        <v>62</v>
      </c>
      <c r="FT506" s="23">
        <v>9915</v>
      </c>
      <c r="FU506" s="32">
        <v>956</v>
      </c>
      <c r="FV506" s="29">
        <v>46</v>
      </c>
      <c r="FW506" s="23">
        <v>5587</v>
      </c>
      <c r="FX506" s="30">
        <v>1244</v>
      </c>
      <c r="FY506" s="29">
        <v>53</v>
      </c>
      <c r="FZ506" s="23">
        <v>5112</v>
      </c>
      <c r="GA506" s="30">
        <v>2094</v>
      </c>
      <c r="GB506" s="29">
        <v>81</v>
      </c>
      <c r="GC506" s="23">
        <v>7768</v>
      </c>
      <c r="GD506" s="30">
        <v>2530</v>
      </c>
      <c r="GE506" s="29">
        <v>91</v>
      </c>
      <c r="GF506" s="23">
        <v>6088</v>
      </c>
      <c r="GG506" s="30">
        <v>2786</v>
      </c>
      <c r="GH506" s="27">
        <v>151</v>
      </c>
      <c r="GI506" s="23">
        <v>4989</v>
      </c>
      <c r="GJ506" s="30">
        <v>2119</v>
      </c>
      <c r="GK506" s="29">
        <v>96</v>
      </c>
      <c r="GL506" s="23">
        <v>6449</v>
      </c>
      <c r="GM506" s="30">
        <v>2284</v>
      </c>
      <c r="GN506" s="27">
        <v>113</v>
      </c>
      <c r="GO506" s="23">
        <v>7290</v>
      </c>
      <c r="GP506" s="30">
        <v>2293</v>
      </c>
      <c r="GQ506" s="27">
        <v>126</v>
      </c>
      <c r="GR506" s="23">
        <v>5897</v>
      </c>
      <c r="GS506" s="30">
        <v>2108</v>
      </c>
      <c r="GT506" s="29">
        <v>97</v>
      </c>
      <c r="GU506" s="23">
        <v>6774</v>
      </c>
      <c r="GV506" s="30">
        <v>2108</v>
      </c>
      <c r="GW506" s="29">
        <v>97</v>
      </c>
      <c r="GX506" s="23">
        <v>5831</v>
      </c>
      <c r="GY506" s="30">
        <v>1731</v>
      </c>
      <c r="GZ506" s="27">
        <v>104</v>
      </c>
      <c r="HA506" s="23">
        <v>4865</v>
      </c>
      <c r="HB506" s="30">
        <v>1399</v>
      </c>
      <c r="HC506" s="29">
        <v>75</v>
      </c>
      <c r="HD506" s="23">
        <v>4165</v>
      </c>
      <c r="HE506" s="30">
        <v>1604</v>
      </c>
      <c r="HF506" s="29">
        <v>89</v>
      </c>
      <c r="HG506" s="23">
        <v>4292</v>
      </c>
      <c r="HH506" s="32">
        <v>557</v>
      </c>
      <c r="HI506" s="29">
        <v>34</v>
      </c>
      <c r="HJ506" s="23">
        <v>4405</v>
      </c>
    </row>
    <row r="507" spans="2:218" x14ac:dyDescent="0.2">
      <c r="B507" s="20" t="s">
        <v>828</v>
      </c>
      <c r="C507" s="26">
        <v>885777</v>
      </c>
      <c r="D507" s="24">
        <v>24804</v>
      </c>
      <c r="E507" s="34">
        <v>1310494</v>
      </c>
      <c r="F507" s="26">
        <v>894894</v>
      </c>
      <c r="G507" s="24">
        <v>24395</v>
      </c>
      <c r="H507" s="34">
        <v>1426313</v>
      </c>
      <c r="I507" s="26">
        <v>801900</v>
      </c>
      <c r="J507" s="24">
        <v>35694</v>
      </c>
      <c r="K507" s="34">
        <v>1333207</v>
      </c>
      <c r="L507" s="26">
        <v>841447</v>
      </c>
      <c r="M507" s="24">
        <v>42450</v>
      </c>
      <c r="N507" s="34">
        <v>2447541</v>
      </c>
      <c r="O507" s="26">
        <v>828568</v>
      </c>
      <c r="P507" s="24">
        <v>42612</v>
      </c>
      <c r="Q507" s="34">
        <v>3267918</v>
      </c>
      <c r="R507" s="22">
        <v>1226022</v>
      </c>
      <c r="S507" s="24">
        <v>66954</v>
      </c>
      <c r="T507" s="34">
        <v>3795587</v>
      </c>
      <c r="U507" s="26">
        <v>873872</v>
      </c>
      <c r="V507" s="24">
        <v>38976</v>
      </c>
      <c r="W507" s="34">
        <v>3686698</v>
      </c>
      <c r="X507" s="26">
        <v>813766</v>
      </c>
      <c r="Y507" s="24">
        <v>37115</v>
      </c>
      <c r="Z507" s="34">
        <v>3286605</v>
      </c>
      <c r="AA507" s="22">
        <v>1070432</v>
      </c>
      <c r="AB507" s="24">
        <v>56111</v>
      </c>
      <c r="AC507" s="34">
        <v>3793538</v>
      </c>
      <c r="AD507" s="26">
        <v>889509</v>
      </c>
      <c r="AE507" s="24">
        <v>47248</v>
      </c>
      <c r="AF507" s="34">
        <v>3684381</v>
      </c>
      <c r="AG507" s="26">
        <v>920100</v>
      </c>
      <c r="AH507" s="24">
        <v>47759</v>
      </c>
      <c r="AI507" s="34">
        <v>3883153</v>
      </c>
      <c r="AJ507" s="22">
        <v>1071238</v>
      </c>
      <c r="AK507" s="24">
        <v>57948</v>
      </c>
      <c r="AL507" s="34">
        <v>3901156</v>
      </c>
      <c r="AM507" s="26">
        <v>888316</v>
      </c>
      <c r="AN507" s="24">
        <v>45905</v>
      </c>
      <c r="AO507" s="34">
        <v>3765456</v>
      </c>
      <c r="AP507" s="26">
        <v>896870</v>
      </c>
      <c r="AQ507" s="24">
        <v>44360</v>
      </c>
      <c r="AR507" s="34">
        <v>3978578</v>
      </c>
      <c r="AS507" s="22">
        <v>1094983</v>
      </c>
      <c r="AT507" s="24">
        <v>55329</v>
      </c>
      <c r="AU507" s="34">
        <v>3893461</v>
      </c>
      <c r="AV507" s="26">
        <v>909490</v>
      </c>
      <c r="AW507" s="24">
        <v>47553</v>
      </c>
      <c r="AX507" s="34">
        <v>3829674</v>
      </c>
      <c r="AY507" s="26">
        <v>854753</v>
      </c>
      <c r="AZ507" s="24">
        <v>45147</v>
      </c>
      <c r="BA507" s="34">
        <v>3937167</v>
      </c>
      <c r="BB507" s="22">
        <v>1125346</v>
      </c>
      <c r="BC507" s="24">
        <v>59702</v>
      </c>
      <c r="BD507" s="34">
        <v>4097245</v>
      </c>
      <c r="BE507" s="26">
        <v>911881</v>
      </c>
      <c r="BF507" s="24">
        <v>48929</v>
      </c>
      <c r="BG507" s="34">
        <v>3782226</v>
      </c>
      <c r="BH507" s="26">
        <v>859519</v>
      </c>
      <c r="BI507" s="24">
        <v>44394</v>
      </c>
      <c r="BJ507" s="34">
        <v>3597249</v>
      </c>
      <c r="BK507" s="22">
        <v>1081173</v>
      </c>
      <c r="BL507" s="24">
        <v>54575</v>
      </c>
      <c r="BM507" s="34">
        <v>3584836</v>
      </c>
      <c r="BN507" s="26">
        <v>893257</v>
      </c>
      <c r="BO507" s="24">
        <v>46252</v>
      </c>
      <c r="BP507" s="34">
        <v>3566957</v>
      </c>
      <c r="BQ507" s="26">
        <v>662327</v>
      </c>
      <c r="BR507" s="24">
        <v>27939</v>
      </c>
      <c r="BS507" s="34">
        <v>3222714</v>
      </c>
      <c r="BT507" s="26">
        <v>567070</v>
      </c>
      <c r="BU507" s="24">
        <v>22428</v>
      </c>
      <c r="BV507" s="34">
        <v>2391545</v>
      </c>
      <c r="BW507" s="26">
        <v>701023</v>
      </c>
      <c r="BX507" s="24">
        <v>28005</v>
      </c>
      <c r="BY507" s="34">
        <v>1926927</v>
      </c>
      <c r="BZ507" s="26">
        <v>905593</v>
      </c>
      <c r="CA507" s="24">
        <v>44698</v>
      </c>
      <c r="CB507" s="34">
        <v>3047803</v>
      </c>
      <c r="CC507" s="22">
        <v>1010031</v>
      </c>
      <c r="CD507" s="24">
        <v>47544</v>
      </c>
      <c r="CE507" s="34">
        <v>2916471</v>
      </c>
      <c r="CF507" s="26">
        <v>630959</v>
      </c>
      <c r="CG507" s="24">
        <v>26746</v>
      </c>
      <c r="CH507" s="34">
        <v>2920998</v>
      </c>
      <c r="CI507" s="26">
        <v>650249</v>
      </c>
      <c r="CJ507" s="24">
        <v>26750</v>
      </c>
      <c r="CK507" s="34">
        <v>2905254</v>
      </c>
      <c r="CL507" s="22">
        <v>1308427</v>
      </c>
      <c r="CM507" s="24">
        <v>44040</v>
      </c>
      <c r="CN507" s="34">
        <v>3185992</v>
      </c>
      <c r="CO507" s="26">
        <v>896758</v>
      </c>
      <c r="CP507" s="24">
        <v>27900</v>
      </c>
      <c r="CQ507" s="34">
        <v>3194740</v>
      </c>
      <c r="CR507" s="26">
        <v>463809</v>
      </c>
      <c r="CS507" s="24">
        <v>13303</v>
      </c>
      <c r="CT507" s="34">
        <v>1896765</v>
      </c>
      <c r="CU507" s="26">
        <v>550924</v>
      </c>
      <c r="CV507" s="23">
        <v>9282</v>
      </c>
      <c r="CW507" s="34">
        <v>1102923</v>
      </c>
      <c r="CX507" s="26">
        <v>450435</v>
      </c>
      <c r="CY507" s="24">
        <v>14316</v>
      </c>
      <c r="CZ507" s="34">
        <v>1119995</v>
      </c>
      <c r="DA507" s="26">
        <v>570608</v>
      </c>
      <c r="DB507" s="24">
        <v>23431</v>
      </c>
      <c r="DC507" s="34">
        <v>1884664</v>
      </c>
      <c r="DD507" s="26">
        <v>633822</v>
      </c>
      <c r="DE507" s="24">
        <v>26508</v>
      </c>
      <c r="DF507" s="34">
        <v>2070964</v>
      </c>
      <c r="DG507" s="26">
        <v>543185</v>
      </c>
      <c r="DH507" s="24">
        <v>23309</v>
      </c>
      <c r="DI507" s="34">
        <v>2446591</v>
      </c>
      <c r="DJ507" s="26">
        <v>572731</v>
      </c>
      <c r="DK507" s="24">
        <v>24045</v>
      </c>
      <c r="DL507" s="34">
        <v>2532087</v>
      </c>
      <c r="DM507" s="26">
        <v>812436</v>
      </c>
      <c r="DN507" s="24">
        <v>30975</v>
      </c>
      <c r="DO507" s="34">
        <v>2406109</v>
      </c>
      <c r="DP507" s="26">
        <v>569752</v>
      </c>
      <c r="DQ507" s="24">
        <v>24593</v>
      </c>
      <c r="DR507" s="34">
        <v>2562809</v>
      </c>
      <c r="DS507" s="26">
        <v>853262</v>
      </c>
      <c r="DT507" s="24">
        <v>31809</v>
      </c>
      <c r="DU507" s="34">
        <v>2714477</v>
      </c>
      <c r="DV507" s="22">
        <v>1221213</v>
      </c>
      <c r="DW507" s="24">
        <v>45380</v>
      </c>
      <c r="DX507" s="34">
        <v>3165949</v>
      </c>
      <c r="DY507" s="26">
        <v>925060</v>
      </c>
      <c r="DZ507" s="24">
        <v>37280</v>
      </c>
      <c r="EA507" s="34">
        <v>3189987</v>
      </c>
      <c r="EB507" s="26">
        <v>340629</v>
      </c>
      <c r="EC507" s="23">
        <v>9869</v>
      </c>
      <c r="ED507" s="34">
        <v>2099267</v>
      </c>
      <c r="EE507" s="26">
        <v>522308</v>
      </c>
      <c r="EF507" s="24">
        <v>16253</v>
      </c>
      <c r="EG507" s="25">
        <v>914361</v>
      </c>
      <c r="EH507" s="26">
        <v>598639</v>
      </c>
      <c r="EI507" s="24">
        <v>25332</v>
      </c>
      <c r="EJ507" s="34">
        <v>1582338</v>
      </c>
      <c r="EK507" s="26">
        <v>526596</v>
      </c>
      <c r="EL507" s="24">
        <v>23585</v>
      </c>
      <c r="EM507" s="34">
        <v>2018571</v>
      </c>
      <c r="EN507" s="26">
        <v>549799</v>
      </c>
      <c r="EO507" s="24">
        <v>23444</v>
      </c>
      <c r="EP507" s="34">
        <v>1817944</v>
      </c>
      <c r="EQ507" s="26">
        <v>471897</v>
      </c>
      <c r="ER507" s="24">
        <v>19487</v>
      </c>
      <c r="ES507" s="34">
        <v>1972216</v>
      </c>
      <c r="ET507" s="26">
        <v>408244</v>
      </c>
      <c r="EU507" s="23">
        <v>9896</v>
      </c>
      <c r="EV507" s="34">
        <v>1227963</v>
      </c>
      <c r="EW507" s="26">
        <v>510161</v>
      </c>
      <c r="EX507" s="24">
        <v>10744</v>
      </c>
      <c r="EY507" s="25">
        <v>782787</v>
      </c>
      <c r="EZ507" s="26">
        <v>489875</v>
      </c>
      <c r="FA507" s="24">
        <v>11384</v>
      </c>
      <c r="FB507" s="25">
        <v>771795</v>
      </c>
      <c r="FC507" s="26">
        <v>573772</v>
      </c>
      <c r="FD507" s="24">
        <v>13564</v>
      </c>
      <c r="FE507" s="25">
        <v>780231</v>
      </c>
      <c r="FF507" s="26">
        <v>677055</v>
      </c>
      <c r="FG507" s="24">
        <v>15551</v>
      </c>
      <c r="FH507" s="25">
        <v>855572</v>
      </c>
      <c r="FI507" s="26">
        <v>493360</v>
      </c>
      <c r="FJ507" s="24">
        <v>11686</v>
      </c>
      <c r="FK507" s="25">
        <v>827942</v>
      </c>
      <c r="FL507" s="26">
        <v>411559</v>
      </c>
      <c r="FM507" s="24">
        <v>10177</v>
      </c>
      <c r="FN507" s="25">
        <v>668458</v>
      </c>
      <c r="FO507" s="26">
        <v>473803</v>
      </c>
      <c r="FP507" s="24">
        <v>12608</v>
      </c>
      <c r="FQ507" s="25">
        <v>637442</v>
      </c>
      <c r="FR507" s="26">
        <v>352180</v>
      </c>
      <c r="FS507" s="24">
        <v>10463</v>
      </c>
      <c r="FT507" s="25">
        <v>539268</v>
      </c>
      <c r="FU507" s="26">
        <v>238599</v>
      </c>
      <c r="FV507" s="23">
        <v>5540</v>
      </c>
      <c r="FW507" s="25">
        <v>507964</v>
      </c>
      <c r="FX507" s="28">
        <v>74288</v>
      </c>
      <c r="FY507" s="23">
        <v>1228</v>
      </c>
      <c r="FZ507" s="25">
        <v>310222</v>
      </c>
      <c r="GA507" s="28">
        <v>24341</v>
      </c>
      <c r="GB507" s="27">
        <v>285</v>
      </c>
      <c r="GC507" s="25">
        <v>200447</v>
      </c>
      <c r="GD507" s="28">
        <v>10943</v>
      </c>
      <c r="GE507" s="27">
        <v>143</v>
      </c>
      <c r="GF507" s="25">
        <v>133285</v>
      </c>
      <c r="GG507" s="30">
        <v>8639</v>
      </c>
      <c r="GH507" s="29">
        <v>96</v>
      </c>
      <c r="GI507" s="25">
        <v>105194</v>
      </c>
      <c r="GJ507" s="30">
        <v>1902</v>
      </c>
      <c r="GK507" s="29">
        <v>33</v>
      </c>
      <c r="GL507" s="24">
        <v>88408</v>
      </c>
      <c r="GM507" s="30">
        <v>2935</v>
      </c>
      <c r="GN507" s="29">
        <v>48</v>
      </c>
      <c r="GO507" s="24">
        <v>65197</v>
      </c>
      <c r="GP507" s="30">
        <v>1696</v>
      </c>
      <c r="GQ507" s="29">
        <v>26</v>
      </c>
      <c r="GR507" s="24">
        <v>67247</v>
      </c>
      <c r="GS507" s="32">
        <v>662</v>
      </c>
      <c r="GT507" s="29">
        <v>18</v>
      </c>
      <c r="GU507" s="24">
        <v>61684</v>
      </c>
      <c r="GV507" s="30">
        <v>1451</v>
      </c>
      <c r="GW507" s="29">
        <v>29</v>
      </c>
      <c r="GX507" s="24">
        <v>57684</v>
      </c>
      <c r="GY507" s="30">
        <v>1063</v>
      </c>
      <c r="GZ507" s="29">
        <v>27</v>
      </c>
      <c r="HA507" s="24">
        <v>56358</v>
      </c>
      <c r="HB507" s="32">
        <v>791</v>
      </c>
      <c r="HC507" s="29">
        <v>15</v>
      </c>
      <c r="HD507" s="24">
        <v>49125</v>
      </c>
      <c r="HE507" s="32">
        <v>334</v>
      </c>
      <c r="HF507" s="29">
        <v>11</v>
      </c>
      <c r="HG507" s="24">
        <v>40271</v>
      </c>
      <c r="HH507" s="32">
        <v>485</v>
      </c>
      <c r="HI507" s="29">
        <v>14</v>
      </c>
      <c r="HJ507" s="24">
        <v>37508</v>
      </c>
    </row>
    <row r="508" spans="2:218" x14ac:dyDescent="0.2">
      <c r="B508" s="20" t="s">
        <v>618</v>
      </c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  <c r="BK508" s="21"/>
      <c r="BL508" s="21"/>
      <c r="BM508" s="21"/>
      <c r="BN508" s="21"/>
      <c r="BO508" s="21"/>
      <c r="BP508" s="21"/>
      <c r="BQ508" s="21"/>
      <c r="BR508" s="21"/>
      <c r="BS508" s="21"/>
      <c r="BT508" s="21"/>
      <c r="BU508" s="21"/>
      <c r="BV508" s="21"/>
      <c r="BW508" s="21"/>
      <c r="BX508" s="21"/>
      <c r="BY508" s="21"/>
      <c r="BZ508" s="21"/>
      <c r="CA508" s="21"/>
      <c r="CB508" s="21"/>
      <c r="CC508" s="21"/>
      <c r="CD508" s="21"/>
      <c r="CE508" s="21"/>
      <c r="CF508" s="21"/>
      <c r="CG508" s="21"/>
      <c r="CH508" s="21"/>
      <c r="CI508" s="21"/>
      <c r="CJ508" s="21"/>
      <c r="CK508" s="21"/>
      <c r="CL508" s="21"/>
      <c r="CM508" s="21"/>
      <c r="CN508" s="21"/>
      <c r="CO508" s="21"/>
      <c r="CP508" s="21"/>
      <c r="CQ508" s="21"/>
      <c r="CR508" s="21"/>
      <c r="CS508" s="21"/>
      <c r="CT508" s="21"/>
      <c r="CU508" s="21"/>
      <c r="CV508" s="21"/>
      <c r="CW508" s="21"/>
      <c r="CX508" s="21"/>
      <c r="CY508" s="21"/>
      <c r="CZ508" s="21"/>
      <c r="DA508" s="21"/>
      <c r="DB508" s="21"/>
      <c r="DC508" s="21"/>
      <c r="DD508" s="21"/>
      <c r="DE508" s="21"/>
      <c r="DF508" s="21"/>
      <c r="DG508" s="21"/>
      <c r="DH508" s="21"/>
      <c r="DI508" s="21"/>
      <c r="DJ508" s="21"/>
      <c r="DK508" s="21"/>
      <c r="DL508" s="21"/>
      <c r="DM508" s="21"/>
      <c r="DN508" s="21"/>
      <c r="DO508" s="21"/>
      <c r="DP508" s="21"/>
      <c r="DQ508" s="21"/>
      <c r="DR508" s="21"/>
      <c r="DS508" s="21"/>
      <c r="DT508" s="21"/>
      <c r="DU508" s="21"/>
      <c r="DV508" s="30">
        <v>1808</v>
      </c>
      <c r="DW508" s="29">
        <v>44</v>
      </c>
      <c r="DX508" s="21"/>
      <c r="DY508" s="32">
        <v>378</v>
      </c>
      <c r="DZ508" s="31">
        <v>9</v>
      </c>
      <c r="EA508" s="21"/>
      <c r="EB508" s="21"/>
      <c r="EC508" s="21"/>
      <c r="ED508" s="21"/>
      <c r="EE508" s="32">
        <v>252</v>
      </c>
      <c r="EF508" s="31">
        <v>6</v>
      </c>
      <c r="EG508" s="21"/>
      <c r="EH508" s="21"/>
      <c r="EI508" s="21"/>
      <c r="EJ508" s="21"/>
      <c r="EK508" s="21"/>
      <c r="EL508" s="21"/>
      <c r="EM508" s="21"/>
      <c r="EN508" s="21"/>
      <c r="EO508" s="21"/>
      <c r="EP508" s="21"/>
      <c r="EQ508" s="21"/>
      <c r="ER508" s="21"/>
      <c r="ES508" s="21"/>
      <c r="ET508" s="28">
        <v>15934</v>
      </c>
      <c r="EU508" s="23">
        <v>2259</v>
      </c>
      <c r="EV508" s="29">
        <v>12</v>
      </c>
      <c r="EW508" s="28">
        <v>73074</v>
      </c>
      <c r="EX508" s="24">
        <v>10664</v>
      </c>
      <c r="EY508" s="29">
        <v>12</v>
      </c>
      <c r="EZ508" s="28">
        <v>90134</v>
      </c>
      <c r="FA508" s="23">
        <v>2463</v>
      </c>
      <c r="FB508" s="29">
        <v>17</v>
      </c>
      <c r="FC508" s="26">
        <v>268119</v>
      </c>
      <c r="FD508" s="24">
        <v>17536</v>
      </c>
      <c r="FE508" s="29">
        <v>13</v>
      </c>
      <c r="FF508" s="26">
        <v>335345</v>
      </c>
      <c r="FG508" s="24">
        <v>11829</v>
      </c>
      <c r="FH508" s="29">
        <v>24</v>
      </c>
      <c r="FI508" s="26">
        <v>229749</v>
      </c>
      <c r="FJ508" s="24">
        <v>10307</v>
      </c>
      <c r="FK508" s="27">
        <v>114</v>
      </c>
      <c r="FL508" s="26">
        <v>194730</v>
      </c>
      <c r="FM508" s="24">
        <v>10764</v>
      </c>
      <c r="FN508" s="29">
        <v>47</v>
      </c>
      <c r="FO508" s="26">
        <v>102416</v>
      </c>
      <c r="FP508" s="23">
        <v>4606</v>
      </c>
      <c r="FQ508" s="29">
        <v>20</v>
      </c>
      <c r="FR508" s="28">
        <v>21474</v>
      </c>
      <c r="FS508" s="27">
        <v>745</v>
      </c>
      <c r="FT508" s="29">
        <v>34</v>
      </c>
      <c r="FU508" s="28">
        <v>21720</v>
      </c>
      <c r="FV508" s="23">
        <v>1675</v>
      </c>
      <c r="FW508" s="31">
        <v>7</v>
      </c>
      <c r="FX508" s="26">
        <v>152114</v>
      </c>
      <c r="FY508" s="23">
        <v>7044</v>
      </c>
      <c r="FZ508" s="29">
        <v>10</v>
      </c>
      <c r="GA508" s="26">
        <v>119146</v>
      </c>
      <c r="GB508" s="23">
        <v>6971</v>
      </c>
      <c r="GC508" s="29">
        <v>66</v>
      </c>
      <c r="GD508" s="28">
        <v>81234</v>
      </c>
      <c r="GE508" s="23">
        <v>8736</v>
      </c>
      <c r="GF508" s="29">
        <v>37</v>
      </c>
      <c r="GG508" s="28">
        <v>41027</v>
      </c>
      <c r="GH508" s="23">
        <v>4409</v>
      </c>
      <c r="GI508" s="29">
        <v>65</v>
      </c>
      <c r="GJ508" s="28">
        <v>11087</v>
      </c>
      <c r="GK508" s="27">
        <v>422</v>
      </c>
      <c r="GL508" s="29">
        <v>47</v>
      </c>
      <c r="GM508" s="30">
        <v>7970</v>
      </c>
      <c r="GN508" s="27">
        <v>213</v>
      </c>
      <c r="GO508" s="29">
        <v>20</v>
      </c>
      <c r="GP508" s="30">
        <v>6104</v>
      </c>
      <c r="GQ508" s="27">
        <v>157</v>
      </c>
      <c r="GR508" s="29">
        <v>44</v>
      </c>
      <c r="GS508" s="30">
        <v>4449</v>
      </c>
      <c r="GT508" s="27">
        <v>103</v>
      </c>
      <c r="GU508" s="29">
        <v>10</v>
      </c>
      <c r="GV508" s="30">
        <v>1839</v>
      </c>
      <c r="GW508" s="29">
        <v>67</v>
      </c>
      <c r="GX508" s="31">
        <v>2</v>
      </c>
      <c r="GY508" s="30">
        <v>1503</v>
      </c>
      <c r="GZ508" s="29">
        <v>53</v>
      </c>
      <c r="HA508" s="31">
        <v>2</v>
      </c>
      <c r="HB508" s="30">
        <v>1375</v>
      </c>
      <c r="HC508" s="29">
        <v>76</v>
      </c>
      <c r="HD508" s="29">
        <v>24</v>
      </c>
      <c r="HE508" s="32">
        <v>932</v>
      </c>
      <c r="HF508" s="29">
        <v>68</v>
      </c>
      <c r="HG508" s="29">
        <v>13</v>
      </c>
      <c r="HH508" s="32">
        <v>475</v>
      </c>
      <c r="HI508" s="29">
        <v>14</v>
      </c>
      <c r="HJ508" s="21"/>
    </row>
    <row r="509" spans="2:218" x14ac:dyDescent="0.2">
      <c r="B509" s="20" t="s">
        <v>667</v>
      </c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  <c r="BK509" s="21"/>
      <c r="BL509" s="21"/>
      <c r="BM509" s="21"/>
      <c r="BN509" s="21"/>
      <c r="BO509" s="21"/>
      <c r="BP509" s="21"/>
      <c r="BQ509" s="21"/>
      <c r="BR509" s="21"/>
      <c r="BS509" s="21"/>
      <c r="BT509" s="21"/>
      <c r="BU509" s="21"/>
      <c r="BV509" s="21"/>
      <c r="BW509" s="21"/>
      <c r="BX509" s="21"/>
      <c r="BY509" s="21"/>
      <c r="BZ509" s="21"/>
      <c r="CA509" s="21"/>
      <c r="CB509" s="21"/>
      <c r="CC509" s="21"/>
      <c r="CD509" s="21"/>
      <c r="CE509" s="21"/>
      <c r="CF509" s="28">
        <v>75095</v>
      </c>
      <c r="CG509" s="23">
        <v>1701</v>
      </c>
      <c r="CH509" s="23">
        <v>5170</v>
      </c>
      <c r="CI509" s="26">
        <v>265718</v>
      </c>
      <c r="CJ509" s="23">
        <v>6048</v>
      </c>
      <c r="CK509" s="24">
        <v>83703</v>
      </c>
      <c r="CL509" s="26">
        <v>293693</v>
      </c>
      <c r="CM509" s="23">
        <v>9088</v>
      </c>
      <c r="CN509" s="25">
        <v>161602</v>
      </c>
      <c r="CO509" s="28">
        <v>82107</v>
      </c>
      <c r="CP509" s="23">
        <v>4756</v>
      </c>
      <c r="CQ509" s="25">
        <v>172136</v>
      </c>
      <c r="CR509" s="26">
        <v>108638</v>
      </c>
      <c r="CS509" s="23">
        <v>6593</v>
      </c>
      <c r="CT509" s="25">
        <v>160424</v>
      </c>
      <c r="CU509" s="26">
        <v>157108</v>
      </c>
      <c r="CV509" s="23">
        <v>9346</v>
      </c>
      <c r="CW509" s="25">
        <v>210442</v>
      </c>
      <c r="CX509" s="26">
        <v>155569</v>
      </c>
      <c r="CY509" s="23">
        <v>7538</v>
      </c>
      <c r="CZ509" s="25">
        <v>225294</v>
      </c>
      <c r="DA509" s="26">
        <v>123158</v>
      </c>
      <c r="DB509" s="23">
        <v>7410</v>
      </c>
      <c r="DC509" s="25">
        <v>223667</v>
      </c>
      <c r="DD509" s="26">
        <v>172787</v>
      </c>
      <c r="DE509" s="23">
        <v>9139</v>
      </c>
      <c r="DF509" s="25">
        <v>228997</v>
      </c>
      <c r="DG509" s="26">
        <v>134145</v>
      </c>
      <c r="DH509" s="23">
        <v>7356</v>
      </c>
      <c r="DI509" s="25">
        <v>247666</v>
      </c>
      <c r="DJ509" s="26">
        <v>140953</v>
      </c>
      <c r="DK509" s="23">
        <v>7376</v>
      </c>
      <c r="DL509" s="25">
        <v>241257</v>
      </c>
      <c r="DM509" s="26">
        <v>146453</v>
      </c>
      <c r="DN509" s="23">
        <v>9303</v>
      </c>
      <c r="DO509" s="25">
        <v>235083</v>
      </c>
      <c r="DP509" s="26">
        <v>105603</v>
      </c>
      <c r="DQ509" s="23">
        <v>4795</v>
      </c>
      <c r="DR509" s="25">
        <v>230401</v>
      </c>
      <c r="DS509" s="28">
        <v>10054</v>
      </c>
      <c r="DT509" s="27">
        <v>273</v>
      </c>
      <c r="DU509" s="25">
        <v>131533</v>
      </c>
      <c r="DV509" s="30">
        <v>7682</v>
      </c>
      <c r="DW509" s="27">
        <v>234</v>
      </c>
      <c r="DX509" s="24">
        <v>89132</v>
      </c>
      <c r="DY509" s="30">
        <v>6338</v>
      </c>
      <c r="DZ509" s="27">
        <v>170</v>
      </c>
      <c r="EA509" s="24">
        <v>60041</v>
      </c>
      <c r="EB509" s="30">
        <v>4832</v>
      </c>
      <c r="EC509" s="27">
        <v>131</v>
      </c>
      <c r="ED509" s="24">
        <v>31248</v>
      </c>
      <c r="EE509" s="30">
        <v>8288</v>
      </c>
      <c r="EF509" s="27">
        <v>243</v>
      </c>
      <c r="EG509" s="24">
        <v>31620</v>
      </c>
      <c r="EH509" s="28">
        <v>21209</v>
      </c>
      <c r="EI509" s="27">
        <v>763</v>
      </c>
      <c r="EJ509" s="24">
        <v>30564</v>
      </c>
      <c r="EK509" s="28">
        <v>55891</v>
      </c>
      <c r="EL509" s="23">
        <v>2040</v>
      </c>
      <c r="EM509" s="24">
        <v>79372</v>
      </c>
      <c r="EN509" s="28">
        <v>10750</v>
      </c>
      <c r="EO509" s="27">
        <v>269</v>
      </c>
      <c r="EP509" s="24">
        <v>16677</v>
      </c>
      <c r="EQ509" s="30">
        <v>6603</v>
      </c>
      <c r="ER509" s="27">
        <v>180</v>
      </c>
      <c r="ES509" s="24">
        <v>14876</v>
      </c>
      <c r="ET509" s="28">
        <v>14485</v>
      </c>
      <c r="EU509" s="27">
        <v>376</v>
      </c>
      <c r="EV509" s="24">
        <v>13320</v>
      </c>
      <c r="EW509" s="28">
        <v>12522</v>
      </c>
      <c r="EX509" s="27">
        <v>329</v>
      </c>
      <c r="EY509" s="24">
        <v>13673</v>
      </c>
      <c r="EZ509" s="30">
        <v>2355</v>
      </c>
      <c r="FA509" s="29">
        <v>75</v>
      </c>
      <c r="FB509" s="24">
        <v>10657</v>
      </c>
      <c r="FC509" s="30">
        <v>2473</v>
      </c>
      <c r="FD509" s="29">
        <v>70</v>
      </c>
      <c r="FE509" s="23">
        <v>8769</v>
      </c>
      <c r="FF509" s="30">
        <v>2823</v>
      </c>
      <c r="FG509" s="29">
        <v>86</v>
      </c>
      <c r="FH509" s="23">
        <v>8093</v>
      </c>
      <c r="FI509" s="28">
        <v>15201</v>
      </c>
      <c r="FJ509" s="27">
        <v>359</v>
      </c>
      <c r="FK509" s="23">
        <v>8487</v>
      </c>
      <c r="FL509" s="28">
        <v>15829</v>
      </c>
      <c r="FM509" s="27">
        <v>378</v>
      </c>
      <c r="FN509" s="24">
        <v>11960</v>
      </c>
      <c r="FO509" s="30">
        <v>5382</v>
      </c>
      <c r="FP509" s="27">
        <v>140</v>
      </c>
      <c r="FQ509" s="23">
        <v>9240</v>
      </c>
      <c r="FR509" s="30">
        <v>3094</v>
      </c>
      <c r="FS509" s="29">
        <v>76</v>
      </c>
      <c r="FT509" s="23">
        <v>5648</v>
      </c>
      <c r="FU509" s="30">
        <v>2056</v>
      </c>
      <c r="FV509" s="29">
        <v>57</v>
      </c>
      <c r="FW509" s="23">
        <v>5697</v>
      </c>
      <c r="FX509" s="30">
        <v>2261</v>
      </c>
      <c r="FY509" s="29">
        <v>55</v>
      </c>
      <c r="FZ509" s="23">
        <v>3088</v>
      </c>
      <c r="GA509" s="30">
        <v>1923</v>
      </c>
      <c r="GB509" s="29">
        <v>49</v>
      </c>
      <c r="GC509" s="23">
        <v>3117</v>
      </c>
      <c r="GD509" s="30">
        <v>1776</v>
      </c>
      <c r="GE509" s="29">
        <v>43</v>
      </c>
      <c r="GF509" s="23">
        <v>3659</v>
      </c>
      <c r="GG509" s="32">
        <v>935</v>
      </c>
      <c r="GH509" s="29">
        <v>25</v>
      </c>
      <c r="GI509" s="23">
        <v>1937</v>
      </c>
      <c r="GJ509" s="30">
        <v>1223</v>
      </c>
      <c r="GK509" s="29">
        <v>31</v>
      </c>
      <c r="GL509" s="23">
        <v>2451</v>
      </c>
      <c r="GM509" s="32">
        <v>639</v>
      </c>
      <c r="GN509" s="29">
        <v>17</v>
      </c>
      <c r="GO509" s="23">
        <v>2904</v>
      </c>
      <c r="GP509" s="30">
        <v>1415</v>
      </c>
      <c r="GQ509" s="29">
        <v>35</v>
      </c>
      <c r="GR509" s="23">
        <v>2317</v>
      </c>
      <c r="GS509" s="30">
        <v>1005</v>
      </c>
      <c r="GT509" s="29">
        <v>25</v>
      </c>
      <c r="GU509" s="23">
        <v>2118</v>
      </c>
      <c r="GV509" s="30">
        <v>1470</v>
      </c>
      <c r="GW509" s="29">
        <v>33</v>
      </c>
      <c r="GX509" s="23">
        <v>2413</v>
      </c>
      <c r="GY509" s="32">
        <v>647</v>
      </c>
      <c r="GZ509" s="29">
        <v>20</v>
      </c>
      <c r="HA509" s="23">
        <v>1827</v>
      </c>
      <c r="HB509" s="32">
        <v>600</v>
      </c>
      <c r="HC509" s="29">
        <v>16</v>
      </c>
      <c r="HD509" s="23">
        <v>2100</v>
      </c>
      <c r="HE509" s="32">
        <v>334</v>
      </c>
      <c r="HF509" s="31">
        <v>8</v>
      </c>
      <c r="HG509" s="23">
        <v>2469</v>
      </c>
      <c r="HH509" s="32">
        <v>471</v>
      </c>
      <c r="HI509" s="29">
        <v>22</v>
      </c>
      <c r="HJ509" s="23">
        <v>2209</v>
      </c>
    </row>
    <row r="510" spans="2:218" x14ac:dyDescent="0.2">
      <c r="B510" s="20" t="s">
        <v>704</v>
      </c>
      <c r="C510" s="26">
        <v>828884</v>
      </c>
      <c r="D510" s="24">
        <v>95676</v>
      </c>
      <c r="E510" s="37">
        <v>14259633</v>
      </c>
      <c r="F510" s="26">
        <v>832642</v>
      </c>
      <c r="G510" s="24">
        <v>97120</v>
      </c>
      <c r="H510" s="37">
        <v>14863057</v>
      </c>
      <c r="I510" s="22">
        <v>1025990</v>
      </c>
      <c r="J510" s="25">
        <v>118116</v>
      </c>
      <c r="K510" s="37">
        <v>14255346</v>
      </c>
      <c r="L510" s="26">
        <v>853894</v>
      </c>
      <c r="M510" s="24">
        <v>98440</v>
      </c>
      <c r="N510" s="37">
        <v>14514754</v>
      </c>
      <c r="O510" s="26">
        <v>823448</v>
      </c>
      <c r="P510" s="24">
        <v>95631</v>
      </c>
      <c r="Q510" s="37">
        <v>14626480</v>
      </c>
      <c r="R510" s="22">
        <v>1202659</v>
      </c>
      <c r="S510" s="25">
        <v>141091</v>
      </c>
      <c r="T510" s="37">
        <v>15445363</v>
      </c>
      <c r="U510" s="26">
        <v>905989</v>
      </c>
      <c r="V510" s="24">
        <v>95547</v>
      </c>
      <c r="W510" s="37">
        <v>15331494</v>
      </c>
      <c r="X510" s="26">
        <v>881980</v>
      </c>
      <c r="Y510" s="24">
        <v>94069</v>
      </c>
      <c r="Z510" s="37">
        <v>13880376</v>
      </c>
      <c r="AA510" s="22">
        <v>1104749</v>
      </c>
      <c r="AB510" s="25">
        <v>118134</v>
      </c>
      <c r="AC510" s="37">
        <v>15088375</v>
      </c>
      <c r="AD510" s="26">
        <v>866689</v>
      </c>
      <c r="AE510" s="24">
        <v>91879</v>
      </c>
      <c r="AF510" s="37">
        <v>13248650</v>
      </c>
      <c r="AG510" s="26">
        <v>857435</v>
      </c>
      <c r="AH510" s="24">
        <v>94971</v>
      </c>
      <c r="AI510" s="37">
        <v>13658335</v>
      </c>
      <c r="AJ510" s="22">
        <v>1036218</v>
      </c>
      <c r="AK510" s="25">
        <v>118230</v>
      </c>
      <c r="AL510" s="37">
        <v>14020295</v>
      </c>
      <c r="AM510" s="26">
        <v>786340</v>
      </c>
      <c r="AN510" s="24">
        <v>90473</v>
      </c>
      <c r="AO510" s="37">
        <v>13168401</v>
      </c>
      <c r="AP510" s="26">
        <v>908905</v>
      </c>
      <c r="AQ510" s="25">
        <v>104508</v>
      </c>
      <c r="AR510" s="37">
        <v>13955286</v>
      </c>
      <c r="AS510" s="26">
        <v>953210</v>
      </c>
      <c r="AT510" s="25">
        <v>113737</v>
      </c>
      <c r="AU510" s="37">
        <v>13395184</v>
      </c>
      <c r="AV510" s="26">
        <v>789702</v>
      </c>
      <c r="AW510" s="24">
        <v>90966</v>
      </c>
      <c r="AX510" s="37">
        <v>13473397</v>
      </c>
      <c r="AY510" s="26">
        <v>777694</v>
      </c>
      <c r="AZ510" s="24">
        <v>91213</v>
      </c>
      <c r="BA510" s="37">
        <v>13793457</v>
      </c>
      <c r="BB510" s="26">
        <v>974917</v>
      </c>
      <c r="BC510" s="25">
        <v>110637</v>
      </c>
      <c r="BD510" s="37">
        <v>13939215</v>
      </c>
      <c r="BE510" s="26">
        <v>564547</v>
      </c>
      <c r="BF510" s="24">
        <v>67896</v>
      </c>
      <c r="BG510" s="37">
        <v>13319776</v>
      </c>
      <c r="BH510" s="26">
        <v>127540</v>
      </c>
      <c r="BI510" s="24">
        <v>14592</v>
      </c>
      <c r="BJ510" s="34">
        <v>5813943</v>
      </c>
      <c r="BK510" s="28">
        <v>58826</v>
      </c>
      <c r="BL510" s="23">
        <v>5578</v>
      </c>
      <c r="BM510" s="34">
        <v>2456647</v>
      </c>
      <c r="BN510" s="28">
        <v>46511</v>
      </c>
      <c r="BO510" s="23">
        <v>4369</v>
      </c>
      <c r="BP510" s="34">
        <v>1389722</v>
      </c>
      <c r="BQ510" s="28">
        <v>53543</v>
      </c>
      <c r="BR510" s="23">
        <v>4783</v>
      </c>
      <c r="BS510" s="34">
        <v>1242841</v>
      </c>
      <c r="BT510" s="28">
        <v>67700</v>
      </c>
      <c r="BU510" s="23">
        <v>5906</v>
      </c>
      <c r="BV510" s="34">
        <v>1158071</v>
      </c>
      <c r="BW510" s="28">
        <v>55396</v>
      </c>
      <c r="BX510" s="23">
        <v>4471</v>
      </c>
      <c r="BY510" s="34">
        <v>1124035</v>
      </c>
      <c r="BZ510" s="28">
        <v>50723</v>
      </c>
      <c r="CA510" s="23">
        <v>3725</v>
      </c>
      <c r="CB510" s="34">
        <v>1128682</v>
      </c>
      <c r="CC510" s="28">
        <v>59582</v>
      </c>
      <c r="CD510" s="23">
        <v>4336</v>
      </c>
      <c r="CE510" s="25">
        <v>997412</v>
      </c>
      <c r="CF510" s="28">
        <v>41317</v>
      </c>
      <c r="CG510" s="23">
        <v>3252</v>
      </c>
      <c r="CH510" s="34">
        <v>1057353</v>
      </c>
      <c r="CI510" s="28">
        <v>53352</v>
      </c>
      <c r="CJ510" s="23">
        <v>4180</v>
      </c>
      <c r="CK510" s="34">
        <v>1017072</v>
      </c>
      <c r="CL510" s="28">
        <v>58160</v>
      </c>
      <c r="CM510" s="23">
        <v>4156</v>
      </c>
      <c r="CN510" s="25">
        <v>997757</v>
      </c>
      <c r="CO510" s="28">
        <v>46899</v>
      </c>
      <c r="CP510" s="23">
        <v>3272</v>
      </c>
      <c r="CQ510" s="34">
        <v>1002192</v>
      </c>
      <c r="CR510" s="28">
        <v>40893</v>
      </c>
      <c r="CS510" s="23">
        <v>2779</v>
      </c>
      <c r="CT510" s="25">
        <v>895891</v>
      </c>
      <c r="CU510" s="28">
        <v>51053</v>
      </c>
      <c r="CV510" s="23">
        <v>3338</v>
      </c>
      <c r="CW510" s="25">
        <v>912933</v>
      </c>
      <c r="CX510" s="28">
        <v>22358</v>
      </c>
      <c r="CY510" s="23">
        <v>1543</v>
      </c>
      <c r="CZ510" s="25">
        <v>850065</v>
      </c>
      <c r="DA510" s="30">
        <v>8491</v>
      </c>
      <c r="DB510" s="27">
        <v>669</v>
      </c>
      <c r="DC510" s="25">
        <v>421894</v>
      </c>
      <c r="DD510" s="30">
        <v>3547</v>
      </c>
      <c r="DE510" s="27">
        <v>291</v>
      </c>
      <c r="DF510" s="25">
        <v>285354</v>
      </c>
      <c r="DG510" s="32">
        <v>453</v>
      </c>
      <c r="DH510" s="29">
        <v>48</v>
      </c>
      <c r="DI510" s="25">
        <v>269105</v>
      </c>
      <c r="DJ510" s="32">
        <v>210</v>
      </c>
      <c r="DK510" s="29">
        <v>23</v>
      </c>
      <c r="DL510" s="25">
        <v>241943</v>
      </c>
      <c r="DM510" s="32">
        <v>102</v>
      </c>
      <c r="DN510" s="31">
        <v>9</v>
      </c>
      <c r="DO510" s="25">
        <v>214111</v>
      </c>
      <c r="DP510" s="33">
        <v>22</v>
      </c>
      <c r="DQ510" s="31">
        <v>2</v>
      </c>
      <c r="DR510" s="25">
        <v>205841</v>
      </c>
      <c r="DS510" s="35">
        <v>4</v>
      </c>
      <c r="DT510" s="31">
        <v>1</v>
      </c>
      <c r="DU510" s="25">
        <v>185840</v>
      </c>
      <c r="DV510" s="35">
        <v>8</v>
      </c>
      <c r="DW510" s="31">
        <v>1</v>
      </c>
      <c r="DX510" s="25">
        <v>140342</v>
      </c>
      <c r="DY510" s="35">
        <v>5</v>
      </c>
      <c r="DZ510" s="31">
        <v>1</v>
      </c>
      <c r="EA510" s="24">
        <v>92687</v>
      </c>
      <c r="EB510" s="33">
        <v>11</v>
      </c>
      <c r="EC510" s="31">
        <v>1</v>
      </c>
      <c r="ED510" s="24">
        <v>68099</v>
      </c>
      <c r="EE510" s="21"/>
      <c r="EF510" s="21"/>
      <c r="EG510" s="24">
        <v>74900</v>
      </c>
      <c r="EH510" s="33">
        <v>34</v>
      </c>
      <c r="EI510" s="31">
        <v>9</v>
      </c>
      <c r="EJ510" s="24">
        <v>59054</v>
      </c>
      <c r="EK510" s="21"/>
      <c r="EL510" s="21"/>
      <c r="EM510" s="24">
        <v>44246</v>
      </c>
      <c r="EN510" s="21"/>
      <c r="EO510" s="21"/>
      <c r="EP510" s="24">
        <v>34780</v>
      </c>
      <c r="EQ510" s="21"/>
      <c r="ER510" s="21"/>
      <c r="ES510" s="24">
        <v>32518</v>
      </c>
      <c r="ET510" s="21"/>
      <c r="EU510" s="21"/>
      <c r="EV510" s="24">
        <v>31732</v>
      </c>
      <c r="EW510" s="21"/>
      <c r="EX510" s="21"/>
      <c r="EY510" s="24">
        <v>32389</v>
      </c>
      <c r="EZ510" s="21"/>
      <c r="FA510" s="21"/>
      <c r="FB510" s="24">
        <v>37630</v>
      </c>
      <c r="FC510" s="21"/>
      <c r="FD510" s="21"/>
      <c r="FE510" s="24">
        <v>37941</v>
      </c>
      <c r="FF510" s="21"/>
      <c r="FG510" s="21"/>
      <c r="FH510" s="24">
        <v>40511</v>
      </c>
      <c r="FI510" s="21"/>
      <c r="FJ510" s="21"/>
      <c r="FK510" s="24">
        <v>41876</v>
      </c>
      <c r="FL510" s="21"/>
      <c r="FM510" s="21"/>
      <c r="FN510" s="24">
        <v>40921</v>
      </c>
      <c r="FO510" s="21"/>
      <c r="FP510" s="21"/>
      <c r="FQ510" s="24">
        <v>44265</v>
      </c>
      <c r="FR510" s="21"/>
      <c r="FS510" s="21"/>
      <c r="FT510" s="24">
        <v>44385</v>
      </c>
      <c r="FU510" s="33">
        <v>12</v>
      </c>
      <c r="FV510" s="31">
        <v>1</v>
      </c>
      <c r="FW510" s="24">
        <v>47315</v>
      </c>
      <c r="FX510" s="21"/>
      <c r="FY510" s="21"/>
      <c r="FZ510" s="24">
        <v>46362</v>
      </c>
      <c r="GA510" s="32">
        <v>163</v>
      </c>
      <c r="GB510" s="29">
        <v>39</v>
      </c>
      <c r="GC510" s="24">
        <v>43338</v>
      </c>
      <c r="GD510" s="32">
        <v>349</v>
      </c>
      <c r="GE510" s="29">
        <v>84</v>
      </c>
      <c r="GF510" s="24">
        <v>45203</v>
      </c>
      <c r="GG510" s="33">
        <v>28</v>
      </c>
      <c r="GH510" s="31">
        <v>3</v>
      </c>
      <c r="GI510" s="24">
        <v>47072</v>
      </c>
      <c r="GJ510" s="35">
        <v>4</v>
      </c>
      <c r="GK510" s="31">
        <v>1</v>
      </c>
      <c r="GL510" s="24">
        <v>46958</v>
      </c>
      <c r="GM510" s="33">
        <v>12</v>
      </c>
      <c r="GN510" s="31">
        <v>1</v>
      </c>
      <c r="GO510" s="24">
        <v>43447</v>
      </c>
      <c r="GP510" s="33">
        <v>63</v>
      </c>
      <c r="GQ510" s="29">
        <v>15</v>
      </c>
      <c r="GR510" s="24">
        <v>44886</v>
      </c>
      <c r="GS510" s="32">
        <v>215</v>
      </c>
      <c r="GT510" s="29">
        <v>52</v>
      </c>
      <c r="GU510" s="24">
        <v>40932</v>
      </c>
      <c r="GV510" s="32">
        <v>388</v>
      </c>
      <c r="GW510" s="29">
        <v>94</v>
      </c>
      <c r="GX510" s="24">
        <v>40129</v>
      </c>
      <c r="GY510" s="32">
        <v>449</v>
      </c>
      <c r="GZ510" s="27">
        <v>110</v>
      </c>
      <c r="HA510" s="24">
        <v>46221</v>
      </c>
      <c r="HB510" s="32">
        <v>396</v>
      </c>
      <c r="HC510" s="29">
        <v>97</v>
      </c>
      <c r="HD510" s="24">
        <v>42887</v>
      </c>
      <c r="HE510" s="32">
        <v>444</v>
      </c>
      <c r="HF510" s="27">
        <v>107</v>
      </c>
      <c r="HG510" s="24">
        <v>44020</v>
      </c>
      <c r="HH510" s="32">
        <v>453</v>
      </c>
      <c r="HI510" s="27">
        <v>110</v>
      </c>
      <c r="HJ510" s="24">
        <v>41549</v>
      </c>
    </row>
    <row r="511" spans="2:218" x14ac:dyDescent="0.2">
      <c r="B511" s="20" t="s">
        <v>1000</v>
      </c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  <c r="BK511" s="21"/>
      <c r="BL511" s="21"/>
      <c r="BM511" s="21"/>
      <c r="BN511" s="21"/>
      <c r="BO511" s="21"/>
      <c r="BP511" s="21"/>
      <c r="BQ511" s="21"/>
      <c r="BR511" s="21"/>
      <c r="BS511" s="21"/>
      <c r="BT511" s="21"/>
      <c r="BU511" s="21"/>
      <c r="BV511" s="21"/>
      <c r="BW511" s="21"/>
      <c r="BX511" s="21"/>
      <c r="BY511" s="21"/>
      <c r="BZ511" s="21"/>
      <c r="CA511" s="21"/>
      <c r="CB511" s="21"/>
      <c r="CC511" s="28">
        <v>17988</v>
      </c>
      <c r="CD511" s="27">
        <v>800</v>
      </c>
      <c r="CE511" s="21"/>
      <c r="CF511" s="28">
        <v>60962</v>
      </c>
      <c r="CG511" s="23">
        <v>2599</v>
      </c>
      <c r="CH511" s="29">
        <v>30</v>
      </c>
      <c r="CI511" s="28">
        <v>75858</v>
      </c>
      <c r="CJ511" s="23">
        <v>3221</v>
      </c>
      <c r="CK511" s="29">
        <v>34</v>
      </c>
      <c r="CL511" s="26">
        <v>162600</v>
      </c>
      <c r="CM511" s="23">
        <v>8350</v>
      </c>
      <c r="CN511" s="29">
        <v>68</v>
      </c>
      <c r="CO511" s="26">
        <v>111477</v>
      </c>
      <c r="CP511" s="23">
        <v>6628</v>
      </c>
      <c r="CQ511" s="27">
        <v>133</v>
      </c>
      <c r="CR511" s="26">
        <v>119596</v>
      </c>
      <c r="CS511" s="23">
        <v>7442</v>
      </c>
      <c r="CT511" s="27">
        <v>223</v>
      </c>
      <c r="CU511" s="26">
        <v>139001</v>
      </c>
      <c r="CV511" s="23">
        <v>8582</v>
      </c>
      <c r="CW511" s="27">
        <v>174</v>
      </c>
      <c r="CX511" s="26">
        <v>122897</v>
      </c>
      <c r="CY511" s="23">
        <v>6724</v>
      </c>
      <c r="CZ511" s="27">
        <v>150</v>
      </c>
      <c r="DA511" s="26">
        <v>128187</v>
      </c>
      <c r="DB511" s="23">
        <v>7710</v>
      </c>
      <c r="DC511" s="27">
        <v>454</v>
      </c>
      <c r="DD511" s="26">
        <v>146971</v>
      </c>
      <c r="DE511" s="23">
        <v>8720</v>
      </c>
      <c r="DF511" s="27">
        <v>246</v>
      </c>
      <c r="DG511" s="28">
        <v>94917</v>
      </c>
      <c r="DH511" s="23">
        <v>4471</v>
      </c>
      <c r="DI511" s="27">
        <v>214</v>
      </c>
      <c r="DJ511" s="26">
        <v>145731</v>
      </c>
      <c r="DK511" s="23">
        <v>5890</v>
      </c>
      <c r="DL511" s="27">
        <v>211</v>
      </c>
      <c r="DM511" s="26">
        <v>150854</v>
      </c>
      <c r="DN511" s="23">
        <v>6312</v>
      </c>
      <c r="DO511" s="27">
        <v>160</v>
      </c>
      <c r="DP511" s="28">
        <v>75933</v>
      </c>
      <c r="DQ511" s="23">
        <v>3044</v>
      </c>
      <c r="DR511" s="29">
        <v>85</v>
      </c>
      <c r="DS511" s="26">
        <v>109108</v>
      </c>
      <c r="DT511" s="23">
        <v>4619</v>
      </c>
      <c r="DU511" s="27">
        <v>139</v>
      </c>
      <c r="DV511" s="28">
        <v>95458</v>
      </c>
      <c r="DW511" s="23">
        <v>4972</v>
      </c>
      <c r="DX511" s="29">
        <v>88</v>
      </c>
      <c r="DY511" s="26">
        <v>110328</v>
      </c>
      <c r="DZ511" s="23">
        <v>4504</v>
      </c>
      <c r="EA511" s="29">
        <v>26</v>
      </c>
      <c r="EB511" s="26">
        <v>121841</v>
      </c>
      <c r="EC511" s="23">
        <v>4905</v>
      </c>
      <c r="ED511" s="31">
        <v>8</v>
      </c>
      <c r="EE511" s="26">
        <v>150161</v>
      </c>
      <c r="EF511" s="23">
        <v>6227</v>
      </c>
      <c r="EG511" s="29">
        <v>72</v>
      </c>
      <c r="EH511" s="26">
        <v>127625</v>
      </c>
      <c r="EI511" s="23">
        <v>4859</v>
      </c>
      <c r="EJ511" s="29">
        <v>63</v>
      </c>
      <c r="EK511" s="26">
        <v>127440</v>
      </c>
      <c r="EL511" s="23">
        <v>4909</v>
      </c>
      <c r="EM511" s="29">
        <v>48</v>
      </c>
      <c r="EN511" s="26">
        <v>135087</v>
      </c>
      <c r="EO511" s="23">
        <v>5542</v>
      </c>
      <c r="EP511" s="27">
        <v>125</v>
      </c>
      <c r="EQ511" s="28">
        <v>98299</v>
      </c>
      <c r="ER511" s="23">
        <v>4063</v>
      </c>
      <c r="ES511" s="27">
        <v>186</v>
      </c>
      <c r="ET511" s="28">
        <v>69517</v>
      </c>
      <c r="EU511" s="23">
        <v>3668</v>
      </c>
      <c r="EV511" s="27">
        <v>178</v>
      </c>
      <c r="EW511" s="28">
        <v>67558</v>
      </c>
      <c r="EX511" s="23">
        <v>4112</v>
      </c>
      <c r="EY511" s="29">
        <v>65</v>
      </c>
      <c r="EZ511" s="28">
        <v>55860</v>
      </c>
      <c r="FA511" s="23">
        <v>2929</v>
      </c>
      <c r="FB511" s="29">
        <v>29</v>
      </c>
      <c r="FC511" s="28">
        <v>44863</v>
      </c>
      <c r="FD511" s="23">
        <v>1992</v>
      </c>
      <c r="FE511" s="21"/>
      <c r="FF511" s="28">
        <v>48996</v>
      </c>
      <c r="FG511" s="23">
        <v>1908</v>
      </c>
      <c r="FH511" s="29">
        <v>40</v>
      </c>
      <c r="FI511" s="28">
        <v>39621</v>
      </c>
      <c r="FJ511" s="23">
        <v>1425</v>
      </c>
      <c r="FK511" s="29">
        <v>38</v>
      </c>
      <c r="FL511" s="28">
        <v>28913</v>
      </c>
      <c r="FM511" s="23">
        <v>1115</v>
      </c>
      <c r="FN511" s="29">
        <v>16</v>
      </c>
      <c r="FO511" s="28">
        <v>16267</v>
      </c>
      <c r="FP511" s="27">
        <v>767</v>
      </c>
      <c r="FQ511" s="29">
        <v>58</v>
      </c>
      <c r="FR511" s="30">
        <v>9826</v>
      </c>
      <c r="FS511" s="27">
        <v>472</v>
      </c>
      <c r="FT511" s="29">
        <v>25</v>
      </c>
      <c r="FU511" s="30">
        <v>6683</v>
      </c>
      <c r="FV511" s="27">
        <v>185</v>
      </c>
      <c r="FW511" s="29">
        <v>36</v>
      </c>
      <c r="FX511" s="30">
        <v>8013</v>
      </c>
      <c r="FY511" s="27">
        <v>229</v>
      </c>
      <c r="FZ511" s="29">
        <v>34</v>
      </c>
      <c r="GA511" s="30">
        <v>5953</v>
      </c>
      <c r="GB511" s="27">
        <v>278</v>
      </c>
      <c r="GC511" s="21"/>
      <c r="GD511" s="30">
        <v>9584</v>
      </c>
      <c r="GE511" s="27">
        <v>407</v>
      </c>
      <c r="GF511" s="29">
        <v>17</v>
      </c>
      <c r="GG511" s="28">
        <v>13694</v>
      </c>
      <c r="GH511" s="27">
        <v>447</v>
      </c>
      <c r="GI511" s="21"/>
      <c r="GJ511" s="30">
        <v>8140</v>
      </c>
      <c r="GK511" s="27">
        <v>279</v>
      </c>
      <c r="GL511" s="21"/>
      <c r="GM511" s="30">
        <v>7899</v>
      </c>
      <c r="GN511" s="27">
        <v>310</v>
      </c>
      <c r="GO511" s="31">
        <v>4</v>
      </c>
      <c r="GP511" s="28">
        <v>10955</v>
      </c>
      <c r="GQ511" s="27">
        <v>343</v>
      </c>
      <c r="GR511" s="21"/>
      <c r="GS511" s="30">
        <v>3677</v>
      </c>
      <c r="GT511" s="27">
        <v>114</v>
      </c>
      <c r="GU511" s="29">
        <v>10</v>
      </c>
      <c r="GV511" s="30">
        <v>1683</v>
      </c>
      <c r="GW511" s="29">
        <v>39</v>
      </c>
      <c r="GX511" s="29">
        <v>10</v>
      </c>
      <c r="GY511" s="30">
        <v>3295</v>
      </c>
      <c r="GZ511" s="29">
        <v>94</v>
      </c>
      <c r="HA511" s="21"/>
      <c r="HB511" s="30">
        <v>1434</v>
      </c>
      <c r="HC511" s="29">
        <v>40</v>
      </c>
      <c r="HD511" s="29">
        <v>10</v>
      </c>
      <c r="HE511" s="32">
        <v>624</v>
      </c>
      <c r="HF511" s="31">
        <v>9</v>
      </c>
      <c r="HG511" s="29">
        <v>10</v>
      </c>
      <c r="HH511" s="32">
        <v>332</v>
      </c>
      <c r="HI511" s="29">
        <v>16</v>
      </c>
      <c r="HJ511" s="21"/>
    </row>
    <row r="512" spans="2:218" x14ac:dyDescent="0.2">
      <c r="B512" s="20" t="s">
        <v>491</v>
      </c>
      <c r="C512" s="32">
        <v>580</v>
      </c>
      <c r="D512" s="31">
        <v>6</v>
      </c>
      <c r="E512" s="27">
        <v>527</v>
      </c>
      <c r="F512" s="28">
        <v>50794</v>
      </c>
      <c r="G512" s="27">
        <v>303</v>
      </c>
      <c r="H512" s="24">
        <v>14016</v>
      </c>
      <c r="I512" s="26">
        <v>108880</v>
      </c>
      <c r="J512" s="27">
        <v>611</v>
      </c>
      <c r="K512" s="24">
        <v>22736</v>
      </c>
      <c r="L512" s="28">
        <v>85659</v>
      </c>
      <c r="M512" s="27">
        <v>580</v>
      </c>
      <c r="N512" s="24">
        <v>26632</v>
      </c>
      <c r="O512" s="28">
        <v>69629</v>
      </c>
      <c r="P512" s="27">
        <v>437</v>
      </c>
      <c r="Q512" s="24">
        <v>16424</v>
      </c>
      <c r="R512" s="28">
        <v>43433</v>
      </c>
      <c r="S512" s="27">
        <v>265</v>
      </c>
      <c r="T512" s="23">
        <v>7970</v>
      </c>
      <c r="U512" s="28">
        <v>73609</v>
      </c>
      <c r="V512" s="27">
        <v>426</v>
      </c>
      <c r="W512" s="24">
        <v>11272</v>
      </c>
      <c r="X512" s="28">
        <v>88853</v>
      </c>
      <c r="Y512" s="27">
        <v>521</v>
      </c>
      <c r="Z512" s="24">
        <v>15408</v>
      </c>
      <c r="AA512" s="28">
        <v>93229</v>
      </c>
      <c r="AB512" s="27">
        <v>539</v>
      </c>
      <c r="AC512" s="24">
        <v>15989</v>
      </c>
      <c r="AD512" s="28">
        <v>83891</v>
      </c>
      <c r="AE512" s="27">
        <v>552</v>
      </c>
      <c r="AF512" s="24">
        <v>13281</v>
      </c>
      <c r="AG512" s="28">
        <v>87320</v>
      </c>
      <c r="AH512" s="27">
        <v>573</v>
      </c>
      <c r="AI512" s="24">
        <v>15239</v>
      </c>
      <c r="AJ512" s="28">
        <v>99581</v>
      </c>
      <c r="AK512" s="27">
        <v>692</v>
      </c>
      <c r="AL512" s="24">
        <v>16115</v>
      </c>
      <c r="AM512" s="28">
        <v>83692</v>
      </c>
      <c r="AN512" s="27">
        <v>573</v>
      </c>
      <c r="AO512" s="24">
        <v>17839</v>
      </c>
      <c r="AP512" s="28">
        <v>66433</v>
      </c>
      <c r="AQ512" s="27">
        <v>490</v>
      </c>
      <c r="AR512" s="24">
        <v>19743</v>
      </c>
      <c r="AS512" s="28">
        <v>63410</v>
      </c>
      <c r="AT512" s="27">
        <v>479</v>
      </c>
      <c r="AU512" s="24">
        <v>17759</v>
      </c>
      <c r="AV512" s="28">
        <v>59303</v>
      </c>
      <c r="AW512" s="27">
        <v>428</v>
      </c>
      <c r="AX512" s="24">
        <v>21129</v>
      </c>
      <c r="AY512" s="28">
        <v>51696</v>
      </c>
      <c r="AZ512" s="27">
        <v>384</v>
      </c>
      <c r="BA512" s="24">
        <v>19948</v>
      </c>
      <c r="BB512" s="28">
        <v>49235</v>
      </c>
      <c r="BC512" s="27">
        <v>359</v>
      </c>
      <c r="BD512" s="24">
        <v>12881</v>
      </c>
      <c r="BE512" s="28">
        <v>34549</v>
      </c>
      <c r="BF512" s="27">
        <v>263</v>
      </c>
      <c r="BG512" s="24">
        <v>12193</v>
      </c>
      <c r="BH512" s="28">
        <v>30104</v>
      </c>
      <c r="BI512" s="27">
        <v>229</v>
      </c>
      <c r="BJ512" s="23">
        <v>9290</v>
      </c>
      <c r="BK512" s="28">
        <v>49076</v>
      </c>
      <c r="BL512" s="27">
        <v>375</v>
      </c>
      <c r="BM512" s="24">
        <v>12477</v>
      </c>
      <c r="BN512" s="28">
        <v>35884</v>
      </c>
      <c r="BO512" s="27">
        <v>284</v>
      </c>
      <c r="BP512" s="24">
        <v>12262</v>
      </c>
      <c r="BQ512" s="28">
        <v>48001</v>
      </c>
      <c r="BR512" s="27">
        <v>371</v>
      </c>
      <c r="BS512" s="24">
        <v>16569</v>
      </c>
      <c r="BT512" s="28">
        <v>62083</v>
      </c>
      <c r="BU512" s="27">
        <v>481</v>
      </c>
      <c r="BV512" s="24">
        <v>18301</v>
      </c>
      <c r="BW512" s="28">
        <v>47689</v>
      </c>
      <c r="BX512" s="27">
        <v>422</v>
      </c>
      <c r="BY512" s="24">
        <v>19262</v>
      </c>
      <c r="BZ512" s="28">
        <v>46448</v>
      </c>
      <c r="CA512" s="27">
        <v>398</v>
      </c>
      <c r="CB512" s="24">
        <v>20481</v>
      </c>
      <c r="CC512" s="28">
        <v>46687</v>
      </c>
      <c r="CD512" s="27">
        <v>379</v>
      </c>
      <c r="CE512" s="24">
        <v>16170</v>
      </c>
      <c r="CF512" s="28">
        <v>42354</v>
      </c>
      <c r="CG512" s="27">
        <v>343</v>
      </c>
      <c r="CH512" s="24">
        <v>17881</v>
      </c>
      <c r="CI512" s="28">
        <v>42813</v>
      </c>
      <c r="CJ512" s="27">
        <v>345</v>
      </c>
      <c r="CK512" s="24">
        <v>19623</v>
      </c>
      <c r="CL512" s="28">
        <v>39066</v>
      </c>
      <c r="CM512" s="27">
        <v>334</v>
      </c>
      <c r="CN512" s="24">
        <v>19472</v>
      </c>
      <c r="CO512" s="28">
        <v>34065</v>
      </c>
      <c r="CP512" s="27">
        <v>306</v>
      </c>
      <c r="CQ512" s="24">
        <v>19265</v>
      </c>
      <c r="CR512" s="28">
        <v>31592</v>
      </c>
      <c r="CS512" s="27">
        <v>293</v>
      </c>
      <c r="CT512" s="24">
        <v>12145</v>
      </c>
      <c r="CU512" s="28">
        <v>28090</v>
      </c>
      <c r="CV512" s="27">
        <v>223</v>
      </c>
      <c r="CW512" s="24">
        <v>12353</v>
      </c>
      <c r="CX512" s="28">
        <v>20690</v>
      </c>
      <c r="CY512" s="27">
        <v>147</v>
      </c>
      <c r="CZ512" s="24">
        <v>10425</v>
      </c>
      <c r="DA512" s="28">
        <v>17347</v>
      </c>
      <c r="DB512" s="27">
        <v>119</v>
      </c>
      <c r="DC512" s="23">
        <v>6871</v>
      </c>
      <c r="DD512" s="28">
        <v>22171</v>
      </c>
      <c r="DE512" s="27">
        <v>172</v>
      </c>
      <c r="DF512" s="23">
        <v>8032</v>
      </c>
      <c r="DG512" s="28">
        <v>33699</v>
      </c>
      <c r="DH512" s="27">
        <v>257</v>
      </c>
      <c r="DI512" s="24">
        <v>13941</v>
      </c>
      <c r="DJ512" s="28">
        <v>27463</v>
      </c>
      <c r="DK512" s="27">
        <v>217</v>
      </c>
      <c r="DL512" s="24">
        <v>11993</v>
      </c>
      <c r="DM512" s="28">
        <v>45036</v>
      </c>
      <c r="DN512" s="27">
        <v>307</v>
      </c>
      <c r="DO512" s="24">
        <v>14375</v>
      </c>
      <c r="DP512" s="28">
        <v>48379</v>
      </c>
      <c r="DQ512" s="27">
        <v>324</v>
      </c>
      <c r="DR512" s="24">
        <v>19173</v>
      </c>
      <c r="DS512" s="28">
        <v>25839</v>
      </c>
      <c r="DT512" s="27">
        <v>205</v>
      </c>
      <c r="DU512" s="24">
        <v>12014</v>
      </c>
      <c r="DV512" s="28">
        <v>33929</v>
      </c>
      <c r="DW512" s="27">
        <v>264</v>
      </c>
      <c r="DX512" s="24">
        <v>13547</v>
      </c>
      <c r="DY512" s="28">
        <v>30171</v>
      </c>
      <c r="DZ512" s="27">
        <v>234</v>
      </c>
      <c r="EA512" s="24">
        <v>13098</v>
      </c>
      <c r="EB512" s="28">
        <v>33345</v>
      </c>
      <c r="EC512" s="27">
        <v>253</v>
      </c>
      <c r="ED512" s="24">
        <v>12577</v>
      </c>
      <c r="EE512" s="28">
        <v>44932</v>
      </c>
      <c r="EF512" s="27">
        <v>319</v>
      </c>
      <c r="EG512" s="24">
        <v>15487</v>
      </c>
      <c r="EH512" s="28">
        <v>34036</v>
      </c>
      <c r="EI512" s="27">
        <v>222</v>
      </c>
      <c r="EJ512" s="24">
        <v>10486</v>
      </c>
      <c r="EK512" s="28">
        <v>40760</v>
      </c>
      <c r="EL512" s="27">
        <v>251</v>
      </c>
      <c r="EM512" s="24">
        <v>13205</v>
      </c>
      <c r="EN512" s="28">
        <v>52762</v>
      </c>
      <c r="EO512" s="27">
        <v>339</v>
      </c>
      <c r="EP512" s="24">
        <v>14355</v>
      </c>
      <c r="EQ512" s="28">
        <v>73435</v>
      </c>
      <c r="ER512" s="27">
        <v>586</v>
      </c>
      <c r="ES512" s="24">
        <v>13371</v>
      </c>
      <c r="ET512" s="28">
        <v>69183</v>
      </c>
      <c r="EU512" s="27">
        <v>700</v>
      </c>
      <c r="EV512" s="24">
        <v>18563</v>
      </c>
      <c r="EW512" s="26">
        <v>104986</v>
      </c>
      <c r="EX512" s="27">
        <v>991</v>
      </c>
      <c r="EY512" s="24">
        <v>21308</v>
      </c>
      <c r="EZ512" s="28">
        <v>67402</v>
      </c>
      <c r="FA512" s="27">
        <v>662</v>
      </c>
      <c r="FB512" s="24">
        <v>24050</v>
      </c>
      <c r="FC512" s="28">
        <v>56570</v>
      </c>
      <c r="FD512" s="27">
        <v>538</v>
      </c>
      <c r="FE512" s="24">
        <v>19503</v>
      </c>
      <c r="FF512" s="28">
        <v>69871</v>
      </c>
      <c r="FG512" s="27">
        <v>712</v>
      </c>
      <c r="FH512" s="24">
        <v>20111</v>
      </c>
      <c r="FI512" s="28">
        <v>62114</v>
      </c>
      <c r="FJ512" s="27">
        <v>594</v>
      </c>
      <c r="FK512" s="24">
        <v>16380</v>
      </c>
      <c r="FL512" s="28">
        <v>73349</v>
      </c>
      <c r="FM512" s="27">
        <v>659</v>
      </c>
      <c r="FN512" s="24">
        <v>17848</v>
      </c>
      <c r="FO512" s="28">
        <v>85127</v>
      </c>
      <c r="FP512" s="27">
        <v>786</v>
      </c>
      <c r="FQ512" s="24">
        <v>20540</v>
      </c>
      <c r="FR512" s="28">
        <v>57348</v>
      </c>
      <c r="FS512" s="27">
        <v>546</v>
      </c>
      <c r="FT512" s="24">
        <v>15676</v>
      </c>
      <c r="FU512" s="28">
        <v>63245</v>
      </c>
      <c r="FV512" s="27">
        <v>607</v>
      </c>
      <c r="FW512" s="24">
        <v>17452</v>
      </c>
      <c r="FX512" s="28">
        <v>83265</v>
      </c>
      <c r="FY512" s="27">
        <v>849</v>
      </c>
      <c r="FZ512" s="24">
        <v>20970</v>
      </c>
      <c r="GA512" s="28">
        <v>69643</v>
      </c>
      <c r="GB512" s="27">
        <v>651</v>
      </c>
      <c r="GC512" s="24">
        <v>18140</v>
      </c>
      <c r="GD512" s="28">
        <v>61694</v>
      </c>
      <c r="GE512" s="27">
        <v>589</v>
      </c>
      <c r="GF512" s="24">
        <v>17391</v>
      </c>
      <c r="GG512" s="28">
        <v>84927</v>
      </c>
      <c r="GH512" s="27">
        <v>813</v>
      </c>
      <c r="GI512" s="24">
        <v>21012</v>
      </c>
      <c r="GJ512" s="28">
        <v>44547</v>
      </c>
      <c r="GK512" s="27">
        <v>410</v>
      </c>
      <c r="GL512" s="24">
        <v>13645</v>
      </c>
      <c r="GM512" s="28">
        <v>58790</v>
      </c>
      <c r="GN512" s="27">
        <v>509</v>
      </c>
      <c r="GO512" s="24">
        <v>18844</v>
      </c>
      <c r="GP512" s="28">
        <v>31629</v>
      </c>
      <c r="GQ512" s="27">
        <v>282</v>
      </c>
      <c r="GR512" s="24">
        <v>11892</v>
      </c>
      <c r="GS512" s="28">
        <v>14175</v>
      </c>
      <c r="GT512" s="27">
        <v>111</v>
      </c>
      <c r="GU512" s="23">
        <v>6673</v>
      </c>
      <c r="GV512" s="30">
        <v>3137</v>
      </c>
      <c r="GW512" s="29">
        <v>26</v>
      </c>
      <c r="GX512" s="23">
        <v>2820</v>
      </c>
      <c r="GY512" s="32">
        <v>891</v>
      </c>
      <c r="GZ512" s="31">
        <v>8</v>
      </c>
      <c r="HA512" s="23">
        <v>1501</v>
      </c>
      <c r="HB512" s="32">
        <v>354</v>
      </c>
      <c r="HC512" s="31">
        <v>4</v>
      </c>
      <c r="HD512" s="27">
        <v>744</v>
      </c>
      <c r="HE512" s="32">
        <v>294</v>
      </c>
      <c r="HF512" s="31">
        <v>4</v>
      </c>
      <c r="HG512" s="27">
        <v>556</v>
      </c>
      <c r="HH512" s="32">
        <v>300</v>
      </c>
      <c r="HI512" s="31">
        <v>4</v>
      </c>
      <c r="HJ512" s="27">
        <v>310</v>
      </c>
    </row>
    <row r="513" spans="2:218" x14ac:dyDescent="0.2">
      <c r="B513" s="20" t="s">
        <v>506</v>
      </c>
      <c r="C513" s="26">
        <v>211087</v>
      </c>
      <c r="D513" s="24">
        <v>18908</v>
      </c>
      <c r="E513" s="34">
        <v>3053246</v>
      </c>
      <c r="F513" s="26">
        <v>211820</v>
      </c>
      <c r="G513" s="24">
        <v>17919</v>
      </c>
      <c r="H513" s="34">
        <v>2555082</v>
      </c>
      <c r="I513" s="26">
        <v>377412</v>
      </c>
      <c r="J513" s="24">
        <v>28508</v>
      </c>
      <c r="K513" s="34">
        <v>2974212</v>
      </c>
      <c r="L513" s="26">
        <v>300217</v>
      </c>
      <c r="M513" s="24">
        <v>21853</v>
      </c>
      <c r="N513" s="34">
        <v>3092189</v>
      </c>
      <c r="O513" s="26">
        <v>272783</v>
      </c>
      <c r="P513" s="24">
        <v>21806</v>
      </c>
      <c r="Q513" s="34">
        <v>3240970</v>
      </c>
      <c r="R513" s="26">
        <v>328334</v>
      </c>
      <c r="S513" s="24">
        <v>29593</v>
      </c>
      <c r="T513" s="34">
        <v>3266320</v>
      </c>
      <c r="U513" s="26">
        <v>238078</v>
      </c>
      <c r="V513" s="24">
        <v>20740</v>
      </c>
      <c r="W513" s="34">
        <v>3201423</v>
      </c>
      <c r="X513" s="26">
        <v>242039</v>
      </c>
      <c r="Y513" s="24">
        <v>20444</v>
      </c>
      <c r="Z513" s="34">
        <v>2868460</v>
      </c>
      <c r="AA513" s="26">
        <v>262150</v>
      </c>
      <c r="AB513" s="24">
        <v>22913</v>
      </c>
      <c r="AC513" s="34">
        <v>2946054</v>
      </c>
      <c r="AD513" s="26">
        <v>208027</v>
      </c>
      <c r="AE513" s="24">
        <v>17963</v>
      </c>
      <c r="AF513" s="34">
        <v>2510418</v>
      </c>
      <c r="AG513" s="26">
        <v>238214</v>
      </c>
      <c r="AH513" s="24">
        <v>18441</v>
      </c>
      <c r="AI513" s="34">
        <v>2571948</v>
      </c>
      <c r="AJ513" s="26">
        <v>611777</v>
      </c>
      <c r="AK513" s="24">
        <v>27950</v>
      </c>
      <c r="AL513" s="34">
        <v>2682587</v>
      </c>
      <c r="AM513" s="26">
        <v>487384</v>
      </c>
      <c r="AN513" s="24">
        <v>17026</v>
      </c>
      <c r="AO513" s="34">
        <v>2436169</v>
      </c>
      <c r="AP513" s="26">
        <v>585920</v>
      </c>
      <c r="AQ513" s="24">
        <v>25538</v>
      </c>
      <c r="AR513" s="34">
        <v>2699517</v>
      </c>
      <c r="AS513" s="26">
        <v>533424</v>
      </c>
      <c r="AT513" s="24">
        <v>26945</v>
      </c>
      <c r="AU513" s="34">
        <v>2605497</v>
      </c>
      <c r="AV513" s="26">
        <v>459811</v>
      </c>
      <c r="AW513" s="24">
        <v>22295</v>
      </c>
      <c r="AX513" s="34">
        <v>2664577</v>
      </c>
      <c r="AY513" s="26">
        <v>435546</v>
      </c>
      <c r="AZ513" s="24">
        <v>24041</v>
      </c>
      <c r="BA513" s="34">
        <v>2852140</v>
      </c>
      <c r="BB513" s="26">
        <v>611267</v>
      </c>
      <c r="BC513" s="24">
        <v>30367</v>
      </c>
      <c r="BD513" s="34">
        <v>2902277</v>
      </c>
      <c r="BE513" s="26">
        <v>470166</v>
      </c>
      <c r="BF513" s="24">
        <v>23451</v>
      </c>
      <c r="BG513" s="34">
        <v>3744568</v>
      </c>
      <c r="BH513" s="26">
        <v>477068</v>
      </c>
      <c r="BI513" s="24">
        <v>25245</v>
      </c>
      <c r="BJ513" s="34">
        <v>3676564</v>
      </c>
      <c r="BK513" s="26">
        <v>718207</v>
      </c>
      <c r="BL513" s="24">
        <v>31636</v>
      </c>
      <c r="BM513" s="34">
        <v>3924716</v>
      </c>
      <c r="BN513" s="26">
        <v>616343</v>
      </c>
      <c r="BO513" s="24">
        <v>26905</v>
      </c>
      <c r="BP513" s="34">
        <v>3798659</v>
      </c>
      <c r="BQ513" s="26">
        <v>644559</v>
      </c>
      <c r="BR513" s="24">
        <v>26895</v>
      </c>
      <c r="BS513" s="34">
        <v>4040971</v>
      </c>
      <c r="BT513" s="26">
        <v>794689</v>
      </c>
      <c r="BU513" s="24">
        <v>33208</v>
      </c>
      <c r="BV513" s="34">
        <v>3935405</v>
      </c>
      <c r="BW513" s="26">
        <v>650250</v>
      </c>
      <c r="BX513" s="24">
        <v>26602</v>
      </c>
      <c r="BY513" s="34">
        <v>3995168</v>
      </c>
      <c r="BZ513" s="26">
        <v>678293</v>
      </c>
      <c r="CA513" s="24">
        <v>29361</v>
      </c>
      <c r="CB513" s="34">
        <v>4380256</v>
      </c>
      <c r="CC513" s="26">
        <v>722899</v>
      </c>
      <c r="CD513" s="24">
        <v>32538</v>
      </c>
      <c r="CE513" s="34">
        <v>3815319</v>
      </c>
      <c r="CF513" s="26">
        <v>355749</v>
      </c>
      <c r="CG513" s="24">
        <v>21901</v>
      </c>
      <c r="CH513" s="34">
        <v>3924311</v>
      </c>
      <c r="CI513" s="26">
        <v>304922</v>
      </c>
      <c r="CJ513" s="24">
        <v>19774</v>
      </c>
      <c r="CK513" s="34">
        <v>3634755</v>
      </c>
      <c r="CL513" s="26">
        <v>525917</v>
      </c>
      <c r="CM513" s="24">
        <v>24691</v>
      </c>
      <c r="CN513" s="34">
        <v>3462672</v>
      </c>
      <c r="CO513" s="26">
        <v>455456</v>
      </c>
      <c r="CP513" s="24">
        <v>19550</v>
      </c>
      <c r="CQ513" s="34">
        <v>3323365</v>
      </c>
      <c r="CR513" s="26">
        <v>325102</v>
      </c>
      <c r="CS513" s="24">
        <v>20725</v>
      </c>
      <c r="CT513" s="34">
        <v>2679591</v>
      </c>
      <c r="CU513" s="26">
        <v>455807</v>
      </c>
      <c r="CV513" s="24">
        <v>28475</v>
      </c>
      <c r="CW513" s="34">
        <v>2849807</v>
      </c>
      <c r="CX513" s="26">
        <v>460011</v>
      </c>
      <c r="CY513" s="24">
        <v>26716</v>
      </c>
      <c r="CZ513" s="34">
        <v>2942051</v>
      </c>
      <c r="DA513" s="26">
        <v>434208</v>
      </c>
      <c r="DB513" s="24">
        <v>27107</v>
      </c>
      <c r="DC513" s="34">
        <v>3072435</v>
      </c>
      <c r="DD513" s="26">
        <v>283036</v>
      </c>
      <c r="DE513" s="24">
        <v>19917</v>
      </c>
      <c r="DF513" s="34">
        <v>2687273</v>
      </c>
      <c r="DG513" s="28">
        <v>31517</v>
      </c>
      <c r="DH513" s="23">
        <v>2812</v>
      </c>
      <c r="DI513" s="34">
        <v>1679842</v>
      </c>
      <c r="DJ513" s="26">
        <v>346765</v>
      </c>
      <c r="DK513" s="24">
        <v>21033</v>
      </c>
      <c r="DL513" s="34">
        <v>1940166</v>
      </c>
      <c r="DM513" s="26">
        <v>379787</v>
      </c>
      <c r="DN513" s="24">
        <v>25241</v>
      </c>
      <c r="DO513" s="34">
        <v>2189612</v>
      </c>
      <c r="DP513" s="26">
        <v>272141</v>
      </c>
      <c r="DQ513" s="24">
        <v>17039</v>
      </c>
      <c r="DR513" s="34">
        <v>2345663</v>
      </c>
      <c r="DS513" s="26">
        <v>231912</v>
      </c>
      <c r="DT513" s="24">
        <v>17276</v>
      </c>
      <c r="DU513" s="34">
        <v>2239916</v>
      </c>
      <c r="DV513" s="26">
        <v>330784</v>
      </c>
      <c r="DW513" s="24">
        <v>21473</v>
      </c>
      <c r="DX513" s="34">
        <v>2358355</v>
      </c>
      <c r="DY513" s="26">
        <v>313590</v>
      </c>
      <c r="DZ513" s="24">
        <v>19625</v>
      </c>
      <c r="EA513" s="34">
        <v>2279674</v>
      </c>
      <c r="EB513" s="26">
        <v>307094</v>
      </c>
      <c r="EC513" s="24">
        <v>19314</v>
      </c>
      <c r="ED513" s="34">
        <v>2104434</v>
      </c>
      <c r="EE513" s="26">
        <v>504836</v>
      </c>
      <c r="EF513" s="24">
        <v>26498</v>
      </c>
      <c r="EG513" s="34">
        <v>2370253</v>
      </c>
      <c r="EH513" s="26">
        <v>416008</v>
      </c>
      <c r="EI513" s="24">
        <v>24650</v>
      </c>
      <c r="EJ513" s="34">
        <v>2461560</v>
      </c>
      <c r="EK513" s="26">
        <v>442228</v>
      </c>
      <c r="EL513" s="24">
        <v>28060</v>
      </c>
      <c r="EM513" s="34">
        <v>2704535</v>
      </c>
      <c r="EN513" s="26">
        <v>584395</v>
      </c>
      <c r="EO513" s="24">
        <v>40225</v>
      </c>
      <c r="EP513" s="34">
        <v>2982084</v>
      </c>
      <c r="EQ513" s="26">
        <v>361419</v>
      </c>
      <c r="ER513" s="24">
        <v>26047</v>
      </c>
      <c r="ES513" s="34">
        <v>3228849</v>
      </c>
      <c r="ET513" s="26">
        <v>316332</v>
      </c>
      <c r="EU513" s="24">
        <v>22016</v>
      </c>
      <c r="EV513" s="34">
        <v>2859590</v>
      </c>
      <c r="EW513" s="26">
        <v>165898</v>
      </c>
      <c r="EX513" s="24">
        <v>14184</v>
      </c>
      <c r="EY513" s="34">
        <v>2415523</v>
      </c>
      <c r="EZ513" s="26">
        <v>426992</v>
      </c>
      <c r="FA513" s="24">
        <v>28511</v>
      </c>
      <c r="FB513" s="34">
        <v>2399525</v>
      </c>
      <c r="FC513" s="26">
        <v>291934</v>
      </c>
      <c r="FD513" s="24">
        <v>20091</v>
      </c>
      <c r="FE513" s="34">
        <v>2344604</v>
      </c>
      <c r="FF513" s="26">
        <v>477603</v>
      </c>
      <c r="FG513" s="24">
        <v>34810</v>
      </c>
      <c r="FH513" s="34">
        <v>2642383</v>
      </c>
      <c r="FI513" s="26">
        <v>483118</v>
      </c>
      <c r="FJ513" s="24">
        <v>34428</v>
      </c>
      <c r="FK513" s="34">
        <v>2985330</v>
      </c>
      <c r="FL513" s="26">
        <v>316359</v>
      </c>
      <c r="FM513" s="24">
        <v>27227</v>
      </c>
      <c r="FN513" s="34">
        <v>2887354</v>
      </c>
      <c r="FO513" s="26">
        <v>413724</v>
      </c>
      <c r="FP513" s="24">
        <v>33494</v>
      </c>
      <c r="FQ513" s="34">
        <v>2812863</v>
      </c>
      <c r="FR513" s="26">
        <v>361267</v>
      </c>
      <c r="FS513" s="24">
        <v>28003</v>
      </c>
      <c r="FT513" s="34">
        <v>3193027</v>
      </c>
      <c r="FU513" s="26">
        <v>369125</v>
      </c>
      <c r="FV513" s="24">
        <v>27582</v>
      </c>
      <c r="FW513" s="34">
        <v>3147070</v>
      </c>
      <c r="FX513" s="26">
        <v>343918</v>
      </c>
      <c r="FY513" s="24">
        <v>27828</v>
      </c>
      <c r="FZ513" s="34">
        <v>3097820</v>
      </c>
      <c r="GA513" s="26">
        <v>131310</v>
      </c>
      <c r="GB513" s="24">
        <v>13387</v>
      </c>
      <c r="GC513" s="34">
        <v>2462240</v>
      </c>
      <c r="GD513" s="28">
        <v>50097</v>
      </c>
      <c r="GE513" s="23">
        <v>5734</v>
      </c>
      <c r="GF513" s="34">
        <v>1500267</v>
      </c>
      <c r="GG513" s="28">
        <v>56088</v>
      </c>
      <c r="GH513" s="23">
        <v>6758</v>
      </c>
      <c r="GI513" s="34">
        <v>1066163</v>
      </c>
      <c r="GJ513" s="28">
        <v>17890</v>
      </c>
      <c r="GK513" s="23">
        <v>2226</v>
      </c>
      <c r="GL513" s="25">
        <v>799336</v>
      </c>
      <c r="GM513" s="30">
        <v>7553</v>
      </c>
      <c r="GN513" s="23">
        <v>1040</v>
      </c>
      <c r="GO513" s="25">
        <v>519473</v>
      </c>
      <c r="GP513" s="30">
        <v>6882</v>
      </c>
      <c r="GQ513" s="27">
        <v>879</v>
      </c>
      <c r="GR513" s="25">
        <v>375599</v>
      </c>
      <c r="GS513" s="30">
        <v>4672</v>
      </c>
      <c r="GT513" s="27">
        <v>495</v>
      </c>
      <c r="GU513" s="25">
        <v>282553</v>
      </c>
      <c r="GV513" s="30">
        <v>3363</v>
      </c>
      <c r="GW513" s="27">
        <v>356</v>
      </c>
      <c r="GX513" s="25">
        <v>216455</v>
      </c>
      <c r="GY513" s="30">
        <v>1816</v>
      </c>
      <c r="GZ513" s="27">
        <v>176</v>
      </c>
      <c r="HA513" s="25">
        <v>199598</v>
      </c>
      <c r="HB513" s="32">
        <v>647</v>
      </c>
      <c r="HC513" s="29">
        <v>45</v>
      </c>
      <c r="HD513" s="25">
        <v>163097</v>
      </c>
      <c r="HE513" s="32">
        <v>329</v>
      </c>
      <c r="HF513" s="29">
        <v>14</v>
      </c>
      <c r="HG513" s="25">
        <v>146496</v>
      </c>
      <c r="HH513" s="32">
        <v>161</v>
      </c>
      <c r="HI513" s="29">
        <v>14</v>
      </c>
      <c r="HJ513" s="25">
        <v>132026</v>
      </c>
    </row>
    <row r="514" spans="2:218" x14ac:dyDescent="0.2">
      <c r="B514" s="20" t="s">
        <v>987</v>
      </c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  <c r="BK514" s="21"/>
      <c r="BL514" s="21"/>
      <c r="BM514" s="21"/>
      <c r="BN514" s="21"/>
      <c r="BO514" s="21"/>
      <c r="BP514" s="21"/>
      <c r="BQ514" s="21"/>
      <c r="BR514" s="21"/>
      <c r="BS514" s="21"/>
      <c r="BT514" s="21"/>
      <c r="BU514" s="21"/>
      <c r="BV514" s="21"/>
      <c r="BW514" s="21"/>
      <c r="BX514" s="21"/>
      <c r="BY514" s="21"/>
      <c r="BZ514" s="21"/>
      <c r="CA514" s="21"/>
      <c r="CB514" s="21"/>
      <c r="CC514" s="21"/>
      <c r="CD514" s="21"/>
      <c r="CE514" s="21"/>
      <c r="CF514" s="21"/>
      <c r="CG514" s="21"/>
      <c r="CH514" s="21"/>
      <c r="CI514" s="21"/>
      <c r="CJ514" s="21"/>
      <c r="CK514" s="21"/>
      <c r="CL514" s="21"/>
      <c r="CM514" s="21"/>
      <c r="CN514" s="21"/>
      <c r="CO514" s="21"/>
      <c r="CP514" s="21"/>
      <c r="CQ514" s="21"/>
      <c r="CR514" s="21"/>
      <c r="CS514" s="21"/>
      <c r="CT514" s="21"/>
      <c r="CU514" s="21"/>
      <c r="CV514" s="21"/>
      <c r="CW514" s="21"/>
      <c r="CX514" s="21"/>
      <c r="CY514" s="21"/>
      <c r="CZ514" s="21"/>
      <c r="DA514" s="28">
        <v>11026</v>
      </c>
      <c r="DB514" s="29">
        <v>98</v>
      </c>
      <c r="DC514" s="27">
        <v>827</v>
      </c>
      <c r="DD514" s="28">
        <v>13482</v>
      </c>
      <c r="DE514" s="27">
        <v>127</v>
      </c>
      <c r="DF514" s="23">
        <v>1951</v>
      </c>
      <c r="DG514" s="28">
        <v>12654</v>
      </c>
      <c r="DH514" s="27">
        <v>118</v>
      </c>
      <c r="DI514" s="23">
        <v>2875</v>
      </c>
      <c r="DJ514" s="28">
        <v>14718</v>
      </c>
      <c r="DK514" s="27">
        <v>138</v>
      </c>
      <c r="DL514" s="23">
        <v>2887</v>
      </c>
      <c r="DM514" s="28">
        <v>58485</v>
      </c>
      <c r="DN514" s="27">
        <v>537</v>
      </c>
      <c r="DO514" s="23">
        <v>3842</v>
      </c>
      <c r="DP514" s="28">
        <v>52556</v>
      </c>
      <c r="DQ514" s="27">
        <v>474</v>
      </c>
      <c r="DR514" s="23">
        <v>2796</v>
      </c>
      <c r="DS514" s="26">
        <v>109778</v>
      </c>
      <c r="DT514" s="27">
        <v>965</v>
      </c>
      <c r="DU514" s="23">
        <v>5109</v>
      </c>
      <c r="DV514" s="28">
        <v>39162</v>
      </c>
      <c r="DW514" s="27">
        <v>349</v>
      </c>
      <c r="DX514" s="23">
        <v>3936</v>
      </c>
      <c r="DY514" s="28">
        <v>35441</v>
      </c>
      <c r="DZ514" s="27">
        <v>325</v>
      </c>
      <c r="EA514" s="23">
        <v>2999</v>
      </c>
      <c r="EB514" s="26">
        <v>129048</v>
      </c>
      <c r="EC514" s="23">
        <v>1126</v>
      </c>
      <c r="ED514" s="23">
        <v>3987</v>
      </c>
      <c r="EE514" s="28">
        <v>60080</v>
      </c>
      <c r="EF514" s="27">
        <v>519</v>
      </c>
      <c r="EG514" s="23">
        <v>5841</v>
      </c>
      <c r="EH514" s="30">
        <v>6024</v>
      </c>
      <c r="EI514" s="29">
        <v>61</v>
      </c>
      <c r="EJ514" s="23">
        <v>4573</v>
      </c>
      <c r="EK514" s="28">
        <v>13326</v>
      </c>
      <c r="EL514" s="27">
        <v>130</v>
      </c>
      <c r="EM514" s="23">
        <v>4962</v>
      </c>
      <c r="EN514" s="28">
        <v>10498</v>
      </c>
      <c r="EO514" s="27">
        <v>103</v>
      </c>
      <c r="EP514" s="23">
        <v>4769</v>
      </c>
      <c r="EQ514" s="28">
        <v>11354</v>
      </c>
      <c r="ER514" s="27">
        <v>110</v>
      </c>
      <c r="ES514" s="23">
        <v>4995</v>
      </c>
      <c r="ET514" s="28">
        <v>20111</v>
      </c>
      <c r="EU514" s="27">
        <v>204</v>
      </c>
      <c r="EV514" s="23">
        <v>4043</v>
      </c>
      <c r="EW514" s="28">
        <v>44715</v>
      </c>
      <c r="EX514" s="27">
        <v>414</v>
      </c>
      <c r="EY514" s="23">
        <v>4698</v>
      </c>
      <c r="EZ514" s="28">
        <v>64802</v>
      </c>
      <c r="FA514" s="27">
        <v>555</v>
      </c>
      <c r="FB514" s="23">
        <v>9492</v>
      </c>
      <c r="FC514" s="30">
        <v>7841</v>
      </c>
      <c r="FD514" s="29">
        <v>85</v>
      </c>
      <c r="FE514" s="23">
        <v>4537</v>
      </c>
      <c r="FF514" s="28">
        <v>10374</v>
      </c>
      <c r="FG514" s="27">
        <v>134</v>
      </c>
      <c r="FH514" s="23">
        <v>4888</v>
      </c>
      <c r="FI514" s="30">
        <v>7648</v>
      </c>
      <c r="FJ514" s="29">
        <v>88</v>
      </c>
      <c r="FK514" s="23">
        <v>4568</v>
      </c>
      <c r="FL514" s="28">
        <v>11485</v>
      </c>
      <c r="FM514" s="27">
        <v>129</v>
      </c>
      <c r="FN514" s="23">
        <v>2892</v>
      </c>
      <c r="FO514" s="28">
        <v>13461</v>
      </c>
      <c r="FP514" s="27">
        <v>137</v>
      </c>
      <c r="FQ514" s="23">
        <v>2767</v>
      </c>
      <c r="FR514" s="28">
        <v>18643</v>
      </c>
      <c r="FS514" s="27">
        <v>185</v>
      </c>
      <c r="FT514" s="23">
        <v>3553</v>
      </c>
      <c r="FU514" s="30">
        <v>5026</v>
      </c>
      <c r="FV514" s="29">
        <v>64</v>
      </c>
      <c r="FW514" s="23">
        <v>2951</v>
      </c>
      <c r="FX514" s="30">
        <v>9540</v>
      </c>
      <c r="FY514" s="29">
        <v>95</v>
      </c>
      <c r="FZ514" s="23">
        <v>3456</v>
      </c>
      <c r="GA514" s="30">
        <v>5629</v>
      </c>
      <c r="GB514" s="29">
        <v>59</v>
      </c>
      <c r="GC514" s="23">
        <v>2207</v>
      </c>
      <c r="GD514" s="30">
        <v>5121</v>
      </c>
      <c r="GE514" s="29">
        <v>53</v>
      </c>
      <c r="GF514" s="23">
        <v>1786</v>
      </c>
      <c r="GG514" s="30">
        <v>3345</v>
      </c>
      <c r="GH514" s="29">
        <v>44</v>
      </c>
      <c r="GI514" s="23">
        <v>1748</v>
      </c>
      <c r="GJ514" s="30">
        <v>7020</v>
      </c>
      <c r="GK514" s="29">
        <v>71</v>
      </c>
      <c r="GL514" s="23">
        <v>2022</v>
      </c>
      <c r="GM514" s="30">
        <v>5083</v>
      </c>
      <c r="GN514" s="29">
        <v>49</v>
      </c>
      <c r="GO514" s="27">
        <v>533</v>
      </c>
      <c r="GP514" s="30">
        <v>2367</v>
      </c>
      <c r="GQ514" s="29">
        <v>28</v>
      </c>
      <c r="GR514" s="23">
        <v>1671</v>
      </c>
      <c r="GS514" s="30">
        <v>1624</v>
      </c>
      <c r="GT514" s="29">
        <v>17</v>
      </c>
      <c r="GU514" s="23">
        <v>1389</v>
      </c>
      <c r="GV514" s="32">
        <v>892</v>
      </c>
      <c r="GW514" s="31">
        <v>9</v>
      </c>
      <c r="GX514" s="23">
        <v>1257</v>
      </c>
      <c r="GY514" s="21"/>
      <c r="GZ514" s="21"/>
      <c r="HA514" s="27">
        <v>933</v>
      </c>
      <c r="HB514" s="32">
        <v>150</v>
      </c>
      <c r="HC514" s="31">
        <v>1</v>
      </c>
      <c r="HD514" s="27">
        <v>571</v>
      </c>
      <c r="HE514" s="33">
        <v>99</v>
      </c>
      <c r="HF514" s="31">
        <v>1</v>
      </c>
      <c r="HG514" s="27">
        <v>639</v>
      </c>
      <c r="HH514" s="33">
        <v>99</v>
      </c>
      <c r="HI514" s="31">
        <v>1</v>
      </c>
      <c r="HJ514" s="27">
        <v>584</v>
      </c>
    </row>
    <row r="515" spans="2:218" x14ac:dyDescent="0.2">
      <c r="B515" s="20" t="s">
        <v>460</v>
      </c>
      <c r="C515" s="28">
        <v>53510</v>
      </c>
      <c r="D515" s="27">
        <v>425</v>
      </c>
      <c r="E515" s="24">
        <v>48567</v>
      </c>
      <c r="F515" s="28">
        <v>53024</v>
      </c>
      <c r="G515" s="27">
        <v>390</v>
      </c>
      <c r="H515" s="24">
        <v>42311</v>
      </c>
      <c r="I515" s="28">
        <v>65651</v>
      </c>
      <c r="J515" s="27">
        <v>485</v>
      </c>
      <c r="K515" s="24">
        <v>50757</v>
      </c>
      <c r="L515" s="28">
        <v>44009</v>
      </c>
      <c r="M515" s="27">
        <v>327</v>
      </c>
      <c r="N515" s="24">
        <v>37702</v>
      </c>
      <c r="O515" s="28">
        <v>43066</v>
      </c>
      <c r="P515" s="27">
        <v>325</v>
      </c>
      <c r="Q515" s="24">
        <v>44913</v>
      </c>
      <c r="R515" s="28">
        <v>49841</v>
      </c>
      <c r="S515" s="27">
        <v>373</v>
      </c>
      <c r="T515" s="24">
        <v>43480</v>
      </c>
      <c r="U515" s="28">
        <v>34813</v>
      </c>
      <c r="V515" s="27">
        <v>258</v>
      </c>
      <c r="W515" s="24">
        <v>34515</v>
      </c>
      <c r="X515" s="28">
        <v>38129</v>
      </c>
      <c r="Y515" s="27">
        <v>285</v>
      </c>
      <c r="Z515" s="24">
        <v>36472</v>
      </c>
      <c r="AA515" s="28">
        <v>45397</v>
      </c>
      <c r="AB515" s="27">
        <v>347</v>
      </c>
      <c r="AC515" s="24">
        <v>39353</v>
      </c>
      <c r="AD515" s="28">
        <v>36628</v>
      </c>
      <c r="AE515" s="27">
        <v>251</v>
      </c>
      <c r="AF515" s="24">
        <v>30539</v>
      </c>
      <c r="AG515" s="28">
        <v>44110</v>
      </c>
      <c r="AH515" s="27">
        <v>304</v>
      </c>
      <c r="AI515" s="24">
        <v>33538</v>
      </c>
      <c r="AJ515" s="28">
        <v>46365</v>
      </c>
      <c r="AK515" s="27">
        <v>319</v>
      </c>
      <c r="AL515" s="24">
        <v>31631</v>
      </c>
      <c r="AM515" s="28">
        <v>32958</v>
      </c>
      <c r="AN515" s="27">
        <v>224</v>
      </c>
      <c r="AO515" s="24">
        <v>30249</v>
      </c>
      <c r="AP515" s="28">
        <v>35173</v>
      </c>
      <c r="AQ515" s="27">
        <v>245</v>
      </c>
      <c r="AR515" s="24">
        <v>35089</v>
      </c>
      <c r="AS515" s="28">
        <v>40166</v>
      </c>
      <c r="AT515" s="27">
        <v>273</v>
      </c>
      <c r="AU515" s="24">
        <v>28126</v>
      </c>
      <c r="AV515" s="28">
        <v>41179</v>
      </c>
      <c r="AW515" s="27">
        <v>277</v>
      </c>
      <c r="AX515" s="24">
        <v>30876</v>
      </c>
      <c r="AY515" s="28">
        <v>46550</v>
      </c>
      <c r="AZ515" s="27">
        <v>294</v>
      </c>
      <c r="BA515" s="24">
        <v>30100</v>
      </c>
      <c r="BB515" s="28">
        <v>52384</v>
      </c>
      <c r="BC515" s="27">
        <v>328</v>
      </c>
      <c r="BD515" s="24">
        <v>30467</v>
      </c>
      <c r="BE515" s="28">
        <v>42983</v>
      </c>
      <c r="BF515" s="27">
        <v>263</v>
      </c>
      <c r="BG515" s="24">
        <v>31520</v>
      </c>
      <c r="BH515" s="28">
        <v>42430</v>
      </c>
      <c r="BI515" s="27">
        <v>265</v>
      </c>
      <c r="BJ515" s="24">
        <v>25470</v>
      </c>
      <c r="BK515" s="28">
        <v>59996</v>
      </c>
      <c r="BL515" s="27">
        <v>363</v>
      </c>
      <c r="BM515" s="24">
        <v>31028</v>
      </c>
      <c r="BN515" s="28">
        <v>45595</v>
      </c>
      <c r="BO515" s="27">
        <v>290</v>
      </c>
      <c r="BP515" s="24">
        <v>35930</v>
      </c>
      <c r="BQ515" s="28">
        <v>40249</v>
      </c>
      <c r="BR515" s="27">
        <v>248</v>
      </c>
      <c r="BS515" s="24">
        <v>24533</v>
      </c>
      <c r="BT515" s="28">
        <v>55131</v>
      </c>
      <c r="BU515" s="27">
        <v>329</v>
      </c>
      <c r="BV515" s="24">
        <v>31616</v>
      </c>
      <c r="BW515" s="28">
        <v>46207</v>
      </c>
      <c r="BX515" s="27">
        <v>278</v>
      </c>
      <c r="BY515" s="24">
        <v>25470</v>
      </c>
      <c r="BZ515" s="28">
        <v>36910</v>
      </c>
      <c r="CA515" s="27">
        <v>214</v>
      </c>
      <c r="CB515" s="24">
        <v>21639</v>
      </c>
      <c r="CC515" s="28">
        <v>63737</v>
      </c>
      <c r="CD515" s="27">
        <v>372</v>
      </c>
      <c r="CE515" s="24">
        <v>30597</v>
      </c>
      <c r="CF515" s="28">
        <v>51440</v>
      </c>
      <c r="CG515" s="27">
        <v>298</v>
      </c>
      <c r="CH515" s="24">
        <v>26640</v>
      </c>
      <c r="CI515" s="28">
        <v>40966</v>
      </c>
      <c r="CJ515" s="27">
        <v>233</v>
      </c>
      <c r="CK515" s="24">
        <v>27210</v>
      </c>
      <c r="CL515" s="28">
        <v>57016</v>
      </c>
      <c r="CM515" s="27">
        <v>334</v>
      </c>
      <c r="CN515" s="24">
        <v>29235</v>
      </c>
      <c r="CO515" s="28">
        <v>46603</v>
      </c>
      <c r="CP515" s="27">
        <v>259</v>
      </c>
      <c r="CQ515" s="24">
        <v>25874</v>
      </c>
      <c r="CR515" s="28">
        <v>45411</v>
      </c>
      <c r="CS515" s="27">
        <v>253</v>
      </c>
      <c r="CT515" s="24">
        <v>22514</v>
      </c>
      <c r="CU515" s="28">
        <v>62436</v>
      </c>
      <c r="CV515" s="27">
        <v>339</v>
      </c>
      <c r="CW515" s="24">
        <v>26114</v>
      </c>
      <c r="CX515" s="28">
        <v>46714</v>
      </c>
      <c r="CY515" s="27">
        <v>251</v>
      </c>
      <c r="CZ515" s="24">
        <v>26368</v>
      </c>
      <c r="DA515" s="28">
        <v>45202</v>
      </c>
      <c r="DB515" s="27">
        <v>245</v>
      </c>
      <c r="DC515" s="24">
        <v>25629</v>
      </c>
      <c r="DD515" s="28">
        <v>46533</v>
      </c>
      <c r="DE515" s="27">
        <v>250</v>
      </c>
      <c r="DF515" s="24">
        <v>21033</v>
      </c>
      <c r="DG515" s="28">
        <v>52856</v>
      </c>
      <c r="DH515" s="27">
        <v>264</v>
      </c>
      <c r="DI515" s="24">
        <v>25913</v>
      </c>
      <c r="DJ515" s="28">
        <v>44172</v>
      </c>
      <c r="DK515" s="27">
        <v>230</v>
      </c>
      <c r="DL515" s="24">
        <v>24389</v>
      </c>
      <c r="DM515" s="28">
        <v>50414</v>
      </c>
      <c r="DN515" s="27">
        <v>253</v>
      </c>
      <c r="DO515" s="24">
        <v>23142</v>
      </c>
      <c r="DP515" s="28">
        <v>46178</v>
      </c>
      <c r="DQ515" s="27">
        <v>236</v>
      </c>
      <c r="DR515" s="24">
        <v>22258</v>
      </c>
      <c r="DS515" s="28">
        <v>38592</v>
      </c>
      <c r="DT515" s="27">
        <v>197</v>
      </c>
      <c r="DU515" s="24">
        <v>19603</v>
      </c>
      <c r="DV515" s="28">
        <v>47981</v>
      </c>
      <c r="DW515" s="27">
        <v>245</v>
      </c>
      <c r="DX515" s="24">
        <v>21761</v>
      </c>
      <c r="DY515" s="28">
        <v>45091</v>
      </c>
      <c r="DZ515" s="27">
        <v>229</v>
      </c>
      <c r="EA515" s="24">
        <v>21045</v>
      </c>
      <c r="EB515" s="28">
        <v>41897</v>
      </c>
      <c r="EC515" s="27">
        <v>213</v>
      </c>
      <c r="ED515" s="24">
        <v>18222</v>
      </c>
      <c r="EE515" s="28">
        <v>42493</v>
      </c>
      <c r="EF515" s="27">
        <v>213</v>
      </c>
      <c r="EG515" s="24">
        <v>17348</v>
      </c>
      <c r="EH515" s="28">
        <v>33919</v>
      </c>
      <c r="EI515" s="27">
        <v>172</v>
      </c>
      <c r="EJ515" s="24">
        <v>17494</v>
      </c>
      <c r="EK515" s="28">
        <v>31934</v>
      </c>
      <c r="EL515" s="27">
        <v>151</v>
      </c>
      <c r="EM515" s="24">
        <v>17053</v>
      </c>
      <c r="EN515" s="28">
        <v>43267</v>
      </c>
      <c r="EO515" s="27">
        <v>200</v>
      </c>
      <c r="EP515" s="24">
        <v>19961</v>
      </c>
      <c r="EQ515" s="28">
        <v>31327</v>
      </c>
      <c r="ER515" s="27">
        <v>145</v>
      </c>
      <c r="ES515" s="24">
        <v>15888</v>
      </c>
      <c r="ET515" s="28">
        <v>25495</v>
      </c>
      <c r="EU515" s="27">
        <v>120</v>
      </c>
      <c r="EV515" s="24">
        <v>13611</v>
      </c>
      <c r="EW515" s="28">
        <v>30358</v>
      </c>
      <c r="EX515" s="27">
        <v>147</v>
      </c>
      <c r="EY515" s="24">
        <v>12865</v>
      </c>
      <c r="EZ515" s="28">
        <v>25039</v>
      </c>
      <c r="FA515" s="27">
        <v>123</v>
      </c>
      <c r="FB515" s="24">
        <v>13664</v>
      </c>
      <c r="FC515" s="28">
        <v>24564</v>
      </c>
      <c r="FD515" s="27">
        <v>115</v>
      </c>
      <c r="FE515" s="24">
        <v>12671</v>
      </c>
      <c r="FF515" s="28">
        <v>34222</v>
      </c>
      <c r="FG515" s="27">
        <v>165</v>
      </c>
      <c r="FH515" s="24">
        <v>12569</v>
      </c>
      <c r="FI515" s="28">
        <v>29932</v>
      </c>
      <c r="FJ515" s="27">
        <v>144</v>
      </c>
      <c r="FK515" s="24">
        <v>14525</v>
      </c>
      <c r="FL515" s="28">
        <v>30018</v>
      </c>
      <c r="FM515" s="27">
        <v>146</v>
      </c>
      <c r="FN515" s="24">
        <v>10729</v>
      </c>
      <c r="FO515" s="28">
        <v>25521</v>
      </c>
      <c r="FP515" s="27">
        <v>126</v>
      </c>
      <c r="FQ515" s="24">
        <v>11876</v>
      </c>
      <c r="FR515" s="28">
        <v>25738</v>
      </c>
      <c r="FS515" s="27">
        <v>125</v>
      </c>
      <c r="FT515" s="24">
        <v>12670</v>
      </c>
      <c r="FU515" s="28">
        <v>21615</v>
      </c>
      <c r="FV515" s="27">
        <v>105</v>
      </c>
      <c r="FW515" s="24">
        <v>11779</v>
      </c>
      <c r="FX515" s="28">
        <v>29892</v>
      </c>
      <c r="FY515" s="27">
        <v>145</v>
      </c>
      <c r="FZ515" s="24">
        <v>14720</v>
      </c>
      <c r="GA515" s="28">
        <v>16220</v>
      </c>
      <c r="GB515" s="29">
        <v>78</v>
      </c>
      <c r="GC515" s="24">
        <v>10240</v>
      </c>
      <c r="GD515" s="28">
        <v>15902</v>
      </c>
      <c r="GE515" s="29">
        <v>77</v>
      </c>
      <c r="GF515" s="24">
        <v>10793</v>
      </c>
      <c r="GG515" s="28">
        <v>21438</v>
      </c>
      <c r="GH515" s="27">
        <v>103</v>
      </c>
      <c r="GI515" s="23">
        <v>9494</v>
      </c>
      <c r="GJ515" s="30">
        <v>5347</v>
      </c>
      <c r="GK515" s="29">
        <v>25</v>
      </c>
      <c r="GL515" s="23">
        <v>8029</v>
      </c>
      <c r="GM515" s="30">
        <v>1375</v>
      </c>
      <c r="GN515" s="31">
        <v>8</v>
      </c>
      <c r="GO515" s="23">
        <v>6464</v>
      </c>
      <c r="GP515" s="32">
        <v>633</v>
      </c>
      <c r="GQ515" s="31">
        <v>4</v>
      </c>
      <c r="GR515" s="23">
        <v>5946</v>
      </c>
      <c r="GS515" s="32">
        <v>243</v>
      </c>
      <c r="GT515" s="31">
        <v>2</v>
      </c>
      <c r="GU515" s="23">
        <v>2646</v>
      </c>
      <c r="GV515" s="32">
        <v>302</v>
      </c>
      <c r="GW515" s="31">
        <v>3</v>
      </c>
      <c r="GX515" s="23">
        <v>2161</v>
      </c>
      <c r="GY515" s="33">
        <v>75</v>
      </c>
      <c r="GZ515" s="31">
        <v>1</v>
      </c>
      <c r="HA515" s="23">
        <v>2238</v>
      </c>
      <c r="HB515" s="32">
        <v>151</v>
      </c>
      <c r="HC515" s="31">
        <v>2</v>
      </c>
      <c r="HD515" s="23">
        <v>1775</v>
      </c>
      <c r="HE515" s="21"/>
      <c r="HF515" s="21"/>
      <c r="HG515" s="27">
        <v>887</v>
      </c>
      <c r="HH515" s="33">
        <v>76</v>
      </c>
      <c r="HI515" s="31">
        <v>1</v>
      </c>
      <c r="HJ515" s="27">
        <v>681</v>
      </c>
    </row>
    <row r="516" spans="2:218" x14ac:dyDescent="0.2">
      <c r="B516" s="20" t="s">
        <v>620</v>
      </c>
      <c r="C516" s="32">
        <v>402</v>
      </c>
      <c r="D516" s="29">
        <v>40</v>
      </c>
      <c r="E516" s="27">
        <v>967</v>
      </c>
      <c r="F516" s="32">
        <v>478</v>
      </c>
      <c r="G516" s="29">
        <v>51</v>
      </c>
      <c r="H516" s="27">
        <v>725</v>
      </c>
      <c r="I516" s="32">
        <v>559</v>
      </c>
      <c r="J516" s="29">
        <v>57</v>
      </c>
      <c r="K516" s="27">
        <v>811</v>
      </c>
      <c r="L516" s="32">
        <v>656</v>
      </c>
      <c r="M516" s="29">
        <v>62</v>
      </c>
      <c r="N516" s="23">
        <v>1230</v>
      </c>
      <c r="O516" s="32">
        <v>528</v>
      </c>
      <c r="P516" s="29">
        <v>47</v>
      </c>
      <c r="Q516" s="27">
        <v>809</v>
      </c>
      <c r="R516" s="32">
        <v>706</v>
      </c>
      <c r="S516" s="29">
        <v>63</v>
      </c>
      <c r="T516" s="27">
        <v>940</v>
      </c>
      <c r="U516" s="32">
        <v>405</v>
      </c>
      <c r="V516" s="29">
        <v>36</v>
      </c>
      <c r="W516" s="27">
        <v>634</v>
      </c>
      <c r="X516" s="32">
        <v>890</v>
      </c>
      <c r="Y516" s="29">
        <v>79</v>
      </c>
      <c r="Z516" s="27">
        <v>307</v>
      </c>
      <c r="AA516" s="32">
        <v>668</v>
      </c>
      <c r="AB516" s="29">
        <v>60</v>
      </c>
      <c r="AC516" s="27">
        <v>347</v>
      </c>
      <c r="AD516" s="32">
        <v>504</v>
      </c>
      <c r="AE516" s="29">
        <v>45</v>
      </c>
      <c r="AF516" s="27">
        <v>224</v>
      </c>
      <c r="AG516" s="32">
        <v>651</v>
      </c>
      <c r="AH516" s="29">
        <v>58</v>
      </c>
      <c r="AI516" s="27">
        <v>248</v>
      </c>
      <c r="AJ516" s="32">
        <v>652</v>
      </c>
      <c r="AK516" s="29">
        <v>58</v>
      </c>
      <c r="AL516" s="27">
        <v>170</v>
      </c>
      <c r="AM516" s="32">
        <v>514</v>
      </c>
      <c r="AN516" s="29">
        <v>46</v>
      </c>
      <c r="AO516" s="27">
        <v>242</v>
      </c>
      <c r="AP516" s="32">
        <v>521</v>
      </c>
      <c r="AQ516" s="29">
        <v>46</v>
      </c>
      <c r="AR516" s="27">
        <v>241</v>
      </c>
      <c r="AS516" s="32">
        <v>941</v>
      </c>
      <c r="AT516" s="29">
        <v>79</v>
      </c>
      <c r="AU516" s="27">
        <v>192</v>
      </c>
      <c r="AV516" s="32">
        <v>669</v>
      </c>
      <c r="AW516" s="29">
        <v>63</v>
      </c>
      <c r="AX516" s="27">
        <v>193</v>
      </c>
      <c r="AY516" s="32">
        <v>480</v>
      </c>
      <c r="AZ516" s="29">
        <v>39</v>
      </c>
      <c r="BA516" s="27">
        <v>216</v>
      </c>
      <c r="BB516" s="32">
        <v>552</v>
      </c>
      <c r="BC516" s="29">
        <v>44</v>
      </c>
      <c r="BD516" s="27">
        <v>394</v>
      </c>
      <c r="BE516" s="32">
        <v>701</v>
      </c>
      <c r="BF516" s="29">
        <v>59</v>
      </c>
      <c r="BG516" s="27">
        <v>259</v>
      </c>
      <c r="BH516" s="32">
        <v>311</v>
      </c>
      <c r="BI516" s="29">
        <v>25</v>
      </c>
      <c r="BJ516" s="27">
        <v>323</v>
      </c>
      <c r="BK516" s="32">
        <v>861</v>
      </c>
      <c r="BL516" s="29">
        <v>77</v>
      </c>
      <c r="BM516" s="27">
        <v>306</v>
      </c>
      <c r="BN516" s="32">
        <v>531</v>
      </c>
      <c r="BO516" s="29">
        <v>49</v>
      </c>
      <c r="BP516" s="27">
        <v>416</v>
      </c>
      <c r="BQ516" s="32">
        <v>283</v>
      </c>
      <c r="BR516" s="29">
        <v>23</v>
      </c>
      <c r="BS516" s="27">
        <v>402</v>
      </c>
      <c r="BT516" s="32">
        <v>698</v>
      </c>
      <c r="BU516" s="29">
        <v>61</v>
      </c>
      <c r="BV516" s="27">
        <v>295</v>
      </c>
      <c r="BW516" s="32">
        <v>106</v>
      </c>
      <c r="BX516" s="29">
        <v>10</v>
      </c>
      <c r="BY516" s="27">
        <v>294</v>
      </c>
      <c r="BZ516" s="32">
        <v>449</v>
      </c>
      <c r="CA516" s="29">
        <v>36</v>
      </c>
      <c r="CB516" s="27">
        <v>329</v>
      </c>
      <c r="CC516" s="32">
        <v>391</v>
      </c>
      <c r="CD516" s="29">
        <v>31</v>
      </c>
      <c r="CE516" s="27">
        <v>381</v>
      </c>
      <c r="CF516" s="32">
        <v>363</v>
      </c>
      <c r="CG516" s="29">
        <v>29</v>
      </c>
      <c r="CH516" s="27">
        <v>158</v>
      </c>
      <c r="CI516" s="32">
        <v>249</v>
      </c>
      <c r="CJ516" s="29">
        <v>20</v>
      </c>
      <c r="CK516" s="27">
        <v>114</v>
      </c>
      <c r="CL516" s="32">
        <v>518</v>
      </c>
      <c r="CM516" s="29">
        <v>41</v>
      </c>
      <c r="CN516" s="27">
        <v>168</v>
      </c>
      <c r="CO516" s="32">
        <v>388</v>
      </c>
      <c r="CP516" s="29">
        <v>31</v>
      </c>
      <c r="CQ516" s="27">
        <v>135</v>
      </c>
      <c r="CR516" s="32">
        <v>213</v>
      </c>
      <c r="CS516" s="29">
        <v>17</v>
      </c>
      <c r="CT516" s="27">
        <v>108</v>
      </c>
      <c r="CU516" s="32">
        <v>363</v>
      </c>
      <c r="CV516" s="29">
        <v>29</v>
      </c>
      <c r="CW516" s="29">
        <v>77</v>
      </c>
      <c r="CX516" s="32">
        <v>283</v>
      </c>
      <c r="CY516" s="29">
        <v>22</v>
      </c>
      <c r="CZ516" s="29">
        <v>93</v>
      </c>
      <c r="DA516" s="32">
        <v>466</v>
      </c>
      <c r="DB516" s="29">
        <v>37</v>
      </c>
      <c r="DC516" s="27">
        <v>114</v>
      </c>
      <c r="DD516" s="32">
        <v>313</v>
      </c>
      <c r="DE516" s="29">
        <v>25</v>
      </c>
      <c r="DF516" s="29">
        <v>14</v>
      </c>
      <c r="DG516" s="32">
        <v>224</v>
      </c>
      <c r="DH516" s="29">
        <v>18</v>
      </c>
      <c r="DI516" s="29">
        <v>30</v>
      </c>
      <c r="DJ516" s="33">
        <v>12</v>
      </c>
      <c r="DK516" s="31">
        <v>1</v>
      </c>
      <c r="DL516" s="29">
        <v>45</v>
      </c>
      <c r="DM516" s="32">
        <v>268</v>
      </c>
      <c r="DN516" s="29">
        <v>21</v>
      </c>
      <c r="DO516" s="29">
        <v>18</v>
      </c>
      <c r="DP516" s="32">
        <v>237</v>
      </c>
      <c r="DQ516" s="29">
        <v>19</v>
      </c>
      <c r="DR516" s="27">
        <v>239</v>
      </c>
      <c r="DS516" s="32">
        <v>681</v>
      </c>
      <c r="DT516" s="29">
        <v>55</v>
      </c>
      <c r="DU516" s="29">
        <v>70</v>
      </c>
      <c r="DV516" s="30">
        <v>1086</v>
      </c>
      <c r="DW516" s="29">
        <v>95</v>
      </c>
      <c r="DX516" s="27">
        <v>129</v>
      </c>
      <c r="DY516" s="32">
        <v>495</v>
      </c>
      <c r="DZ516" s="29">
        <v>41</v>
      </c>
      <c r="EA516" s="31">
        <v>9</v>
      </c>
      <c r="EB516" s="32">
        <v>725</v>
      </c>
      <c r="EC516" s="29">
        <v>65</v>
      </c>
      <c r="ED516" s="29">
        <v>10</v>
      </c>
      <c r="EE516" s="30">
        <v>1070</v>
      </c>
      <c r="EF516" s="29">
        <v>90</v>
      </c>
      <c r="EG516" s="31">
        <v>9</v>
      </c>
      <c r="EH516" s="32">
        <v>940</v>
      </c>
      <c r="EI516" s="29">
        <v>78</v>
      </c>
      <c r="EJ516" s="31">
        <v>9</v>
      </c>
      <c r="EK516" s="32">
        <v>867</v>
      </c>
      <c r="EL516" s="29">
        <v>74</v>
      </c>
      <c r="EM516" s="27">
        <v>113</v>
      </c>
      <c r="EN516" s="30">
        <v>1613</v>
      </c>
      <c r="EO516" s="27">
        <v>126</v>
      </c>
      <c r="EP516" s="31">
        <v>7</v>
      </c>
      <c r="EQ516" s="30">
        <v>1334</v>
      </c>
      <c r="ER516" s="29">
        <v>97</v>
      </c>
      <c r="ES516" s="27">
        <v>136</v>
      </c>
      <c r="ET516" s="32">
        <v>697</v>
      </c>
      <c r="EU516" s="29">
        <v>52</v>
      </c>
      <c r="EV516" s="27">
        <v>164</v>
      </c>
      <c r="EW516" s="30">
        <v>1260</v>
      </c>
      <c r="EX516" s="29">
        <v>89</v>
      </c>
      <c r="EY516" s="27">
        <v>232</v>
      </c>
      <c r="EZ516" s="32">
        <v>707</v>
      </c>
      <c r="FA516" s="29">
        <v>51</v>
      </c>
      <c r="FB516" s="27">
        <v>408</v>
      </c>
      <c r="FC516" s="30">
        <v>1269</v>
      </c>
      <c r="FD516" s="29">
        <v>85</v>
      </c>
      <c r="FE516" s="27">
        <v>203</v>
      </c>
      <c r="FF516" s="32">
        <v>830</v>
      </c>
      <c r="FG516" s="29">
        <v>55</v>
      </c>
      <c r="FH516" s="29">
        <v>64</v>
      </c>
      <c r="FI516" s="32">
        <v>622</v>
      </c>
      <c r="FJ516" s="29">
        <v>48</v>
      </c>
      <c r="FK516" s="27">
        <v>142</v>
      </c>
      <c r="FL516" s="32">
        <v>673</v>
      </c>
      <c r="FM516" s="29">
        <v>53</v>
      </c>
      <c r="FN516" s="27">
        <v>150</v>
      </c>
      <c r="FO516" s="30">
        <v>1041</v>
      </c>
      <c r="FP516" s="29">
        <v>73</v>
      </c>
      <c r="FQ516" s="27">
        <v>684</v>
      </c>
      <c r="FR516" s="32">
        <v>812</v>
      </c>
      <c r="FS516" s="29">
        <v>59</v>
      </c>
      <c r="FT516" s="27">
        <v>417</v>
      </c>
      <c r="FU516" s="32">
        <v>614</v>
      </c>
      <c r="FV516" s="29">
        <v>41</v>
      </c>
      <c r="FW516" s="27">
        <v>465</v>
      </c>
      <c r="FX516" s="30">
        <v>1018</v>
      </c>
      <c r="FY516" s="29">
        <v>72</v>
      </c>
      <c r="FZ516" s="27">
        <v>222</v>
      </c>
      <c r="GA516" s="32">
        <v>533</v>
      </c>
      <c r="GB516" s="29">
        <v>39</v>
      </c>
      <c r="GC516" s="27">
        <v>125</v>
      </c>
      <c r="GD516" s="32">
        <v>878</v>
      </c>
      <c r="GE516" s="29">
        <v>64</v>
      </c>
      <c r="GF516" s="29">
        <v>13</v>
      </c>
      <c r="GG516" s="30">
        <v>1090</v>
      </c>
      <c r="GH516" s="29">
        <v>75</v>
      </c>
      <c r="GI516" s="29">
        <v>15</v>
      </c>
      <c r="GJ516" s="32">
        <v>934</v>
      </c>
      <c r="GK516" s="29">
        <v>69</v>
      </c>
      <c r="GL516" s="31">
        <v>2</v>
      </c>
      <c r="GM516" s="32">
        <v>461</v>
      </c>
      <c r="GN516" s="29">
        <v>35</v>
      </c>
      <c r="GO516" s="21"/>
      <c r="GP516" s="32">
        <v>845</v>
      </c>
      <c r="GQ516" s="29">
        <v>58</v>
      </c>
      <c r="GR516" s="21"/>
      <c r="GS516" s="30">
        <v>1369</v>
      </c>
      <c r="GT516" s="29">
        <v>99</v>
      </c>
      <c r="GU516" s="29">
        <v>36</v>
      </c>
      <c r="GV516" s="32">
        <v>327</v>
      </c>
      <c r="GW516" s="29">
        <v>26</v>
      </c>
      <c r="GX516" s="29">
        <v>89</v>
      </c>
      <c r="GY516" s="32">
        <v>507</v>
      </c>
      <c r="GZ516" s="29">
        <v>36</v>
      </c>
      <c r="HA516" s="29">
        <v>60</v>
      </c>
      <c r="HB516" s="32">
        <v>160</v>
      </c>
      <c r="HC516" s="29">
        <v>10</v>
      </c>
      <c r="HD516" s="27">
        <v>304</v>
      </c>
      <c r="HE516" s="33">
        <v>26</v>
      </c>
      <c r="HF516" s="31">
        <v>2</v>
      </c>
      <c r="HG516" s="21"/>
      <c r="HH516" s="33">
        <v>65</v>
      </c>
      <c r="HI516" s="31">
        <v>4</v>
      </c>
      <c r="HJ516" s="29">
        <v>60</v>
      </c>
    </row>
    <row r="517" spans="2:218" x14ac:dyDescent="0.2">
      <c r="B517" s="20" t="s">
        <v>507</v>
      </c>
      <c r="C517" s="28">
        <v>25320</v>
      </c>
      <c r="D517" s="23">
        <v>1262</v>
      </c>
      <c r="E517" s="23">
        <v>3612</v>
      </c>
      <c r="F517" s="28">
        <v>25976</v>
      </c>
      <c r="G517" s="23">
        <v>1330</v>
      </c>
      <c r="H517" s="23">
        <v>2718</v>
      </c>
      <c r="I517" s="28">
        <v>28542</v>
      </c>
      <c r="J517" s="23">
        <v>1482</v>
      </c>
      <c r="K517" s="23">
        <v>3207</v>
      </c>
      <c r="L517" s="28">
        <v>24094</v>
      </c>
      <c r="M517" s="23">
        <v>1262</v>
      </c>
      <c r="N517" s="23">
        <v>3183</v>
      </c>
      <c r="O517" s="28">
        <v>24278</v>
      </c>
      <c r="P517" s="23">
        <v>1275</v>
      </c>
      <c r="Q517" s="23">
        <v>2876</v>
      </c>
      <c r="R517" s="28">
        <v>31494</v>
      </c>
      <c r="S517" s="23">
        <v>1646</v>
      </c>
      <c r="T517" s="23">
        <v>4398</v>
      </c>
      <c r="U517" s="28">
        <v>23352</v>
      </c>
      <c r="V517" s="23">
        <v>1214</v>
      </c>
      <c r="W517" s="23">
        <v>3504</v>
      </c>
      <c r="X517" s="28">
        <v>28186</v>
      </c>
      <c r="Y517" s="23">
        <v>1459</v>
      </c>
      <c r="Z517" s="23">
        <v>4556</v>
      </c>
      <c r="AA517" s="28">
        <v>37511</v>
      </c>
      <c r="AB517" s="23">
        <v>1923</v>
      </c>
      <c r="AC517" s="23">
        <v>5453</v>
      </c>
      <c r="AD517" s="28">
        <v>29875</v>
      </c>
      <c r="AE517" s="23">
        <v>1541</v>
      </c>
      <c r="AF517" s="23">
        <v>6243</v>
      </c>
      <c r="AG517" s="28">
        <v>31543</v>
      </c>
      <c r="AH517" s="23">
        <v>1615</v>
      </c>
      <c r="AI517" s="23">
        <v>7873</v>
      </c>
      <c r="AJ517" s="28">
        <v>41974</v>
      </c>
      <c r="AK517" s="23">
        <v>1783</v>
      </c>
      <c r="AL517" s="23">
        <v>6113</v>
      </c>
      <c r="AM517" s="28">
        <v>42659</v>
      </c>
      <c r="AN517" s="23">
        <v>1770</v>
      </c>
      <c r="AO517" s="24">
        <v>10163</v>
      </c>
      <c r="AP517" s="28">
        <v>59086</v>
      </c>
      <c r="AQ517" s="23">
        <v>2010</v>
      </c>
      <c r="AR517" s="23">
        <v>6648</v>
      </c>
      <c r="AS517" s="28">
        <v>94012</v>
      </c>
      <c r="AT517" s="23">
        <v>2859</v>
      </c>
      <c r="AU517" s="23">
        <v>7866</v>
      </c>
      <c r="AV517" s="28">
        <v>84741</v>
      </c>
      <c r="AW517" s="23">
        <v>2619</v>
      </c>
      <c r="AX517" s="23">
        <v>5930</v>
      </c>
      <c r="AY517" s="28">
        <v>69115</v>
      </c>
      <c r="AZ517" s="23">
        <v>2235</v>
      </c>
      <c r="BA517" s="23">
        <v>4675</v>
      </c>
      <c r="BB517" s="26">
        <v>110041</v>
      </c>
      <c r="BC517" s="23">
        <v>3174</v>
      </c>
      <c r="BD517" s="24">
        <v>25389</v>
      </c>
      <c r="BE517" s="28">
        <v>69032</v>
      </c>
      <c r="BF517" s="23">
        <v>2000</v>
      </c>
      <c r="BG517" s="24">
        <v>51092</v>
      </c>
      <c r="BH517" s="28">
        <v>66684</v>
      </c>
      <c r="BI517" s="23">
        <v>2202</v>
      </c>
      <c r="BJ517" s="23">
        <v>8476</v>
      </c>
      <c r="BK517" s="26">
        <v>102227</v>
      </c>
      <c r="BL517" s="23">
        <v>3153</v>
      </c>
      <c r="BM517" s="23">
        <v>7185</v>
      </c>
      <c r="BN517" s="28">
        <v>69699</v>
      </c>
      <c r="BO517" s="23">
        <v>2429</v>
      </c>
      <c r="BP517" s="23">
        <v>4633</v>
      </c>
      <c r="BQ517" s="28">
        <v>53770</v>
      </c>
      <c r="BR517" s="23">
        <v>2154</v>
      </c>
      <c r="BS517" s="23">
        <v>6261</v>
      </c>
      <c r="BT517" s="28">
        <v>63414</v>
      </c>
      <c r="BU517" s="23">
        <v>2712</v>
      </c>
      <c r="BV517" s="23">
        <v>6098</v>
      </c>
      <c r="BW517" s="26">
        <v>225183</v>
      </c>
      <c r="BX517" s="23">
        <v>2897</v>
      </c>
      <c r="BY517" s="25">
        <v>448821</v>
      </c>
      <c r="BZ517" s="26">
        <v>302773</v>
      </c>
      <c r="CA517" s="23">
        <v>3559</v>
      </c>
      <c r="CB517" s="34">
        <v>1369109</v>
      </c>
      <c r="CC517" s="26">
        <v>363078</v>
      </c>
      <c r="CD517" s="23">
        <v>4737</v>
      </c>
      <c r="CE517" s="34">
        <v>1098171</v>
      </c>
      <c r="CF517" s="26">
        <v>417912</v>
      </c>
      <c r="CG517" s="23">
        <v>4475</v>
      </c>
      <c r="CH517" s="34">
        <v>1972308</v>
      </c>
      <c r="CI517" s="26">
        <v>241832</v>
      </c>
      <c r="CJ517" s="23">
        <v>2995</v>
      </c>
      <c r="CK517" s="34">
        <v>1352468</v>
      </c>
      <c r="CL517" s="28">
        <v>61580</v>
      </c>
      <c r="CM517" s="23">
        <v>2128</v>
      </c>
      <c r="CN517" s="25">
        <v>383861</v>
      </c>
      <c r="CO517" s="28">
        <v>26741</v>
      </c>
      <c r="CP517" s="23">
        <v>1344</v>
      </c>
      <c r="CQ517" s="25">
        <v>134214</v>
      </c>
      <c r="CR517" s="28">
        <v>33873</v>
      </c>
      <c r="CS517" s="23">
        <v>1401</v>
      </c>
      <c r="CT517" s="24">
        <v>88419</v>
      </c>
      <c r="CU517" s="28">
        <v>40312</v>
      </c>
      <c r="CV517" s="23">
        <v>2069</v>
      </c>
      <c r="CW517" s="24">
        <v>85532</v>
      </c>
      <c r="CX517" s="28">
        <v>27419</v>
      </c>
      <c r="CY517" s="23">
        <v>1436</v>
      </c>
      <c r="CZ517" s="24">
        <v>79147</v>
      </c>
      <c r="DA517" s="28">
        <v>29997</v>
      </c>
      <c r="DB517" s="23">
        <v>1553</v>
      </c>
      <c r="DC517" s="24">
        <v>83097</v>
      </c>
      <c r="DD517" s="28">
        <v>40097</v>
      </c>
      <c r="DE517" s="23">
        <v>2027</v>
      </c>
      <c r="DF517" s="24">
        <v>87141</v>
      </c>
      <c r="DG517" s="28">
        <v>29868</v>
      </c>
      <c r="DH517" s="23">
        <v>1506</v>
      </c>
      <c r="DI517" s="25">
        <v>101529</v>
      </c>
      <c r="DJ517" s="28">
        <v>29106</v>
      </c>
      <c r="DK517" s="23">
        <v>1459</v>
      </c>
      <c r="DL517" s="24">
        <v>97691</v>
      </c>
      <c r="DM517" s="28">
        <v>32243</v>
      </c>
      <c r="DN517" s="23">
        <v>1687</v>
      </c>
      <c r="DO517" s="24">
        <v>93554</v>
      </c>
      <c r="DP517" s="28">
        <v>28139</v>
      </c>
      <c r="DQ517" s="23">
        <v>1477</v>
      </c>
      <c r="DR517" s="24">
        <v>25297</v>
      </c>
      <c r="DS517" s="28">
        <v>25923</v>
      </c>
      <c r="DT517" s="23">
        <v>1403</v>
      </c>
      <c r="DU517" s="24">
        <v>12301</v>
      </c>
      <c r="DV517" s="28">
        <v>33531</v>
      </c>
      <c r="DW517" s="23">
        <v>1782</v>
      </c>
      <c r="DX517" s="23">
        <v>8924</v>
      </c>
      <c r="DY517" s="28">
        <v>28011</v>
      </c>
      <c r="DZ517" s="23">
        <v>1484</v>
      </c>
      <c r="EA517" s="23">
        <v>9515</v>
      </c>
      <c r="EB517" s="28">
        <v>24502</v>
      </c>
      <c r="EC517" s="23">
        <v>1303</v>
      </c>
      <c r="ED517" s="23">
        <v>9061</v>
      </c>
      <c r="EE517" s="28">
        <v>34018</v>
      </c>
      <c r="EF517" s="23">
        <v>1799</v>
      </c>
      <c r="EG517" s="24">
        <v>12563</v>
      </c>
      <c r="EH517" s="28">
        <v>29257</v>
      </c>
      <c r="EI517" s="23">
        <v>1548</v>
      </c>
      <c r="EJ517" s="24">
        <v>11501</v>
      </c>
      <c r="EK517" s="28">
        <v>39864</v>
      </c>
      <c r="EL517" s="23">
        <v>2064</v>
      </c>
      <c r="EM517" s="24">
        <v>15021</v>
      </c>
      <c r="EN517" s="28">
        <v>94879</v>
      </c>
      <c r="EO517" s="23">
        <v>4725</v>
      </c>
      <c r="EP517" s="24">
        <v>41199</v>
      </c>
      <c r="EQ517" s="28">
        <v>18866</v>
      </c>
      <c r="ER517" s="27">
        <v>962</v>
      </c>
      <c r="ES517" s="24">
        <v>48665</v>
      </c>
      <c r="ET517" s="28">
        <v>49674</v>
      </c>
      <c r="EU517" s="23">
        <v>2411</v>
      </c>
      <c r="EV517" s="24">
        <v>41843</v>
      </c>
      <c r="EW517" s="28">
        <v>61838</v>
      </c>
      <c r="EX517" s="23">
        <v>3348</v>
      </c>
      <c r="EY517" s="24">
        <v>37933</v>
      </c>
      <c r="EZ517" s="28">
        <v>23617</v>
      </c>
      <c r="FA517" s="23">
        <v>1312</v>
      </c>
      <c r="FB517" s="24">
        <v>33438</v>
      </c>
      <c r="FC517" s="28">
        <v>27123</v>
      </c>
      <c r="FD517" s="23">
        <v>1414</v>
      </c>
      <c r="FE517" s="24">
        <v>15429</v>
      </c>
      <c r="FF517" s="26">
        <v>139282</v>
      </c>
      <c r="FG517" s="23">
        <v>7009</v>
      </c>
      <c r="FH517" s="24">
        <v>19667</v>
      </c>
      <c r="FI517" s="28">
        <v>86188</v>
      </c>
      <c r="FJ517" s="23">
        <v>4400</v>
      </c>
      <c r="FK517" s="24">
        <v>14692</v>
      </c>
      <c r="FL517" s="28">
        <v>84443</v>
      </c>
      <c r="FM517" s="23">
        <v>4286</v>
      </c>
      <c r="FN517" s="24">
        <v>12774</v>
      </c>
      <c r="FO517" s="26">
        <v>138425</v>
      </c>
      <c r="FP517" s="23">
        <v>7001</v>
      </c>
      <c r="FQ517" s="24">
        <v>15785</v>
      </c>
      <c r="FR517" s="26">
        <v>114852</v>
      </c>
      <c r="FS517" s="23">
        <v>5676</v>
      </c>
      <c r="FT517" s="24">
        <v>14607</v>
      </c>
      <c r="FU517" s="26">
        <v>105714</v>
      </c>
      <c r="FV517" s="23">
        <v>5123</v>
      </c>
      <c r="FW517" s="24">
        <v>12744</v>
      </c>
      <c r="FX517" s="26">
        <v>154500</v>
      </c>
      <c r="FY517" s="23">
        <v>7620</v>
      </c>
      <c r="FZ517" s="24">
        <v>10865</v>
      </c>
      <c r="GA517" s="26">
        <v>100787</v>
      </c>
      <c r="GB517" s="23">
        <v>5181</v>
      </c>
      <c r="GC517" s="24">
        <v>10092</v>
      </c>
      <c r="GD517" s="26">
        <v>106206</v>
      </c>
      <c r="GE517" s="23">
        <v>5438</v>
      </c>
      <c r="GF517" s="24">
        <v>10360</v>
      </c>
      <c r="GG517" s="28">
        <v>77444</v>
      </c>
      <c r="GH517" s="23">
        <v>4128</v>
      </c>
      <c r="GI517" s="23">
        <v>9659</v>
      </c>
      <c r="GJ517" s="28">
        <v>24409</v>
      </c>
      <c r="GK517" s="23">
        <v>1366</v>
      </c>
      <c r="GL517" s="23">
        <v>8429</v>
      </c>
      <c r="GM517" s="28">
        <v>22421</v>
      </c>
      <c r="GN517" s="23">
        <v>1250</v>
      </c>
      <c r="GO517" s="23">
        <v>8375</v>
      </c>
      <c r="GP517" s="28">
        <v>27814</v>
      </c>
      <c r="GQ517" s="23">
        <v>1526</v>
      </c>
      <c r="GR517" s="23">
        <v>7796</v>
      </c>
      <c r="GS517" s="28">
        <v>11235</v>
      </c>
      <c r="GT517" s="27">
        <v>630</v>
      </c>
      <c r="GU517" s="23">
        <v>8238</v>
      </c>
      <c r="GV517" s="32">
        <v>944</v>
      </c>
      <c r="GW517" s="29">
        <v>46</v>
      </c>
      <c r="GX517" s="23">
        <v>6392</v>
      </c>
      <c r="GY517" s="32">
        <v>455</v>
      </c>
      <c r="GZ517" s="29">
        <v>23</v>
      </c>
      <c r="HA517" s="23">
        <v>3441</v>
      </c>
      <c r="HB517" s="32">
        <v>380</v>
      </c>
      <c r="HC517" s="29">
        <v>20</v>
      </c>
      <c r="HD517" s="23">
        <v>4455</v>
      </c>
      <c r="HE517" s="32">
        <v>192</v>
      </c>
      <c r="HF517" s="29">
        <v>10</v>
      </c>
      <c r="HG517" s="23">
        <v>4062</v>
      </c>
      <c r="HH517" s="33">
        <v>39</v>
      </c>
      <c r="HI517" s="31">
        <v>2</v>
      </c>
      <c r="HJ517" s="23">
        <v>3495</v>
      </c>
    </row>
    <row r="518" spans="2:218" x14ac:dyDescent="0.2">
      <c r="B518" s="20" t="s">
        <v>730</v>
      </c>
      <c r="C518" s="26">
        <v>304361</v>
      </c>
      <c r="D518" s="24">
        <v>59824</v>
      </c>
      <c r="E518" s="34">
        <v>4043190</v>
      </c>
      <c r="F518" s="26">
        <v>347005</v>
      </c>
      <c r="G518" s="24">
        <v>62887</v>
      </c>
      <c r="H518" s="34">
        <v>4178280</v>
      </c>
      <c r="I518" s="26">
        <v>371349</v>
      </c>
      <c r="J518" s="24">
        <v>71375</v>
      </c>
      <c r="K518" s="34">
        <v>4130957</v>
      </c>
      <c r="L518" s="26">
        <v>298954</v>
      </c>
      <c r="M518" s="24">
        <v>56382</v>
      </c>
      <c r="N518" s="34">
        <v>4124316</v>
      </c>
      <c r="O518" s="26">
        <v>309858</v>
      </c>
      <c r="P518" s="24">
        <v>56624</v>
      </c>
      <c r="Q518" s="34">
        <v>4348433</v>
      </c>
      <c r="R518" s="26">
        <v>438685</v>
      </c>
      <c r="S518" s="24">
        <v>83196</v>
      </c>
      <c r="T518" s="34">
        <v>5098547</v>
      </c>
      <c r="U518" s="26">
        <v>336887</v>
      </c>
      <c r="V518" s="24">
        <v>63534</v>
      </c>
      <c r="W518" s="34">
        <v>5003205</v>
      </c>
      <c r="X518" s="26">
        <v>309647</v>
      </c>
      <c r="Y518" s="24">
        <v>54428</v>
      </c>
      <c r="Z518" s="34">
        <v>4257600</v>
      </c>
      <c r="AA518" s="26">
        <v>399960</v>
      </c>
      <c r="AB518" s="24">
        <v>67496</v>
      </c>
      <c r="AC518" s="34">
        <v>4863639</v>
      </c>
      <c r="AD518" s="26">
        <v>364125</v>
      </c>
      <c r="AE518" s="24">
        <v>61192</v>
      </c>
      <c r="AF518" s="34">
        <v>4521390</v>
      </c>
      <c r="AG518" s="26">
        <v>350694</v>
      </c>
      <c r="AH518" s="24">
        <v>57476</v>
      </c>
      <c r="AI518" s="34">
        <v>4763740</v>
      </c>
      <c r="AJ518" s="26">
        <v>442921</v>
      </c>
      <c r="AK518" s="24">
        <v>70822</v>
      </c>
      <c r="AL518" s="34">
        <v>4867695</v>
      </c>
      <c r="AM518" s="26">
        <v>351249</v>
      </c>
      <c r="AN518" s="24">
        <v>56354</v>
      </c>
      <c r="AO518" s="34">
        <v>4592086</v>
      </c>
      <c r="AP518" s="26">
        <v>355086</v>
      </c>
      <c r="AQ518" s="24">
        <v>56613</v>
      </c>
      <c r="AR518" s="34">
        <v>5115166</v>
      </c>
      <c r="AS518" s="26">
        <v>455718</v>
      </c>
      <c r="AT518" s="24">
        <v>71188</v>
      </c>
      <c r="AU518" s="34">
        <v>4817506</v>
      </c>
      <c r="AV518" s="26">
        <v>372368</v>
      </c>
      <c r="AW518" s="24">
        <v>59337</v>
      </c>
      <c r="AX518" s="34">
        <v>4918163</v>
      </c>
      <c r="AY518" s="26">
        <v>415768</v>
      </c>
      <c r="AZ518" s="24">
        <v>56337</v>
      </c>
      <c r="BA518" s="34">
        <v>4961169</v>
      </c>
      <c r="BB518" s="26">
        <v>536870</v>
      </c>
      <c r="BC518" s="24">
        <v>72647</v>
      </c>
      <c r="BD518" s="34">
        <v>5039416</v>
      </c>
      <c r="BE518" s="26">
        <v>284849</v>
      </c>
      <c r="BF518" s="24">
        <v>50593</v>
      </c>
      <c r="BG518" s="34">
        <v>4756877</v>
      </c>
      <c r="BH518" s="26">
        <v>296006</v>
      </c>
      <c r="BI518" s="24">
        <v>51792</v>
      </c>
      <c r="BJ518" s="34">
        <v>4667259</v>
      </c>
      <c r="BK518" s="26">
        <v>398214</v>
      </c>
      <c r="BL518" s="24">
        <v>65012</v>
      </c>
      <c r="BM518" s="34">
        <v>4795636</v>
      </c>
      <c r="BN518" s="26">
        <v>323017</v>
      </c>
      <c r="BO518" s="24">
        <v>49566</v>
      </c>
      <c r="BP518" s="34">
        <v>4510452</v>
      </c>
      <c r="BQ518" s="26">
        <v>321940</v>
      </c>
      <c r="BR518" s="24">
        <v>50389</v>
      </c>
      <c r="BS518" s="34">
        <v>4597629</v>
      </c>
      <c r="BT518" s="26">
        <v>479660</v>
      </c>
      <c r="BU518" s="24">
        <v>84090</v>
      </c>
      <c r="BV518" s="34">
        <v>5757218</v>
      </c>
      <c r="BW518" s="26">
        <v>344524</v>
      </c>
      <c r="BX518" s="24">
        <v>54633</v>
      </c>
      <c r="BY518" s="34">
        <v>5431033</v>
      </c>
      <c r="BZ518" s="26">
        <v>320084</v>
      </c>
      <c r="CA518" s="24">
        <v>45743</v>
      </c>
      <c r="CB518" s="34">
        <v>5027343</v>
      </c>
      <c r="CC518" s="26">
        <v>373325</v>
      </c>
      <c r="CD518" s="24">
        <v>46189</v>
      </c>
      <c r="CE518" s="34">
        <v>4218156</v>
      </c>
      <c r="CF518" s="26">
        <v>213062</v>
      </c>
      <c r="CG518" s="24">
        <v>14836</v>
      </c>
      <c r="CH518" s="34">
        <v>3742106</v>
      </c>
      <c r="CI518" s="26">
        <v>220203</v>
      </c>
      <c r="CJ518" s="24">
        <v>15678</v>
      </c>
      <c r="CK518" s="34">
        <v>3148677</v>
      </c>
      <c r="CL518" s="26">
        <v>153623</v>
      </c>
      <c r="CM518" s="24">
        <v>14672</v>
      </c>
      <c r="CN518" s="34">
        <v>2369445</v>
      </c>
      <c r="CO518" s="26">
        <v>161478</v>
      </c>
      <c r="CP518" s="24">
        <v>13953</v>
      </c>
      <c r="CQ518" s="34">
        <v>1858277</v>
      </c>
      <c r="CR518" s="26">
        <v>151416</v>
      </c>
      <c r="CS518" s="24">
        <v>11652</v>
      </c>
      <c r="CT518" s="34">
        <v>1478405</v>
      </c>
      <c r="CU518" s="26">
        <v>215665</v>
      </c>
      <c r="CV518" s="24">
        <v>13724</v>
      </c>
      <c r="CW518" s="34">
        <v>1906455</v>
      </c>
      <c r="CX518" s="26">
        <v>107235</v>
      </c>
      <c r="CY518" s="23">
        <v>9298</v>
      </c>
      <c r="CZ518" s="34">
        <v>1452587</v>
      </c>
      <c r="DA518" s="26">
        <v>115420</v>
      </c>
      <c r="DB518" s="23">
        <v>9943</v>
      </c>
      <c r="DC518" s="34">
        <v>1189138</v>
      </c>
      <c r="DD518" s="26">
        <v>141174</v>
      </c>
      <c r="DE518" s="24">
        <v>11012</v>
      </c>
      <c r="DF518" s="25">
        <v>986660</v>
      </c>
      <c r="DG518" s="26">
        <v>123348</v>
      </c>
      <c r="DH518" s="23">
        <v>8758</v>
      </c>
      <c r="DI518" s="34">
        <v>1013814</v>
      </c>
      <c r="DJ518" s="26">
        <v>106523</v>
      </c>
      <c r="DK518" s="23">
        <v>8647</v>
      </c>
      <c r="DL518" s="25">
        <v>990562</v>
      </c>
      <c r="DM518" s="26">
        <v>213005</v>
      </c>
      <c r="DN518" s="24">
        <v>18897</v>
      </c>
      <c r="DO518" s="34">
        <v>1100356</v>
      </c>
      <c r="DP518" s="28">
        <v>80236</v>
      </c>
      <c r="DQ518" s="23">
        <v>7438</v>
      </c>
      <c r="DR518" s="34">
        <v>1178809</v>
      </c>
      <c r="DS518" s="26">
        <v>137882</v>
      </c>
      <c r="DT518" s="24">
        <v>10452</v>
      </c>
      <c r="DU518" s="34">
        <v>1081065</v>
      </c>
      <c r="DV518" s="26">
        <v>111409</v>
      </c>
      <c r="DW518" s="24">
        <v>10354</v>
      </c>
      <c r="DX518" s="34">
        <v>1184007</v>
      </c>
      <c r="DY518" s="28">
        <v>71164</v>
      </c>
      <c r="DZ518" s="23">
        <v>6173</v>
      </c>
      <c r="EA518" s="34">
        <v>1176059</v>
      </c>
      <c r="EB518" s="28">
        <v>45970</v>
      </c>
      <c r="EC518" s="23">
        <v>5314</v>
      </c>
      <c r="ED518" s="34">
        <v>1124703</v>
      </c>
      <c r="EE518" s="28">
        <v>10785</v>
      </c>
      <c r="EF518" s="23">
        <v>1350</v>
      </c>
      <c r="EG518" s="25">
        <v>747477</v>
      </c>
      <c r="EH518" s="30">
        <v>1916</v>
      </c>
      <c r="EI518" s="27">
        <v>318</v>
      </c>
      <c r="EJ518" s="25">
        <v>477545</v>
      </c>
      <c r="EK518" s="30">
        <v>2547</v>
      </c>
      <c r="EL518" s="27">
        <v>510</v>
      </c>
      <c r="EM518" s="25">
        <v>406800</v>
      </c>
      <c r="EN518" s="33">
        <v>65</v>
      </c>
      <c r="EO518" s="31">
        <v>5</v>
      </c>
      <c r="EP518" s="25">
        <v>313182</v>
      </c>
      <c r="EQ518" s="32">
        <v>109</v>
      </c>
      <c r="ER518" s="31">
        <v>3</v>
      </c>
      <c r="ES518" s="25">
        <v>288842</v>
      </c>
      <c r="ET518" s="33">
        <v>12</v>
      </c>
      <c r="EU518" s="31">
        <v>2</v>
      </c>
      <c r="EV518" s="25">
        <v>268095</v>
      </c>
      <c r="EW518" s="33">
        <v>20</v>
      </c>
      <c r="EX518" s="31">
        <v>3</v>
      </c>
      <c r="EY518" s="25">
        <v>254676</v>
      </c>
      <c r="EZ518" s="33">
        <v>12</v>
      </c>
      <c r="FA518" s="31">
        <v>2</v>
      </c>
      <c r="FB518" s="25">
        <v>252272</v>
      </c>
      <c r="FC518" s="32">
        <v>171</v>
      </c>
      <c r="FD518" s="31">
        <v>5</v>
      </c>
      <c r="FE518" s="25">
        <v>217476</v>
      </c>
      <c r="FF518" s="28">
        <v>13624</v>
      </c>
      <c r="FG518" s="23">
        <v>1056</v>
      </c>
      <c r="FH518" s="25">
        <v>241436</v>
      </c>
      <c r="FI518" s="28">
        <v>12786</v>
      </c>
      <c r="FJ518" s="23">
        <v>1236</v>
      </c>
      <c r="FK518" s="25">
        <v>298564</v>
      </c>
      <c r="FL518" s="28">
        <v>21503</v>
      </c>
      <c r="FM518" s="23">
        <v>2860</v>
      </c>
      <c r="FN518" s="25">
        <v>228107</v>
      </c>
      <c r="FO518" s="28">
        <v>33946</v>
      </c>
      <c r="FP518" s="23">
        <v>2605</v>
      </c>
      <c r="FQ518" s="25">
        <v>201674</v>
      </c>
      <c r="FR518" s="28">
        <v>27365</v>
      </c>
      <c r="FS518" s="23">
        <v>2177</v>
      </c>
      <c r="FT518" s="25">
        <v>194381</v>
      </c>
      <c r="FU518" s="28">
        <v>17141</v>
      </c>
      <c r="FV518" s="23">
        <v>1575</v>
      </c>
      <c r="FW518" s="25">
        <v>159288</v>
      </c>
      <c r="FX518" s="28">
        <v>20488</v>
      </c>
      <c r="FY518" s="23">
        <v>1936</v>
      </c>
      <c r="FZ518" s="24">
        <v>97285</v>
      </c>
      <c r="GA518" s="28">
        <v>17069</v>
      </c>
      <c r="GB518" s="23">
        <v>1382</v>
      </c>
      <c r="GC518" s="24">
        <v>84114</v>
      </c>
      <c r="GD518" s="28">
        <v>14187</v>
      </c>
      <c r="GE518" s="23">
        <v>1105</v>
      </c>
      <c r="GF518" s="24">
        <v>74489</v>
      </c>
      <c r="GG518" s="28">
        <v>19939</v>
      </c>
      <c r="GH518" s="23">
        <v>1689</v>
      </c>
      <c r="GI518" s="24">
        <v>72850</v>
      </c>
      <c r="GJ518" s="30">
        <v>9235</v>
      </c>
      <c r="GK518" s="27">
        <v>772</v>
      </c>
      <c r="GL518" s="24">
        <v>66808</v>
      </c>
      <c r="GM518" s="30">
        <v>8658</v>
      </c>
      <c r="GN518" s="27">
        <v>677</v>
      </c>
      <c r="GO518" s="24">
        <v>60693</v>
      </c>
      <c r="GP518" s="30">
        <v>9822</v>
      </c>
      <c r="GQ518" s="27">
        <v>744</v>
      </c>
      <c r="GR518" s="24">
        <v>58358</v>
      </c>
      <c r="GS518" s="30">
        <v>6820</v>
      </c>
      <c r="GT518" s="27">
        <v>498</v>
      </c>
      <c r="GU518" s="24">
        <v>54243</v>
      </c>
      <c r="GV518" s="30">
        <v>7357</v>
      </c>
      <c r="GW518" s="27">
        <v>545</v>
      </c>
      <c r="GX518" s="24">
        <v>53779</v>
      </c>
      <c r="GY518" s="30">
        <v>6063</v>
      </c>
      <c r="GZ518" s="27">
        <v>495</v>
      </c>
      <c r="HA518" s="24">
        <v>51099</v>
      </c>
      <c r="HB518" s="32">
        <v>535</v>
      </c>
      <c r="HC518" s="29">
        <v>84</v>
      </c>
      <c r="HD518" s="24">
        <v>43321</v>
      </c>
      <c r="HE518" s="32">
        <v>441</v>
      </c>
      <c r="HF518" s="29">
        <v>41</v>
      </c>
      <c r="HG518" s="24">
        <v>44204</v>
      </c>
      <c r="HH518" s="33">
        <v>37</v>
      </c>
      <c r="HI518" s="31">
        <v>3</v>
      </c>
      <c r="HJ518" s="24">
        <v>33442</v>
      </c>
    </row>
    <row r="519" spans="2:218" x14ac:dyDescent="0.2">
      <c r="B519" s="20" t="s">
        <v>965</v>
      </c>
      <c r="C519" s="28">
        <v>42613</v>
      </c>
      <c r="D519" s="23">
        <v>2571</v>
      </c>
      <c r="E519" s="24">
        <v>12099</v>
      </c>
      <c r="F519" s="28">
        <v>41888</v>
      </c>
      <c r="G519" s="23">
        <v>2612</v>
      </c>
      <c r="H519" s="23">
        <v>8181</v>
      </c>
      <c r="I519" s="28">
        <v>60676</v>
      </c>
      <c r="J519" s="23">
        <v>3695</v>
      </c>
      <c r="K519" s="23">
        <v>5991</v>
      </c>
      <c r="L519" s="28">
        <v>52239</v>
      </c>
      <c r="M519" s="23">
        <v>3191</v>
      </c>
      <c r="N519" s="23">
        <v>6176</v>
      </c>
      <c r="O519" s="28">
        <v>45424</v>
      </c>
      <c r="P519" s="23">
        <v>2772</v>
      </c>
      <c r="Q519" s="23">
        <v>5515</v>
      </c>
      <c r="R519" s="28">
        <v>53260</v>
      </c>
      <c r="S519" s="23">
        <v>3254</v>
      </c>
      <c r="T519" s="23">
        <v>5117</v>
      </c>
      <c r="U519" s="28">
        <v>45830</v>
      </c>
      <c r="V519" s="23">
        <v>2823</v>
      </c>
      <c r="W519" s="23">
        <v>4372</v>
      </c>
      <c r="X519" s="28">
        <v>46461</v>
      </c>
      <c r="Y519" s="23">
        <v>2845</v>
      </c>
      <c r="Z519" s="23">
        <v>4827</v>
      </c>
      <c r="AA519" s="28">
        <v>58340</v>
      </c>
      <c r="AB519" s="23">
        <v>3560</v>
      </c>
      <c r="AC519" s="23">
        <v>4282</v>
      </c>
      <c r="AD519" s="28">
        <v>43182</v>
      </c>
      <c r="AE519" s="23">
        <v>2684</v>
      </c>
      <c r="AF519" s="23">
        <v>4808</v>
      </c>
      <c r="AG519" s="28">
        <v>43140</v>
      </c>
      <c r="AH519" s="23">
        <v>2672</v>
      </c>
      <c r="AI519" s="23">
        <v>6844</v>
      </c>
      <c r="AJ519" s="28">
        <v>53191</v>
      </c>
      <c r="AK519" s="23">
        <v>3300</v>
      </c>
      <c r="AL519" s="23">
        <v>5996</v>
      </c>
      <c r="AM519" s="28">
        <v>45681</v>
      </c>
      <c r="AN519" s="23">
        <v>2757</v>
      </c>
      <c r="AO519" s="23">
        <v>4564</v>
      </c>
      <c r="AP519" s="28">
        <v>41510</v>
      </c>
      <c r="AQ519" s="23">
        <v>2571</v>
      </c>
      <c r="AR519" s="23">
        <v>5885</v>
      </c>
      <c r="AS519" s="28">
        <v>54600</v>
      </c>
      <c r="AT519" s="23">
        <v>3331</v>
      </c>
      <c r="AU519" s="23">
        <v>4205</v>
      </c>
      <c r="AV519" s="28">
        <v>41359</v>
      </c>
      <c r="AW519" s="23">
        <v>2543</v>
      </c>
      <c r="AX519" s="23">
        <v>3560</v>
      </c>
      <c r="AY519" s="28">
        <v>39674</v>
      </c>
      <c r="AZ519" s="23">
        <v>2423</v>
      </c>
      <c r="BA519" s="23">
        <v>2937</v>
      </c>
      <c r="BB519" s="28">
        <v>50206</v>
      </c>
      <c r="BC519" s="23">
        <v>3108</v>
      </c>
      <c r="BD519" s="23">
        <v>3703</v>
      </c>
      <c r="BE519" s="28">
        <v>39347</v>
      </c>
      <c r="BF519" s="23">
        <v>2445</v>
      </c>
      <c r="BG519" s="23">
        <v>3905</v>
      </c>
      <c r="BH519" s="28">
        <v>38625</v>
      </c>
      <c r="BI519" s="23">
        <v>2313</v>
      </c>
      <c r="BJ519" s="23">
        <v>3639</v>
      </c>
      <c r="BK519" s="28">
        <v>51581</v>
      </c>
      <c r="BL519" s="23">
        <v>3119</v>
      </c>
      <c r="BM519" s="23">
        <v>3712</v>
      </c>
      <c r="BN519" s="28">
        <v>40516</v>
      </c>
      <c r="BO519" s="23">
        <v>2462</v>
      </c>
      <c r="BP519" s="23">
        <v>2681</v>
      </c>
      <c r="BQ519" s="28">
        <v>40657</v>
      </c>
      <c r="BR519" s="23">
        <v>2493</v>
      </c>
      <c r="BS519" s="23">
        <v>2374</v>
      </c>
      <c r="BT519" s="28">
        <v>51346</v>
      </c>
      <c r="BU519" s="23">
        <v>3144</v>
      </c>
      <c r="BV519" s="23">
        <v>2814</v>
      </c>
      <c r="BW519" s="28">
        <v>39533</v>
      </c>
      <c r="BX519" s="23">
        <v>2431</v>
      </c>
      <c r="BY519" s="23">
        <v>3149</v>
      </c>
      <c r="BZ519" s="28">
        <v>40350</v>
      </c>
      <c r="CA519" s="23">
        <v>2524</v>
      </c>
      <c r="CB519" s="23">
        <v>2316</v>
      </c>
      <c r="CC519" s="28">
        <v>53202</v>
      </c>
      <c r="CD519" s="23">
        <v>3265</v>
      </c>
      <c r="CE519" s="23">
        <v>2642</v>
      </c>
      <c r="CF519" s="28">
        <v>43398</v>
      </c>
      <c r="CG519" s="23">
        <v>2660</v>
      </c>
      <c r="CH519" s="23">
        <v>3889</v>
      </c>
      <c r="CI519" s="28">
        <v>39905</v>
      </c>
      <c r="CJ519" s="23">
        <v>2458</v>
      </c>
      <c r="CK519" s="23">
        <v>4297</v>
      </c>
      <c r="CL519" s="28">
        <v>39949</v>
      </c>
      <c r="CM519" s="23">
        <v>2238</v>
      </c>
      <c r="CN519" s="23">
        <v>3604</v>
      </c>
      <c r="CO519" s="28">
        <v>35517</v>
      </c>
      <c r="CP519" s="23">
        <v>2120</v>
      </c>
      <c r="CQ519" s="23">
        <v>4051</v>
      </c>
      <c r="CR519" s="28">
        <v>45495</v>
      </c>
      <c r="CS519" s="23">
        <v>2711</v>
      </c>
      <c r="CT519" s="23">
        <v>3221</v>
      </c>
      <c r="CU519" s="28">
        <v>46030</v>
      </c>
      <c r="CV519" s="23">
        <v>2802</v>
      </c>
      <c r="CW519" s="23">
        <v>3851</v>
      </c>
      <c r="CX519" s="28">
        <v>36239</v>
      </c>
      <c r="CY519" s="23">
        <v>2219</v>
      </c>
      <c r="CZ519" s="23">
        <v>5241</v>
      </c>
      <c r="DA519" s="28">
        <v>39245</v>
      </c>
      <c r="DB519" s="23">
        <v>2360</v>
      </c>
      <c r="DC519" s="23">
        <v>4483</v>
      </c>
      <c r="DD519" s="28">
        <v>44899</v>
      </c>
      <c r="DE519" s="23">
        <v>2712</v>
      </c>
      <c r="DF519" s="23">
        <v>5276</v>
      </c>
      <c r="DG519" s="28">
        <v>38092</v>
      </c>
      <c r="DH519" s="23">
        <v>2301</v>
      </c>
      <c r="DI519" s="23">
        <v>5221</v>
      </c>
      <c r="DJ519" s="28">
        <v>40894</v>
      </c>
      <c r="DK519" s="23">
        <v>2403</v>
      </c>
      <c r="DL519" s="23">
        <v>5152</v>
      </c>
      <c r="DM519" s="28">
        <v>53410</v>
      </c>
      <c r="DN519" s="23">
        <v>3170</v>
      </c>
      <c r="DO519" s="23">
        <v>4888</v>
      </c>
      <c r="DP519" s="28">
        <v>42988</v>
      </c>
      <c r="DQ519" s="23">
        <v>2608</v>
      </c>
      <c r="DR519" s="23">
        <v>4214</v>
      </c>
      <c r="DS519" s="28">
        <v>34966</v>
      </c>
      <c r="DT519" s="23">
        <v>1985</v>
      </c>
      <c r="DU519" s="23">
        <v>3943</v>
      </c>
      <c r="DV519" s="28">
        <v>35763</v>
      </c>
      <c r="DW519" s="23">
        <v>1885</v>
      </c>
      <c r="DX519" s="23">
        <v>4751</v>
      </c>
      <c r="DY519" s="28">
        <v>29694</v>
      </c>
      <c r="DZ519" s="23">
        <v>1530</v>
      </c>
      <c r="EA519" s="23">
        <v>4174</v>
      </c>
      <c r="EB519" s="28">
        <v>27940</v>
      </c>
      <c r="EC519" s="23">
        <v>1450</v>
      </c>
      <c r="ED519" s="23">
        <v>3382</v>
      </c>
      <c r="EE519" s="28">
        <v>44603</v>
      </c>
      <c r="EF519" s="23">
        <v>2640</v>
      </c>
      <c r="EG519" s="23">
        <v>3955</v>
      </c>
      <c r="EH519" s="28">
        <v>37711</v>
      </c>
      <c r="EI519" s="23">
        <v>2221</v>
      </c>
      <c r="EJ519" s="23">
        <v>4082</v>
      </c>
      <c r="EK519" s="28">
        <v>39307</v>
      </c>
      <c r="EL519" s="23">
        <v>2322</v>
      </c>
      <c r="EM519" s="23">
        <v>4540</v>
      </c>
      <c r="EN519" s="28">
        <v>35513</v>
      </c>
      <c r="EO519" s="23">
        <v>2323</v>
      </c>
      <c r="EP519" s="23">
        <v>6286</v>
      </c>
      <c r="EQ519" s="28">
        <v>23350</v>
      </c>
      <c r="ER519" s="23">
        <v>1739</v>
      </c>
      <c r="ES519" s="23">
        <v>5125</v>
      </c>
      <c r="ET519" s="28">
        <v>40285</v>
      </c>
      <c r="EU519" s="23">
        <v>2606</v>
      </c>
      <c r="EV519" s="24">
        <v>12017</v>
      </c>
      <c r="EW519" s="28">
        <v>60121</v>
      </c>
      <c r="EX519" s="23">
        <v>3713</v>
      </c>
      <c r="EY519" s="23">
        <v>8631</v>
      </c>
      <c r="EZ519" s="28">
        <v>43261</v>
      </c>
      <c r="FA519" s="23">
        <v>2697</v>
      </c>
      <c r="FB519" s="23">
        <v>8318</v>
      </c>
      <c r="FC519" s="28">
        <v>41525</v>
      </c>
      <c r="FD519" s="23">
        <v>2636</v>
      </c>
      <c r="FE519" s="23">
        <v>8042</v>
      </c>
      <c r="FF519" s="28">
        <v>55051</v>
      </c>
      <c r="FG519" s="23">
        <v>3398</v>
      </c>
      <c r="FH519" s="24">
        <v>13933</v>
      </c>
      <c r="FI519" s="28">
        <v>49649</v>
      </c>
      <c r="FJ519" s="23">
        <v>3095</v>
      </c>
      <c r="FK519" s="24">
        <v>20932</v>
      </c>
      <c r="FL519" s="28">
        <v>47230</v>
      </c>
      <c r="FM519" s="23">
        <v>2856</v>
      </c>
      <c r="FN519" s="24">
        <v>16626</v>
      </c>
      <c r="FO519" s="28">
        <v>78964</v>
      </c>
      <c r="FP519" s="23">
        <v>4821</v>
      </c>
      <c r="FQ519" s="24">
        <v>66000</v>
      </c>
      <c r="FR519" s="28">
        <v>60317</v>
      </c>
      <c r="FS519" s="23">
        <v>3536</v>
      </c>
      <c r="FT519" s="24">
        <v>57397</v>
      </c>
      <c r="FU519" s="28">
        <v>37773</v>
      </c>
      <c r="FV519" s="23">
        <v>2348</v>
      </c>
      <c r="FW519" s="24">
        <v>28666</v>
      </c>
      <c r="FX519" s="28">
        <v>19511</v>
      </c>
      <c r="FY519" s="23">
        <v>1294</v>
      </c>
      <c r="FZ519" s="24">
        <v>13549</v>
      </c>
      <c r="GA519" s="30">
        <v>6989</v>
      </c>
      <c r="GB519" s="27">
        <v>403</v>
      </c>
      <c r="GC519" s="23">
        <v>9187</v>
      </c>
      <c r="GD519" s="30">
        <v>4972</v>
      </c>
      <c r="GE519" s="27">
        <v>280</v>
      </c>
      <c r="GF519" s="23">
        <v>7863</v>
      </c>
      <c r="GG519" s="30">
        <v>3973</v>
      </c>
      <c r="GH519" s="27">
        <v>229</v>
      </c>
      <c r="GI519" s="23">
        <v>5437</v>
      </c>
      <c r="GJ519" s="30">
        <v>1102</v>
      </c>
      <c r="GK519" s="29">
        <v>64</v>
      </c>
      <c r="GL519" s="23">
        <v>3598</v>
      </c>
      <c r="GM519" s="32">
        <v>718</v>
      </c>
      <c r="GN519" s="29">
        <v>40</v>
      </c>
      <c r="GO519" s="23">
        <v>2551</v>
      </c>
      <c r="GP519" s="32">
        <v>315</v>
      </c>
      <c r="GQ519" s="29">
        <v>16</v>
      </c>
      <c r="GR519" s="23">
        <v>3723</v>
      </c>
      <c r="GS519" s="33">
        <v>60</v>
      </c>
      <c r="GT519" s="31">
        <v>3</v>
      </c>
      <c r="GU519" s="23">
        <v>3148</v>
      </c>
      <c r="GV519" s="35">
        <v>8</v>
      </c>
      <c r="GW519" s="31">
        <v>1</v>
      </c>
      <c r="GX519" s="23">
        <v>3383</v>
      </c>
      <c r="GY519" s="35">
        <v>6</v>
      </c>
      <c r="GZ519" s="31">
        <v>1</v>
      </c>
      <c r="HA519" s="23">
        <v>3779</v>
      </c>
      <c r="HB519" s="21"/>
      <c r="HC519" s="21"/>
      <c r="HD519" s="23">
        <v>2182</v>
      </c>
      <c r="HE519" s="35">
        <v>6</v>
      </c>
      <c r="HF519" s="31">
        <v>1</v>
      </c>
      <c r="HG519" s="23">
        <v>1732</v>
      </c>
      <c r="HH519" s="33">
        <v>22</v>
      </c>
      <c r="HI519" s="31">
        <v>2</v>
      </c>
      <c r="HJ519" s="23">
        <v>1922</v>
      </c>
    </row>
    <row r="520" spans="2:218" x14ac:dyDescent="0.2">
      <c r="B520" s="20" t="s">
        <v>684</v>
      </c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36">
        <v>16112364</v>
      </c>
      <c r="AE520" s="24">
        <v>46077</v>
      </c>
      <c r="AF520" s="25">
        <v>165181</v>
      </c>
      <c r="AG520" s="36">
        <v>28967122</v>
      </c>
      <c r="AH520" s="24">
        <v>75208</v>
      </c>
      <c r="AI520" s="34">
        <v>2536611</v>
      </c>
      <c r="AJ520" s="36">
        <v>11261641</v>
      </c>
      <c r="AK520" s="24">
        <v>70100</v>
      </c>
      <c r="AL520" s="34">
        <v>2249965</v>
      </c>
      <c r="AM520" s="26">
        <v>759401</v>
      </c>
      <c r="AN520" s="24">
        <v>44744</v>
      </c>
      <c r="AO520" s="34">
        <v>1523439</v>
      </c>
      <c r="AP520" s="26">
        <v>397297</v>
      </c>
      <c r="AQ520" s="24">
        <v>45874</v>
      </c>
      <c r="AR520" s="34">
        <v>1561586</v>
      </c>
      <c r="AS520" s="26">
        <v>431891</v>
      </c>
      <c r="AT520" s="24">
        <v>59199</v>
      </c>
      <c r="AU520" s="34">
        <v>1478039</v>
      </c>
      <c r="AV520" s="26">
        <v>605303</v>
      </c>
      <c r="AW520" s="24">
        <v>82921</v>
      </c>
      <c r="AX520" s="34">
        <v>1529105</v>
      </c>
      <c r="AY520" s="26">
        <v>413454</v>
      </c>
      <c r="AZ520" s="24">
        <v>84233</v>
      </c>
      <c r="BA520" s="34">
        <v>1514833</v>
      </c>
      <c r="BB520" s="26">
        <v>547103</v>
      </c>
      <c r="BC520" s="25">
        <v>111709</v>
      </c>
      <c r="BD520" s="34">
        <v>1566687</v>
      </c>
      <c r="BE520" s="26">
        <v>458200</v>
      </c>
      <c r="BF520" s="24">
        <v>83080</v>
      </c>
      <c r="BG520" s="34">
        <v>1436396</v>
      </c>
      <c r="BH520" s="26">
        <v>461597</v>
      </c>
      <c r="BI520" s="24">
        <v>82572</v>
      </c>
      <c r="BJ520" s="34">
        <v>1361535</v>
      </c>
      <c r="BK520" s="26">
        <v>529917</v>
      </c>
      <c r="BL520" s="24">
        <v>98159</v>
      </c>
      <c r="BM520" s="34">
        <v>1433389</v>
      </c>
      <c r="BN520" s="26">
        <v>383778</v>
      </c>
      <c r="BO520" s="24">
        <v>71936</v>
      </c>
      <c r="BP520" s="34">
        <v>1308278</v>
      </c>
      <c r="BQ520" s="26">
        <v>376139</v>
      </c>
      <c r="BR520" s="24">
        <v>70473</v>
      </c>
      <c r="BS520" s="34">
        <v>1244937</v>
      </c>
      <c r="BT520" s="26">
        <v>406574</v>
      </c>
      <c r="BU520" s="24">
        <v>76239</v>
      </c>
      <c r="BV520" s="34">
        <v>1125320</v>
      </c>
      <c r="BW520" s="26">
        <v>292814</v>
      </c>
      <c r="BX520" s="24">
        <v>51408</v>
      </c>
      <c r="BY520" s="34">
        <v>1088281</v>
      </c>
      <c r="BZ520" s="26">
        <v>185745</v>
      </c>
      <c r="CA520" s="24">
        <v>33884</v>
      </c>
      <c r="CB520" s="25">
        <v>995549</v>
      </c>
      <c r="CC520" s="28">
        <v>63070</v>
      </c>
      <c r="CD520" s="24">
        <v>11646</v>
      </c>
      <c r="CE520" s="25">
        <v>586228</v>
      </c>
      <c r="CF520" s="28">
        <v>48199</v>
      </c>
      <c r="CG520" s="23">
        <v>5671</v>
      </c>
      <c r="CH520" s="25">
        <v>428892</v>
      </c>
      <c r="CI520" s="28">
        <v>31730</v>
      </c>
      <c r="CJ520" s="23">
        <v>4493</v>
      </c>
      <c r="CK520" s="25">
        <v>403672</v>
      </c>
      <c r="CL520" s="28">
        <v>67466</v>
      </c>
      <c r="CM520" s="24">
        <v>14647</v>
      </c>
      <c r="CN520" s="25">
        <v>275526</v>
      </c>
      <c r="CO520" s="28">
        <v>21391</v>
      </c>
      <c r="CP520" s="23">
        <v>2764</v>
      </c>
      <c r="CQ520" s="25">
        <v>212663</v>
      </c>
      <c r="CR520" s="28">
        <v>13658</v>
      </c>
      <c r="CS520" s="23">
        <v>2153</v>
      </c>
      <c r="CT520" s="25">
        <v>170007</v>
      </c>
      <c r="CU520" s="28">
        <v>25660</v>
      </c>
      <c r="CV520" s="23">
        <v>3621</v>
      </c>
      <c r="CW520" s="25">
        <v>167225</v>
      </c>
      <c r="CX520" s="30">
        <v>8822</v>
      </c>
      <c r="CY520" s="23">
        <v>1283</v>
      </c>
      <c r="CZ520" s="25">
        <v>161122</v>
      </c>
      <c r="DA520" s="30">
        <v>6097</v>
      </c>
      <c r="DB520" s="27">
        <v>795</v>
      </c>
      <c r="DC520" s="25">
        <v>148112</v>
      </c>
      <c r="DD520" s="30">
        <v>5210</v>
      </c>
      <c r="DE520" s="27">
        <v>323</v>
      </c>
      <c r="DF520" s="25">
        <v>119217</v>
      </c>
      <c r="DG520" s="30">
        <v>3329</v>
      </c>
      <c r="DH520" s="27">
        <v>170</v>
      </c>
      <c r="DI520" s="25">
        <v>111356</v>
      </c>
      <c r="DJ520" s="30">
        <v>1865</v>
      </c>
      <c r="DK520" s="29">
        <v>32</v>
      </c>
      <c r="DL520" s="24">
        <v>94294</v>
      </c>
      <c r="DM520" s="30">
        <v>1974</v>
      </c>
      <c r="DN520" s="29">
        <v>32</v>
      </c>
      <c r="DO520" s="24">
        <v>82190</v>
      </c>
      <c r="DP520" s="33">
        <v>73</v>
      </c>
      <c r="DQ520" s="29">
        <v>11</v>
      </c>
      <c r="DR520" s="24">
        <v>78432</v>
      </c>
      <c r="DS520" s="21"/>
      <c r="DT520" s="21"/>
      <c r="DU520" s="24">
        <v>69643</v>
      </c>
      <c r="DV520" s="33">
        <v>65</v>
      </c>
      <c r="DW520" s="29">
        <v>10</v>
      </c>
      <c r="DX520" s="24">
        <v>69654</v>
      </c>
      <c r="DY520" s="33">
        <v>67</v>
      </c>
      <c r="DZ520" s="29">
        <v>10</v>
      </c>
      <c r="EA520" s="24">
        <v>65335</v>
      </c>
      <c r="EB520" s="32">
        <v>625</v>
      </c>
      <c r="EC520" s="29">
        <v>90</v>
      </c>
      <c r="ED520" s="24">
        <v>58844</v>
      </c>
      <c r="EE520" s="33">
        <v>68</v>
      </c>
      <c r="EF520" s="29">
        <v>10</v>
      </c>
      <c r="EG520" s="24">
        <v>64803</v>
      </c>
      <c r="EH520" s="33">
        <v>15</v>
      </c>
      <c r="EI520" s="31">
        <v>4</v>
      </c>
      <c r="EJ520" s="24">
        <v>56884</v>
      </c>
      <c r="EK520" s="21"/>
      <c r="EL520" s="21"/>
      <c r="EM520" s="24">
        <v>59526</v>
      </c>
      <c r="EN520" s="33">
        <v>71</v>
      </c>
      <c r="EO520" s="29">
        <v>10</v>
      </c>
      <c r="EP520" s="24">
        <v>54516</v>
      </c>
      <c r="EQ520" s="33">
        <v>70</v>
      </c>
      <c r="ER520" s="29">
        <v>10</v>
      </c>
      <c r="ES520" s="24">
        <v>55425</v>
      </c>
      <c r="ET520" s="21"/>
      <c r="EU520" s="21"/>
      <c r="EV520" s="24">
        <v>50726</v>
      </c>
      <c r="EW520" s="33">
        <v>68</v>
      </c>
      <c r="EX520" s="29">
        <v>10</v>
      </c>
      <c r="EY520" s="24">
        <v>47094</v>
      </c>
      <c r="EZ520" s="33">
        <v>70</v>
      </c>
      <c r="FA520" s="29">
        <v>10</v>
      </c>
      <c r="FB520" s="24">
        <v>48209</v>
      </c>
      <c r="FC520" s="21"/>
      <c r="FD520" s="21"/>
      <c r="FE520" s="24">
        <v>43203</v>
      </c>
      <c r="FF520" s="33">
        <v>70</v>
      </c>
      <c r="FG520" s="29">
        <v>10</v>
      </c>
      <c r="FH520" s="24">
        <v>44158</v>
      </c>
      <c r="FI520" s="21"/>
      <c r="FJ520" s="21"/>
      <c r="FK520" s="24">
        <v>41078</v>
      </c>
      <c r="FL520" s="33">
        <v>67</v>
      </c>
      <c r="FM520" s="29">
        <v>10</v>
      </c>
      <c r="FN520" s="24">
        <v>33084</v>
      </c>
      <c r="FO520" s="33">
        <v>43</v>
      </c>
      <c r="FP520" s="29">
        <v>10</v>
      </c>
      <c r="FQ520" s="24">
        <v>27758</v>
      </c>
      <c r="FR520" s="32">
        <v>132</v>
      </c>
      <c r="FS520" s="29">
        <v>33</v>
      </c>
      <c r="FT520" s="24">
        <v>25143</v>
      </c>
      <c r="FU520" s="33">
        <v>97</v>
      </c>
      <c r="FV520" s="29">
        <v>25</v>
      </c>
      <c r="FW520" s="24">
        <v>23221</v>
      </c>
      <c r="FX520" s="32">
        <v>166</v>
      </c>
      <c r="FY520" s="29">
        <v>28</v>
      </c>
      <c r="FZ520" s="24">
        <v>22196</v>
      </c>
      <c r="GA520" s="32">
        <v>358</v>
      </c>
      <c r="GB520" s="29">
        <v>68</v>
      </c>
      <c r="GC520" s="24">
        <v>22896</v>
      </c>
      <c r="GD520" s="30">
        <v>3337</v>
      </c>
      <c r="GE520" s="27">
        <v>448</v>
      </c>
      <c r="GF520" s="24">
        <v>21932</v>
      </c>
      <c r="GG520" s="32">
        <v>563</v>
      </c>
      <c r="GH520" s="29">
        <v>79</v>
      </c>
      <c r="GI520" s="24">
        <v>19623</v>
      </c>
      <c r="GJ520" s="32">
        <v>291</v>
      </c>
      <c r="GK520" s="29">
        <v>42</v>
      </c>
      <c r="GL520" s="24">
        <v>20551</v>
      </c>
      <c r="GM520" s="30">
        <v>6485</v>
      </c>
      <c r="GN520" s="27">
        <v>874</v>
      </c>
      <c r="GO520" s="24">
        <v>25193</v>
      </c>
      <c r="GP520" s="30">
        <v>2813</v>
      </c>
      <c r="GQ520" s="27">
        <v>393</v>
      </c>
      <c r="GR520" s="24">
        <v>22890</v>
      </c>
      <c r="GS520" s="30">
        <v>7997</v>
      </c>
      <c r="GT520" s="23">
        <v>1019</v>
      </c>
      <c r="GU520" s="24">
        <v>22305</v>
      </c>
      <c r="GV520" s="30">
        <v>5782</v>
      </c>
      <c r="GW520" s="27">
        <v>763</v>
      </c>
      <c r="GX520" s="24">
        <v>24399</v>
      </c>
      <c r="GY520" s="30">
        <v>3137</v>
      </c>
      <c r="GZ520" s="27">
        <v>407</v>
      </c>
      <c r="HA520" s="24">
        <v>14679</v>
      </c>
      <c r="HB520" s="32">
        <v>693</v>
      </c>
      <c r="HC520" s="29">
        <v>91</v>
      </c>
      <c r="HD520" s="24">
        <v>16911</v>
      </c>
      <c r="HE520" s="33">
        <v>86</v>
      </c>
      <c r="HF520" s="29">
        <v>11</v>
      </c>
      <c r="HG520" s="24">
        <v>10395</v>
      </c>
      <c r="HH520" s="33">
        <v>17</v>
      </c>
      <c r="HI520" s="31">
        <v>2</v>
      </c>
      <c r="HJ520" s="23">
        <v>9269</v>
      </c>
    </row>
    <row r="521" spans="2:218" x14ac:dyDescent="0.2">
      <c r="B521" s="20" t="s">
        <v>409</v>
      </c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  <c r="BK521" s="21"/>
      <c r="BL521" s="21"/>
      <c r="BM521" s="21"/>
      <c r="BN521" s="21"/>
      <c r="BO521" s="21"/>
      <c r="BP521" s="21"/>
      <c r="BQ521" s="21"/>
      <c r="BR521" s="21"/>
      <c r="BS521" s="21"/>
      <c r="BT521" s="21"/>
      <c r="BU521" s="21"/>
      <c r="BV521" s="21"/>
      <c r="BW521" s="21"/>
      <c r="BX521" s="21"/>
      <c r="BY521" s="21"/>
      <c r="BZ521" s="21"/>
      <c r="CA521" s="21"/>
      <c r="CB521" s="21"/>
      <c r="CC521" s="21"/>
      <c r="CD521" s="21"/>
      <c r="CE521" s="21"/>
      <c r="CF521" s="21"/>
      <c r="CG521" s="21"/>
      <c r="CH521" s="21"/>
      <c r="CI521" s="21"/>
      <c r="CJ521" s="21"/>
      <c r="CK521" s="21"/>
      <c r="CL521" s="21"/>
      <c r="CM521" s="21"/>
      <c r="CN521" s="21"/>
      <c r="CO521" s="21"/>
      <c r="CP521" s="21"/>
      <c r="CQ521" s="21"/>
      <c r="CR521" s="21"/>
      <c r="CS521" s="21"/>
      <c r="CT521" s="21"/>
      <c r="CU521" s="21"/>
      <c r="CV521" s="21"/>
      <c r="CW521" s="21"/>
      <c r="CX521" s="21"/>
      <c r="CY521" s="21"/>
      <c r="CZ521" s="21"/>
      <c r="DA521" s="21"/>
      <c r="DB521" s="21"/>
      <c r="DC521" s="21"/>
      <c r="DD521" s="21"/>
      <c r="DE521" s="21"/>
      <c r="DF521" s="21"/>
      <c r="DG521" s="21"/>
      <c r="DH521" s="21"/>
      <c r="DI521" s="21"/>
      <c r="DJ521" s="21"/>
      <c r="DK521" s="21"/>
      <c r="DL521" s="21"/>
      <c r="DM521" s="21"/>
      <c r="DN521" s="21"/>
      <c r="DO521" s="21"/>
      <c r="DP521" s="21"/>
      <c r="DQ521" s="21"/>
      <c r="DR521" s="21"/>
      <c r="DS521" s="21"/>
      <c r="DT521" s="21"/>
      <c r="DU521" s="21"/>
      <c r="DV521" s="21"/>
      <c r="DW521" s="21"/>
      <c r="DX521" s="21"/>
      <c r="DY521" s="21"/>
      <c r="DZ521" s="21"/>
      <c r="EA521" s="21"/>
      <c r="EB521" s="21"/>
      <c r="EC521" s="21"/>
      <c r="ED521" s="21"/>
      <c r="EE521" s="21"/>
      <c r="EF521" s="21"/>
      <c r="EG521" s="21"/>
      <c r="EH521" s="21"/>
      <c r="EI521" s="21"/>
      <c r="EJ521" s="21"/>
      <c r="EK521" s="21"/>
      <c r="EL521" s="21"/>
      <c r="EM521" s="21"/>
      <c r="EN521" s="33">
        <v>98</v>
      </c>
      <c r="EO521" s="31">
        <v>9</v>
      </c>
      <c r="EP521" s="21"/>
      <c r="EQ521" s="33">
        <v>31</v>
      </c>
      <c r="ER521" s="31">
        <v>3</v>
      </c>
      <c r="ES521" s="29">
        <v>91</v>
      </c>
      <c r="ET521" s="28">
        <v>12691</v>
      </c>
      <c r="EU521" s="27">
        <v>300</v>
      </c>
      <c r="EV521" s="21"/>
      <c r="EW521" s="28">
        <v>34903</v>
      </c>
      <c r="EX521" s="27">
        <v>821</v>
      </c>
      <c r="EY521" s="21"/>
      <c r="EZ521" s="26">
        <v>137952</v>
      </c>
      <c r="FA521" s="23">
        <v>3551</v>
      </c>
      <c r="FB521" s="29">
        <v>90</v>
      </c>
      <c r="FC521" s="28">
        <v>37669</v>
      </c>
      <c r="FD521" s="27">
        <v>941</v>
      </c>
      <c r="FE521" s="21"/>
      <c r="FF521" s="28">
        <v>82386</v>
      </c>
      <c r="FG521" s="23">
        <v>2204</v>
      </c>
      <c r="FH521" s="27">
        <v>180</v>
      </c>
      <c r="FI521" s="28">
        <v>71588</v>
      </c>
      <c r="FJ521" s="23">
        <v>1892</v>
      </c>
      <c r="FK521" s="29">
        <v>48</v>
      </c>
      <c r="FL521" s="28">
        <v>47917</v>
      </c>
      <c r="FM521" s="23">
        <v>1324</v>
      </c>
      <c r="FN521" s="21"/>
      <c r="FO521" s="28">
        <v>21555</v>
      </c>
      <c r="FP521" s="27">
        <v>691</v>
      </c>
      <c r="FQ521" s="27">
        <v>963</v>
      </c>
      <c r="FR521" s="28">
        <v>92341</v>
      </c>
      <c r="FS521" s="23">
        <v>2404</v>
      </c>
      <c r="FT521" s="27">
        <v>238</v>
      </c>
      <c r="FU521" s="28">
        <v>30771</v>
      </c>
      <c r="FV521" s="27">
        <v>869</v>
      </c>
      <c r="FW521" s="29">
        <v>85</v>
      </c>
      <c r="FX521" s="30">
        <v>1538</v>
      </c>
      <c r="FY521" s="29">
        <v>98</v>
      </c>
      <c r="FZ521" s="29">
        <v>77</v>
      </c>
      <c r="GA521" s="32">
        <v>910</v>
      </c>
      <c r="GB521" s="29">
        <v>58</v>
      </c>
      <c r="GC521" s="29">
        <v>78</v>
      </c>
      <c r="GD521" s="32">
        <v>658</v>
      </c>
      <c r="GE521" s="29">
        <v>40</v>
      </c>
      <c r="GF521" s="29">
        <v>86</v>
      </c>
      <c r="GG521" s="32">
        <v>385</v>
      </c>
      <c r="GH521" s="29">
        <v>17</v>
      </c>
      <c r="GI521" s="21"/>
      <c r="GJ521" s="32">
        <v>109</v>
      </c>
      <c r="GK521" s="31">
        <v>5</v>
      </c>
      <c r="GL521" s="21"/>
      <c r="GM521" s="32">
        <v>144</v>
      </c>
      <c r="GN521" s="31">
        <v>7</v>
      </c>
      <c r="GO521" s="21"/>
      <c r="GP521" s="32">
        <v>553</v>
      </c>
      <c r="GQ521" s="29">
        <v>28</v>
      </c>
      <c r="GR521" s="21"/>
      <c r="GS521" s="33">
        <v>13</v>
      </c>
      <c r="GT521" s="31">
        <v>1</v>
      </c>
      <c r="GU521" s="21"/>
      <c r="GV521" s="21"/>
      <c r="GW521" s="21"/>
      <c r="GX521" s="21"/>
      <c r="GY521" s="33">
        <v>39</v>
      </c>
      <c r="GZ521" s="31">
        <v>4</v>
      </c>
      <c r="HA521" s="21"/>
      <c r="HB521" s="33">
        <v>39</v>
      </c>
      <c r="HC521" s="31">
        <v>4</v>
      </c>
      <c r="HD521" s="21"/>
      <c r="HE521" s="21"/>
      <c r="HF521" s="21"/>
      <c r="HG521" s="21"/>
      <c r="HH521" s="33">
        <v>10</v>
      </c>
      <c r="HI521" s="31">
        <v>1</v>
      </c>
      <c r="HJ521" s="27">
        <v>167</v>
      </c>
    </row>
    <row r="522" spans="2:218" x14ac:dyDescent="0.2">
      <c r="B522" s="20" t="s">
        <v>301</v>
      </c>
      <c r="C522" s="28">
        <v>33991</v>
      </c>
      <c r="D522" s="23">
        <v>5932</v>
      </c>
      <c r="E522" s="24">
        <v>25154</v>
      </c>
      <c r="F522" s="28">
        <v>30968</v>
      </c>
      <c r="G522" s="23">
        <v>5914</v>
      </c>
      <c r="H522" s="24">
        <v>27070</v>
      </c>
      <c r="I522" s="28">
        <v>43920</v>
      </c>
      <c r="J522" s="23">
        <v>5455</v>
      </c>
      <c r="K522" s="24">
        <v>26238</v>
      </c>
      <c r="L522" s="28">
        <v>32005</v>
      </c>
      <c r="M522" s="23">
        <v>6015</v>
      </c>
      <c r="N522" s="24">
        <v>25438</v>
      </c>
      <c r="O522" s="28">
        <v>30165</v>
      </c>
      <c r="P522" s="23">
        <v>3870</v>
      </c>
      <c r="Q522" s="24">
        <v>31192</v>
      </c>
      <c r="R522" s="28">
        <v>39685</v>
      </c>
      <c r="S522" s="23">
        <v>5705</v>
      </c>
      <c r="T522" s="24">
        <v>30505</v>
      </c>
      <c r="U522" s="28">
        <v>39332</v>
      </c>
      <c r="V522" s="23">
        <v>1773</v>
      </c>
      <c r="W522" s="24">
        <v>28986</v>
      </c>
      <c r="X522" s="28">
        <v>48198</v>
      </c>
      <c r="Y522" s="23">
        <v>2220</v>
      </c>
      <c r="Z522" s="24">
        <v>32260</v>
      </c>
      <c r="AA522" s="28">
        <v>52674</v>
      </c>
      <c r="AB522" s="23">
        <v>2269</v>
      </c>
      <c r="AC522" s="24">
        <v>33322</v>
      </c>
      <c r="AD522" s="28">
        <v>34355</v>
      </c>
      <c r="AE522" s="23">
        <v>1664</v>
      </c>
      <c r="AF522" s="24">
        <v>26604</v>
      </c>
      <c r="AG522" s="28">
        <v>32057</v>
      </c>
      <c r="AH522" s="23">
        <v>1387</v>
      </c>
      <c r="AI522" s="24">
        <v>19165</v>
      </c>
      <c r="AJ522" s="28">
        <v>34440</v>
      </c>
      <c r="AK522" s="23">
        <v>1479</v>
      </c>
      <c r="AL522" s="24">
        <v>23545</v>
      </c>
      <c r="AM522" s="28">
        <v>33521</v>
      </c>
      <c r="AN522" s="23">
        <v>1290</v>
      </c>
      <c r="AO522" s="24">
        <v>22427</v>
      </c>
      <c r="AP522" s="28">
        <v>32879</v>
      </c>
      <c r="AQ522" s="23">
        <v>1199</v>
      </c>
      <c r="AR522" s="24">
        <v>25564</v>
      </c>
      <c r="AS522" s="28">
        <v>63978</v>
      </c>
      <c r="AT522" s="23">
        <v>2254</v>
      </c>
      <c r="AU522" s="24">
        <v>46863</v>
      </c>
      <c r="AV522" s="28">
        <v>62743</v>
      </c>
      <c r="AW522" s="23">
        <v>2139</v>
      </c>
      <c r="AX522" s="24">
        <v>62396</v>
      </c>
      <c r="AY522" s="28">
        <v>61398</v>
      </c>
      <c r="AZ522" s="23">
        <v>2211</v>
      </c>
      <c r="BA522" s="24">
        <v>65495</v>
      </c>
      <c r="BB522" s="28">
        <v>80348</v>
      </c>
      <c r="BC522" s="23">
        <v>2864</v>
      </c>
      <c r="BD522" s="24">
        <v>54242</v>
      </c>
      <c r="BE522" s="28">
        <v>52068</v>
      </c>
      <c r="BF522" s="23">
        <v>1867</v>
      </c>
      <c r="BG522" s="24">
        <v>76582</v>
      </c>
      <c r="BH522" s="28">
        <v>83786</v>
      </c>
      <c r="BI522" s="23">
        <v>2568</v>
      </c>
      <c r="BJ522" s="25">
        <v>109184</v>
      </c>
      <c r="BK522" s="26">
        <v>112699</v>
      </c>
      <c r="BL522" s="23">
        <v>3555</v>
      </c>
      <c r="BM522" s="25">
        <v>107244</v>
      </c>
      <c r="BN522" s="28">
        <v>69595</v>
      </c>
      <c r="BO522" s="23">
        <v>1946</v>
      </c>
      <c r="BP522" s="25">
        <v>101182</v>
      </c>
      <c r="BQ522" s="28">
        <v>45199</v>
      </c>
      <c r="BR522" s="23">
        <v>1385</v>
      </c>
      <c r="BS522" s="24">
        <v>70064</v>
      </c>
      <c r="BT522" s="28">
        <v>42503</v>
      </c>
      <c r="BU522" s="23">
        <v>1229</v>
      </c>
      <c r="BV522" s="24">
        <v>57268</v>
      </c>
      <c r="BW522" s="28">
        <v>31484</v>
      </c>
      <c r="BX522" s="27">
        <v>935</v>
      </c>
      <c r="BY522" s="24">
        <v>59670</v>
      </c>
      <c r="BZ522" s="28">
        <v>48851</v>
      </c>
      <c r="CA522" s="23">
        <v>1415</v>
      </c>
      <c r="CB522" s="24">
        <v>89665</v>
      </c>
      <c r="CC522" s="28">
        <v>68849</v>
      </c>
      <c r="CD522" s="23">
        <v>1846</v>
      </c>
      <c r="CE522" s="25">
        <v>117356</v>
      </c>
      <c r="CF522" s="28">
        <v>23053</v>
      </c>
      <c r="CG522" s="27">
        <v>664</v>
      </c>
      <c r="CH522" s="24">
        <v>97050</v>
      </c>
      <c r="CI522" s="30">
        <v>2528</v>
      </c>
      <c r="CJ522" s="27">
        <v>120</v>
      </c>
      <c r="CK522" s="24">
        <v>45275</v>
      </c>
      <c r="CL522" s="30">
        <v>3156</v>
      </c>
      <c r="CM522" s="27">
        <v>122</v>
      </c>
      <c r="CN522" s="24">
        <v>32722</v>
      </c>
      <c r="CO522" s="32">
        <v>738</v>
      </c>
      <c r="CP522" s="29">
        <v>49</v>
      </c>
      <c r="CQ522" s="24">
        <v>23047</v>
      </c>
      <c r="CR522" s="32">
        <v>698</v>
      </c>
      <c r="CS522" s="29">
        <v>28</v>
      </c>
      <c r="CT522" s="24">
        <v>15623</v>
      </c>
      <c r="CU522" s="32">
        <v>425</v>
      </c>
      <c r="CV522" s="29">
        <v>11</v>
      </c>
      <c r="CW522" s="23">
        <v>9501</v>
      </c>
      <c r="CX522" s="32">
        <v>259</v>
      </c>
      <c r="CY522" s="31">
        <v>6</v>
      </c>
      <c r="CZ522" s="23">
        <v>5446</v>
      </c>
      <c r="DA522" s="32">
        <v>166</v>
      </c>
      <c r="DB522" s="31">
        <v>6</v>
      </c>
      <c r="DC522" s="23">
        <v>4349</v>
      </c>
      <c r="DD522" s="32">
        <v>742</v>
      </c>
      <c r="DE522" s="29">
        <v>21</v>
      </c>
      <c r="DF522" s="23">
        <v>6180</v>
      </c>
      <c r="DG522" s="21"/>
      <c r="DH522" s="21"/>
      <c r="DI522" s="23">
        <v>3696</v>
      </c>
      <c r="DJ522" s="21"/>
      <c r="DK522" s="21"/>
      <c r="DL522" s="23">
        <v>1444</v>
      </c>
      <c r="DM522" s="21"/>
      <c r="DN522" s="21"/>
      <c r="DO522" s="23">
        <v>3393</v>
      </c>
      <c r="DP522" s="21"/>
      <c r="DQ522" s="21"/>
      <c r="DR522" s="23">
        <v>4426</v>
      </c>
      <c r="DS522" s="21"/>
      <c r="DT522" s="21"/>
      <c r="DU522" s="23">
        <v>3199</v>
      </c>
      <c r="DV522" s="32">
        <v>300</v>
      </c>
      <c r="DW522" s="31">
        <v>8</v>
      </c>
      <c r="DX522" s="23">
        <v>4132</v>
      </c>
      <c r="DY522" s="21"/>
      <c r="DZ522" s="21"/>
      <c r="EA522" s="23">
        <v>2849</v>
      </c>
      <c r="EB522" s="21"/>
      <c r="EC522" s="21"/>
      <c r="ED522" s="23">
        <v>1956</v>
      </c>
      <c r="EE522" s="33">
        <v>76</v>
      </c>
      <c r="EF522" s="31">
        <v>2</v>
      </c>
      <c r="EG522" s="27">
        <v>634</v>
      </c>
      <c r="EH522" s="21"/>
      <c r="EI522" s="21"/>
      <c r="EJ522" s="27">
        <v>906</v>
      </c>
      <c r="EK522" s="21"/>
      <c r="EL522" s="21"/>
      <c r="EM522" s="27">
        <v>729</v>
      </c>
      <c r="EN522" s="21"/>
      <c r="EO522" s="21"/>
      <c r="EP522" s="27">
        <v>315</v>
      </c>
      <c r="EQ522" s="21"/>
      <c r="ER522" s="21"/>
      <c r="ES522" s="27">
        <v>592</v>
      </c>
      <c r="ET522" s="21"/>
      <c r="EU522" s="21"/>
      <c r="EV522" s="27">
        <v>472</v>
      </c>
      <c r="EW522" s="21"/>
      <c r="EX522" s="21"/>
      <c r="EY522" s="27">
        <v>312</v>
      </c>
      <c r="EZ522" s="21"/>
      <c r="FA522" s="21"/>
      <c r="FB522" s="29">
        <v>89</v>
      </c>
      <c r="FC522" s="21"/>
      <c r="FD522" s="21"/>
      <c r="FE522" s="27">
        <v>884</v>
      </c>
      <c r="FF522" s="33">
        <v>50</v>
      </c>
      <c r="FG522" s="31">
        <v>1</v>
      </c>
      <c r="FH522" s="27">
        <v>415</v>
      </c>
      <c r="FI522" s="21"/>
      <c r="FJ522" s="21"/>
      <c r="FK522" s="23">
        <v>2073</v>
      </c>
      <c r="FL522" s="21"/>
      <c r="FM522" s="21"/>
      <c r="FN522" s="27">
        <v>274</v>
      </c>
      <c r="FO522" s="21"/>
      <c r="FP522" s="21"/>
      <c r="FQ522" s="27">
        <v>182</v>
      </c>
      <c r="FR522" s="21"/>
      <c r="FS522" s="21"/>
      <c r="FT522" s="29">
        <v>87</v>
      </c>
      <c r="FU522" s="21"/>
      <c r="FV522" s="21"/>
      <c r="FW522" s="27">
        <v>368</v>
      </c>
      <c r="FX522" s="21"/>
      <c r="FY522" s="21"/>
      <c r="FZ522" s="27">
        <v>522</v>
      </c>
      <c r="GA522" s="21"/>
      <c r="GB522" s="21"/>
      <c r="GC522" s="27">
        <v>253</v>
      </c>
      <c r="GD522" s="21"/>
      <c r="GE522" s="21"/>
      <c r="GF522" s="21"/>
      <c r="GG522" s="21"/>
      <c r="GH522" s="21"/>
      <c r="GI522" s="27">
        <v>168</v>
      </c>
      <c r="GJ522" s="21"/>
      <c r="GK522" s="21"/>
      <c r="GL522" s="29">
        <v>76</v>
      </c>
      <c r="GM522" s="21"/>
      <c r="GN522" s="21"/>
      <c r="GO522" s="27">
        <v>774</v>
      </c>
      <c r="GP522" s="21"/>
      <c r="GQ522" s="21"/>
      <c r="GR522" s="21"/>
      <c r="GS522" s="21"/>
      <c r="GT522" s="21"/>
      <c r="GU522" s="21"/>
      <c r="GV522" s="21"/>
      <c r="GW522" s="21"/>
      <c r="GX522" s="21"/>
      <c r="GY522" s="21"/>
      <c r="GZ522" s="21"/>
      <c r="HA522" s="21"/>
      <c r="HB522" s="21"/>
      <c r="HC522" s="21"/>
      <c r="HD522" s="29">
        <v>80</v>
      </c>
      <c r="HE522" s="21"/>
      <c r="HF522" s="21"/>
      <c r="HG522" s="29">
        <v>85</v>
      </c>
      <c r="HH522" s="21"/>
      <c r="HI522" s="21"/>
      <c r="HJ522" s="27">
        <v>330</v>
      </c>
    </row>
    <row r="523" spans="2:218" x14ac:dyDescent="0.2">
      <c r="B523" s="20" t="s">
        <v>303</v>
      </c>
      <c r="C523" s="28">
        <v>10435</v>
      </c>
      <c r="D523" s="23">
        <v>2158</v>
      </c>
      <c r="E523" s="24">
        <v>74432</v>
      </c>
      <c r="F523" s="30">
        <v>4888</v>
      </c>
      <c r="G523" s="27">
        <v>973</v>
      </c>
      <c r="H523" s="24">
        <v>69067</v>
      </c>
      <c r="I523" s="30">
        <v>1207</v>
      </c>
      <c r="J523" s="27">
        <v>255</v>
      </c>
      <c r="K523" s="24">
        <v>70803</v>
      </c>
      <c r="L523" s="32">
        <v>339</v>
      </c>
      <c r="M523" s="29">
        <v>59</v>
      </c>
      <c r="N523" s="24">
        <v>70889</v>
      </c>
      <c r="O523" s="32">
        <v>462</v>
      </c>
      <c r="P523" s="27">
        <v>116</v>
      </c>
      <c r="Q523" s="24">
        <v>59820</v>
      </c>
      <c r="R523" s="32">
        <v>162</v>
      </c>
      <c r="S523" s="29">
        <v>40</v>
      </c>
      <c r="T523" s="24">
        <v>58196</v>
      </c>
      <c r="U523" s="33">
        <v>77</v>
      </c>
      <c r="V523" s="29">
        <v>20</v>
      </c>
      <c r="W523" s="24">
        <v>65673</v>
      </c>
      <c r="X523" s="21"/>
      <c r="Y523" s="21"/>
      <c r="Z523" s="24">
        <v>58441</v>
      </c>
      <c r="AA523" s="21"/>
      <c r="AB523" s="21"/>
      <c r="AC523" s="24">
        <v>57129</v>
      </c>
      <c r="AD523" s="21"/>
      <c r="AE523" s="21"/>
      <c r="AF523" s="24">
        <v>42388</v>
      </c>
      <c r="AG523" s="33">
        <v>23</v>
      </c>
      <c r="AH523" s="31">
        <v>6</v>
      </c>
      <c r="AI523" s="24">
        <v>37952</v>
      </c>
      <c r="AJ523" s="32">
        <v>107</v>
      </c>
      <c r="AK523" s="29">
        <v>28</v>
      </c>
      <c r="AL523" s="24">
        <v>34668</v>
      </c>
      <c r="AM523" s="33">
        <v>15</v>
      </c>
      <c r="AN523" s="31">
        <v>4</v>
      </c>
      <c r="AO523" s="24">
        <v>24473</v>
      </c>
      <c r="AP523" s="33">
        <v>93</v>
      </c>
      <c r="AQ523" s="29">
        <v>24</v>
      </c>
      <c r="AR523" s="24">
        <v>25589</v>
      </c>
      <c r="AS523" s="35">
        <v>8</v>
      </c>
      <c r="AT523" s="31">
        <v>2</v>
      </c>
      <c r="AU523" s="24">
        <v>28512</v>
      </c>
      <c r="AV523" s="35">
        <v>8</v>
      </c>
      <c r="AW523" s="31">
        <v>2</v>
      </c>
      <c r="AX523" s="24">
        <v>28010</v>
      </c>
      <c r="AY523" s="33">
        <v>15</v>
      </c>
      <c r="AZ523" s="31">
        <v>4</v>
      </c>
      <c r="BA523" s="24">
        <v>25082</v>
      </c>
      <c r="BB523" s="33">
        <v>15</v>
      </c>
      <c r="BC523" s="31">
        <v>4</v>
      </c>
      <c r="BD523" s="24">
        <v>24602</v>
      </c>
      <c r="BE523" s="35">
        <v>7</v>
      </c>
      <c r="BF523" s="31">
        <v>2</v>
      </c>
      <c r="BG523" s="24">
        <v>28815</v>
      </c>
      <c r="BH523" s="35">
        <v>7</v>
      </c>
      <c r="BI523" s="31">
        <v>2</v>
      </c>
      <c r="BJ523" s="24">
        <v>11381</v>
      </c>
      <c r="BK523" s="33">
        <v>21</v>
      </c>
      <c r="BL523" s="31">
        <v>6</v>
      </c>
      <c r="BM523" s="24">
        <v>17086</v>
      </c>
      <c r="BN523" s="33">
        <v>14</v>
      </c>
      <c r="BO523" s="31">
        <v>4</v>
      </c>
      <c r="BP523" s="24">
        <v>13911</v>
      </c>
      <c r="BQ523" s="33">
        <v>14</v>
      </c>
      <c r="BR523" s="31">
        <v>4</v>
      </c>
      <c r="BS523" s="24">
        <v>15235</v>
      </c>
      <c r="BT523" s="33">
        <v>46</v>
      </c>
      <c r="BU523" s="29">
        <v>13</v>
      </c>
      <c r="BV523" s="24">
        <v>13002</v>
      </c>
      <c r="BW523" s="33">
        <v>81</v>
      </c>
      <c r="BX523" s="29">
        <v>23</v>
      </c>
      <c r="BY523" s="24">
        <v>11949</v>
      </c>
      <c r="BZ523" s="33">
        <v>82</v>
      </c>
      <c r="CA523" s="29">
        <v>23</v>
      </c>
      <c r="CB523" s="24">
        <v>15048</v>
      </c>
      <c r="CC523" s="32">
        <v>133</v>
      </c>
      <c r="CD523" s="29">
        <v>36</v>
      </c>
      <c r="CE523" s="24">
        <v>18328</v>
      </c>
      <c r="CF523" s="33">
        <v>16</v>
      </c>
      <c r="CG523" s="31">
        <v>4</v>
      </c>
      <c r="CH523" s="24">
        <v>13386</v>
      </c>
      <c r="CI523" s="33">
        <v>63</v>
      </c>
      <c r="CJ523" s="29">
        <v>16</v>
      </c>
      <c r="CK523" s="24">
        <v>13120</v>
      </c>
      <c r="CL523" s="32">
        <v>116</v>
      </c>
      <c r="CM523" s="29">
        <v>30</v>
      </c>
      <c r="CN523" s="24">
        <v>15039</v>
      </c>
      <c r="CO523" s="33">
        <v>70</v>
      </c>
      <c r="CP523" s="29">
        <v>18</v>
      </c>
      <c r="CQ523" s="24">
        <v>10072</v>
      </c>
      <c r="CR523" s="33">
        <v>38</v>
      </c>
      <c r="CS523" s="29">
        <v>10</v>
      </c>
      <c r="CT523" s="24">
        <v>10286</v>
      </c>
      <c r="CU523" s="32">
        <v>134</v>
      </c>
      <c r="CV523" s="29">
        <v>34</v>
      </c>
      <c r="CW523" s="24">
        <v>11120</v>
      </c>
      <c r="CX523" s="33">
        <v>47</v>
      </c>
      <c r="CY523" s="29">
        <v>12</v>
      </c>
      <c r="CZ523" s="23">
        <v>7460</v>
      </c>
      <c r="DA523" s="21"/>
      <c r="DB523" s="21"/>
      <c r="DC523" s="23">
        <v>6991</v>
      </c>
      <c r="DD523" s="21"/>
      <c r="DE523" s="21"/>
      <c r="DF523" s="24">
        <v>10762</v>
      </c>
      <c r="DG523" s="21"/>
      <c r="DH523" s="21"/>
      <c r="DI523" s="24">
        <v>13225</v>
      </c>
      <c r="DJ523" s="21"/>
      <c r="DK523" s="21"/>
      <c r="DL523" s="23">
        <v>9900</v>
      </c>
      <c r="DM523" s="21"/>
      <c r="DN523" s="21"/>
      <c r="DO523" s="24">
        <v>11144</v>
      </c>
      <c r="DP523" s="21"/>
      <c r="DQ523" s="21"/>
      <c r="DR523" s="24">
        <v>12456</v>
      </c>
      <c r="DS523" s="21"/>
      <c r="DT523" s="21"/>
      <c r="DU523" s="23">
        <v>7179</v>
      </c>
      <c r="DV523" s="21"/>
      <c r="DW523" s="21"/>
      <c r="DX523" s="23">
        <v>4901</v>
      </c>
      <c r="DY523" s="21"/>
      <c r="DZ523" s="21"/>
      <c r="EA523" s="23">
        <v>5792</v>
      </c>
      <c r="EB523" s="21"/>
      <c r="EC523" s="21"/>
      <c r="ED523" s="23">
        <v>4392</v>
      </c>
      <c r="EE523" s="21"/>
      <c r="EF523" s="21"/>
      <c r="EG523" s="23">
        <v>4548</v>
      </c>
      <c r="EH523" s="21"/>
      <c r="EI523" s="21"/>
      <c r="EJ523" s="23">
        <v>4268</v>
      </c>
      <c r="EK523" s="21"/>
      <c r="EL523" s="21"/>
      <c r="EM523" s="23">
        <v>4135</v>
      </c>
      <c r="EN523" s="21"/>
      <c r="EO523" s="21"/>
      <c r="EP523" s="23">
        <v>3646</v>
      </c>
      <c r="EQ523" s="21"/>
      <c r="ER523" s="21"/>
      <c r="ES523" s="23">
        <v>3275</v>
      </c>
      <c r="ET523" s="21"/>
      <c r="EU523" s="21"/>
      <c r="EV523" s="23">
        <v>3508</v>
      </c>
      <c r="EW523" s="21"/>
      <c r="EX523" s="21"/>
      <c r="EY523" s="23">
        <v>4778</v>
      </c>
      <c r="EZ523" s="21"/>
      <c r="FA523" s="21"/>
      <c r="FB523" s="23">
        <v>4001</v>
      </c>
      <c r="FC523" s="21"/>
      <c r="FD523" s="21"/>
      <c r="FE523" s="23">
        <v>3839</v>
      </c>
      <c r="FF523" s="21"/>
      <c r="FG523" s="21"/>
      <c r="FH523" s="23">
        <v>3833</v>
      </c>
      <c r="FI523" s="21"/>
      <c r="FJ523" s="21"/>
      <c r="FK523" s="23">
        <v>3135</v>
      </c>
      <c r="FL523" s="21"/>
      <c r="FM523" s="21"/>
      <c r="FN523" s="23">
        <v>1557</v>
      </c>
      <c r="FO523" s="21"/>
      <c r="FP523" s="21"/>
      <c r="FQ523" s="23">
        <v>2980</v>
      </c>
      <c r="FR523" s="21"/>
      <c r="FS523" s="21"/>
      <c r="FT523" s="23">
        <v>4007</v>
      </c>
      <c r="FU523" s="21"/>
      <c r="FV523" s="21"/>
      <c r="FW523" s="23">
        <v>2847</v>
      </c>
      <c r="FX523" s="21"/>
      <c r="FY523" s="21"/>
      <c r="FZ523" s="23">
        <v>4036</v>
      </c>
      <c r="GA523" s="21"/>
      <c r="GB523" s="21"/>
      <c r="GC523" s="23">
        <v>2244</v>
      </c>
      <c r="GD523" s="21"/>
      <c r="GE523" s="21"/>
      <c r="GF523" s="23">
        <v>1499</v>
      </c>
      <c r="GG523" s="21"/>
      <c r="GH523" s="21"/>
      <c r="GI523" s="23">
        <v>2922</v>
      </c>
      <c r="GJ523" s="21"/>
      <c r="GK523" s="21"/>
      <c r="GL523" s="23">
        <v>2084</v>
      </c>
      <c r="GM523" s="21"/>
      <c r="GN523" s="21"/>
      <c r="GO523" s="23">
        <v>1741</v>
      </c>
      <c r="GP523" s="21"/>
      <c r="GQ523" s="21"/>
      <c r="GR523" s="23">
        <v>1726</v>
      </c>
      <c r="GS523" s="21"/>
      <c r="GT523" s="21"/>
      <c r="GU523" s="23">
        <v>4887</v>
      </c>
      <c r="GV523" s="21"/>
      <c r="GW523" s="21"/>
      <c r="GX523" s="23">
        <v>2278</v>
      </c>
      <c r="GY523" s="21"/>
      <c r="GZ523" s="21"/>
      <c r="HA523" s="23">
        <v>1982</v>
      </c>
      <c r="HB523" s="21"/>
      <c r="HC523" s="21"/>
      <c r="HD523" s="27">
        <v>748</v>
      </c>
      <c r="HE523" s="21"/>
      <c r="HF523" s="21"/>
      <c r="HG523" s="23">
        <v>1454</v>
      </c>
      <c r="HH523" s="21"/>
      <c r="HI523" s="21"/>
      <c r="HJ523" s="27">
        <v>481</v>
      </c>
    </row>
    <row r="524" spans="2:218" x14ac:dyDescent="0.2">
      <c r="B524" s="20" t="s">
        <v>304</v>
      </c>
      <c r="C524" s="21"/>
      <c r="D524" s="21"/>
      <c r="E524" s="29">
        <v>96</v>
      </c>
      <c r="F524" s="21"/>
      <c r="G524" s="21"/>
      <c r="H524" s="29">
        <v>20</v>
      </c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9">
        <v>16</v>
      </c>
      <c r="BE524" s="21"/>
      <c r="BF524" s="21"/>
      <c r="BG524" s="21"/>
      <c r="BH524" s="21"/>
      <c r="BI524" s="21"/>
      <c r="BJ524" s="21"/>
      <c r="BK524" s="21"/>
      <c r="BL524" s="21"/>
      <c r="BM524" s="21"/>
      <c r="BN524" s="21"/>
      <c r="BO524" s="21"/>
      <c r="BP524" s="21"/>
      <c r="BQ524" s="21"/>
      <c r="BR524" s="21"/>
      <c r="BS524" s="21"/>
      <c r="BT524" s="21"/>
      <c r="BU524" s="21"/>
      <c r="BV524" s="21"/>
      <c r="BW524" s="21"/>
      <c r="BX524" s="21"/>
      <c r="BY524" s="21"/>
      <c r="BZ524" s="21"/>
      <c r="CA524" s="21"/>
      <c r="CB524" s="29">
        <v>52</v>
      </c>
      <c r="CC524" s="21"/>
      <c r="CD524" s="21"/>
      <c r="CE524" s="21"/>
      <c r="CF524" s="21"/>
      <c r="CG524" s="21"/>
      <c r="CH524" s="21"/>
      <c r="CI524" s="21"/>
      <c r="CJ524" s="21"/>
      <c r="CK524" s="21"/>
      <c r="CL524" s="21"/>
      <c r="CM524" s="21"/>
      <c r="CN524" s="21"/>
      <c r="CO524" s="21"/>
      <c r="CP524" s="21"/>
      <c r="CQ524" s="21"/>
      <c r="CR524" s="21"/>
      <c r="CS524" s="21"/>
      <c r="CT524" s="21"/>
      <c r="CU524" s="21"/>
      <c r="CV524" s="21"/>
      <c r="CW524" s="21"/>
      <c r="CX524" s="21"/>
      <c r="CY524" s="21"/>
      <c r="CZ524" s="21"/>
      <c r="DA524" s="21"/>
      <c r="DB524" s="21"/>
      <c r="DC524" s="21"/>
      <c r="DD524" s="21"/>
      <c r="DE524" s="21"/>
      <c r="DF524" s="29">
        <v>20</v>
      </c>
      <c r="DG524" s="21"/>
      <c r="DH524" s="21"/>
      <c r="DI524" s="21"/>
      <c r="DJ524" s="21"/>
      <c r="DK524" s="21"/>
      <c r="DL524" s="21"/>
      <c r="DM524" s="21"/>
      <c r="DN524" s="21"/>
      <c r="DO524" s="21"/>
      <c r="DP524" s="21"/>
      <c r="DQ524" s="21"/>
      <c r="DR524" s="21"/>
      <c r="DS524" s="21"/>
      <c r="DT524" s="21"/>
      <c r="DU524" s="21"/>
      <c r="DV524" s="21"/>
      <c r="DW524" s="21"/>
      <c r="DX524" s="21"/>
      <c r="DY524" s="21"/>
      <c r="DZ524" s="21"/>
      <c r="EA524" s="21"/>
      <c r="EB524" s="21"/>
      <c r="EC524" s="21"/>
      <c r="ED524" s="21"/>
      <c r="EE524" s="21"/>
      <c r="EF524" s="21"/>
      <c r="EG524" s="21"/>
      <c r="EH524" s="21"/>
      <c r="EI524" s="21"/>
      <c r="EJ524" s="21"/>
      <c r="EK524" s="21"/>
      <c r="EL524" s="21"/>
      <c r="EM524" s="21"/>
      <c r="EN524" s="21"/>
      <c r="EO524" s="21"/>
      <c r="EP524" s="21"/>
      <c r="EQ524" s="21"/>
      <c r="ER524" s="21"/>
      <c r="ES524" s="21"/>
      <c r="ET524" s="21"/>
      <c r="EU524" s="21"/>
      <c r="EV524" s="21"/>
      <c r="EW524" s="21"/>
      <c r="EX524" s="21"/>
      <c r="EY524" s="21"/>
      <c r="EZ524" s="21"/>
      <c r="FA524" s="21"/>
      <c r="FB524" s="21"/>
      <c r="FC524" s="21"/>
      <c r="FD524" s="21"/>
      <c r="FE524" s="21"/>
      <c r="FF524" s="21"/>
      <c r="FG524" s="21"/>
      <c r="FH524" s="21"/>
      <c r="FI524" s="21"/>
      <c r="FJ524" s="21"/>
      <c r="FK524" s="21"/>
      <c r="FL524" s="21"/>
      <c r="FM524" s="21"/>
      <c r="FN524" s="21"/>
      <c r="FO524" s="21"/>
      <c r="FP524" s="21"/>
      <c r="FQ524" s="21"/>
      <c r="FR524" s="21"/>
      <c r="FS524" s="21"/>
      <c r="FT524" s="21"/>
      <c r="FU524" s="21"/>
      <c r="FV524" s="21"/>
      <c r="FW524" s="21"/>
      <c r="FX524" s="21"/>
      <c r="FY524" s="21"/>
      <c r="FZ524" s="21"/>
      <c r="GA524" s="21"/>
      <c r="GB524" s="21"/>
      <c r="GC524" s="21"/>
      <c r="GD524" s="21"/>
      <c r="GE524" s="21"/>
      <c r="GF524" s="21"/>
      <c r="GG524" s="21"/>
      <c r="GH524" s="21"/>
      <c r="GI524" s="21"/>
      <c r="GJ524" s="21"/>
      <c r="GK524" s="21"/>
      <c r="GL524" s="21"/>
      <c r="GM524" s="21"/>
      <c r="GN524" s="21"/>
      <c r="GO524" s="21"/>
      <c r="GP524" s="21"/>
      <c r="GQ524" s="21"/>
      <c r="GR524" s="21"/>
      <c r="GS524" s="21"/>
      <c r="GT524" s="21"/>
      <c r="GU524" s="21"/>
      <c r="GV524" s="21"/>
      <c r="GW524" s="21"/>
      <c r="GX524" s="21"/>
      <c r="GY524" s="21"/>
      <c r="GZ524" s="21"/>
      <c r="HA524" s="21"/>
      <c r="HB524" s="21"/>
      <c r="HC524" s="21"/>
      <c r="HD524" s="21"/>
      <c r="HE524" s="21"/>
      <c r="HF524" s="21"/>
      <c r="HG524" s="21"/>
      <c r="HH524" s="21"/>
      <c r="HI524" s="21"/>
      <c r="HJ524" s="21"/>
    </row>
    <row r="525" spans="2:218" x14ac:dyDescent="0.2">
      <c r="B525" s="20" t="s">
        <v>305</v>
      </c>
      <c r="C525" s="21"/>
      <c r="D525" s="21"/>
      <c r="E525" s="23">
        <v>1586</v>
      </c>
      <c r="F525" s="21"/>
      <c r="G525" s="21"/>
      <c r="H525" s="27">
        <v>441</v>
      </c>
      <c r="I525" s="21"/>
      <c r="J525" s="21"/>
      <c r="K525" s="27">
        <v>491</v>
      </c>
      <c r="L525" s="21"/>
      <c r="M525" s="21"/>
      <c r="N525" s="27">
        <v>372</v>
      </c>
      <c r="O525" s="21"/>
      <c r="P525" s="21"/>
      <c r="Q525" s="27">
        <v>378</v>
      </c>
      <c r="R525" s="21"/>
      <c r="S525" s="21"/>
      <c r="T525" s="23">
        <v>1515</v>
      </c>
      <c r="U525" s="21"/>
      <c r="V525" s="21"/>
      <c r="W525" s="23">
        <v>1171</v>
      </c>
      <c r="X525" s="21"/>
      <c r="Y525" s="21"/>
      <c r="Z525" s="23">
        <v>2166</v>
      </c>
      <c r="AA525" s="21"/>
      <c r="AB525" s="21"/>
      <c r="AC525" s="23">
        <v>1473</v>
      </c>
      <c r="AD525" s="21"/>
      <c r="AE525" s="21"/>
      <c r="AF525" s="23">
        <v>1029</v>
      </c>
      <c r="AG525" s="21"/>
      <c r="AH525" s="21"/>
      <c r="AI525" s="27">
        <v>937</v>
      </c>
      <c r="AJ525" s="21"/>
      <c r="AK525" s="21"/>
      <c r="AL525" s="27">
        <v>851</v>
      </c>
      <c r="AM525" s="21"/>
      <c r="AN525" s="21"/>
      <c r="AO525" s="27">
        <v>426</v>
      </c>
      <c r="AP525" s="21"/>
      <c r="AQ525" s="21"/>
      <c r="AR525" s="27">
        <v>197</v>
      </c>
      <c r="AS525" s="21"/>
      <c r="AT525" s="21"/>
      <c r="AU525" s="23">
        <v>1352</v>
      </c>
      <c r="AV525" s="21"/>
      <c r="AW525" s="21"/>
      <c r="AX525" s="23">
        <v>1512</v>
      </c>
      <c r="AY525" s="21"/>
      <c r="AZ525" s="21"/>
      <c r="BA525" s="27">
        <v>192</v>
      </c>
      <c r="BB525" s="21"/>
      <c r="BC525" s="21"/>
      <c r="BD525" s="27">
        <v>198</v>
      </c>
      <c r="BE525" s="21"/>
      <c r="BF525" s="21"/>
      <c r="BG525" s="21"/>
      <c r="BH525" s="21"/>
      <c r="BI525" s="21"/>
      <c r="BJ525" s="23">
        <v>1321</v>
      </c>
      <c r="BK525" s="21"/>
      <c r="BL525" s="21"/>
      <c r="BM525" s="27">
        <v>770</v>
      </c>
      <c r="BN525" s="21"/>
      <c r="BO525" s="21"/>
      <c r="BP525" s="27">
        <v>411</v>
      </c>
      <c r="BQ525" s="21"/>
      <c r="BR525" s="21"/>
      <c r="BS525" s="21"/>
      <c r="BT525" s="21"/>
      <c r="BU525" s="21"/>
      <c r="BV525" s="29">
        <v>68</v>
      </c>
      <c r="BW525" s="21"/>
      <c r="BX525" s="21"/>
      <c r="BY525" s="23">
        <v>1659</v>
      </c>
      <c r="BZ525" s="21"/>
      <c r="CA525" s="21"/>
      <c r="CB525" s="27">
        <v>339</v>
      </c>
      <c r="CC525" s="21"/>
      <c r="CD525" s="21"/>
      <c r="CE525" s="27">
        <v>112</v>
      </c>
      <c r="CF525" s="21"/>
      <c r="CG525" s="21"/>
      <c r="CH525" s="21"/>
      <c r="CI525" s="21"/>
      <c r="CJ525" s="21"/>
      <c r="CK525" s="21"/>
      <c r="CL525" s="21"/>
      <c r="CM525" s="21"/>
      <c r="CN525" s="29">
        <v>37</v>
      </c>
      <c r="CO525" s="21"/>
      <c r="CP525" s="21"/>
      <c r="CQ525" s="29">
        <v>34</v>
      </c>
      <c r="CR525" s="21"/>
      <c r="CS525" s="21"/>
      <c r="CT525" s="31">
        <v>8</v>
      </c>
      <c r="CU525" s="21"/>
      <c r="CV525" s="21"/>
      <c r="CW525" s="21"/>
      <c r="CX525" s="21"/>
      <c r="CY525" s="21"/>
      <c r="CZ525" s="21"/>
      <c r="DA525" s="21"/>
      <c r="DB525" s="21"/>
      <c r="DC525" s="31">
        <v>4</v>
      </c>
      <c r="DD525" s="21"/>
      <c r="DE525" s="21"/>
      <c r="DF525" s="21"/>
      <c r="DG525" s="21"/>
      <c r="DH525" s="21"/>
      <c r="DI525" s="21"/>
      <c r="DJ525" s="21"/>
      <c r="DK525" s="21"/>
      <c r="DL525" s="21"/>
      <c r="DM525" s="21"/>
      <c r="DN525" s="21"/>
      <c r="DO525" s="21"/>
      <c r="DP525" s="21"/>
      <c r="DQ525" s="21"/>
      <c r="DR525" s="21"/>
      <c r="DS525" s="21"/>
      <c r="DT525" s="21"/>
      <c r="DU525" s="21"/>
      <c r="DV525" s="21"/>
      <c r="DW525" s="21"/>
      <c r="DX525" s="21"/>
      <c r="DY525" s="21"/>
      <c r="DZ525" s="21"/>
      <c r="EA525" s="21"/>
      <c r="EB525" s="21"/>
      <c r="EC525" s="21"/>
      <c r="ED525" s="21"/>
      <c r="EE525" s="21"/>
      <c r="EF525" s="21"/>
      <c r="EG525" s="21"/>
      <c r="EH525" s="21"/>
      <c r="EI525" s="21"/>
      <c r="EJ525" s="21"/>
      <c r="EK525" s="21"/>
      <c r="EL525" s="21"/>
      <c r="EM525" s="21"/>
      <c r="EN525" s="21"/>
      <c r="EO525" s="21"/>
      <c r="EP525" s="21"/>
      <c r="EQ525" s="21"/>
      <c r="ER525" s="21"/>
      <c r="ES525" s="21"/>
      <c r="ET525" s="21"/>
      <c r="EU525" s="21"/>
      <c r="EV525" s="21"/>
      <c r="EW525" s="21"/>
      <c r="EX525" s="21"/>
      <c r="EY525" s="21"/>
      <c r="EZ525" s="21"/>
      <c r="FA525" s="21"/>
      <c r="FB525" s="21"/>
      <c r="FC525" s="21"/>
      <c r="FD525" s="21"/>
      <c r="FE525" s="21"/>
      <c r="FF525" s="21"/>
      <c r="FG525" s="21"/>
      <c r="FH525" s="21"/>
      <c r="FI525" s="21"/>
      <c r="FJ525" s="21"/>
      <c r="FK525" s="21"/>
      <c r="FL525" s="21"/>
      <c r="FM525" s="21"/>
      <c r="FN525" s="21"/>
      <c r="FO525" s="21"/>
      <c r="FP525" s="21"/>
      <c r="FQ525" s="21"/>
      <c r="FR525" s="21"/>
      <c r="FS525" s="21"/>
      <c r="FT525" s="21"/>
      <c r="FU525" s="21"/>
      <c r="FV525" s="21"/>
      <c r="FW525" s="21"/>
      <c r="FX525" s="21"/>
      <c r="FY525" s="21"/>
      <c r="FZ525" s="21"/>
      <c r="GA525" s="21"/>
      <c r="GB525" s="21"/>
      <c r="GC525" s="21"/>
      <c r="GD525" s="21"/>
      <c r="GE525" s="21"/>
      <c r="GF525" s="21"/>
      <c r="GG525" s="21"/>
      <c r="GH525" s="21"/>
      <c r="GI525" s="21"/>
      <c r="GJ525" s="21"/>
      <c r="GK525" s="21"/>
      <c r="GL525" s="21"/>
      <c r="GM525" s="21"/>
      <c r="GN525" s="21"/>
      <c r="GO525" s="21"/>
      <c r="GP525" s="21"/>
      <c r="GQ525" s="21"/>
      <c r="GR525" s="21"/>
      <c r="GS525" s="21"/>
      <c r="GT525" s="21"/>
      <c r="GU525" s="21"/>
      <c r="GV525" s="21"/>
      <c r="GW525" s="21"/>
      <c r="GX525" s="21"/>
      <c r="GY525" s="21"/>
      <c r="GZ525" s="21"/>
      <c r="HA525" s="21"/>
      <c r="HB525" s="21"/>
      <c r="HC525" s="21"/>
      <c r="HD525" s="21"/>
      <c r="HE525" s="21"/>
      <c r="HF525" s="21"/>
      <c r="HG525" s="21"/>
      <c r="HH525" s="21"/>
      <c r="HI525" s="21"/>
      <c r="HJ525" s="21"/>
    </row>
    <row r="526" spans="2:218" x14ac:dyDescent="0.2">
      <c r="B526" s="20" t="s">
        <v>307</v>
      </c>
      <c r="C526" s="28">
        <v>46952</v>
      </c>
      <c r="D526" s="23">
        <v>5969</v>
      </c>
      <c r="E526" s="25">
        <v>372658</v>
      </c>
      <c r="F526" s="28">
        <v>59390</v>
      </c>
      <c r="G526" s="23">
        <v>7561</v>
      </c>
      <c r="H526" s="25">
        <v>501541</v>
      </c>
      <c r="I526" s="28">
        <v>59080</v>
      </c>
      <c r="J526" s="23">
        <v>9647</v>
      </c>
      <c r="K526" s="25">
        <v>540114</v>
      </c>
      <c r="L526" s="28">
        <v>55725</v>
      </c>
      <c r="M526" s="23">
        <v>8624</v>
      </c>
      <c r="N526" s="25">
        <v>548592</v>
      </c>
      <c r="O526" s="28">
        <v>32626</v>
      </c>
      <c r="P526" s="23">
        <v>4832</v>
      </c>
      <c r="Q526" s="25">
        <v>503099</v>
      </c>
      <c r="R526" s="28">
        <v>34684</v>
      </c>
      <c r="S526" s="23">
        <v>5226</v>
      </c>
      <c r="T526" s="25">
        <v>350110</v>
      </c>
      <c r="U526" s="28">
        <v>33353</v>
      </c>
      <c r="V526" s="23">
        <v>5442</v>
      </c>
      <c r="W526" s="25">
        <v>449075</v>
      </c>
      <c r="X526" s="28">
        <v>14135</v>
      </c>
      <c r="Y526" s="23">
        <v>2378</v>
      </c>
      <c r="Z526" s="25">
        <v>301917</v>
      </c>
      <c r="AA526" s="28">
        <v>13188</v>
      </c>
      <c r="AB526" s="23">
        <v>1448</v>
      </c>
      <c r="AC526" s="25">
        <v>174059</v>
      </c>
      <c r="AD526" s="32">
        <v>637</v>
      </c>
      <c r="AE526" s="29">
        <v>71</v>
      </c>
      <c r="AF526" s="24">
        <v>87067</v>
      </c>
      <c r="AG526" s="32">
        <v>507</v>
      </c>
      <c r="AH526" s="29">
        <v>48</v>
      </c>
      <c r="AI526" s="24">
        <v>67615</v>
      </c>
      <c r="AJ526" s="32">
        <v>522</v>
      </c>
      <c r="AK526" s="29">
        <v>47</v>
      </c>
      <c r="AL526" s="24">
        <v>40637</v>
      </c>
      <c r="AM526" s="32">
        <v>278</v>
      </c>
      <c r="AN526" s="29">
        <v>29</v>
      </c>
      <c r="AO526" s="24">
        <v>26904</v>
      </c>
      <c r="AP526" s="30">
        <v>1377</v>
      </c>
      <c r="AQ526" s="27">
        <v>111</v>
      </c>
      <c r="AR526" s="24">
        <v>24351</v>
      </c>
      <c r="AS526" s="30">
        <v>1424</v>
      </c>
      <c r="AT526" s="29">
        <v>84</v>
      </c>
      <c r="AU526" s="24">
        <v>20365</v>
      </c>
      <c r="AV526" s="21"/>
      <c r="AW526" s="21"/>
      <c r="AX526" s="24">
        <v>24635</v>
      </c>
      <c r="AY526" s="33">
        <v>28</v>
      </c>
      <c r="AZ526" s="31">
        <v>2</v>
      </c>
      <c r="BA526" s="24">
        <v>13869</v>
      </c>
      <c r="BB526" s="21"/>
      <c r="BC526" s="21"/>
      <c r="BD526" s="24">
        <v>12929</v>
      </c>
      <c r="BE526" s="33">
        <v>76</v>
      </c>
      <c r="BF526" s="31">
        <v>5</v>
      </c>
      <c r="BG526" s="24">
        <v>10991</v>
      </c>
      <c r="BH526" s="21"/>
      <c r="BI526" s="21"/>
      <c r="BJ526" s="23">
        <v>6633</v>
      </c>
      <c r="BK526" s="21"/>
      <c r="BL526" s="21"/>
      <c r="BM526" s="23">
        <v>6558</v>
      </c>
      <c r="BN526" s="21"/>
      <c r="BO526" s="21"/>
      <c r="BP526" s="23">
        <v>4867</v>
      </c>
      <c r="BQ526" s="21"/>
      <c r="BR526" s="21"/>
      <c r="BS526" s="23">
        <v>3143</v>
      </c>
      <c r="BT526" s="21"/>
      <c r="BU526" s="21"/>
      <c r="BV526" s="23">
        <v>2953</v>
      </c>
      <c r="BW526" s="21"/>
      <c r="BX526" s="21"/>
      <c r="BY526" s="23">
        <v>2628</v>
      </c>
      <c r="BZ526" s="21"/>
      <c r="CA526" s="21"/>
      <c r="CB526" s="23">
        <v>2728</v>
      </c>
      <c r="CC526" s="21"/>
      <c r="CD526" s="21"/>
      <c r="CE526" s="23">
        <v>1677</v>
      </c>
      <c r="CF526" s="21"/>
      <c r="CG526" s="21"/>
      <c r="CH526" s="23">
        <v>1687</v>
      </c>
      <c r="CI526" s="21"/>
      <c r="CJ526" s="21"/>
      <c r="CK526" s="23">
        <v>2393</v>
      </c>
      <c r="CL526" s="21"/>
      <c r="CM526" s="21"/>
      <c r="CN526" s="23">
        <v>1827</v>
      </c>
      <c r="CO526" s="21"/>
      <c r="CP526" s="21"/>
      <c r="CQ526" s="23">
        <v>1083</v>
      </c>
      <c r="CR526" s="21"/>
      <c r="CS526" s="21"/>
      <c r="CT526" s="23">
        <v>1385</v>
      </c>
      <c r="CU526" s="21"/>
      <c r="CV526" s="21"/>
      <c r="CW526" s="23">
        <v>1080</v>
      </c>
      <c r="CX526" s="21"/>
      <c r="CY526" s="21"/>
      <c r="CZ526" s="27">
        <v>830</v>
      </c>
      <c r="DA526" s="21"/>
      <c r="DB526" s="21"/>
      <c r="DC526" s="23">
        <v>1742</v>
      </c>
      <c r="DD526" s="21"/>
      <c r="DE526" s="21"/>
      <c r="DF526" s="27">
        <v>926</v>
      </c>
      <c r="DG526" s="21"/>
      <c r="DH526" s="21"/>
      <c r="DI526" s="27">
        <v>424</v>
      </c>
      <c r="DJ526" s="21"/>
      <c r="DK526" s="21"/>
      <c r="DL526" s="23">
        <v>1160</v>
      </c>
      <c r="DM526" s="21"/>
      <c r="DN526" s="21"/>
      <c r="DO526" s="27">
        <v>737</v>
      </c>
      <c r="DP526" s="21"/>
      <c r="DQ526" s="21"/>
      <c r="DR526" s="27">
        <v>966</v>
      </c>
      <c r="DS526" s="21"/>
      <c r="DT526" s="21"/>
      <c r="DU526" s="27">
        <v>489</v>
      </c>
      <c r="DV526" s="21"/>
      <c r="DW526" s="21"/>
      <c r="DX526" s="27">
        <v>677</v>
      </c>
      <c r="DY526" s="21"/>
      <c r="DZ526" s="21"/>
      <c r="EA526" s="27">
        <v>603</v>
      </c>
      <c r="EB526" s="21"/>
      <c r="EC526" s="21"/>
      <c r="ED526" s="27">
        <v>553</v>
      </c>
      <c r="EE526" s="21"/>
      <c r="EF526" s="21"/>
      <c r="EG526" s="27">
        <v>920</v>
      </c>
      <c r="EH526" s="21"/>
      <c r="EI526" s="21"/>
      <c r="EJ526" s="27">
        <v>253</v>
      </c>
      <c r="EK526" s="21"/>
      <c r="EL526" s="21"/>
      <c r="EM526" s="27">
        <v>429</v>
      </c>
      <c r="EN526" s="21"/>
      <c r="EO526" s="21"/>
      <c r="EP526" s="27">
        <v>789</v>
      </c>
      <c r="EQ526" s="21"/>
      <c r="ER526" s="21"/>
      <c r="ES526" s="27">
        <v>416</v>
      </c>
      <c r="ET526" s="21"/>
      <c r="EU526" s="21"/>
      <c r="EV526" s="27">
        <v>669</v>
      </c>
      <c r="EW526" s="21"/>
      <c r="EX526" s="21"/>
      <c r="EY526" s="27">
        <v>690</v>
      </c>
      <c r="EZ526" s="21"/>
      <c r="FA526" s="21"/>
      <c r="FB526" s="27">
        <v>830</v>
      </c>
      <c r="FC526" s="21"/>
      <c r="FD526" s="21"/>
      <c r="FE526" s="27">
        <v>719</v>
      </c>
      <c r="FF526" s="21"/>
      <c r="FG526" s="21"/>
      <c r="FH526" s="27">
        <v>168</v>
      </c>
      <c r="FI526" s="21"/>
      <c r="FJ526" s="21"/>
      <c r="FK526" s="27">
        <v>615</v>
      </c>
      <c r="FL526" s="21"/>
      <c r="FM526" s="21"/>
      <c r="FN526" s="27">
        <v>332</v>
      </c>
      <c r="FO526" s="21"/>
      <c r="FP526" s="21"/>
      <c r="FQ526" s="23">
        <v>1966</v>
      </c>
      <c r="FR526" s="21"/>
      <c r="FS526" s="21"/>
      <c r="FT526" s="27">
        <v>798</v>
      </c>
      <c r="FU526" s="21"/>
      <c r="FV526" s="21"/>
      <c r="FW526" s="27">
        <v>814</v>
      </c>
      <c r="FX526" s="21"/>
      <c r="FY526" s="21"/>
      <c r="FZ526" s="27">
        <v>831</v>
      </c>
      <c r="GA526" s="21"/>
      <c r="GB526" s="21"/>
      <c r="GC526" s="27">
        <v>725</v>
      </c>
      <c r="GD526" s="21"/>
      <c r="GE526" s="21"/>
      <c r="GF526" s="27">
        <v>371</v>
      </c>
      <c r="GG526" s="21"/>
      <c r="GH526" s="21"/>
      <c r="GI526" s="27">
        <v>732</v>
      </c>
      <c r="GJ526" s="21"/>
      <c r="GK526" s="21"/>
      <c r="GL526" s="23">
        <v>1226</v>
      </c>
      <c r="GM526" s="21"/>
      <c r="GN526" s="21"/>
      <c r="GO526" s="27">
        <v>535</v>
      </c>
      <c r="GP526" s="21"/>
      <c r="GQ526" s="21"/>
      <c r="GR526" s="23">
        <v>1251</v>
      </c>
      <c r="GS526" s="21"/>
      <c r="GT526" s="21"/>
      <c r="GU526" s="29">
        <v>88</v>
      </c>
      <c r="GV526" s="21"/>
      <c r="GW526" s="21"/>
      <c r="GX526" s="27">
        <v>741</v>
      </c>
      <c r="GY526" s="21"/>
      <c r="GZ526" s="21"/>
      <c r="HA526" s="21"/>
      <c r="HB526" s="21"/>
      <c r="HC526" s="21"/>
      <c r="HD526" s="27">
        <v>129</v>
      </c>
      <c r="HE526" s="21"/>
      <c r="HF526" s="21"/>
      <c r="HG526" s="29">
        <v>86</v>
      </c>
      <c r="HH526" s="21"/>
      <c r="HI526" s="21"/>
      <c r="HJ526" s="21"/>
    </row>
    <row r="527" spans="2:218" x14ac:dyDescent="0.2">
      <c r="B527" s="20" t="s">
        <v>312</v>
      </c>
      <c r="C527" s="28">
        <v>20782</v>
      </c>
      <c r="D527" s="23">
        <v>5727</v>
      </c>
      <c r="E527" s="34">
        <v>7478132</v>
      </c>
      <c r="F527" s="28">
        <v>25207</v>
      </c>
      <c r="G527" s="23">
        <v>7299</v>
      </c>
      <c r="H527" s="34">
        <v>8254667</v>
      </c>
      <c r="I527" s="28">
        <v>33345</v>
      </c>
      <c r="J527" s="23">
        <v>8801</v>
      </c>
      <c r="K527" s="34">
        <v>5982084</v>
      </c>
      <c r="L527" s="28">
        <v>24250</v>
      </c>
      <c r="M527" s="23">
        <v>8269</v>
      </c>
      <c r="N527" s="34">
        <v>5280199</v>
      </c>
      <c r="O527" s="28">
        <v>23469</v>
      </c>
      <c r="P527" s="23">
        <v>6551</v>
      </c>
      <c r="Q527" s="34">
        <v>4796237</v>
      </c>
      <c r="R527" s="28">
        <v>29116</v>
      </c>
      <c r="S527" s="23">
        <v>8202</v>
      </c>
      <c r="T527" s="34">
        <v>4746646</v>
      </c>
      <c r="U527" s="28">
        <v>23607</v>
      </c>
      <c r="V527" s="23">
        <v>6638</v>
      </c>
      <c r="W527" s="34">
        <v>4067210</v>
      </c>
      <c r="X527" s="28">
        <v>25197</v>
      </c>
      <c r="Y527" s="23">
        <v>7044</v>
      </c>
      <c r="Z527" s="34">
        <v>3614863</v>
      </c>
      <c r="AA527" s="28">
        <v>32008</v>
      </c>
      <c r="AB527" s="23">
        <v>8907</v>
      </c>
      <c r="AC527" s="34">
        <v>3468722</v>
      </c>
      <c r="AD527" s="28">
        <v>22835</v>
      </c>
      <c r="AE527" s="23">
        <v>6369</v>
      </c>
      <c r="AF527" s="34">
        <v>2322646</v>
      </c>
      <c r="AG527" s="28">
        <v>20714</v>
      </c>
      <c r="AH527" s="23">
        <v>5783</v>
      </c>
      <c r="AI527" s="34">
        <v>2225721</v>
      </c>
      <c r="AJ527" s="28">
        <v>21262</v>
      </c>
      <c r="AK527" s="23">
        <v>5907</v>
      </c>
      <c r="AL527" s="34">
        <v>1771407</v>
      </c>
      <c r="AM527" s="28">
        <v>15545</v>
      </c>
      <c r="AN527" s="23">
        <v>4320</v>
      </c>
      <c r="AO527" s="34">
        <v>1465020</v>
      </c>
      <c r="AP527" s="28">
        <v>15975</v>
      </c>
      <c r="AQ527" s="23">
        <v>4440</v>
      </c>
      <c r="AR527" s="34">
        <v>1509558</v>
      </c>
      <c r="AS527" s="28">
        <v>24348</v>
      </c>
      <c r="AT527" s="23">
        <v>6762</v>
      </c>
      <c r="AU527" s="34">
        <v>1191637</v>
      </c>
      <c r="AV527" s="28">
        <v>22988</v>
      </c>
      <c r="AW527" s="23">
        <v>6385</v>
      </c>
      <c r="AX527" s="34">
        <v>1120202</v>
      </c>
      <c r="AY527" s="28">
        <v>21658</v>
      </c>
      <c r="AZ527" s="23">
        <v>6014</v>
      </c>
      <c r="BA527" s="25">
        <v>924244</v>
      </c>
      <c r="BB527" s="28">
        <v>27540</v>
      </c>
      <c r="BC527" s="23">
        <v>7645</v>
      </c>
      <c r="BD527" s="25">
        <v>958723</v>
      </c>
      <c r="BE527" s="28">
        <v>22704</v>
      </c>
      <c r="BF527" s="23">
        <v>6436</v>
      </c>
      <c r="BG527" s="25">
        <v>798324</v>
      </c>
      <c r="BH527" s="28">
        <v>23160</v>
      </c>
      <c r="BI527" s="23">
        <v>6884</v>
      </c>
      <c r="BJ527" s="25">
        <v>672259</v>
      </c>
      <c r="BK527" s="28">
        <v>26481</v>
      </c>
      <c r="BL527" s="23">
        <v>7896</v>
      </c>
      <c r="BM527" s="25">
        <v>724076</v>
      </c>
      <c r="BN527" s="28">
        <v>16826</v>
      </c>
      <c r="BO527" s="23">
        <v>5025</v>
      </c>
      <c r="BP527" s="25">
        <v>664109</v>
      </c>
      <c r="BQ527" s="28">
        <v>14482</v>
      </c>
      <c r="BR527" s="23">
        <v>5716</v>
      </c>
      <c r="BS527" s="25">
        <v>562253</v>
      </c>
      <c r="BT527" s="28">
        <v>14920</v>
      </c>
      <c r="BU527" s="23">
        <v>6197</v>
      </c>
      <c r="BV527" s="25">
        <v>477546</v>
      </c>
      <c r="BW527" s="28">
        <v>11690</v>
      </c>
      <c r="BX527" s="23">
        <v>4870</v>
      </c>
      <c r="BY527" s="25">
        <v>534648</v>
      </c>
      <c r="BZ527" s="28">
        <v>14096</v>
      </c>
      <c r="CA527" s="23">
        <v>5664</v>
      </c>
      <c r="CB527" s="25">
        <v>510320</v>
      </c>
      <c r="CC527" s="28">
        <v>19838</v>
      </c>
      <c r="CD527" s="23">
        <v>8267</v>
      </c>
      <c r="CE527" s="25">
        <v>282684</v>
      </c>
      <c r="CF527" s="28">
        <v>17558</v>
      </c>
      <c r="CG527" s="23">
        <v>7276</v>
      </c>
      <c r="CH527" s="25">
        <v>340097</v>
      </c>
      <c r="CI527" s="28">
        <v>15892</v>
      </c>
      <c r="CJ527" s="23">
        <v>6622</v>
      </c>
      <c r="CK527" s="25">
        <v>361460</v>
      </c>
      <c r="CL527" s="28">
        <v>22095</v>
      </c>
      <c r="CM527" s="23">
        <v>9206</v>
      </c>
      <c r="CN527" s="25">
        <v>321209</v>
      </c>
      <c r="CO527" s="28">
        <v>29238</v>
      </c>
      <c r="CP527" s="24">
        <v>12183</v>
      </c>
      <c r="CQ527" s="25">
        <v>285124</v>
      </c>
      <c r="CR527" s="28">
        <v>27711</v>
      </c>
      <c r="CS527" s="24">
        <v>11546</v>
      </c>
      <c r="CT527" s="25">
        <v>194712</v>
      </c>
      <c r="CU527" s="28">
        <v>29397</v>
      </c>
      <c r="CV527" s="24">
        <v>13662</v>
      </c>
      <c r="CW527" s="25">
        <v>128235</v>
      </c>
      <c r="CX527" s="28">
        <v>22371</v>
      </c>
      <c r="CY527" s="23">
        <v>9321</v>
      </c>
      <c r="CZ527" s="25">
        <v>125971</v>
      </c>
      <c r="DA527" s="28">
        <v>16958</v>
      </c>
      <c r="DB527" s="23">
        <v>8408</v>
      </c>
      <c r="DC527" s="25">
        <v>118895</v>
      </c>
      <c r="DD527" s="28">
        <v>15121</v>
      </c>
      <c r="DE527" s="23">
        <v>8842</v>
      </c>
      <c r="DF527" s="24">
        <v>87516</v>
      </c>
      <c r="DG527" s="28">
        <v>12180</v>
      </c>
      <c r="DH527" s="23">
        <v>7121</v>
      </c>
      <c r="DI527" s="24">
        <v>83169</v>
      </c>
      <c r="DJ527" s="28">
        <v>12702</v>
      </c>
      <c r="DK527" s="23">
        <v>7426</v>
      </c>
      <c r="DL527" s="24">
        <v>64121</v>
      </c>
      <c r="DM527" s="28">
        <v>19275</v>
      </c>
      <c r="DN527" s="24">
        <v>11269</v>
      </c>
      <c r="DO527" s="24">
        <v>54596</v>
      </c>
      <c r="DP527" s="28">
        <v>20084</v>
      </c>
      <c r="DQ527" s="24">
        <v>11742</v>
      </c>
      <c r="DR527" s="24">
        <v>59049</v>
      </c>
      <c r="DS527" s="28">
        <v>16399</v>
      </c>
      <c r="DT527" s="23">
        <v>9588</v>
      </c>
      <c r="DU527" s="24">
        <v>46112</v>
      </c>
      <c r="DV527" s="28">
        <v>20450</v>
      </c>
      <c r="DW527" s="24">
        <v>11955</v>
      </c>
      <c r="DX527" s="24">
        <v>57725</v>
      </c>
      <c r="DY527" s="28">
        <v>18411</v>
      </c>
      <c r="DZ527" s="24">
        <v>10765</v>
      </c>
      <c r="EA527" s="24">
        <v>45849</v>
      </c>
      <c r="EB527" s="28">
        <v>23532</v>
      </c>
      <c r="EC527" s="24">
        <v>10787</v>
      </c>
      <c r="ED527" s="24">
        <v>31631</v>
      </c>
      <c r="EE527" s="28">
        <v>33144</v>
      </c>
      <c r="EF527" s="24">
        <v>14044</v>
      </c>
      <c r="EG527" s="24">
        <v>33634</v>
      </c>
      <c r="EH527" s="28">
        <v>17196</v>
      </c>
      <c r="EI527" s="23">
        <v>7546</v>
      </c>
      <c r="EJ527" s="24">
        <v>30025</v>
      </c>
      <c r="EK527" s="28">
        <v>16472</v>
      </c>
      <c r="EL527" s="23">
        <v>8762</v>
      </c>
      <c r="EM527" s="24">
        <v>35262</v>
      </c>
      <c r="EN527" s="28">
        <v>16904</v>
      </c>
      <c r="EO527" s="23">
        <v>8988</v>
      </c>
      <c r="EP527" s="24">
        <v>30745</v>
      </c>
      <c r="EQ527" s="28">
        <v>13403</v>
      </c>
      <c r="ER527" s="23">
        <v>7130</v>
      </c>
      <c r="ES527" s="24">
        <v>25100</v>
      </c>
      <c r="ET527" s="28">
        <v>11586</v>
      </c>
      <c r="EU527" s="23">
        <v>6161</v>
      </c>
      <c r="EV527" s="24">
        <v>26066</v>
      </c>
      <c r="EW527" s="33">
        <v>19</v>
      </c>
      <c r="EX527" s="31">
        <v>8</v>
      </c>
      <c r="EY527" s="24">
        <v>22122</v>
      </c>
      <c r="EZ527" s="35">
        <v>5</v>
      </c>
      <c r="FA527" s="31">
        <v>2</v>
      </c>
      <c r="FB527" s="24">
        <v>28153</v>
      </c>
      <c r="FC527" s="35">
        <v>2</v>
      </c>
      <c r="FD527" s="31">
        <v>1</v>
      </c>
      <c r="FE527" s="24">
        <v>24874</v>
      </c>
      <c r="FF527" s="33">
        <v>14</v>
      </c>
      <c r="FG527" s="31">
        <v>6</v>
      </c>
      <c r="FH527" s="24">
        <v>25163</v>
      </c>
      <c r="FI527" s="35">
        <v>7</v>
      </c>
      <c r="FJ527" s="31">
        <v>3</v>
      </c>
      <c r="FK527" s="24">
        <v>27085</v>
      </c>
      <c r="FL527" s="35">
        <v>9</v>
      </c>
      <c r="FM527" s="31">
        <v>4</v>
      </c>
      <c r="FN527" s="24">
        <v>18942</v>
      </c>
      <c r="FO527" s="33">
        <v>37</v>
      </c>
      <c r="FP527" s="29">
        <v>16</v>
      </c>
      <c r="FQ527" s="24">
        <v>21713</v>
      </c>
      <c r="FR527" s="35">
        <v>5</v>
      </c>
      <c r="FS527" s="31">
        <v>2</v>
      </c>
      <c r="FT527" s="24">
        <v>26948</v>
      </c>
      <c r="FU527" s="33">
        <v>19</v>
      </c>
      <c r="FV527" s="31">
        <v>8</v>
      </c>
      <c r="FW527" s="24">
        <v>24047</v>
      </c>
      <c r="FX527" s="35">
        <v>5</v>
      </c>
      <c r="FY527" s="31">
        <v>2</v>
      </c>
      <c r="FZ527" s="24">
        <v>20561</v>
      </c>
      <c r="GA527" s="35">
        <v>9</v>
      </c>
      <c r="GB527" s="31">
        <v>4</v>
      </c>
      <c r="GC527" s="24">
        <v>25102</v>
      </c>
      <c r="GD527" s="32">
        <v>137</v>
      </c>
      <c r="GE527" s="29">
        <v>71</v>
      </c>
      <c r="GF527" s="24">
        <v>19994</v>
      </c>
      <c r="GG527" s="33">
        <v>60</v>
      </c>
      <c r="GH527" s="29">
        <v>31</v>
      </c>
      <c r="GI527" s="24">
        <v>21401</v>
      </c>
      <c r="GJ527" s="33">
        <v>12</v>
      </c>
      <c r="GK527" s="31">
        <v>5</v>
      </c>
      <c r="GL527" s="24">
        <v>26306</v>
      </c>
      <c r="GM527" s="33">
        <v>26</v>
      </c>
      <c r="GN527" s="29">
        <v>11</v>
      </c>
      <c r="GO527" s="24">
        <v>21384</v>
      </c>
      <c r="GP527" s="33">
        <v>35</v>
      </c>
      <c r="GQ527" s="29">
        <v>15</v>
      </c>
      <c r="GR527" s="24">
        <v>19815</v>
      </c>
      <c r="GS527" s="35">
        <v>9</v>
      </c>
      <c r="GT527" s="31">
        <v>4</v>
      </c>
      <c r="GU527" s="24">
        <v>15802</v>
      </c>
      <c r="GV527" s="33">
        <v>12</v>
      </c>
      <c r="GW527" s="31">
        <v>5</v>
      </c>
      <c r="GX527" s="24">
        <v>13929</v>
      </c>
      <c r="GY527" s="33">
        <v>16</v>
      </c>
      <c r="GZ527" s="31">
        <v>7</v>
      </c>
      <c r="HA527" s="24">
        <v>14956</v>
      </c>
      <c r="HB527" s="35">
        <v>2</v>
      </c>
      <c r="HC527" s="31">
        <v>1</v>
      </c>
      <c r="HD527" s="24">
        <v>13755</v>
      </c>
      <c r="HE527" s="33">
        <v>16</v>
      </c>
      <c r="HF527" s="31">
        <v>7</v>
      </c>
      <c r="HG527" s="23">
        <v>9948</v>
      </c>
      <c r="HH527" s="21"/>
      <c r="HI527" s="21"/>
      <c r="HJ527" s="23">
        <v>7036</v>
      </c>
    </row>
    <row r="528" spans="2:218" x14ac:dyDescent="0.2">
      <c r="B528" s="20" t="s">
        <v>337</v>
      </c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  <c r="BK528" s="21"/>
      <c r="BL528" s="21"/>
      <c r="BM528" s="21"/>
      <c r="BN528" s="21"/>
      <c r="BO528" s="21"/>
      <c r="BP528" s="21"/>
      <c r="BQ528" s="21"/>
      <c r="BR528" s="21"/>
      <c r="BS528" s="21"/>
      <c r="BT528" s="21"/>
      <c r="BU528" s="21"/>
      <c r="BV528" s="21"/>
      <c r="BW528" s="21"/>
      <c r="BX528" s="21"/>
      <c r="BY528" s="21"/>
      <c r="BZ528" s="21"/>
      <c r="CA528" s="21"/>
      <c r="CB528" s="21"/>
      <c r="CC528" s="21"/>
      <c r="CD528" s="21"/>
      <c r="CE528" s="21"/>
      <c r="CF528" s="21"/>
      <c r="CG528" s="21"/>
      <c r="CH528" s="21"/>
      <c r="CI528" s="21"/>
      <c r="CJ528" s="21"/>
      <c r="CK528" s="21"/>
      <c r="CL528" s="21"/>
      <c r="CM528" s="21"/>
      <c r="CN528" s="21"/>
      <c r="CO528" s="21"/>
      <c r="CP528" s="21"/>
      <c r="CQ528" s="21"/>
      <c r="CR528" s="21"/>
      <c r="CS528" s="21"/>
      <c r="CT528" s="21"/>
      <c r="CU528" s="21"/>
      <c r="CV528" s="21"/>
      <c r="CW528" s="21"/>
      <c r="CX528" s="21"/>
      <c r="CY528" s="21"/>
      <c r="CZ528" s="21"/>
      <c r="DA528" s="21"/>
      <c r="DB528" s="21"/>
      <c r="DC528" s="21"/>
      <c r="DD528" s="21"/>
      <c r="DE528" s="21"/>
      <c r="DF528" s="21"/>
      <c r="DG528" s="21"/>
      <c r="DH528" s="21"/>
      <c r="DI528" s="21"/>
      <c r="DJ528" s="21"/>
      <c r="DK528" s="21"/>
      <c r="DL528" s="21"/>
      <c r="DM528" s="21"/>
      <c r="DN528" s="21"/>
      <c r="DO528" s="21"/>
      <c r="DP528" s="21"/>
      <c r="DQ528" s="21"/>
      <c r="DR528" s="21"/>
      <c r="DS528" s="21"/>
      <c r="DT528" s="21"/>
      <c r="DU528" s="21"/>
      <c r="DV528" s="21"/>
      <c r="DW528" s="21"/>
      <c r="DX528" s="21"/>
      <c r="DY528" s="21"/>
      <c r="DZ528" s="21"/>
      <c r="EA528" s="21"/>
      <c r="EB528" s="21"/>
      <c r="EC528" s="21"/>
      <c r="ED528" s="21"/>
      <c r="EE528" s="21"/>
      <c r="EF528" s="21"/>
      <c r="EG528" s="21"/>
      <c r="EH528" s="21"/>
      <c r="EI528" s="21"/>
      <c r="EJ528" s="21"/>
      <c r="EK528" s="21"/>
      <c r="EL528" s="21"/>
      <c r="EM528" s="21"/>
      <c r="EN528" s="21"/>
      <c r="EO528" s="21"/>
      <c r="EP528" s="21"/>
      <c r="EQ528" s="21"/>
      <c r="ER528" s="21"/>
      <c r="ES528" s="21"/>
      <c r="ET528" s="21"/>
      <c r="EU528" s="21"/>
      <c r="EV528" s="21"/>
      <c r="EW528" s="21"/>
      <c r="EX528" s="21"/>
      <c r="EY528" s="21"/>
      <c r="EZ528" s="21"/>
      <c r="FA528" s="21"/>
      <c r="FB528" s="21"/>
      <c r="FC528" s="21"/>
      <c r="FD528" s="21"/>
      <c r="FE528" s="21"/>
      <c r="FF528" s="21"/>
      <c r="FG528" s="21"/>
      <c r="FH528" s="21"/>
      <c r="FI528" s="21"/>
      <c r="FJ528" s="21"/>
      <c r="FK528" s="21"/>
      <c r="FL528" s="21"/>
      <c r="FM528" s="21"/>
      <c r="FN528" s="21"/>
      <c r="FO528" s="21"/>
      <c r="FP528" s="21"/>
      <c r="FQ528" s="21"/>
      <c r="FR528" s="21"/>
      <c r="FS528" s="21"/>
      <c r="FT528" s="21"/>
      <c r="FU528" s="21"/>
      <c r="FV528" s="21"/>
      <c r="FW528" s="21"/>
      <c r="FX528" s="21"/>
      <c r="FY528" s="21"/>
      <c r="FZ528" s="21"/>
      <c r="GA528" s="21"/>
      <c r="GB528" s="21"/>
      <c r="GC528" s="21"/>
      <c r="GD528" s="21"/>
      <c r="GE528" s="21"/>
      <c r="GF528" s="21"/>
      <c r="GG528" s="21"/>
      <c r="GH528" s="21"/>
      <c r="GI528" s="21"/>
      <c r="GJ528" s="21"/>
      <c r="GK528" s="21"/>
      <c r="GL528" s="21"/>
      <c r="GM528" s="21"/>
      <c r="GN528" s="21"/>
      <c r="GO528" s="21"/>
      <c r="GP528" s="21"/>
      <c r="GQ528" s="21"/>
      <c r="GR528" s="21"/>
      <c r="GS528" s="21"/>
      <c r="GT528" s="21"/>
      <c r="GU528" s="21"/>
      <c r="GV528" s="21"/>
      <c r="GW528" s="21"/>
      <c r="GX528" s="21"/>
      <c r="GY528" s="21"/>
      <c r="GZ528" s="21"/>
      <c r="HA528" s="21"/>
      <c r="HB528" s="21"/>
      <c r="HC528" s="21"/>
      <c r="HD528" s="21"/>
      <c r="HE528" s="21"/>
      <c r="HF528" s="21"/>
      <c r="HG528" s="21"/>
      <c r="HH528" s="21"/>
      <c r="HI528" s="21"/>
      <c r="HJ528" s="27">
        <v>130</v>
      </c>
    </row>
    <row r="529" spans="2:218" x14ac:dyDescent="0.2">
      <c r="B529" s="20" t="s">
        <v>338</v>
      </c>
      <c r="C529" s="21"/>
      <c r="D529" s="21"/>
      <c r="E529" s="29">
        <v>45</v>
      </c>
      <c r="F529" s="21"/>
      <c r="G529" s="21"/>
      <c r="H529" s="29">
        <v>74</v>
      </c>
      <c r="I529" s="21"/>
      <c r="J529" s="21"/>
      <c r="K529" s="27">
        <v>324</v>
      </c>
      <c r="L529" s="21"/>
      <c r="M529" s="21"/>
      <c r="N529" s="27">
        <v>141</v>
      </c>
      <c r="O529" s="21"/>
      <c r="P529" s="21"/>
      <c r="Q529" s="29">
        <v>68</v>
      </c>
      <c r="R529" s="21"/>
      <c r="S529" s="21"/>
      <c r="T529" s="27">
        <v>104</v>
      </c>
      <c r="U529" s="21"/>
      <c r="V529" s="21"/>
      <c r="W529" s="27">
        <v>136</v>
      </c>
      <c r="X529" s="21"/>
      <c r="Y529" s="21"/>
      <c r="Z529" s="27">
        <v>188</v>
      </c>
      <c r="AA529" s="21"/>
      <c r="AB529" s="21"/>
      <c r="AC529" s="29">
        <v>79</v>
      </c>
      <c r="AD529" s="21"/>
      <c r="AE529" s="21"/>
      <c r="AF529" s="27">
        <v>104</v>
      </c>
      <c r="AG529" s="21"/>
      <c r="AH529" s="21"/>
      <c r="AI529" s="29">
        <v>68</v>
      </c>
      <c r="AJ529" s="21"/>
      <c r="AK529" s="21"/>
      <c r="AL529" s="27">
        <v>100</v>
      </c>
      <c r="AM529" s="21"/>
      <c r="AN529" s="21"/>
      <c r="AO529" s="29">
        <v>60</v>
      </c>
      <c r="AP529" s="21"/>
      <c r="AQ529" s="21"/>
      <c r="AR529" s="27">
        <v>103</v>
      </c>
      <c r="AS529" s="21"/>
      <c r="AT529" s="21"/>
      <c r="AU529" s="29">
        <v>60</v>
      </c>
      <c r="AV529" s="21"/>
      <c r="AW529" s="21"/>
      <c r="AX529" s="29">
        <v>67</v>
      </c>
      <c r="AY529" s="21"/>
      <c r="AZ529" s="21"/>
      <c r="BA529" s="29">
        <v>52</v>
      </c>
      <c r="BB529" s="21"/>
      <c r="BC529" s="21"/>
      <c r="BD529" s="31">
        <v>2</v>
      </c>
      <c r="BE529" s="21"/>
      <c r="BF529" s="21"/>
      <c r="BG529" s="29">
        <v>17</v>
      </c>
      <c r="BH529" s="21"/>
      <c r="BI529" s="21"/>
      <c r="BJ529" s="29">
        <v>65</v>
      </c>
      <c r="BK529" s="21"/>
      <c r="BL529" s="21"/>
      <c r="BM529" s="29">
        <v>28</v>
      </c>
      <c r="BN529" s="21"/>
      <c r="BO529" s="21"/>
      <c r="BP529" s="21"/>
      <c r="BQ529" s="21"/>
      <c r="BR529" s="21"/>
      <c r="BS529" s="21"/>
      <c r="BT529" s="21"/>
      <c r="BU529" s="21"/>
      <c r="BV529" s="29">
        <v>90</v>
      </c>
      <c r="BW529" s="21"/>
      <c r="BX529" s="21"/>
      <c r="BY529" s="21"/>
      <c r="BZ529" s="21"/>
      <c r="CA529" s="21"/>
      <c r="CB529" s="21"/>
      <c r="CC529" s="21"/>
      <c r="CD529" s="21"/>
      <c r="CE529" s="21"/>
      <c r="CF529" s="21"/>
      <c r="CG529" s="21"/>
      <c r="CH529" s="21"/>
      <c r="CI529" s="21"/>
      <c r="CJ529" s="21"/>
      <c r="CK529" s="21"/>
      <c r="CL529" s="21"/>
      <c r="CM529" s="21"/>
      <c r="CN529" s="21"/>
      <c r="CO529" s="21"/>
      <c r="CP529" s="21"/>
      <c r="CQ529" s="29">
        <v>52</v>
      </c>
      <c r="CR529" s="21"/>
      <c r="CS529" s="21"/>
      <c r="CT529" s="29">
        <v>89</v>
      </c>
      <c r="CU529" s="21"/>
      <c r="CV529" s="21"/>
      <c r="CW529" s="29">
        <v>36</v>
      </c>
      <c r="CX529" s="21"/>
      <c r="CY529" s="21"/>
      <c r="CZ529" s="29">
        <v>60</v>
      </c>
      <c r="DA529" s="21"/>
      <c r="DB529" s="21"/>
      <c r="DC529" s="29">
        <v>78</v>
      </c>
      <c r="DD529" s="21"/>
      <c r="DE529" s="21"/>
      <c r="DF529" s="31">
        <v>8</v>
      </c>
      <c r="DG529" s="21"/>
      <c r="DH529" s="21"/>
      <c r="DI529" s="29">
        <v>89</v>
      </c>
      <c r="DJ529" s="21"/>
      <c r="DK529" s="21"/>
      <c r="DL529" s="29">
        <v>13</v>
      </c>
      <c r="DM529" s="21"/>
      <c r="DN529" s="21"/>
      <c r="DO529" s="29">
        <v>45</v>
      </c>
      <c r="DP529" s="21"/>
      <c r="DQ529" s="21"/>
      <c r="DR529" s="29">
        <v>99</v>
      </c>
      <c r="DS529" s="21"/>
      <c r="DT529" s="21"/>
      <c r="DU529" s="31">
        <v>7</v>
      </c>
      <c r="DV529" s="21"/>
      <c r="DW529" s="21"/>
      <c r="DX529" s="29">
        <v>34</v>
      </c>
      <c r="DY529" s="21"/>
      <c r="DZ529" s="21"/>
      <c r="EA529" s="27">
        <v>112</v>
      </c>
      <c r="EB529" s="21"/>
      <c r="EC529" s="21"/>
      <c r="ED529" s="21"/>
      <c r="EE529" s="21"/>
      <c r="EF529" s="21"/>
      <c r="EG529" s="21"/>
      <c r="EH529" s="21"/>
      <c r="EI529" s="21"/>
      <c r="EJ529" s="21"/>
      <c r="EK529" s="21"/>
      <c r="EL529" s="21"/>
      <c r="EM529" s="29">
        <v>12</v>
      </c>
      <c r="EN529" s="21"/>
      <c r="EO529" s="21"/>
      <c r="EP529" s="21"/>
      <c r="EQ529" s="21"/>
      <c r="ER529" s="21"/>
      <c r="ES529" s="31">
        <v>2</v>
      </c>
      <c r="ET529" s="21"/>
      <c r="EU529" s="21"/>
      <c r="EV529" s="21"/>
      <c r="EW529" s="21"/>
      <c r="EX529" s="21"/>
      <c r="EY529" s="29">
        <v>35</v>
      </c>
      <c r="EZ529" s="21"/>
      <c r="FA529" s="21"/>
      <c r="FB529" s="29">
        <v>91</v>
      </c>
      <c r="FC529" s="21"/>
      <c r="FD529" s="21"/>
      <c r="FE529" s="21"/>
      <c r="FF529" s="21"/>
      <c r="FG529" s="21"/>
      <c r="FH529" s="29">
        <v>41</v>
      </c>
      <c r="FI529" s="21"/>
      <c r="FJ529" s="21"/>
      <c r="FK529" s="29">
        <v>13</v>
      </c>
      <c r="FL529" s="21"/>
      <c r="FM529" s="21"/>
      <c r="FN529" s="29">
        <v>23</v>
      </c>
      <c r="FO529" s="21"/>
      <c r="FP529" s="21"/>
      <c r="FQ529" s="21"/>
      <c r="FR529" s="21"/>
      <c r="FS529" s="21"/>
      <c r="FT529" s="29">
        <v>53</v>
      </c>
      <c r="FU529" s="21"/>
      <c r="FV529" s="21"/>
      <c r="FW529" s="27">
        <v>116</v>
      </c>
      <c r="FX529" s="21"/>
      <c r="FY529" s="21"/>
      <c r="FZ529" s="29">
        <v>18</v>
      </c>
      <c r="GA529" s="21"/>
      <c r="GB529" s="21"/>
      <c r="GC529" s="29">
        <v>30</v>
      </c>
      <c r="GD529" s="21"/>
      <c r="GE529" s="21"/>
      <c r="GF529" s="29">
        <v>52</v>
      </c>
      <c r="GG529" s="21"/>
      <c r="GH529" s="21"/>
      <c r="GI529" s="29">
        <v>91</v>
      </c>
      <c r="GJ529" s="21"/>
      <c r="GK529" s="21"/>
      <c r="GL529" s="29">
        <v>40</v>
      </c>
      <c r="GM529" s="21"/>
      <c r="GN529" s="21"/>
      <c r="GO529" s="29">
        <v>47</v>
      </c>
      <c r="GP529" s="21"/>
      <c r="GQ529" s="21"/>
      <c r="GR529" s="29">
        <v>95</v>
      </c>
      <c r="GS529" s="21"/>
      <c r="GT529" s="21"/>
      <c r="GU529" s="27">
        <v>114</v>
      </c>
      <c r="GV529" s="21"/>
      <c r="GW529" s="21"/>
      <c r="GX529" s="27">
        <v>212</v>
      </c>
      <c r="GY529" s="21"/>
      <c r="GZ529" s="21"/>
      <c r="HA529" s="29">
        <v>77</v>
      </c>
      <c r="HB529" s="21"/>
      <c r="HC529" s="21"/>
      <c r="HD529" s="29">
        <v>64</v>
      </c>
      <c r="HE529" s="21"/>
      <c r="HF529" s="21"/>
      <c r="HG529" s="21"/>
      <c r="HH529" s="21"/>
      <c r="HI529" s="21"/>
      <c r="HJ529" s="29">
        <v>41</v>
      </c>
    </row>
    <row r="530" spans="2:218" x14ac:dyDescent="0.2">
      <c r="B530" s="20" t="s">
        <v>339</v>
      </c>
      <c r="C530" s="21"/>
      <c r="D530" s="21"/>
      <c r="E530" s="27">
        <v>540</v>
      </c>
      <c r="F530" s="21"/>
      <c r="G530" s="21"/>
      <c r="H530" s="29">
        <v>44</v>
      </c>
      <c r="I530" s="21"/>
      <c r="J530" s="21"/>
      <c r="K530" s="27">
        <v>964</v>
      </c>
      <c r="L530" s="21"/>
      <c r="M530" s="21"/>
      <c r="N530" s="27">
        <v>610</v>
      </c>
      <c r="O530" s="21"/>
      <c r="P530" s="21"/>
      <c r="Q530" s="27">
        <v>528</v>
      </c>
      <c r="R530" s="21"/>
      <c r="S530" s="21"/>
      <c r="T530" s="27">
        <v>788</v>
      </c>
      <c r="U530" s="21"/>
      <c r="V530" s="21"/>
      <c r="W530" s="27">
        <v>205</v>
      </c>
      <c r="X530" s="21"/>
      <c r="Y530" s="21"/>
      <c r="Z530" s="27">
        <v>281</v>
      </c>
      <c r="AA530" s="21"/>
      <c r="AB530" s="21"/>
      <c r="AC530" s="27">
        <v>304</v>
      </c>
      <c r="AD530" s="21"/>
      <c r="AE530" s="21"/>
      <c r="AF530" s="27">
        <v>269</v>
      </c>
      <c r="AG530" s="21"/>
      <c r="AH530" s="21"/>
      <c r="AI530" s="29">
        <v>15</v>
      </c>
      <c r="AJ530" s="21"/>
      <c r="AK530" s="21"/>
      <c r="AL530" s="27">
        <v>131</v>
      </c>
      <c r="AM530" s="21"/>
      <c r="AN530" s="21"/>
      <c r="AO530" s="29">
        <v>85</v>
      </c>
      <c r="AP530" s="21"/>
      <c r="AQ530" s="21"/>
      <c r="AR530" s="29">
        <v>89</v>
      </c>
      <c r="AS530" s="21"/>
      <c r="AT530" s="21"/>
      <c r="AU530" s="27">
        <v>200</v>
      </c>
      <c r="AV530" s="21"/>
      <c r="AW530" s="21"/>
      <c r="AX530" s="27">
        <v>548</v>
      </c>
      <c r="AY530" s="21"/>
      <c r="AZ530" s="21"/>
      <c r="BA530" s="27">
        <v>113</v>
      </c>
      <c r="BB530" s="21"/>
      <c r="BC530" s="21"/>
      <c r="BD530" s="27">
        <v>194</v>
      </c>
      <c r="BE530" s="21"/>
      <c r="BF530" s="21"/>
      <c r="BG530" s="27">
        <v>206</v>
      </c>
      <c r="BH530" s="21"/>
      <c r="BI530" s="21"/>
      <c r="BJ530" s="27">
        <v>158</v>
      </c>
      <c r="BK530" s="21"/>
      <c r="BL530" s="21"/>
      <c r="BM530" s="27">
        <v>106</v>
      </c>
      <c r="BN530" s="21"/>
      <c r="BO530" s="21"/>
      <c r="BP530" s="27">
        <v>140</v>
      </c>
      <c r="BQ530" s="21"/>
      <c r="BR530" s="21"/>
      <c r="BS530" s="27">
        <v>139</v>
      </c>
      <c r="BT530" s="21"/>
      <c r="BU530" s="21"/>
      <c r="BV530" s="29">
        <v>57</v>
      </c>
      <c r="BW530" s="21"/>
      <c r="BX530" s="21"/>
      <c r="BY530" s="29">
        <v>85</v>
      </c>
      <c r="BZ530" s="21"/>
      <c r="CA530" s="21"/>
      <c r="CB530" s="29">
        <v>89</v>
      </c>
      <c r="CC530" s="21"/>
      <c r="CD530" s="21"/>
      <c r="CE530" s="29">
        <v>62</v>
      </c>
      <c r="CF530" s="21"/>
      <c r="CG530" s="21"/>
      <c r="CH530" s="21"/>
      <c r="CI530" s="21"/>
      <c r="CJ530" s="21"/>
      <c r="CK530" s="21"/>
      <c r="CL530" s="21"/>
      <c r="CM530" s="21"/>
      <c r="CN530" s="29">
        <v>78</v>
      </c>
      <c r="CO530" s="21"/>
      <c r="CP530" s="21"/>
      <c r="CQ530" s="29">
        <v>94</v>
      </c>
      <c r="CR530" s="21"/>
      <c r="CS530" s="21"/>
      <c r="CT530" s="27">
        <v>119</v>
      </c>
      <c r="CU530" s="21"/>
      <c r="CV530" s="21"/>
      <c r="CW530" s="27">
        <v>101</v>
      </c>
      <c r="CX530" s="21"/>
      <c r="CY530" s="21"/>
      <c r="CZ530" s="29">
        <v>50</v>
      </c>
      <c r="DA530" s="21"/>
      <c r="DB530" s="21"/>
      <c r="DC530" s="29">
        <v>31</v>
      </c>
      <c r="DD530" s="21"/>
      <c r="DE530" s="21"/>
      <c r="DF530" s="29">
        <v>31</v>
      </c>
      <c r="DG530" s="21"/>
      <c r="DH530" s="21"/>
      <c r="DI530" s="29">
        <v>43</v>
      </c>
      <c r="DJ530" s="21"/>
      <c r="DK530" s="21"/>
      <c r="DL530" s="29">
        <v>71</v>
      </c>
      <c r="DM530" s="21"/>
      <c r="DN530" s="21"/>
      <c r="DO530" s="29">
        <v>54</v>
      </c>
      <c r="DP530" s="21"/>
      <c r="DQ530" s="21"/>
      <c r="DR530" s="29">
        <v>43</v>
      </c>
      <c r="DS530" s="21"/>
      <c r="DT530" s="21"/>
      <c r="DU530" s="29">
        <v>67</v>
      </c>
      <c r="DV530" s="21"/>
      <c r="DW530" s="21"/>
      <c r="DX530" s="29">
        <v>31</v>
      </c>
      <c r="DY530" s="21"/>
      <c r="DZ530" s="21"/>
      <c r="EA530" s="27">
        <v>103</v>
      </c>
      <c r="EB530" s="21"/>
      <c r="EC530" s="21"/>
      <c r="ED530" s="29">
        <v>47</v>
      </c>
      <c r="EE530" s="21"/>
      <c r="EF530" s="21"/>
      <c r="EG530" s="21"/>
      <c r="EH530" s="21"/>
      <c r="EI530" s="21"/>
      <c r="EJ530" s="29">
        <v>36</v>
      </c>
      <c r="EK530" s="21"/>
      <c r="EL530" s="21"/>
      <c r="EM530" s="29">
        <v>72</v>
      </c>
      <c r="EN530" s="21"/>
      <c r="EO530" s="21"/>
      <c r="EP530" s="21"/>
      <c r="EQ530" s="21"/>
      <c r="ER530" s="21"/>
      <c r="ES530" s="29">
        <v>23</v>
      </c>
      <c r="ET530" s="21"/>
      <c r="EU530" s="21"/>
      <c r="EV530" s="21"/>
      <c r="EW530" s="21"/>
      <c r="EX530" s="21"/>
      <c r="EY530" s="21"/>
      <c r="EZ530" s="21"/>
      <c r="FA530" s="21"/>
      <c r="FB530" s="21"/>
      <c r="FC530" s="21"/>
      <c r="FD530" s="21"/>
      <c r="FE530" s="21"/>
      <c r="FF530" s="21"/>
      <c r="FG530" s="21"/>
      <c r="FH530" s="21"/>
      <c r="FI530" s="21"/>
      <c r="FJ530" s="21"/>
      <c r="FK530" s="21"/>
      <c r="FL530" s="21"/>
      <c r="FM530" s="21"/>
      <c r="FN530" s="21"/>
      <c r="FO530" s="21"/>
      <c r="FP530" s="21"/>
      <c r="FQ530" s="21"/>
      <c r="FR530" s="21"/>
      <c r="FS530" s="21"/>
      <c r="FT530" s="21"/>
      <c r="FU530" s="21"/>
      <c r="FV530" s="21"/>
      <c r="FW530" s="21"/>
      <c r="FX530" s="21"/>
      <c r="FY530" s="21"/>
      <c r="FZ530" s="21"/>
      <c r="GA530" s="21"/>
      <c r="GB530" s="21"/>
      <c r="GC530" s="21"/>
      <c r="GD530" s="21"/>
      <c r="GE530" s="21"/>
      <c r="GF530" s="21"/>
      <c r="GG530" s="21"/>
      <c r="GH530" s="21"/>
      <c r="GI530" s="21"/>
      <c r="GJ530" s="21"/>
      <c r="GK530" s="21"/>
      <c r="GL530" s="21"/>
      <c r="GM530" s="21"/>
      <c r="GN530" s="21"/>
      <c r="GO530" s="21"/>
      <c r="GP530" s="21"/>
      <c r="GQ530" s="21"/>
      <c r="GR530" s="21"/>
      <c r="GS530" s="21"/>
      <c r="GT530" s="21"/>
      <c r="GU530" s="21"/>
      <c r="GV530" s="21"/>
      <c r="GW530" s="21"/>
      <c r="GX530" s="21"/>
      <c r="GY530" s="21"/>
      <c r="GZ530" s="21"/>
      <c r="HA530" s="21"/>
      <c r="HB530" s="21"/>
      <c r="HC530" s="21"/>
      <c r="HD530" s="21"/>
      <c r="HE530" s="21"/>
      <c r="HF530" s="21"/>
      <c r="HG530" s="21"/>
      <c r="HH530" s="21"/>
      <c r="HI530" s="21"/>
      <c r="HJ530" s="21"/>
    </row>
    <row r="531" spans="2:218" x14ac:dyDescent="0.2">
      <c r="B531" s="20" t="s">
        <v>340</v>
      </c>
      <c r="C531" s="21"/>
      <c r="D531" s="21"/>
      <c r="E531" s="23">
        <v>1426</v>
      </c>
      <c r="F531" s="21"/>
      <c r="G531" s="21"/>
      <c r="H531" s="27">
        <v>794</v>
      </c>
      <c r="I531" s="21"/>
      <c r="J531" s="21"/>
      <c r="K531" s="27">
        <v>840</v>
      </c>
      <c r="L531" s="21"/>
      <c r="M531" s="21"/>
      <c r="N531" s="23">
        <v>1093</v>
      </c>
      <c r="O531" s="21"/>
      <c r="P531" s="21"/>
      <c r="Q531" s="27">
        <v>501</v>
      </c>
      <c r="R531" s="21"/>
      <c r="S531" s="21"/>
      <c r="T531" s="27">
        <v>360</v>
      </c>
      <c r="U531" s="21"/>
      <c r="V531" s="21"/>
      <c r="W531" s="27">
        <v>429</v>
      </c>
      <c r="X531" s="21"/>
      <c r="Y531" s="21"/>
      <c r="Z531" s="27">
        <v>526</v>
      </c>
      <c r="AA531" s="21"/>
      <c r="AB531" s="21"/>
      <c r="AC531" s="27">
        <v>562</v>
      </c>
      <c r="AD531" s="21"/>
      <c r="AE531" s="21"/>
      <c r="AF531" s="27">
        <v>388</v>
      </c>
      <c r="AG531" s="21"/>
      <c r="AH531" s="21"/>
      <c r="AI531" s="27">
        <v>479</v>
      </c>
      <c r="AJ531" s="21"/>
      <c r="AK531" s="21"/>
      <c r="AL531" s="27">
        <v>204</v>
      </c>
      <c r="AM531" s="21"/>
      <c r="AN531" s="21"/>
      <c r="AO531" s="27">
        <v>169</v>
      </c>
      <c r="AP531" s="21"/>
      <c r="AQ531" s="21"/>
      <c r="AR531" s="27">
        <v>258</v>
      </c>
      <c r="AS531" s="21"/>
      <c r="AT531" s="21"/>
      <c r="AU531" s="29">
        <v>94</v>
      </c>
      <c r="AV531" s="21"/>
      <c r="AW531" s="21"/>
      <c r="AX531" s="27">
        <v>261</v>
      </c>
      <c r="AY531" s="21"/>
      <c r="AZ531" s="21"/>
      <c r="BA531" s="29">
        <v>89</v>
      </c>
      <c r="BB531" s="21"/>
      <c r="BC531" s="21"/>
      <c r="BD531" s="27">
        <v>245</v>
      </c>
      <c r="BE531" s="21"/>
      <c r="BF531" s="21"/>
      <c r="BG531" s="27">
        <v>151</v>
      </c>
      <c r="BH531" s="21"/>
      <c r="BI531" s="21"/>
      <c r="BJ531" s="27">
        <v>130</v>
      </c>
      <c r="BK531" s="21"/>
      <c r="BL531" s="21"/>
      <c r="BM531" s="27">
        <v>184</v>
      </c>
      <c r="BN531" s="21"/>
      <c r="BO531" s="21"/>
      <c r="BP531" s="29">
        <v>44</v>
      </c>
      <c r="BQ531" s="21"/>
      <c r="BR531" s="21"/>
      <c r="BS531" s="27">
        <v>186</v>
      </c>
      <c r="BT531" s="21"/>
      <c r="BU531" s="21"/>
      <c r="BV531" s="27">
        <v>227</v>
      </c>
      <c r="BW531" s="21"/>
      <c r="BX531" s="21"/>
      <c r="BY531" s="29">
        <v>55</v>
      </c>
      <c r="BZ531" s="21"/>
      <c r="CA531" s="21"/>
      <c r="CB531" s="29">
        <v>92</v>
      </c>
      <c r="CC531" s="21"/>
      <c r="CD531" s="21"/>
      <c r="CE531" s="27">
        <v>121</v>
      </c>
      <c r="CF531" s="21"/>
      <c r="CG531" s="21"/>
      <c r="CH531" s="27">
        <v>144</v>
      </c>
      <c r="CI531" s="21"/>
      <c r="CJ531" s="21"/>
      <c r="CK531" s="29">
        <v>36</v>
      </c>
      <c r="CL531" s="21"/>
      <c r="CM531" s="21"/>
      <c r="CN531" s="29">
        <v>46</v>
      </c>
      <c r="CO531" s="21"/>
      <c r="CP531" s="21"/>
      <c r="CQ531" s="27">
        <v>131</v>
      </c>
      <c r="CR531" s="21"/>
      <c r="CS531" s="21"/>
      <c r="CT531" s="27">
        <v>140</v>
      </c>
      <c r="CU531" s="21"/>
      <c r="CV531" s="21"/>
      <c r="CW531" s="27">
        <v>173</v>
      </c>
      <c r="CX531" s="21"/>
      <c r="CY531" s="21"/>
      <c r="CZ531" s="27">
        <v>247</v>
      </c>
      <c r="DA531" s="21"/>
      <c r="DB531" s="21"/>
      <c r="DC531" s="29">
        <v>93</v>
      </c>
      <c r="DD531" s="21"/>
      <c r="DE531" s="21"/>
      <c r="DF531" s="29">
        <v>94</v>
      </c>
      <c r="DG531" s="21"/>
      <c r="DH531" s="21"/>
      <c r="DI531" s="31">
        <v>5</v>
      </c>
      <c r="DJ531" s="21"/>
      <c r="DK531" s="21"/>
      <c r="DL531" s="29">
        <v>76</v>
      </c>
      <c r="DM531" s="21"/>
      <c r="DN531" s="21"/>
      <c r="DO531" s="27">
        <v>146</v>
      </c>
      <c r="DP531" s="21"/>
      <c r="DQ531" s="21"/>
      <c r="DR531" s="27">
        <v>207</v>
      </c>
      <c r="DS531" s="21"/>
      <c r="DT531" s="21"/>
      <c r="DU531" s="29">
        <v>76</v>
      </c>
      <c r="DV531" s="21"/>
      <c r="DW531" s="21"/>
      <c r="DX531" s="29">
        <v>36</v>
      </c>
      <c r="DY531" s="21"/>
      <c r="DZ531" s="21"/>
      <c r="EA531" s="29">
        <v>30</v>
      </c>
      <c r="EB531" s="21"/>
      <c r="EC531" s="21"/>
      <c r="ED531" s="29">
        <v>19</v>
      </c>
      <c r="EE531" s="21"/>
      <c r="EF531" s="21"/>
      <c r="EG531" s="29">
        <v>32</v>
      </c>
      <c r="EH531" s="21"/>
      <c r="EI531" s="21"/>
      <c r="EJ531" s="29">
        <v>97</v>
      </c>
      <c r="EK531" s="21"/>
      <c r="EL531" s="21"/>
      <c r="EM531" s="21"/>
      <c r="EN531" s="21"/>
      <c r="EO531" s="21"/>
      <c r="EP531" s="21"/>
      <c r="EQ531" s="21"/>
      <c r="ER531" s="21"/>
      <c r="ES531" s="31">
        <v>3</v>
      </c>
      <c r="ET531" s="21"/>
      <c r="EU531" s="21"/>
      <c r="EV531" s="27">
        <v>178</v>
      </c>
      <c r="EW531" s="21"/>
      <c r="EX531" s="21"/>
      <c r="EY531" s="31">
        <v>8</v>
      </c>
      <c r="EZ531" s="21"/>
      <c r="FA531" s="21"/>
      <c r="FB531" s="27">
        <v>109</v>
      </c>
      <c r="FC531" s="21"/>
      <c r="FD531" s="21"/>
      <c r="FE531" s="21"/>
      <c r="FF531" s="21"/>
      <c r="FG531" s="21"/>
      <c r="FH531" s="29">
        <v>15</v>
      </c>
      <c r="FI531" s="21"/>
      <c r="FJ531" s="21"/>
      <c r="FK531" s="21"/>
      <c r="FL531" s="21"/>
      <c r="FM531" s="21"/>
      <c r="FN531" s="29">
        <v>10</v>
      </c>
      <c r="FO531" s="21"/>
      <c r="FP531" s="21"/>
      <c r="FQ531" s="29">
        <v>21</v>
      </c>
      <c r="FR531" s="21"/>
      <c r="FS531" s="21"/>
      <c r="FT531" s="29">
        <v>19</v>
      </c>
      <c r="FU531" s="21"/>
      <c r="FV531" s="21"/>
      <c r="FW531" s="29">
        <v>12</v>
      </c>
      <c r="FX531" s="21"/>
      <c r="FY531" s="21"/>
      <c r="FZ531" s="29">
        <v>13</v>
      </c>
      <c r="GA531" s="21"/>
      <c r="GB531" s="21"/>
      <c r="GC531" s="31">
        <v>8</v>
      </c>
      <c r="GD531" s="21"/>
      <c r="GE531" s="21"/>
      <c r="GF531" s="31">
        <v>8</v>
      </c>
      <c r="GG531" s="21"/>
      <c r="GH531" s="21"/>
      <c r="GI531" s="21"/>
      <c r="GJ531" s="21"/>
      <c r="GK531" s="21"/>
      <c r="GL531" s="21"/>
      <c r="GM531" s="21"/>
      <c r="GN531" s="21"/>
      <c r="GO531" s="29">
        <v>11</v>
      </c>
      <c r="GP531" s="21"/>
      <c r="GQ531" s="21"/>
      <c r="GR531" s="21"/>
      <c r="GS531" s="21"/>
      <c r="GT531" s="21"/>
      <c r="GU531" s="21"/>
      <c r="GV531" s="21"/>
      <c r="GW531" s="21"/>
      <c r="GX531" s="29">
        <v>50</v>
      </c>
      <c r="GY531" s="21"/>
      <c r="GZ531" s="21"/>
      <c r="HA531" s="31">
        <v>4</v>
      </c>
      <c r="HB531" s="21"/>
      <c r="HC531" s="21"/>
      <c r="HD531" s="21"/>
      <c r="HE531" s="21"/>
      <c r="HF531" s="21"/>
      <c r="HG531" s="21"/>
      <c r="HH531" s="21"/>
      <c r="HI531" s="21"/>
      <c r="HJ531" s="21"/>
    </row>
    <row r="532" spans="2:218" x14ac:dyDescent="0.2">
      <c r="B532" s="20" t="s">
        <v>342</v>
      </c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9">
        <v>29</v>
      </c>
      <c r="O532" s="21"/>
      <c r="P532" s="21"/>
      <c r="Q532" s="29">
        <v>23</v>
      </c>
      <c r="R532" s="21"/>
      <c r="S532" s="21"/>
      <c r="T532" s="29">
        <v>23</v>
      </c>
      <c r="U532" s="21"/>
      <c r="V532" s="21"/>
      <c r="W532" s="29">
        <v>23</v>
      </c>
      <c r="X532" s="21"/>
      <c r="Y532" s="21"/>
      <c r="Z532" s="21"/>
      <c r="AA532" s="21"/>
      <c r="AB532" s="21"/>
      <c r="AC532" s="29">
        <v>32</v>
      </c>
      <c r="AD532" s="21"/>
      <c r="AE532" s="21"/>
      <c r="AF532" s="29">
        <v>20</v>
      </c>
      <c r="AG532" s="21"/>
      <c r="AH532" s="21"/>
      <c r="AI532" s="21"/>
      <c r="AJ532" s="21"/>
      <c r="AK532" s="21"/>
      <c r="AL532" s="29">
        <v>32</v>
      </c>
      <c r="AM532" s="21"/>
      <c r="AN532" s="21"/>
      <c r="AO532" s="21"/>
      <c r="AP532" s="21"/>
      <c r="AQ532" s="21"/>
      <c r="AR532" s="29">
        <v>88</v>
      </c>
      <c r="AS532" s="21"/>
      <c r="AT532" s="21"/>
      <c r="AU532" s="21"/>
      <c r="AV532" s="21"/>
      <c r="AW532" s="21"/>
      <c r="AX532" s="29">
        <v>73</v>
      </c>
      <c r="AY532" s="21"/>
      <c r="AZ532" s="21"/>
      <c r="BA532" s="31">
        <v>9</v>
      </c>
      <c r="BB532" s="21"/>
      <c r="BC532" s="21"/>
      <c r="BD532" s="31">
        <v>4</v>
      </c>
      <c r="BE532" s="21"/>
      <c r="BF532" s="21"/>
      <c r="BG532" s="21"/>
      <c r="BH532" s="21"/>
      <c r="BI532" s="21"/>
      <c r="BJ532" s="21"/>
      <c r="BK532" s="21"/>
      <c r="BL532" s="21"/>
      <c r="BM532" s="21"/>
      <c r="BN532" s="21"/>
      <c r="BO532" s="21"/>
      <c r="BP532" s="21"/>
      <c r="BQ532" s="21"/>
      <c r="BR532" s="21"/>
      <c r="BS532" s="21"/>
      <c r="BT532" s="21"/>
      <c r="BU532" s="21"/>
      <c r="BV532" s="21"/>
      <c r="BW532" s="21"/>
      <c r="BX532" s="21"/>
      <c r="BY532" s="21"/>
      <c r="BZ532" s="21"/>
      <c r="CA532" s="21"/>
      <c r="CB532" s="21"/>
      <c r="CC532" s="21"/>
      <c r="CD532" s="21"/>
      <c r="CE532" s="21"/>
      <c r="CF532" s="21"/>
      <c r="CG532" s="21"/>
      <c r="CH532" s="21"/>
      <c r="CI532" s="21"/>
      <c r="CJ532" s="21"/>
      <c r="CK532" s="21"/>
      <c r="CL532" s="21"/>
      <c r="CM532" s="21"/>
      <c r="CN532" s="21"/>
      <c r="CO532" s="21"/>
      <c r="CP532" s="21"/>
      <c r="CQ532" s="21"/>
      <c r="CR532" s="21"/>
      <c r="CS532" s="21"/>
      <c r="CT532" s="21"/>
      <c r="CU532" s="21"/>
      <c r="CV532" s="21"/>
      <c r="CW532" s="21"/>
      <c r="CX532" s="21"/>
      <c r="CY532" s="21"/>
      <c r="CZ532" s="21"/>
      <c r="DA532" s="21"/>
      <c r="DB532" s="21"/>
      <c r="DC532" s="21"/>
      <c r="DD532" s="21"/>
      <c r="DE532" s="21"/>
      <c r="DF532" s="21"/>
      <c r="DG532" s="21"/>
      <c r="DH532" s="21"/>
      <c r="DI532" s="21"/>
      <c r="DJ532" s="21"/>
      <c r="DK532" s="21"/>
      <c r="DL532" s="21"/>
      <c r="DM532" s="21"/>
      <c r="DN532" s="21"/>
      <c r="DO532" s="21"/>
      <c r="DP532" s="21"/>
      <c r="DQ532" s="21"/>
      <c r="DR532" s="21"/>
      <c r="DS532" s="21"/>
      <c r="DT532" s="21"/>
      <c r="DU532" s="21"/>
      <c r="DV532" s="21"/>
      <c r="DW532" s="21"/>
      <c r="DX532" s="21"/>
      <c r="DY532" s="21"/>
      <c r="DZ532" s="21"/>
      <c r="EA532" s="21"/>
      <c r="EB532" s="21"/>
      <c r="EC532" s="21"/>
      <c r="ED532" s="21"/>
      <c r="EE532" s="21"/>
      <c r="EF532" s="21"/>
      <c r="EG532" s="21"/>
      <c r="EH532" s="21"/>
      <c r="EI532" s="21"/>
      <c r="EJ532" s="21"/>
      <c r="EK532" s="21"/>
      <c r="EL532" s="21"/>
      <c r="EM532" s="21"/>
      <c r="EN532" s="21"/>
      <c r="EO532" s="21"/>
      <c r="EP532" s="21"/>
      <c r="EQ532" s="21"/>
      <c r="ER532" s="21"/>
      <c r="ES532" s="21"/>
      <c r="ET532" s="21"/>
      <c r="EU532" s="21"/>
      <c r="EV532" s="21"/>
      <c r="EW532" s="21"/>
      <c r="EX532" s="21"/>
      <c r="EY532" s="21"/>
      <c r="EZ532" s="21"/>
      <c r="FA532" s="21"/>
      <c r="FB532" s="21"/>
      <c r="FC532" s="21"/>
      <c r="FD532" s="21"/>
      <c r="FE532" s="21"/>
      <c r="FF532" s="21"/>
      <c r="FG532" s="21"/>
      <c r="FH532" s="21"/>
      <c r="FI532" s="21"/>
      <c r="FJ532" s="21"/>
      <c r="FK532" s="21"/>
      <c r="FL532" s="21"/>
      <c r="FM532" s="21"/>
      <c r="FN532" s="21"/>
      <c r="FO532" s="21"/>
      <c r="FP532" s="21"/>
      <c r="FQ532" s="21"/>
      <c r="FR532" s="21"/>
      <c r="FS532" s="21"/>
      <c r="FT532" s="21"/>
      <c r="FU532" s="21"/>
      <c r="FV532" s="21"/>
      <c r="FW532" s="21"/>
      <c r="FX532" s="21"/>
      <c r="FY532" s="21"/>
      <c r="FZ532" s="21"/>
      <c r="GA532" s="21"/>
      <c r="GB532" s="21"/>
      <c r="GC532" s="21"/>
      <c r="GD532" s="21"/>
      <c r="GE532" s="21"/>
      <c r="GF532" s="21"/>
      <c r="GG532" s="21"/>
      <c r="GH532" s="21"/>
      <c r="GI532" s="21"/>
      <c r="GJ532" s="21"/>
      <c r="GK532" s="21"/>
      <c r="GL532" s="21"/>
      <c r="GM532" s="21"/>
      <c r="GN532" s="21"/>
      <c r="GO532" s="21"/>
      <c r="GP532" s="21"/>
      <c r="GQ532" s="21"/>
      <c r="GR532" s="21"/>
      <c r="GS532" s="21"/>
      <c r="GT532" s="21"/>
      <c r="GU532" s="21"/>
      <c r="GV532" s="21"/>
      <c r="GW532" s="21"/>
      <c r="GX532" s="21"/>
      <c r="GY532" s="21"/>
      <c r="GZ532" s="21"/>
      <c r="HA532" s="21"/>
      <c r="HB532" s="21"/>
      <c r="HC532" s="21"/>
      <c r="HD532" s="21"/>
      <c r="HE532" s="21"/>
      <c r="HF532" s="21"/>
      <c r="HG532" s="21"/>
      <c r="HH532" s="21"/>
      <c r="HI532" s="21"/>
      <c r="HJ532" s="21"/>
    </row>
    <row r="533" spans="2:218" x14ac:dyDescent="0.2">
      <c r="B533" s="20" t="s">
        <v>344</v>
      </c>
      <c r="C533" s="32">
        <v>119</v>
      </c>
      <c r="D533" s="31">
        <v>2</v>
      </c>
      <c r="E533" s="24">
        <v>21973</v>
      </c>
      <c r="F533" s="32">
        <v>140</v>
      </c>
      <c r="G533" s="31">
        <v>3</v>
      </c>
      <c r="H533" s="24">
        <v>17814</v>
      </c>
      <c r="I533" s="32">
        <v>119</v>
      </c>
      <c r="J533" s="31">
        <v>2</v>
      </c>
      <c r="K533" s="24">
        <v>18542</v>
      </c>
      <c r="L533" s="21"/>
      <c r="M533" s="21"/>
      <c r="N533" s="24">
        <v>15038</v>
      </c>
      <c r="O533" s="33">
        <v>27</v>
      </c>
      <c r="P533" s="31">
        <v>2</v>
      </c>
      <c r="Q533" s="24">
        <v>14583</v>
      </c>
      <c r="R533" s="21"/>
      <c r="S533" s="21"/>
      <c r="T533" s="24">
        <v>14065</v>
      </c>
      <c r="U533" s="21"/>
      <c r="V533" s="21"/>
      <c r="W533" s="24">
        <v>14170</v>
      </c>
      <c r="X533" s="21"/>
      <c r="Y533" s="21"/>
      <c r="Z533" s="24">
        <v>14074</v>
      </c>
      <c r="AA533" s="21"/>
      <c r="AB533" s="21"/>
      <c r="AC533" s="24">
        <v>14448</v>
      </c>
      <c r="AD533" s="21"/>
      <c r="AE533" s="21"/>
      <c r="AF533" s="23">
        <v>9154</v>
      </c>
      <c r="AG533" s="21"/>
      <c r="AH533" s="21"/>
      <c r="AI533" s="24">
        <v>11146</v>
      </c>
      <c r="AJ533" s="21"/>
      <c r="AK533" s="21"/>
      <c r="AL533" s="24">
        <v>11441</v>
      </c>
      <c r="AM533" s="21"/>
      <c r="AN533" s="21"/>
      <c r="AO533" s="24">
        <v>10758</v>
      </c>
      <c r="AP533" s="21"/>
      <c r="AQ533" s="21"/>
      <c r="AR533" s="24">
        <v>10338</v>
      </c>
      <c r="AS533" s="21"/>
      <c r="AT533" s="21"/>
      <c r="AU533" s="24">
        <v>10687</v>
      </c>
      <c r="AV533" s="21"/>
      <c r="AW533" s="21"/>
      <c r="AX533" s="24">
        <v>10108</v>
      </c>
      <c r="AY533" s="21"/>
      <c r="AZ533" s="21"/>
      <c r="BA533" s="24">
        <v>11098</v>
      </c>
      <c r="BB533" s="21"/>
      <c r="BC533" s="21"/>
      <c r="BD533" s="24">
        <v>10612</v>
      </c>
      <c r="BE533" s="21"/>
      <c r="BF533" s="21"/>
      <c r="BG533" s="24">
        <v>11413</v>
      </c>
      <c r="BH533" s="21"/>
      <c r="BI533" s="21"/>
      <c r="BJ533" s="23">
        <v>6738</v>
      </c>
      <c r="BK533" s="21"/>
      <c r="BL533" s="21"/>
      <c r="BM533" s="23">
        <v>7266</v>
      </c>
      <c r="BN533" s="21"/>
      <c r="BO533" s="21"/>
      <c r="BP533" s="23">
        <v>8169</v>
      </c>
      <c r="BQ533" s="21"/>
      <c r="BR533" s="21"/>
      <c r="BS533" s="23">
        <v>5576</v>
      </c>
      <c r="BT533" s="21"/>
      <c r="BU533" s="21"/>
      <c r="BV533" s="23">
        <v>3690</v>
      </c>
      <c r="BW533" s="21"/>
      <c r="BX533" s="21"/>
      <c r="BY533" s="23">
        <v>4531</v>
      </c>
      <c r="BZ533" s="21"/>
      <c r="CA533" s="21"/>
      <c r="CB533" s="23">
        <v>3092</v>
      </c>
      <c r="CC533" s="21"/>
      <c r="CD533" s="21"/>
      <c r="CE533" s="23">
        <v>2715</v>
      </c>
      <c r="CF533" s="21"/>
      <c r="CG533" s="21"/>
      <c r="CH533" s="23">
        <v>2397</v>
      </c>
      <c r="CI533" s="21"/>
      <c r="CJ533" s="21"/>
      <c r="CK533" s="23">
        <v>2530</v>
      </c>
      <c r="CL533" s="21"/>
      <c r="CM533" s="21"/>
      <c r="CN533" s="23">
        <v>1477</v>
      </c>
      <c r="CO533" s="21"/>
      <c r="CP533" s="21"/>
      <c r="CQ533" s="23">
        <v>1652</v>
      </c>
      <c r="CR533" s="21"/>
      <c r="CS533" s="21"/>
      <c r="CT533" s="23">
        <v>1418</v>
      </c>
      <c r="CU533" s="21"/>
      <c r="CV533" s="21"/>
      <c r="CW533" s="23">
        <v>1724</v>
      </c>
      <c r="CX533" s="21"/>
      <c r="CY533" s="21"/>
      <c r="CZ533" s="23">
        <v>1218</v>
      </c>
      <c r="DA533" s="21"/>
      <c r="DB533" s="21"/>
      <c r="DC533" s="27">
        <v>690</v>
      </c>
      <c r="DD533" s="21"/>
      <c r="DE533" s="21"/>
      <c r="DF533" s="23">
        <v>1274</v>
      </c>
      <c r="DG533" s="21"/>
      <c r="DH533" s="21"/>
      <c r="DI533" s="23">
        <v>1176</v>
      </c>
      <c r="DJ533" s="21"/>
      <c r="DK533" s="21"/>
      <c r="DL533" s="27">
        <v>950</v>
      </c>
      <c r="DM533" s="21"/>
      <c r="DN533" s="21"/>
      <c r="DO533" s="27">
        <v>913</v>
      </c>
      <c r="DP533" s="21"/>
      <c r="DQ533" s="21"/>
      <c r="DR533" s="27">
        <v>632</v>
      </c>
      <c r="DS533" s="21"/>
      <c r="DT533" s="21"/>
      <c r="DU533" s="23">
        <v>1521</v>
      </c>
      <c r="DV533" s="21"/>
      <c r="DW533" s="21"/>
      <c r="DX533" s="23">
        <v>1061</v>
      </c>
      <c r="DY533" s="21"/>
      <c r="DZ533" s="21"/>
      <c r="EA533" s="27">
        <v>811</v>
      </c>
      <c r="EB533" s="21"/>
      <c r="EC533" s="21"/>
      <c r="ED533" s="23">
        <v>1443</v>
      </c>
      <c r="EE533" s="21"/>
      <c r="EF533" s="21"/>
      <c r="EG533" s="23">
        <v>1189</v>
      </c>
      <c r="EH533" s="21"/>
      <c r="EI533" s="21"/>
      <c r="EJ533" s="27">
        <v>688</v>
      </c>
      <c r="EK533" s="21"/>
      <c r="EL533" s="21"/>
      <c r="EM533" s="27">
        <v>716</v>
      </c>
      <c r="EN533" s="21"/>
      <c r="EO533" s="21"/>
      <c r="EP533" s="27">
        <v>606</v>
      </c>
      <c r="EQ533" s="21"/>
      <c r="ER533" s="21"/>
      <c r="ES533" s="27">
        <v>302</v>
      </c>
      <c r="ET533" s="21"/>
      <c r="EU533" s="21"/>
      <c r="EV533" s="27">
        <v>660</v>
      </c>
      <c r="EW533" s="21"/>
      <c r="EX533" s="21"/>
      <c r="EY533" s="27">
        <v>324</v>
      </c>
      <c r="EZ533" s="21"/>
      <c r="FA533" s="21"/>
      <c r="FB533" s="27">
        <v>402</v>
      </c>
      <c r="FC533" s="21"/>
      <c r="FD533" s="21"/>
      <c r="FE533" s="27">
        <v>551</v>
      </c>
      <c r="FF533" s="21"/>
      <c r="FG533" s="21"/>
      <c r="FH533" s="27">
        <v>605</v>
      </c>
      <c r="FI533" s="21"/>
      <c r="FJ533" s="21"/>
      <c r="FK533" s="27">
        <v>600</v>
      </c>
      <c r="FL533" s="21"/>
      <c r="FM533" s="21"/>
      <c r="FN533" s="27">
        <v>741</v>
      </c>
      <c r="FO533" s="21"/>
      <c r="FP533" s="21"/>
      <c r="FQ533" s="27">
        <v>435</v>
      </c>
      <c r="FR533" s="21"/>
      <c r="FS533" s="21"/>
      <c r="FT533" s="27">
        <v>382</v>
      </c>
      <c r="FU533" s="21"/>
      <c r="FV533" s="21"/>
      <c r="FW533" s="27">
        <v>510</v>
      </c>
      <c r="FX533" s="21"/>
      <c r="FY533" s="21"/>
      <c r="FZ533" s="27">
        <v>711</v>
      </c>
      <c r="GA533" s="21"/>
      <c r="GB533" s="21"/>
      <c r="GC533" s="27">
        <v>688</v>
      </c>
      <c r="GD533" s="21"/>
      <c r="GE533" s="21"/>
      <c r="GF533" s="27">
        <v>825</v>
      </c>
      <c r="GG533" s="21"/>
      <c r="GH533" s="21"/>
      <c r="GI533" s="27">
        <v>566</v>
      </c>
      <c r="GJ533" s="21"/>
      <c r="GK533" s="21"/>
      <c r="GL533" s="27">
        <v>851</v>
      </c>
      <c r="GM533" s="21"/>
      <c r="GN533" s="21"/>
      <c r="GO533" s="27">
        <v>801</v>
      </c>
      <c r="GP533" s="21"/>
      <c r="GQ533" s="21"/>
      <c r="GR533" s="27">
        <v>627</v>
      </c>
      <c r="GS533" s="21"/>
      <c r="GT533" s="21"/>
      <c r="GU533" s="27">
        <v>190</v>
      </c>
      <c r="GV533" s="21"/>
      <c r="GW533" s="21"/>
      <c r="GX533" s="29">
        <v>63</v>
      </c>
      <c r="GY533" s="21"/>
      <c r="GZ533" s="21"/>
      <c r="HA533" s="27">
        <v>308</v>
      </c>
      <c r="HB533" s="21"/>
      <c r="HC533" s="21"/>
      <c r="HD533" s="27">
        <v>124</v>
      </c>
      <c r="HE533" s="21"/>
      <c r="HF533" s="21"/>
      <c r="HG533" s="27">
        <v>118</v>
      </c>
      <c r="HH533" s="21"/>
      <c r="HI533" s="21"/>
      <c r="HJ533" s="29">
        <v>28</v>
      </c>
    </row>
    <row r="534" spans="2:218" x14ac:dyDescent="0.2">
      <c r="B534" s="20" t="s">
        <v>345</v>
      </c>
      <c r="C534" s="26">
        <v>419455</v>
      </c>
      <c r="D534" s="24">
        <v>12653</v>
      </c>
      <c r="E534" s="25">
        <v>764777</v>
      </c>
      <c r="F534" s="26">
        <v>344399</v>
      </c>
      <c r="G534" s="23">
        <v>9147</v>
      </c>
      <c r="H534" s="25">
        <v>864999</v>
      </c>
      <c r="I534" s="26">
        <v>394306</v>
      </c>
      <c r="J534" s="24">
        <v>11975</v>
      </c>
      <c r="K534" s="25">
        <v>863604</v>
      </c>
      <c r="L534" s="26">
        <v>270566</v>
      </c>
      <c r="M534" s="23">
        <v>9741</v>
      </c>
      <c r="N534" s="25">
        <v>923704</v>
      </c>
      <c r="O534" s="26">
        <v>219300</v>
      </c>
      <c r="P534" s="23">
        <v>8842</v>
      </c>
      <c r="Q534" s="25">
        <v>930532</v>
      </c>
      <c r="R534" s="26">
        <v>345001</v>
      </c>
      <c r="S534" s="24">
        <v>15567</v>
      </c>
      <c r="T534" s="25">
        <v>843102</v>
      </c>
      <c r="U534" s="26">
        <v>186900</v>
      </c>
      <c r="V534" s="23">
        <v>7816</v>
      </c>
      <c r="W534" s="25">
        <v>987941</v>
      </c>
      <c r="X534" s="26">
        <v>121757</v>
      </c>
      <c r="Y534" s="23">
        <v>4228</v>
      </c>
      <c r="Z534" s="25">
        <v>846000</v>
      </c>
      <c r="AA534" s="26">
        <v>556173</v>
      </c>
      <c r="AB534" s="24">
        <v>19302</v>
      </c>
      <c r="AC534" s="34">
        <v>1017933</v>
      </c>
      <c r="AD534" s="26">
        <v>326335</v>
      </c>
      <c r="AE534" s="24">
        <v>11943</v>
      </c>
      <c r="AF534" s="25">
        <v>976116</v>
      </c>
      <c r="AG534" s="26">
        <v>356875</v>
      </c>
      <c r="AH534" s="24">
        <v>12957</v>
      </c>
      <c r="AI534" s="34">
        <v>1039199</v>
      </c>
      <c r="AJ534" s="26">
        <v>466568</v>
      </c>
      <c r="AK534" s="24">
        <v>17224</v>
      </c>
      <c r="AL534" s="34">
        <v>1077157</v>
      </c>
      <c r="AM534" s="26">
        <v>351289</v>
      </c>
      <c r="AN534" s="24">
        <v>12727</v>
      </c>
      <c r="AO534" s="34">
        <v>1046503</v>
      </c>
      <c r="AP534" s="26">
        <v>382379</v>
      </c>
      <c r="AQ534" s="24">
        <v>14267</v>
      </c>
      <c r="AR534" s="34">
        <v>1091824</v>
      </c>
      <c r="AS534" s="26">
        <v>631360</v>
      </c>
      <c r="AT534" s="24">
        <v>22934</v>
      </c>
      <c r="AU534" s="34">
        <v>1071815</v>
      </c>
      <c r="AV534" s="26">
        <v>408791</v>
      </c>
      <c r="AW534" s="24">
        <v>14998</v>
      </c>
      <c r="AX534" s="34">
        <v>1136885</v>
      </c>
      <c r="AY534" s="26">
        <v>395714</v>
      </c>
      <c r="AZ534" s="24">
        <v>14535</v>
      </c>
      <c r="BA534" s="34">
        <v>1163929</v>
      </c>
      <c r="BB534" s="26">
        <v>457680</v>
      </c>
      <c r="BC534" s="24">
        <v>16883</v>
      </c>
      <c r="BD534" s="34">
        <v>1209726</v>
      </c>
      <c r="BE534" s="26">
        <v>405568</v>
      </c>
      <c r="BF534" s="24">
        <v>13809</v>
      </c>
      <c r="BG534" s="34">
        <v>1294504</v>
      </c>
      <c r="BH534" s="26">
        <v>401194</v>
      </c>
      <c r="BI534" s="24">
        <v>14342</v>
      </c>
      <c r="BJ534" s="34">
        <v>1424195</v>
      </c>
      <c r="BK534" s="26">
        <v>434780</v>
      </c>
      <c r="BL534" s="24">
        <v>15529</v>
      </c>
      <c r="BM534" s="34">
        <v>1312913</v>
      </c>
      <c r="BN534" s="26">
        <v>365202</v>
      </c>
      <c r="BO534" s="24">
        <v>12892</v>
      </c>
      <c r="BP534" s="34">
        <v>1196795</v>
      </c>
      <c r="BQ534" s="26">
        <v>388460</v>
      </c>
      <c r="BR534" s="24">
        <v>13433</v>
      </c>
      <c r="BS534" s="34">
        <v>1272847</v>
      </c>
      <c r="BT534" s="26">
        <v>236938</v>
      </c>
      <c r="BU534" s="23">
        <v>7974</v>
      </c>
      <c r="BV534" s="34">
        <v>1192281</v>
      </c>
      <c r="BW534" s="28">
        <v>19042</v>
      </c>
      <c r="BX534" s="27">
        <v>716</v>
      </c>
      <c r="BY534" s="25">
        <v>825856</v>
      </c>
      <c r="BZ534" s="28">
        <v>11595</v>
      </c>
      <c r="CA534" s="27">
        <v>532</v>
      </c>
      <c r="CB534" s="25">
        <v>455782</v>
      </c>
      <c r="CC534" s="30">
        <v>8851</v>
      </c>
      <c r="CD534" s="27">
        <v>149</v>
      </c>
      <c r="CE534" s="25">
        <v>170138</v>
      </c>
      <c r="CF534" s="28">
        <v>10965</v>
      </c>
      <c r="CG534" s="27">
        <v>394</v>
      </c>
      <c r="CH534" s="25">
        <v>196222</v>
      </c>
      <c r="CI534" s="28">
        <v>11340</v>
      </c>
      <c r="CJ534" s="27">
        <v>494</v>
      </c>
      <c r="CK534" s="25">
        <v>171821</v>
      </c>
      <c r="CL534" s="30">
        <v>5311</v>
      </c>
      <c r="CM534" s="27">
        <v>293</v>
      </c>
      <c r="CN534" s="24">
        <v>65942</v>
      </c>
      <c r="CO534" s="30">
        <v>1125</v>
      </c>
      <c r="CP534" s="29">
        <v>14</v>
      </c>
      <c r="CQ534" s="24">
        <v>28347</v>
      </c>
      <c r="CR534" s="32">
        <v>404</v>
      </c>
      <c r="CS534" s="31">
        <v>4</v>
      </c>
      <c r="CT534" s="24">
        <v>17456</v>
      </c>
      <c r="CU534" s="33">
        <v>82</v>
      </c>
      <c r="CV534" s="31">
        <v>2</v>
      </c>
      <c r="CW534" s="24">
        <v>13661</v>
      </c>
      <c r="CX534" s="33">
        <v>25</v>
      </c>
      <c r="CY534" s="31">
        <v>1</v>
      </c>
      <c r="CZ534" s="24">
        <v>12005</v>
      </c>
      <c r="DA534" s="33">
        <v>20</v>
      </c>
      <c r="DB534" s="31">
        <v>1</v>
      </c>
      <c r="DC534" s="24">
        <v>10063</v>
      </c>
      <c r="DD534" s="33">
        <v>17</v>
      </c>
      <c r="DE534" s="31">
        <v>1</v>
      </c>
      <c r="DF534" s="23">
        <v>6741</v>
      </c>
      <c r="DG534" s="21"/>
      <c r="DH534" s="21"/>
      <c r="DI534" s="23">
        <v>5778</v>
      </c>
      <c r="DJ534" s="21"/>
      <c r="DK534" s="21"/>
      <c r="DL534" s="23">
        <v>4993</v>
      </c>
      <c r="DM534" s="21"/>
      <c r="DN534" s="21"/>
      <c r="DO534" s="23">
        <v>5249</v>
      </c>
      <c r="DP534" s="21"/>
      <c r="DQ534" s="21"/>
      <c r="DR534" s="23">
        <v>5207</v>
      </c>
      <c r="DS534" s="21"/>
      <c r="DT534" s="21"/>
      <c r="DU534" s="23">
        <v>3431</v>
      </c>
      <c r="DV534" s="21"/>
      <c r="DW534" s="21"/>
      <c r="DX534" s="23">
        <v>2702</v>
      </c>
      <c r="DY534" s="21"/>
      <c r="DZ534" s="21"/>
      <c r="EA534" s="23">
        <v>1619</v>
      </c>
      <c r="EB534" s="21"/>
      <c r="EC534" s="21"/>
      <c r="ED534" s="23">
        <v>1816</v>
      </c>
      <c r="EE534" s="21"/>
      <c r="EF534" s="21"/>
      <c r="EG534" s="23">
        <v>1905</v>
      </c>
      <c r="EH534" s="21"/>
      <c r="EI534" s="21"/>
      <c r="EJ534" s="23">
        <v>1531</v>
      </c>
      <c r="EK534" s="21"/>
      <c r="EL534" s="21"/>
      <c r="EM534" s="23">
        <v>2704</v>
      </c>
      <c r="EN534" s="21"/>
      <c r="EO534" s="21"/>
      <c r="EP534" s="23">
        <v>1816</v>
      </c>
      <c r="EQ534" s="21"/>
      <c r="ER534" s="21"/>
      <c r="ES534" s="23">
        <v>1624</v>
      </c>
      <c r="ET534" s="21"/>
      <c r="EU534" s="21"/>
      <c r="EV534" s="23">
        <v>2590</v>
      </c>
      <c r="EW534" s="21"/>
      <c r="EX534" s="21"/>
      <c r="EY534" s="23">
        <v>1536</v>
      </c>
      <c r="EZ534" s="21"/>
      <c r="FA534" s="21"/>
      <c r="FB534" s="23">
        <v>1846</v>
      </c>
      <c r="FC534" s="21"/>
      <c r="FD534" s="21"/>
      <c r="FE534" s="23">
        <v>1618</v>
      </c>
      <c r="FF534" s="21"/>
      <c r="FG534" s="21"/>
      <c r="FH534" s="23">
        <v>1754</v>
      </c>
      <c r="FI534" s="21"/>
      <c r="FJ534" s="21"/>
      <c r="FK534" s="23">
        <v>1265</v>
      </c>
      <c r="FL534" s="21"/>
      <c r="FM534" s="21"/>
      <c r="FN534" s="23">
        <v>1711</v>
      </c>
      <c r="FO534" s="21"/>
      <c r="FP534" s="21"/>
      <c r="FQ534" s="23">
        <v>1036</v>
      </c>
      <c r="FR534" s="33">
        <v>25</v>
      </c>
      <c r="FS534" s="31">
        <v>1</v>
      </c>
      <c r="FT534" s="23">
        <v>1468</v>
      </c>
      <c r="FU534" s="21"/>
      <c r="FV534" s="21"/>
      <c r="FW534" s="23">
        <v>1315</v>
      </c>
      <c r="FX534" s="21"/>
      <c r="FY534" s="21"/>
      <c r="FZ534" s="23">
        <v>1536</v>
      </c>
      <c r="GA534" s="21"/>
      <c r="GB534" s="21"/>
      <c r="GC534" s="23">
        <v>1146</v>
      </c>
      <c r="GD534" s="21"/>
      <c r="GE534" s="21"/>
      <c r="GF534" s="23">
        <v>1258</v>
      </c>
      <c r="GG534" s="21"/>
      <c r="GH534" s="21"/>
      <c r="GI534" s="23">
        <v>1513</v>
      </c>
      <c r="GJ534" s="21"/>
      <c r="GK534" s="21"/>
      <c r="GL534" s="23">
        <v>1330</v>
      </c>
      <c r="GM534" s="30">
        <v>2417</v>
      </c>
      <c r="GN534" s="27">
        <v>239</v>
      </c>
      <c r="GO534" s="23">
        <v>1019</v>
      </c>
      <c r="GP534" s="30">
        <v>5185</v>
      </c>
      <c r="GQ534" s="27">
        <v>514</v>
      </c>
      <c r="GR534" s="23">
        <v>1315</v>
      </c>
      <c r="GS534" s="30">
        <v>8256</v>
      </c>
      <c r="GT534" s="27">
        <v>817</v>
      </c>
      <c r="GU534" s="27">
        <v>821</v>
      </c>
      <c r="GV534" s="30">
        <v>6766</v>
      </c>
      <c r="GW534" s="27">
        <v>670</v>
      </c>
      <c r="GX534" s="23">
        <v>1459</v>
      </c>
      <c r="GY534" s="30">
        <v>9268</v>
      </c>
      <c r="GZ534" s="27">
        <v>918</v>
      </c>
      <c r="HA534" s="23">
        <v>1186</v>
      </c>
      <c r="HB534" s="30">
        <v>9582</v>
      </c>
      <c r="HC534" s="27">
        <v>949</v>
      </c>
      <c r="HD534" s="24">
        <v>25071</v>
      </c>
      <c r="HE534" s="30">
        <v>1489</v>
      </c>
      <c r="HF534" s="27">
        <v>147</v>
      </c>
      <c r="HG534" s="24">
        <v>13055</v>
      </c>
      <c r="HH534" s="21"/>
      <c r="HI534" s="21"/>
      <c r="HJ534" s="23">
        <v>1672</v>
      </c>
    </row>
    <row r="535" spans="2:218" x14ac:dyDescent="0.2">
      <c r="B535" s="20" t="s">
        <v>346</v>
      </c>
      <c r="C535" s="21"/>
      <c r="D535" s="21"/>
      <c r="E535" s="21"/>
      <c r="F535" s="30">
        <v>1039</v>
      </c>
      <c r="G535" s="29">
        <v>41</v>
      </c>
      <c r="H535" s="27">
        <v>156</v>
      </c>
      <c r="I535" s="30">
        <v>7989</v>
      </c>
      <c r="J535" s="27">
        <v>429</v>
      </c>
      <c r="K535" s="27">
        <v>436</v>
      </c>
      <c r="L535" s="30">
        <v>7341</v>
      </c>
      <c r="M535" s="27">
        <v>374</v>
      </c>
      <c r="N535" s="27">
        <v>139</v>
      </c>
      <c r="O535" s="30">
        <v>5352</v>
      </c>
      <c r="P535" s="27">
        <v>284</v>
      </c>
      <c r="Q535" s="27">
        <v>134</v>
      </c>
      <c r="R535" s="30">
        <v>5088</v>
      </c>
      <c r="S535" s="27">
        <v>270</v>
      </c>
      <c r="T535" s="27">
        <v>482</v>
      </c>
      <c r="U535" s="30">
        <v>5141</v>
      </c>
      <c r="V535" s="27">
        <v>291</v>
      </c>
      <c r="W535" s="27">
        <v>237</v>
      </c>
      <c r="X535" s="30">
        <v>6298</v>
      </c>
      <c r="Y535" s="27">
        <v>344</v>
      </c>
      <c r="Z535" s="27">
        <v>837</v>
      </c>
      <c r="AA535" s="30">
        <v>8658</v>
      </c>
      <c r="AB535" s="27">
        <v>490</v>
      </c>
      <c r="AC535" s="23">
        <v>1153</v>
      </c>
      <c r="AD535" s="30">
        <v>5472</v>
      </c>
      <c r="AE535" s="27">
        <v>302</v>
      </c>
      <c r="AF535" s="23">
        <v>1230</v>
      </c>
      <c r="AG535" s="30">
        <v>6470</v>
      </c>
      <c r="AH535" s="27">
        <v>357</v>
      </c>
      <c r="AI535" s="23">
        <v>1236</v>
      </c>
      <c r="AJ535" s="30">
        <v>7634</v>
      </c>
      <c r="AK535" s="27">
        <v>429</v>
      </c>
      <c r="AL535" s="27">
        <v>995</v>
      </c>
      <c r="AM535" s="30">
        <v>6660</v>
      </c>
      <c r="AN535" s="27">
        <v>368</v>
      </c>
      <c r="AO535" s="23">
        <v>1218</v>
      </c>
      <c r="AP535" s="30">
        <v>6524</v>
      </c>
      <c r="AQ535" s="27">
        <v>362</v>
      </c>
      <c r="AR535" s="23">
        <v>1449</v>
      </c>
      <c r="AS535" s="30">
        <v>9126</v>
      </c>
      <c r="AT535" s="27">
        <v>523</v>
      </c>
      <c r="AU535" s="23">
        <v>1335</v>
      </c>
      <c r="AV535" s="30">
        <v>6967</v>
      </c>
      <c r="AW535" s="27">
        <v>399</v>
      </c>
      <c r="AX535" s="23">
        <v>1368</v>
      </c>
      <c r="AY535" s="30">
        <v>7414</v>
      </c>
      <c r="AZ535" s="27">
        <v>424</v>
      </c>
      <c r="BA535" s="23">
        <v>1360</v>
      </c>
      <c r="BB535" s="30">
        <v>9289</v>
      </c>
      <c r="BC535" s="27">
        <v>535</v>
      </c>
      <c r="BD535" s="23">
        <v>1148</v>
      </c>
      <c r="BE535" s="30">
        <v>8859</v>
      </c>
      <c r="BF535" s="27">
        <v>526</v>
      </c>
      <c r="BG535" s="23">
        <v>1633</v>
      </c>
      <c r="BH535" s="30">
        <v>8329</v>
      </c>
      <c r="BI535" s="27">
        <v>491</v>
      </c>
      <c r="BJ535" s="23">
        <v>1472</v>
      </c>
      <c r="BK535" s="30">
        <v>9875</v>
      </c>
      <c r="BL535" s="27">
        <v>576</v>
      </c>
      <c r="BM535" s="23">
        <v>1047</v>
      </c>
      <c r="BN535" s="30">
        <v>8394</v>
      </c>
      <c r="BO535" s="27">
        <v>498</v>
      </c>
      <c r="BP535" s="23">
        <v>1253</v>
      </c>
      <c r="BQ535" s="30">
        <v>8742</v>
      </c>
      <c r="BR535" s="27">
        <v>518</v>
      </c>
      <c r="BS535" s="23">
        <v>1718</v>
      </c>
      <c r="BT535" s="28">
        <v>11000</v>
      </c>
      <c r="BU535" s="27">
        <v>643</v>
      </c>
      <c r="BV535" s="23">
        <v>1254</v>
      </c>
      <c r="BW535" s="30">
        <v>8421</v>
      </c>
      <c r="BX535" s="27">
        <v>462</v>
      </c>
      <c r="BY535" s="23">
        <v>1433</v>
      </c>
      <c r="BZ535" s="30">
        <v>7771</v>
      </c>
      <c r="CA535" s="27">
        <v>438</v>
      </c>
      <c r="CB535" s="23">
        <v>1432</v>
      </c>
      <c r="CC535" s="30">
        <v>8889</v>
      </c>
      <c r="CD535" s="27">
        <v>504</v>
      </c>
      <c r="CE535" s="23">
        <v>1222</v>
      </c>
      <c r="CF535" s="30">
        <v>3322</v>
      </c>
      <c r="CG535" s="27">
        <v>176</v>
      </c>
      <c r="CH535" s="23">
        <v>1261</v>
      </c>
      <c r="CI535" s="30">
        <v>1727</v>
      </c>
      <c r="CJ535" s="29">
        <v>99</v>
      </c>
      <c r="CK535" s="27">
        <v>330</v>
      </c>
      <c r="CL535" s="30">
        <v>1117</v>
      </c>
      <c r="CM535" s="29">
        <v>59</v>
      </c>
      <c r="CN535" s="27">
        <v>167</v>
      </c>
      <c r="CO535" s="32">
        <v>628</v>
      </c>
      <c r="CP535" s="29">
        <v>34</v>
      </c>
      <c r="CQ535" s="27">
        <v>151</v>
      </c>
      <c r="CR535" s="32">
        <v>343</v>
      </c>
      <c r="CS535" s="29">
        <v>18</v>
      </c>
      <c r="CT535" s="27">
        <v>268</v>
      </c>
      <c r="CU535" s="32">
        <v>118</v>
      </c>
      <c r="CV535" s="31">
        <v>6</v>
      </c>
      <c r="CW535" s="29">
        <v>87</v>
      </c>
      <c r="CX535" s="33">
        <v>39</v>
      </c>
      <c r="CY535" s="31">
        <v>2</v>
      </c>
      <c r="CZ535" s="27">
        <v>149</v>
      </c>
      <c r="DA535" s="21"/>
      <c r="DB535" s="21"/>
      <c r="DC535" s="29">
        <v>42</v>
      </c>
      <c r="DD535" s="33">
        <v>15</v>
      </c>
      <c r="DE535" s="31">
        <v>1</v>
      </c>
      <c r="DF535" s="27">
        <v>104</v>
      </c>
      <c r="DG535" s="21"/>
      <c r="DH535" s="21"/>
      <c r="DI535" s="27">
        <v>209</v>
      </c>
      <c r="DJ535" s="21"/>
      <c r="DK535" s="21"/>
      <c r="DL535" s="29">
        <v>29</v>
      </c>
      <c r="DM535" s="33">
        <v>52</v>
      </c>
      <c r="DN535" s="31">
        <v>2</v>
      </c>
      <c r="DO535" s="27">
        <v>309</v>
      </c>
      <c r="DP535" s="21"/>
      <c r="DQ535" s="21"/>
      <c r="DR535" s="27">
        <v>210</v>
      </c>
      <c r="DS535" s="33">
        <v>52</v>
      </c>
      <c r="DT535" s="31">
        <v>2</v>
      </c>
      <c r="DU535" s="27">
        <v>166</v>
      </c>
      <c r="DV535" s="21"/>
      <c r="DW535" s="21"/>
      <c r="DX535" s="27">
        <v>277</v>
      </c>
      <c r="DY535" s="33">
        <v>26</v>
      </c>
      <c r="DZ535" s="31">
        <v>1</v>
      </c>
      <c r="EA535" s="27">
        <v>148</v>
      </c>
      <c r="EB535" s="33">
        <v>26</v>
      </c>
      <c r="EC535" s="31">
        <v>1</v>
      </c>
      <c r="ED535" s="27">
        <v>144</v>
      </c>
      <c r="EE535" s="33">
        <v>26</v>
      </c>
      <c r="EF535" s="31">
        <v>1</v>
      </c>
      <c r="EG535" s="27">
        <v>258</v>
      </c>
      <c r="EH535" s="21"/>
      <c r="EI535" s="21"/>
      <c r="EJ535" s="29">
        <v>69</v>
      </c>
      <c r="EK535" s="21"/>
      <c r="EL535" s="21"/>
      <c r="EM535" s="27">
        <v>168</v>
      </c>
      <c r="EN535" s="21"/>
      <c r="EO535" s="21"/>
      <c r="EP535" s="27">
        <v>217</v>
      </c>
      <c r="EQ535" s="21"/>
      <c r="ER535" s="21"/>
      <c r="ES535" s="27">
        <v>140</v>
      </c>
      <c r="ET535" s="21"/>
      <c r="EU535" s="21"/>
      <c r="EV535" s="29">
        <v>64</v>
      </c>
      <c r="EW535" s="21"/>
      <c r="EX535" s="21"/>
      <c r="EY535" s="27">
        <v>208</v>
      </c>
      <c r="EZ535" s="21"/>
      <c r="FA535" s="21"/>
      <c r="FB535" s="27">
        <v>115</v>
      </c>
      <c r="FC535" s="21"/>
      <c r="FD535" s="21"/>
      <c r="FE535" s="29">
        <v>98</v>
      </c>
      <c r="FF535" s="21"/>
      <c r="FG535" s="21"/>
      <c r="FH535" s="29">
        <v>83</v>
      </c>
      <c r="FI535" s="21"/>
      <c r="FJ535" s="21"/>
      <c r="FK535" s="27">
        <v>103</v>
      </c>
      <c r="FL535" s="21"/>
      <c r="FM535" s="21"/>
      <c r="FN535" s="29">
        <v>24</v>
      </c>
      <c r="FO535" s="21"/>
      <c r="FP535" s="21"/>
      <c r="FQ535" s="29">
        <v>70</v>
      </c>
      <c r="FR535" s="21"/>
      <c r="FS535" s="21"/>
      <c r="FT535" s="29">
        <v>94</v>
      </c>
      <c r="FU535" s="21"/>
      <c r="FV535" s="21"/>
      <c r="FW535" s="29">
        <v>35</v>
      </c>
      <c r="FX535" s="21"/>
      <c r="FY535" s="21"/>
      <c r="FZ535" s="29">
        <v>35</v>
      </c>
      <c r="GA535" s="21"/>
      <c r="GB535" s="21"/>
      <c r="GC535" s="29">
        <v>34</v>
      </c>
      <c r="GD535" s="21"/>
      <c r="GE535" s="21"/>
      <c r="GF535" s="29">
        <v>75</v>
      </c>
      <c r="GG535" s="21"/>
      <c r="GH535" s="21"/>
      <c r="GI535" s="29">
        <v>95</v>
      </c>
      <c r="GJ535" s="21"/>
      <c r="GK535" s="21"/>
      <c r="GL535" s="27">
        <v>119</v>
      </c>
      <c r="GM535" s="21"/>
      <c r="GN535" s="21"/>
      <c r="GO535" s="27">
        <v>127</v>
      </c>
      <c r="GP535" s="21"/>
      <c r="GQ535" s="21"/>
      <c r="GR535" s="27">
        <v>217</v>
      </c>
      <c r="GS535" s="21"/>
      <c r="GT535" s="21"/>
      <c r="GU535" s="27">
        <v>187</v>
      </c>
      <c r="GV535" s="21"/>
      <c r="GW535" s="21"/>
      <c r="GX535" s="27">
        <v>153</v>
      </c>
      <c r="GY535" s="21"/>
      <c r="GZ535" s="21"/>
      <c r="HA535" s="27">
        <v>186</v>
      </c>
      <c r="HB535" s="21"/>
      <c r="HC535" s="21"/>
      <c r="HD535" s="27">
        <v>136</v>
      </c>
      <c r="HE535" s="21"/>
      <c r="HF535" s="21"/>
      <c r="HG535" s="27">
        <v>182</v>
      </c>
      <c r="HH535" s="21"/>
      <c r="HI535" s="21"/>
      <c r="HJ535" s="27">
        <v>228</v>
      </c>
    </row>
    <row r="536" spans="2:218" x14ac:dyDescent="0.2">
      <c r="B536" s="20" t="s">
        <v>350</v>
      </c>
      <c r="C536" s="21"/>
      <c r="D536" s="21"/>
      <c r="E536" s="27">
        <v>237</v>
      </c>
      <c r="F536" s="21"/>
      <c r="G536" s="21"/>
      <c r="H536" s="27">
        <v>507</v>
      </c>
      <c r="I536" s="21"/>
      <c r="J536" s="21"/>
      <c r="K536" s="27">
        <v>158</v>
      </c>
      <c r="L536" s="21"/>
      <c r="M536" s="21"/>
      <c r="N536" s="27">
        <v>196</v>
      </c>
      <c r="O536" s="21"/>
      <c r="P536" s="21"/>
      <c r="Q536" s="27">
        <v>198</v>
      </c>
      <c r="R536" s="21"/>
      <c r="S536" s="21"/>
      <c r="T536" s="27">
        <v>271</v>
      </c>
      <c r="U536" s="21"/>
      <c r="V536" s="21"/>
      <c r="W536" s="29">
        <v>89</v>
      </c>
      <c r="X536" s="21"/>
      <c r="Y536" s="21"/>
      <c r="Z536" s="29">
        <v>80</v>
      </c>
      <c r="AA536" s="21"/>
      <c r="AB536" s="21"/>
      <c r="AC536" s="27">
        <v>141</v>
      </c>
      <c r="AD536" s="21"/>
      <c r="AE536" s="21"/>
      <c r="AF536" s="27">
        <v>512</v>
      </c>
      <c r="AG536" s="21"/>
      <c r="AH536" s="21"/>
      <c r="AI536" s="27">
        <v>126</v>
      </c>
      <c r="AJ536" s="21"/>
      <c r="AK536" s="21"/>
      <c r="AL536" s="27">
        <v>114</v>
      </c>
      <c r="AM536" s="21"/>
      <c r="AN536" s="21"/>
      <c r="AO536" s="29">
        <v>94</v>
      </c>
      <c r="AP536" s="21"/>
      <c r="AQ536" s="21"/>
      <c r="AR536" s="29">
        <v>55</v>
      </c>
      <c r="AS536" s="21"/>
      <c r="AT536" s="21"/>
      <c r="AU536" s="29">
        <v>60</v>
      </c>
      <c r="AV536" s="21"/>
      <c r="AW536" s="21"/>
      <c r="AX536" s="29">
        <v>60</v>
      </c>
      <c r="AY536" s="21"/>
      <c r="AZ536" s="21"/>
      <c r="BA536" s="29">
        <v>64</v>
      </c>
      <c r="BB536" s="21"/>
      <c r="BC536" s="21"/>
      <c r="BD536" s="29">
        <v>77</v>
      </c>
      <c r="BE536" s="21"/>
      <c r="BF536" s="21"/>
      <c r="BG536" s="29">
        <v>38</v>
      </c>
      <c r="BH536" s="21"/>
      <c r="BI536" s="21"/>
      <c r="BJ536" s="29">
        <v>56</v>
      </c>
      <c r="BK536" s="21"/>
      <c r="BL536" s="21"/>
      <c r="BM536" s="29">
        <v>70</v>
      </c>
      <c r="BN536" s="21"/>
      <c r="BO536" s="21"/>
      <c r="BP536" s="29">
        <v>98</v>
      </c>
      <c r="BQ536" s="21"/>
      <c r="BR536" s="21"/>
      <c r="BS536" s="21"/>
      <c r="BT536" s="21"/>
      <c r="BU536" s="21"/>
      <c r="BV536" s="29">
        <v>10</v>
      </c>
      <c r="BW536" s="21"/>
      <c r="BX536" s="21"/>
      <c r="BY536" s="21"/>
      <c r="BZ536" s="21"/>
      <c r="CA536" s="21"/>
      <c r="CB536" s="29">
        <v>90</v>
      </c>
      <c r="CC536" s="21"/>
      <c r="CD536" s="21"/>
      <c r="CE536" s="21"/>
      <c r="CF536" s="21"/>
      <c r="CG536" s="21"/>
      <c r="CH536" s="29">
        <v>71</v>
      </c>
      <c r="CI536" s="21"/>
      <c r="CJ536" s="21"/>
      <c r="CK536" s="29">
        <v>63</v>
      </c>
      <c r="CL536" s="21"/>
      <c r="CM536" s="21"/>
      <c r="CN536" s="21"/>
      <c r="CO536" s="21"/>
      <c r="CP536" s="21"/>
      <c r="CQ536" s="27">
        <v>442</v>
      </c>
      <c r="CR536" s="21"/>
      <c r="CS536" s="21"/>
      <c r="CT536" s="27">
        <v>163</v>
      </c>
      <c r="CU536" s="21"/>
      <c r="CV536" s="21"/>
      <c r="CW536" s="29">
        <v>30</v>
      </c>
      <c r="CX536" s="21"/>
      <c r="CY536" s="21"/>
      <c r="CZ536" s="27">
        <v>244</v>
      </c>
      <c r="DA536" s="21"/>
      <c r="DB536" s="21"/>
      <c r="DC536" s="29">
        <v>30</v>
      </c>
      <c r="DD536" s="21"/>
      <c r="DE536" s="21"/>
      <c r="DF536" s="29">
        <v>31</v>
      </c>
      <c r="DG536" s="21"/>
      <c r="DH536" s="21"/>
      <c r="DI536" s="27">
        <v>189</v>
      </c>
      <c r="DJ536" s="21"/>
      <c r="DK536" s="21"/>
      <c r="DL536" s="29">
        <v>60</v>
      </c>
      <c r="DM536" s="21"/>
      <c r="DN536" s="21"/>
      <c r="DO536" s="27">
        <v>135</v>
      </c>
      <c r="DP536" s="21"/>
      <c r="DQ536" s="21"/>
      <c r="DR536" s="27">
        <v>365</v>
      </c>
      <c r="DS536" s="21"/>
      <c r="DT536" s="21"/>
      <c r="DU536" s="29">
        <v>62</v>
      </c>
      <c r="DV536" s="21"/>
      <c r="DW536" s="21"/>
      <c r="DX536" s="29">
        <v>37</v>
      </c>
      <c r="DY536" s="21"/>
      <c r="DZ536" s="21"/>
      <c r="EA536" s="27">
        <v>245</v>
      </c>
      <c r="EB536" s="21"/>
      <c r="EC536" s="21"/>
      <c r="ED536" s="27">
        <v>162</v>
      </c>
      <c r="EE536" s="21"/>
      <c r="EF536" s="21"/>
      <c r="EG536" s="29">
        <v>90</v>
      </c>
      <c r="EH536" s="21"/>
      <c r="EI536" s="21"/>
      <c r="EJ536" s="27">
        <v>218</v>
      </c>
      <c r="EK536" s="21"/>
      <c r="EL536" s="21"/>
      <c r="EM536" s="29">
        <v>30</v>
      </c>
      <c r="EN536" s="21"/>
      <c r="EO536" s="21"/>
      <c r="EP536" s="27">
        <v>130</v>
      </c>
      <c r="EQ536" s="21"/>
      <c r="ER536" s="21"/>
      <c r="ES536" s="27">
        <v>153</v>
      </c>
      <c r="ET536" s="21"/>
      <c r="EU536" s="21"/>
      <c r="EV536" s="29">
        <v>91</v>
      </c>
      <c r="EW536" s="21"/>
      <c r="EX536" s="21"/>
      <c r="EY536" s="27">
        <v>141</v>
      </c>
      <c r="EZ536" s="21"/>
      <c r="FA536" s="21"/>
      <c r="FB536" s="27">
        <v>458</v>
      </c>
      <c r="FC536" s="21"/>
      <c r="FD536" s="21"/>
      <c r="FE536" s="27">
        <v>277</v>
      </c>
      <c r="FF536" s="21"/>
      <c r="FG536" s="21"/>
      <c r="FH536" s="29">
        <v>62</v>
      </c>
      <c r="FI536" s="21"/>
      <c r="FJ536" s="21"/>
      <c r="FK536" s="21"/>
      <c r="FL536" s="21"/>
      <c r="FM536" s="21"/>
      <c r="FN536" s="29">
        <v>62</v>
      </c>
      <c r="FO536" s="21"/>
      <c r="FP536" s="21"/>
      <c r="FQ536" s="27">
        <v>652</v>
      </c>
      <c r="FR536" s="21"/>
      <c r="FS536" s="21"/>
      <c r="FT536" s="27">
        <v>302</v>
      </c>
      <c r="FU536" s="21"/>
      <c r="FV536" s="21"/>
      <c r="FW536" s="27">
        <v>637</v>
      </c>
      <c r="FX536" s="21"/>
      <c r="FY536" s="21"/>
      <c r="FZ536" s="29">
        <v>62</v>
      </c>
      <c r="GA536" s="21"/>
      <c r="GB536" s="21"/>
      <c r="GC536" s="21"/>
      <c r="GD536" s="21"/>
      <c r="GE536" s="21"/>
      <c r="GF536" s="21"/>
      <c r="GG536" s="21"/>
      <c r="GH536" s="21"/>
      <c r="GI536" s="29">
        <v>39</v>
      </c>
      <c r="GJ536" s="21"/>
      <c r="GK536" s="21"/>
      <c r="GL536" s="27">
        <v>131</v>
      </c>
      <c r="GM536" s="21"/>
      <c r="GN536" s="21"/>
      <c r="GO536" s="29">
        <v>31</v>
      </c>
      <c r="GP536" s="21"/>
      <c r="GQ536" s="21"/>
      <c r="GR536" s="29">
        <v>70</v>
      </c>
      <c r="GS536" s="21"/>
      <c r="GT536" s="21"/>
      <c r="GU536" s="27">
        <v>114</v>
      </c>
      <c r="GV536" s="21"/>
      <c r="GW536" s="21"/>
      <c r="GX536" s="27">
        <v>140</v>
      </c>
      <c r="GY536" s="21"/>
      <c r="GZ536" s="21"/>
      <c r="HA536" s="29">
        <v>44</v>
      </c>
      <c r="HB536" s="21"/>
      <c r="HC536" s="21"/>
      <c r="HD536" s="29">
        <v>93</v>
      </c>
      <c r="HE536" s="21"/>
      <c r="HF536" s="21"/>
      <c r="HG536" s="27">
        <v>143</v>
      </c>
      <c r="HH536" s="21"/>
      <c r="HI536" s="21"/>
      <c r="HJ536" s="29">
        <v>93</v>
      </c>
    </row>
    <row r="537" spans="2:218" x14ac:dyDescent="0.2">
      <c r="B537" s="20" t="s">
        <v>351</v>
      </c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31">
        <v>2</v>
      </c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31">
        <v>1</v>
      </c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  <c r="BK537" s="21"/>
      <c r="BL537" s="21"/>
      <c r="BM537" s="21"/>
      <c r="BN537" s="21"/>
      <c r="BO537" s="21"/>
      <c r="BP537" s="21"/>
      <c r="BQ537" s="21"/>
      <c r="BR537" s="21"/>
      <c r="BS537" s="21"/>
      <c r="BT537" s="21"/>
      <c r="BU537" s="21"/>
      <c r="BV537" s="21"/>
      <c r="BW537" s="21"/>
      <c r="BX537" s="21"/>
      <c r="BY537" s="21"/>
      <c r="BZ537" s="21"/>
      <c r="CA537" s="21"/>
      <c r="CB537" s="21"/>
      <c r="CC537" s="21"/>
      <c r="CD537" s="21"/>
      <c r="CE537" s="21"/>
      <c r="CF537" s="21"/>
      <c r="CG537" s="21"/>
      <c r="CH537" s="21"/>
      <c r="CI537" s="21"/>
      <c r="CJ537" s="21"/>
      <c r="CK537" s="21"/>
      <c r="CL537" s="21"/>
      <c r="CM537" s="21"/>
      <c r="CN537" s="21"/>
      <c r="CO537" s="21"/>
      <c r="CP537" s="21"/>
      <c r="CQ537" s="21"/>
      <c r="CR537" s="21"/>
      <c r="CS537" s="21"/>
      <c r="CT537" s="21"/>
      <c r="CU537" s="21"/>
      <c r="CV537" s="21"/>
      <c r="CW537" s="21"/>
      <c r="CX537" s="21"/>
      <c r="CY537" s="21"/>
      <c r="CZ537" s="21"/>
      <c r="DA537" s="21"/>
      <c r="DB537" s="21"/>
      <c r="DC537" s="21"/>
      <c r="DD537" s="21"/>
      <c r="DE537" s="21"/>
      <c r="DF537" s="21"/>
      <c r="DG537" s="21"/>
      <c r="DH537" s="21"/>
      <c r="DI537" s="21"/>
      <c r="DJ537" s="21"/>
      <c r="DK537" s="21"/>
      <c r="DL537" s="21"/>
      <c r="DM537" s="21"/>
      <c r="DN537" s="21"/>
      <c r="DO537" s="21"/>
      <c r="DP537" s="21"/>
      <c r="DQ537" s="21"/>
      <c r="DR537" s="21"/>
      <c r="DS537" s="21"/>
      <c r="DT537" s="21"/>
      <c r="DU537" s="21"/>
      <c r="DV537" s="21"/>
      <c r="DW537" s="21"/>
      <c r="DX537" s="21"/>
      <c r="DY537" s="21"/>
      <c r="DZ537" s="21"/>
      <c r="EA537" s="21"/>
      <c r="EB537" s="21"/>
      <c r="EC537" s="21"/>
      <c r="ED537" s="21"/>
      <c r="EE537" s="21"/>
      <c r="EF537" s="21"/>
      <c r="EG537" s="21"/>
      <c r="EH537" s="21"/>
      <c r="EI537" s="21"/>
      <c r="EJ537" s="21"/>
      <c r="EK537" s="21"/>
      <c r="EL537" s="21"/>
      <c r="EM537" s="21"/>
      <c r="EN537" s="21"/>
      <c r="EO537" s="21"/>
      <c r="EP537" s="21"/>
      <c r="EQ537" s="21"/>
      <c r="ER537" s="21"/>
      <c r="ES537" s="21"/>
      <c r="ET537" s="21"/>
      <c r="EU537" s="21"/>
      <c r="EV537" s="21"/>
      <c r="EW537" s="21"/>
      <c r="EX537" s="21"/>
      <c r="EY537" s="21"/>
      <c r="EZ537" s="21"/>
      <c r="FA537" s="21"/>
      <c r="FB537" s="21"/>
      <c r="FC537" s="21"/>
      <c r="FD537" s="21"/>
      <c r="FE537" s="21"/>
      <c r="FF537" s="21"/>
      <c r="FG537" s="21"/>
      <c r="FH537" s="21"/>
      <c r="FI537" s="21"/>
      <c r="FJ537" s="21"/>
      <c r="FK537" s="21"/>
      <c r="FL537" s="21"/>
      <c r="FM537" s="21"/>
      <c r="FN537" s="21"/>
      <c r="FO537" s="21"/>
      <c r="FP537" s="21"/>
      <c r="FQ537" s="21"/>
      <c r="FR537" s="21"/>
      <c r="FS537" s="21"/>
      <c r="FT537" s="21"/>
      <c r="FU537" s="21"/>
      <c r="FV537" s="21"/>
      <c r="FW537" s="21"/>
      <c r="FX537" s="21"/>
      <c r="FY537" s="21"/>
      <c r="FZ537" s="21"/>
      <c r="GA537" s="21"/>
      <c r="GB537" s="21"/>
      <c r="GC537" s="21"/>
      <c r="GD537" s="21"/>
      <c r="GE537" s="21"/>
      <c r="GF537" s="21"/>
      <c r="GG537" s="21"/>
      <c r="GH537" s="21"/>
      <c r="GI537" s="21"/>
      <c r="GJ537" s="21"/>
      <c r="GK537" s="21"/>
      <c r="GL537" s="21"/>
      <c r="GM537" s="21"/>
      <c r="GN537" s="21"/>
      <c r="GO537" s="21"/>
      <c r="GP537" s="21"/>
      <c r="GQ537" s="21"/>
      <c r="GR537" s="21"/>
      <c r="GS537" s="21"/>
      <c r="GT537" s="21"/>
      <c r="GU537" s="21"/>
      <c r="GV537" s="21"/>
      <c r="GW537" s="21"/>
      <c r="GX537" s="21"/>
      <c r="GY537" s="21"/>
      <c r="GZ537" s="21"/>
      <c r="HA537" s="21"/>
      <c r="HB537" s="21"/>
      <c r="HC537" s="21"/>
      <c r="HD537" s="21"/>
      <c r="HE537" s="21"/>
      <c r="HF537" s="21"/>
      <c r="HG537" s="21"/>
      <c r="HH537" s="21"/>
      <c r="HI537" s="21"/>
      <c r="HJ537" s="21"/>
    </row>
    <row r="538" spans="2:218" x14ac:dyDescent="0.2">
      <c r="B538" s="20" t="s">
        <v>362</v>
      </c>
      <c r="C538" s="32">
        <v>322</v>
      </c>
      <c r="D538" s="29">
        <v>16</v>
      </c>
      <c r="E538" s="23">
        <v>3668</v>
      </c>
      <c r="F538" s="32">
        <v>189</v>
      </c>
      <c r="G538" s="29">
        <v>10</v>
      </c>
      <c r="H538" s="23">
        <v>3557</v>
      </c>
      <c r="I538" s="32">
        <v>443</v>
      </c>
      <c r="J538" s="29">
        <v>23</v>
      </c>
      <c r="K538" s="23">
        <v>4528</v>
      </c>
      <c r="L538" s="33">
        <v>93</v>
      </c>
      <c r="M538" s="31">
        <v>5</v>
      </c>
      <c r="N538" s="23">
        <v>5310</v>
      </c>
      <c r="O538" s="32">
        <v>204</v>
      </c>
      <c r="P538" s="29">
        <v>11</v>
      </c>
      <c r="Q538" s="23">
        <v>6140</v>
      </c>
      <c r="R538" s="32">
        <v>114</v>
      </c>
      <c r="S538" s="31">
        <v>6</v>
      </c>
      <c r="T538" s="23">
        <v>6917</v>
      </c>
      <c r="U538" s="32">
        <v>117</v>
      </c>
      <c r="V538" s="31">
        <v>7</v>
      </c>
      <c r="W538" s="23">
        <v>6004</v>
      </c>
      <c r="X538" s="21"/>
      <c r="Y538" s="21"/>
      <c r="Z538" s="23">
        <v>5388</v>
      </c>
      <c r="AA538" s="21"/>
      <c r="AB538" s="21"/>
      <c r="AC538" s="23">
        <v>4817</v>
      </c>
      <c r="AD538" s="33">
        <v>18</v>
      </c>
      <c r="AE538" s="31">
        <v>1</v>
      </c>
      <c r="AF538" s="23">
        <v>4109</v>
      </c>
      <c r="AG538" s="21"/>
      <c r="AH538" s="21"/>
      <c r="AI538" s="23">
        <v>3866</v>
      </c>
      <c r="AJ538" s="21"/>
      <c r="AK538" s="21"/>
      <c r="AL538" s="23">
        <v>3366</v>
      </c>
      <c r="AM538" s="21"/>
      <c r="AN538" s="21"/>
      <c r="AO538" s="23">
        <v>2820</v>
      </c>
      <c r="AP538" s="21"/>
      <c r="AQ538" s="21"/>
      <c r="AR538" s="23">
        <v>2391</v>
      </c>
      <c r="AS538" s="21"/>
      <c r="AT538" s="21"/>
      <c r="AU538" s="23">
        <v>1719</v>
      </c>
      <c r="AV538" s="21"/>
      <c r="AW538" s="21"/>
      <c r="AX538" s="23">
        <v>1393</v>
      </c>
      <c r="AY538" s="21"/>
      <c r="AZ538" s="21"/>
      <c r="BA538" s="23">
        <v>1823</v>
      </c>
      <c r="BB538" s="21"/>
      <c r="BC538" s="21"/>
      <c r="BD538" s="23">
        <v>1714</v>
      </c>
      <c r="BE538" s="21"/>
      <c r="BF538" s="21"/>
      <c r="BG538" s="23">
        <v>1303</v>
      </c>
      <c r="BH538" s="21"/>
      <c r="BI538" s="21"/>
      <c r="BJ538" s="27">
        <v>776</v>
      </c>
      <c r="BK538" s="21"/>
      <c r="BL538" s="21"/>
      <c r="BM538" s="27">
        <v>906</v>
      </c>
      <c r="BN538" s="21"/>
      <c r="BO538" s="21"/>
      <c r="BP538" s="27">
        <v>575</v>
      </c>
      <c r="BQ538" s="21"/>
      <c r="BR538" s="21"/>
      <c r="BS538" s="27">
        <v>657</v>
      </c>
      <c r="BT538" s="21"/>
      <c r="BU538" s="21"/>
      <c r="BV538" s="27">
        <v>604</v>
      </c>
      <c r="BW538" s="21"/>
      <c r="BX538" s="21"/>
      <c r="BY538" s="27">
        <v>361</v>
      </c>
      <c r="BZ538" s="21"/>
      <c r="CA538" s="21"/>
      <c r="CB538" s="27">
        <v>309</v>
      </c>
      <c r="CC538" s="21"/>
      <c r="CD538" s="21"/>
      <c r="CE538" s="27">
        <v>409</v>
      </c>
      <c r="CF538" s="21"/>
      <c r="CG538" s="21"/>
      <c r="CH538" s="27">
        <v>489</v>
      </c>
      <c r="CI538" s="21"/>
      <c r="CJ538" s="21"/>
      <c r="CK538" s="27">
        <v>273</v>
      </c>
      <c r="CL538" s="21"/>
      <c r="CM538" s="21"/>
      <c r="CN538" s="27">
        <v>449</v>
      </c>
      <c r="CO538" s="21"/>
      <c r="CP538" s="21"/>
      <c r="CQ538" s="27">
        <v>590</v>
      </c>
      <c r="CR538" s="21"/>
      <c r="CS538" s="21"/>
      <c r="CT538" s="27">
        <v>359</v>
      </c>
      <c r="CU538" s="21"/>
      <c r="CV538" s="21"/>
      <c r="CW538" s="27">
        <v>307</v>
      </c>
      <c r="CX538" s="21"/>
      <c r="CY538" s="21"/>
      <c r="CZ538" s="27">
        <v>129</v>
      </c>
      <c r="DA538" s="21"/>
      <c r="DB538" s="21"/>
      <c r="DC538" s="27">
        <v>200</v>
      </c>
      <c r="DD538" s="21"/>
      <c r="DE538" s="21"/>
      <c r="DF538" s="27">
        <v>163</v>
      </c>
      <c r="DG538" s="21"/>
      <c r="DH538" s="21"/>
      <c r="DI538" s="27">
        <v>267</v>
      </c>
      <c r="DJ538" s="21"/>
      <c r="DK538" s="21"/>
      <c r="DL538" s="27">
        <v>159</v>
      </c>
      <c r="DM538" s="21"/>
      <c r="DN538" s="21"/>
      <c r="DO538" s="27">
        <v>213</v>
      </c>
      <c r="DP538" s="21"/>
      <c r="DQ538" s="21"/>
      <c r="DR538" s="27">
        <v>253</v>
      </c>
      <c r="DS538" s="21"/>
      <c r="DT538" s="21"/>
      <c r="DU538" s="27">
        <v>304</v>
      </c>
      <c r="DV538" s="21"/>
      <c r="DW538" s="21"/>
      <c r="DX538" s="27">
        <v>335</v>
      </c>
      <c r="DY538" s="21"/>
      <c r="DZ538" s="21"/>
      <c r="EA538" s="27">
        <v>241</v>
      </c>
      <c r="EB538" s="21"/>
      <c r="EC538" s="21"/>
      <c r="ED538" s="27">
        <v>250</v>
      </c>
      <c r="EE538" s="21"/>
      <c r="EF538" s="21"/>
      <c r="EG538" s="27">
        <v>173</v>
      </c>
      <c r="EH538" s="21"/>
      <c r="EI538" s="21"/>
      <c r="EJ538" s="27">
        <v>220</v>
      </c>
      <c r="EK538" s="21"/>
      <c r="EL538" s="21"/>
      <c r="EM538" s="27">
        <v>149</v>
      </c>
      <c r="EN538" s="21"/>
      <c r="EO538" s="21"/>
      <c r="EP538" s="27">
        <v>155</v>
      </c>
      <c r="EQ538" s="21"/>
      <c r="ER538" s="21"/>
      <c r="ES538" s="27">
        <v>123</v>
      </c>
      <c r="ET538" s="21"/>
      <c r="EU538" s="21"/>
      <c r="EV538" s="27">
        <v>103</v>
      </c>
      <c r="EW538" s="21"/>
      <c r="EX538" s="21"/>
      <c r="EY538" s="27">
        <v>121</v>
      </c>
      <c r="EZ538" s="21"/>
      <c r="FA538" s="21"/>
      <c r="FB538" s="27">
        <v>178</v>
      </c>
      <c r="FC538" s="21"/>
      <c r="FD538" s="21"/>
      <c r="FE538" s="27">
        <v>174</v>
      </c>
      <c r="FF538" s="21"/>
      <c r="FG538" s="21"/>
      <c r="FH538" s="27">
        <v>244</v>
      </c>
      <c r="FI538" s="21"/>
      <c r="FJ538" s="21"/>
      <c r="FK538" s="27">
        <v>232</v>
      </c>
      <c r="FL538" s="21"/>
      <c r="FM538" s="21"/>
      <c r="FN538" s="27">
        <v>100</v>
      </c>
      <c r="FO538" s="21"/>
      <c r="FP538" s="21"/>
      <c r="FQ538" s="27">
        <v>111</v>
      </c>
      <c r="FR538" s="21"/>
      <c r="FS538" s="21"/>
      <c r="FT538" s="29">
        <v>33</v>
      </c>
      <c r="FU538" s="21"/>
      <c r="FV538" s="21"/>
      <c r="FW538" s="29">
        <v>59</v>
      </c>
      <c r="FX538" s="21"/>
      <c r="FY538" s="21"/>
      <c r="FZ538" s="31">
        <v>7</v>
      </c>
      <c r="GA538" s="21"/>
      <c r="GB538" s="21"/>
      <c r="GC538" s="31">
        <v>5</v>
      </c>
      <c r="GD538" s="21"/>
      <c r="GE538" s="21"/>
      <c r="GF538" s="29">
        <v>33</v>
      </c>
      <c r="GG538" s="21"/>
      <c r="GH538" s="21"/>
      <c r="GI538" s="31">
        <v>4</v>
      </c>
      <c r="GJ538" s="21"/>
      <c r="GK538" s="21"/>
      <c r="GL538" s="29">
        <v>98</v>
      </c>
      <c r="GM538" s="21"/>
      <c r="GN538" s="21"/>
      <c r="GO538" s="29">
        <v>50</v>
      </c>
      <c r="GP538" s="21"/>
      <c r="GQ538" s="21"/>
      <c r="GR538" s="29">
        <v>44</v>
      </c>
      <c r="GS538" s="21"/>
      <c r="GT538" s="21"/>
      <c r="GU538" s="29">
        <v>20</v>
      </c>
      <c r="GV538" s="21"/>
      <c r="GW538" s="21"/>
      <c r="GX538" s="29">
        <v>17</v>
      </c>
      <c r="GY538" s="21"/>
      <c r="GZ538" s="21"/>
      <c r="HA538" s="29">
        <v>51</v>
      </c>
      <c r="HB538" s="21"/>
      <c r="HC538" s="21"/>
      <c r="HD538" s="29">
        <v>44</v>
      </c>
      <c r="HE538" s="21"/>
      <c r="HF538" s="21"/>
      <c r="HG538" s="29">
        <v>33</v>
      </c>
      <c r="HH538" s="21"/>
      <c r="HI538" s="21"/>
      <c r="HJ538" s="29">
        <v>17</v>
      </c>
    </row>
    <row r="539" spans="2:218" x14ac:dyDescent="0.2">
      <c r="B539" s="20" t="s">
        <v>363</v>
      </c>
      <c r="C539" s="28">
        <v>93037</v>
      </c>
      <c r="D539" s="27">
        <v>714</v>
      </c>
      <c r="E539" s="27">
        <v>151</v>
      </c>
      <c r="F539" s="28">
        <v>84846</v>
      </c>
      <c r="G539" s="27">
        <v>651</v>
      </c>
      <c r="H539" s="29">
        <v>43</v>
      </c>
      <c r="I539" s="28">
        <v>84372</v>
      </c>
      <c r="J539" s="27">
        <v>635</v>
      </c>
      <c r="K539" s="27">
        <v>148</v>
      </c>
      <c r="L539" s="28">
        <v>95741</v>
      </c>
      <c r="M539" s="27">
        <v>763</v>
      </c>
      <c r="N539" s="27">
        <v>109</v>
      </c>
      <c r="O539" s="28">
        <v>83543</v>
      </c>
      <c r="P539" s="27">
        <v>662</v>
      </c>
      <c r="Q539" s="27">
        <v>258</v>
      </c>
      <c r="R539" s="28">
        <v>35223</v>
      </c>
      <c r="S539" s="27">
        <v>264</v>
      </c>
      <c r="T539" s="27">
        <v>136</v>
      </c>
      <c r="U539" s="30">
        <v>5656</v>
      </c>
      <c r="V539" s="29">
        <v>44</v>
      </c>
      <c r="W539" s="29">
        <v>75</v>
      </c>
      <c r="X539" s="30">
        <v>2571</v>
      </c>
      <c r="Y539" s="29">
        <v>21</v>
      </c>
      <c r="Z539" s="27">
        <v>130</v>
      </c>
      <c r="AA539" s="32">
        <v>692</v>
      </c>
      <c r="AB539" s="31">
        <v>6</v>
      </c>
      <c r="AC539" s="29">
        <v>56</v>
      </c>
      <c r="AD539" s="32">
        <v>115</v>
      </c>
      <c r="AE539" s="31">
        <v>1</v>
      </c>
      <c r="AF539" s="29">
        <v>58</v>
      </c>
      <c r="AG539" s="21"/>
      <c r="AH539" s="21"/>
      <c r="AI539" s="29">
        <v>81</v>
      </c>
      <c r="AJ539" s="21"/>
      <c r="AK539" s="21"/>
      <c r="AL539" s="29">
        <v>43</v>
      </c>
      <c r="AM539" s="21"/>
      <c r="AN539" s="21"/>
      <c r="AO539" s="31">
        <v>9</v>
      </c>
      <c r="AP539" s="21"/>
      <c r="AQ539" s="21"/>
      <c r="AR539" s="29">
        <v>15</v>
      </c>
      <c r="AS539" s="21"/>
      <c r="AT539" s="21"/>
      <c r="AU539" s="27">
        <v>131</v>
      </c>
      <c r="AV539" s="21"/>
      <c r="AW539" s="21"/>
      <c r="AX539" s="27">
        <v>310</v>
      </c>
      <c r="AY539" s="21"/>
      <c r="AZ539" s="21"/>
      <c r="BA539" s="27">
        <v>180</v>
      </c>
      <c r="BB539" s="21"/>
      <c r="BC539" s="21"/>
      <c r="BD539" s="29">
        <v>83</v>
      </c>
      <c r="BE539" s="21"/>
      <c r="BF539" s="21"/>
      <c r="BG539" s="27">
        <v>121</v>
      </c>
      <c r="BH539" s="21"/>
      <c r="BI539" s="21"/>
      <c r="BJ539" s="21"/>
      <c r="BK539" s="21"/>
      <c r="BL539" s="21"/>
      <c r="BM539" s="29">
        <v>10</v>
      </c>
      <c r="BN539" s="21"/>
      <c r="BO539" s="21"/>
      <c r="BP539" s="27">
        <v>117</v>
      </c>
      <c r="BQ539" s="21"/>
      <c r="BR539" s="21"/>
      <c r="BS539" s="21"/>
      <c r="BT539" s="21"/>
      <c r="BU539" s="21"/>
      <c r="BV539" s="29">
        <v>11</v>
      </c>
      <c r="BW539" s="21"/>
      <c r="BX539" s="21"/>
      <c r="BY539" s="21"/>
      <c r="BZ539" s="21"/>
      <c r="CA539" s="21"/>
      <c r="CB539" s="27">
        <v>114</v>
      </c>
      <c r="CC539" s="21"/>
      <c r="CD539" s="21"/>
      <c r="CE539" s="21"/>
      <c r="CF539" s="21"/>
      <c r="CG539" s="21"/>
      <c r="CH539" s="31">
        <v>7</v>
      </c>
      <c r="CI539" s="21"/>
      <c r="CJ539" s="21"/>
      <c r="CK539" s="21"/>
      <c r="CL539" s="21"/>
      <c r="CM539" s="21"/>
      <c r="CN539" s="21"/>
      <c r="CO539" s="21"/>
      <c r="CP539" s="21"/>
      <c r="CQ539" s="29">
        <v>36</v>
      </c>
      <c r="CR539" s="21"/>
      <c r="CS539" s="21"/>
      <c r="CT539" s="29">
        <v>53</v>
      </c>
      <c r="CU539" s="21"/>
      <c r="CV539" s="21"/>
      <c r="CW539" s="29">
        <v>48</v>
      </c>
      <c r="CX539" s="21"/>
      <c r="CY539" s="21"/>
      <c r="CZ539" s="29">
        <v>21</v>
      </c>
      <c r="DA539" s="21"/>
      <c r="DB539" s="21"/>
      <c r="DC539" s="31">
        <v>4</v>
      </c>
      <c r="DD539" s="21"/>
      <c r="DE539" s="21"/>
      <c r="DF539" s="21"/>
      <c r="DG539" s="21"/>
      <c r="DH539" s="21"/>
      <c r="DI539" s="31">
        <v>4</v>
      </c>
      <c r="DJ539" s="21"/>
      <c r="DK539" s="21"/>
      <c r="DL539" s="21"/>
      <c r="DM539" s="21"/>
      <c r="DN539" s="21"/>
      <c r="DO539" s="31">
        <v>7</v>
      </c>
      <c r="DP539" s="21"/>
      <c r="DQ539" s="21"/>
      <c r="DR539" s="21"/>
      <c r="DS539" s="21"/>
      <c r="DT539" s="21"/>
      <c r="DU539" s="21"/>
      <c r="DV539" s="21"/>
      <c r="DW539" s="21"/>
      <c r="DX539" s="21"/>
      <c r="DY539" s="21"/>
      <c r="DZ539" s="21"/>
      <c r="EA539" s="21"/>
      <c r="EB539" s="21"/>
      <c r="EC539" s="21"/>
      <c r="ED539" s="21"/>
      <c r="EE539" s="21"/>
      <c r="EF539" s="21"/>
      <c r="EG539" s="21"/>
      <c r="EH539" s="21"/>
      <c r="EI539" s="21"/>
      <c r="EJ539" s="29">
        <v>10</v>
      </c>
      <c r="EK539" s="21"/>
      <c r="EL539" s="21"/>
      <c r="EM539" s="21"/>
      <c r="EN539" s="21"/>
      <c r="EO539" s="21"/>
      <c r="EP539" s="21"/>
      <c r="EQ539" s="21"/>
      <c r="ER539" s="21"/>
      <c r="ES539" s="21"/>
      <c r="ET539" s="21"/>
      <c r="EU539" s="21"/>
      <c r="EV539" s="21"/>
      <c r="EW539" s="21"/>
      <c r="EX539" s="21"/>
      <c r="EY539" s="21"/>
      <c r="EZ539" s="21"/>
      <c r="FA539" s="21"/>
      <c r="FB539" s="21"/>
      <c r="FC539" s="21"/>
      <c r="FD539" s="21"/>
      <c r="FE539" s="21"/>
      <c r="FF539" s="21"/>
      <c r="FG539" s="21"/>
      <c r="FH539" s="31">
        <v>6</v>
      </c>
      <c r="FI539" s="21"/>
      <c r="FJ539" s="21"/>
      <c r="FK539" s="21"/>
      <c r="FL539" s="21"/>
      <c r="FM539" s="21"/>
      <c r="FN539" s="21"/>
      <c r="FO539" s="21"/>
      <c r="FP539" s="21"/>
      <c r="FQ539" s="21"/>
      <c r="FR539" s="21"/>
      <c r="FS539" s="21"/>
      <c r="FT539" s="31">
        <v>2</v>
      </c>
      <c r="FU539" s="21"/>
      <c r="FV539" s="21"/>
      <c r="FW539" s="21"/>
      <c r="FX539" s="21"/>
      <c r="FY539" s="21"/>
      <c r="FZ539" s="21"/>
      <c r="GA539" s="21"/>
      <c r="GB539" s="21"/>
      <c r="GC539" s="21"/>
      <c r="GD539" s="21"/>
      <c r="GE539" s="21"/>
      <c r="GF539" s="21"/>
      <c r="GG539" s="21"/>
      <c r="GH539" s="21"/>
      <c r="GI539" s="21"/>
      <c r="GJ539" s="21"/>
      <c r="GK539" s="21"/>
      <c r="GL539" s="21"/>
      <c r="GM539" s="21"/>
      <c r="GN539" s="21"/>
      <c r="GO539" s="21"/>
      <c r="GP539" s="21"/>
      <c r="GQ539" s="21"/>
      <c r="GR539" s="21"/>
      <c r="GS539" s="21"/>
      <c r="GT539" s="21"/>
      <c r="GU539" s="21"/>
      <c r="GV539" s="21"/>
      <c r="GW539" s="21"/>
      <c r="GX539" s="21"/>
      <c r="GY539" s="21"/>
      <c r="GZ539" s="21"/>
      <c r="HA539" s="21"/>
      <c r="HB539" s="21"/>
      <c r="HC539" s="21"/>
      <c r="HD539" s="21"/>
      <c r="HE539" s="21"/>
      <c r="HF539" s="21"/>
      <c r="HG539" s="21"/>
      <c r="HH539" s="21"/>
      <c r="HI539" s="21"/>
      <c r="HJ539" s="21"/>
    </row>
    <row r="540" spans="2:218" x14ac:dyDescent="0.2">
      <c r="B540" s="20" t="s">
        <v>365</v>
      </c>
      <c r="C540" s="21"/>
      <c r="D540" s="21"/>
      <c r="E540" s="27">
        <v>445</v>
      </c>
      <c r="F540" s="21"/>
      <c r="G540" s="21"/>
      <c r="H540" s="23">
        <v>2343</v>
      </c>
      <c r="I540" s="21"/>
      <c r="J540" s="21"/>
      <c r="K540" s="27">
        <v>494</v>
      </c>
      <c r="L540" s="33">
        <v>74</v>
      </c>
      <c r="M540" s="31">
        <v>5</v>
      </c>
      <c r="N540" s="27">
        <v>383</v>
      </c>
      <c r="O540" s="30">
        <v>1636</v>
      </c>
      <c r="P540" s="27">
        <v>111</v>
      </c>
      <c r="Q540" s="27">
        <v>506</v>
      </c>
      <c r="R540" s="30">
        <v>2978</v>
      </c>
      <c r="S540" s="27">
        <v>200</v>
      </c>
      <c r="T540" s="23">
        <v>1121</v>
      </c>
      <c r="U540" s="30">
        <v>2890</v>
      </c>
      <c r="V540" s="27">
        <v>198</v>
      </c>
      <c r="W540" s="23">
        <v>1432</v>
      </c>
      <c r="X540" s="30">
        <v>3541</v>
      </c>
      <c r="Y540" s="27">
        <v>248</v>
      </c>
      <c r="Z540" s="23">
        <v>2286</v>
      </c>
      <c r="AA540" s="30">
        <v>3688</v>
      </c>
      <c r="AB540" s="27">
        <v>256</v>
      </c>
      <c r="AC540" s="23">
        <v>1808</v>
      </c>
      <c r="AD540" s="30">
        <v>5586</v>
      </c>
      <c r="AE540" s="27">
        <v>384</v>
      </c>
      <c r="AF540" s="23">
        <v>2455</v>
      </c>
      <c r="AG540" s="30">
        <v>8364</v>
      </c>
      <c r="AH540" s="27">
        <v>597</v>
      </c>
      <c r="AI540" s="23">
        <v>2625</v>
      </c>
      <c r="AJ540" s="28">
        <v>13048</v>
      </c>
      <c r="AK540" s="27">
        <v>922</v>
      </c>
      <c r="AL540" s="23">
        <v>1912</v>
      </c>
      <c r="AM540" s="30">
        <v>7135</v>
      </c>
      <c r="AN540" s="27">
        <v>510</v>
      </c>
      <c r="AO540" s="23">
        <v>1160</v>
      </c>
      <c r="AP540" s="30">
        <v>5188</v>
      </c>
      <c r="AQ540" s="27">
        <v>355</v>
      </c>
      <c r="AR540" s="23">
        <v>1457</v>
      </c>
      <c r="AS540" s="30">
        <v>7062</v>
      </c>
      <c r="AT540" s="27">
        <v>469</v>
      </c>
      <c r="AU540" s="23">
        <v>1589</v>
      </c>
      <c r="AV540" s="30">
        <v>8932</v>
      </c>
      <c r="AW540" s="27">
        <v>547</v>
      </c>
      <c r="AX540" s="27">
        <v>791</v>
      </c>
      <c r="AY540" s="28">
        <v>12536</v>
      </c>
      <c r="AZ540" s="27">
        <v>792</v>
      </c>
      <c r="BA540" s="27">
        <v>872</v>
      </c>
      <c r="BB540" s="28">
        <v>18921</v>
      </c>
      <c r="BC540" s="23">
        <v>1330</v>
      </c>
      <c r="BD540" s="23">
        <v>2056</v>
      </c>
      <c r="BE540" s="30">
        <v>5784</v>
      </c>
      <c r="BF540" s="27">
        <v>342</v>
      </c>
      <c r="BG540" s="23">
        <v>1651</v>
      </c>
      <c r="BH540" s="30">
        <v>2110</v>
      </c>
      <c r="BI540" s="27">
        <v>111</v>
      </c>
      <c r="BJ540" s="23">
        <v>1104</v>
      </c>
      <c r="BK540" s="30">
        <v>1008</v>
      </c>
      <c r="BL540" s="29">
        <v>51</v>
      </c>
      <c r="BM540" s="23">
        <v>1363</v>
      </c>
      <c r="BN540" s="32">
        <v>164</v>
      </c>
      <c r="BO540" s="31">
        <v>7</v>
      </c>
      <c r="BP540" s="23">
        <v>1350</v>
      </c>
      <c r="BQ540" s="33">
        <v>71</v>
      </c>
      <c r="BR540" s="31">
        <v>3</v>
      </c>
      <c r="BS540" s="23">
        <v>1099</v>
      </c>
      <c r="BT540" s="33">
        <v>24</v>
      </c>
      <c r="BU540" s="31">
        <v>1</v>
      </c>
      <c r="BV540" s="27">
        <v>912</v>
      </c>
      <c r="BW540" s="21"/>
      <c r="BX540" s="21"/>
      <c r="BY540" s="23">
        <v>1262</v>
      </c>
      <c r="BZ540" s="21"/>
      <c r="CA540" s="21"/>
      <c r="CB540" s="23">
        <v>1075</v>
      </c>
      <c r="CC540" s="33">
        <v>47</v>
      </c>
      <c r="CD540" s="31">
        <v>2</v>
      </c>
      <c r="CE540" s="27">
        <v>944</v>
      </c>
      <c r="CF540" s="32">
        <v>142</v>
      </c>
      <c r="CG540" s="31">
        <v>6</v>
      </c>
      <c r="CH540" s="27">
        <v>417</v>
      </c>
      <c r="CI540" s="21"/>
      <c r="CJ540" s="21"/>
      <c r="CK540" s="29">
        <v>31</v>
      </c>
      <c r="CL540" s="21"/>
      <c r="CM540" s="21"/>
      <c r="CN540" s="29">
        <v>32</v>
      </c>
      <c r="CO540" s="21"/>
      <c r="CP540" s="21"/>
      <c r="CQ540" s="29">
        <v>42</v>
      </c>
      <c r="CR540" s="21"/>
      <c r="CS540" s="21"/>
      <c r="CT540" s="29">
        <v>63</v>
      </c>
      <c r="CU540" s="21"/>
      <c r="CV540" s="21"/>
      <c r="CW540" s="21"/>
      <c r="CX540" s="21"/>
      <c r="CY540" s="21"/>
      <c r="CZ540" s="21"/>
      <c r="DA540" s="21"/>
      <c r="DB540" s="21"/>
      <c r="DC540" s="27">
        <v>161</v>
      </c>
      <c r="DD540" s="21"/>
      <c r="DE540" s="21"/>
      <c r="DF540" s="27">
        <v>116</v>
      </c>
      <c r="DG540" s="21"/>
      <c r="DH540" s="21"/>
      <c r="DI540" s="29">
        <v>67</v>
      </c>
      <c r="DJ540" s="21"/>
      <c r="DK540" s="21"/>
      <c r="DL540" s="27">
        <v>132</v>
      </c>
      <c r="DM540" s="21"/>
      <c r="DN540" s="21"/>
      <c r="DO540" s="27">
        <v>104</v>
      </c>
      <c r="DP540" s="21"/>
      <c r="DQ540" s="21"/>
      <c r="DR540" s="27">
        <v>213</v>
      </c>
      <c r="DS540" s="21"/>
      <c r="DT540" s="21"/>
      <c r="DU540" s="21"/>
      <c r="DV540" s="21"/>
      <c r="DW540" s="21"/>
      <c r="DX540" s="29">
        <v>54</v>
      </c>
      <c r="DY540" s="21"/>
      <c r="DZ540" s="21"/>
      <c r="EA540" s="27">
        <v>161</v>
      </c>
      <c r="EB540" s="21"/>
      <c r="EC540" s="21"/>
      <c r="ED540" s="27">
        <v>533</v>
      </c>
      <c r="EE540" s="21"/>
      <c r="EF540" s="21"/>
      <c r="EG540" s="29">
        <v>47</v>
      </c>
      <c r="EH540" s="21"/>
      <c r="EI540" s="21"/>
      <c r="EJ540" s="29">
        <v>13</v>
      </c>
      <c r="EK540" s="21"/>
      <c r="EL540" s="21"/>
      <c r="EM540" s="27">
        <v>108</v>
      </c>
      <c r="EN540" s="21"/>
      <c r="EO540" s="21"/>
      <c r="EP540" s="31">
        <v>3</v>
      </c>
      <c r="EQ540" s="21"/>
      <c r="ER540" s="21"/>
      <c r="ES540" s="21"/>
      <c r="ET540" s="21"/>
      <c r="EU540" s="21"/>
      <c r="EV540" s="21"/>
      <c r="EW540" s="21"/>
      <c r="EX540" s="21"/>
      <c r="EY540" s="21"/>
      <c r="EZ540" s="21"/>
      <c r="FA540" s="21"/>
      <c r="FB540" s="21"/>
      <c r="FC540" s="21"/>
      <c r="FD540" s="21"/>
      <c r="FE540" s="21"/>
      <c r="FF540" s="21"/>
      <c r="FG540" s="21"/>
      <c r="FH540" s="29">
        <v>70</v>
      </c>
      <c r="FI540" s="21"/>
      <c r="FJ540" s="21"/>
      <c r="FK540" s="27">
        <v>122</v>
      </c>
      <c r="FL540" s="21"/>
      <c r="FM540" s="21"/>
      <c r="FN540" s="27">
        <v>126</v>
      </c>
      <c r="FO540" s="21"/>
      <c r="FP540" s="21"/>
      <c r="FQ540" s="27">
        <v>176</v>
      </c>
      <c r="FR540" s="21"/>
      <c r="FS540" s="21"/>
      <c r="FT540" s="29">
        <v>65</v>
      </c>
      <c r="FU540" s="21"/>
      <c r="FV540" s="21"/>
      <c r="FW540" s="31">
        <v>1</v>
      </c>
      <c r="FX540" s="21"/>
      <c r="FY540" s="21"/>
      <c r="FZ540" s="27">
        <v>109</v>
      </c>
      <c r="GA540" s="21"/>
      <c r="GB540" s="21"/>
      <c r="GC540" s="21"/>
      <c r="GD540" s="21"/>
      <c r="GE540" s="21"/>
      <c r="GF540" s="27">
        <v>129</v>
      </c>
      <c r="GG540" s="21"/>
      <c r="GH540" s="21"/>
      <c r="GI540" s="21"/>
      <c r="GJ540" s="21"/>
      <c r="GK540" s="21"/>
      <c r="GL540" s="29">
        <v>48</v>
      </c>
      <c r="GM540" s="21"/>
      <c r="GN540" s="21"/>
      <c r="GO540" s="29">
        <v>63</v>
      </c>
      <c r="GP540" s="21"/>
      <c r="GQ540" s="21"/>
      <c r="GR540" s="27">
        <v>212</v>
      </c>
      <c r="GS540" s="21"/>
      <c r="GT540" s="21"/>
      <c r="GU540" s="29">
        <v>87</v>
      </c>
      <c r="GV540" s="21"/>
      <c r="GW540" s="21"/>
      <c r="GX540" s="21"/>
      <c r="GY540" s="21"/>
      <c r="GZ540" s="21"/>
      <c r="HA540" s="29">
        <v>26</v>
      </c>
      <c r="HB540" s="21"/>
      <c r="HC540" s="21"/>
      <c r="HD540" s="21"/>
      <c r="HE540" s="21"/>
      <c r="HF540" s="21"/>
      <c r="HG540" s="29">
        <v>36</v>
      </c>
      <c r="HH540" s="21"/>
      <c r="HI540" s="21"/>
      <c r="HJ540" s="21"/>
    </row>
    <row r="541" spans="2:218" x14ac:dyDescent="0.2">
      <c r="B541" s="20" t="s">
        <v>366</v>
      </c>
      <c r="C541" s="28">
        <v>21070</v>
      </c>
      <c r="D541" s="23">
        <v>2915</v>
      </c>
      <c r="E541" s="25">
        <v>196070</v>
      </c>
      <c r="F541" s="28">
        <v>49488</v>
      </c>
      <c r="G541" s="23">
        <v>8703</v>
      </c>
      <c r="H541" s="25">
        <v>351908</v>
      </c>
      <c r="I541" s="28">
        <v>33839</v>
      </c>
      <c r="J541" s="23">
        <v>8490</v>
      </c>
      <c r="K541" s="25">
        <v>495578</v>
      </c>
      <c r="L541" s="28">
        <v>28425</v>
      </c>
      <c r="M541" s="23">
        <v>6739</v>
      </c>
      <c r="N541" s="25">
        <v>523228</v>
      </c>
      <c r="O541" s="28">
        <v>27663</v>
      </c>
      <c r="P541" s="23">
        <v>7059</v>
      </c>
      <c r="Q541" s="25">
        <v>542873</v>
      </c>
      <c r="R541" s="28">
        <v>36236</v>
      </c>
      <c r="S541" s="23">
        <v>9200</v>
      </c>
      <c r="T541" s="25">
        <v>573507</v>
      </c>
      <c r="U541" s="28">
        <v>28397</v>
      </c>
      <c r="V541" s="23">
        <v>6904</v>
      </c>
      <c r="W541" s="25">
        <v>525967</v>
      </c>
      <c r="X541" s="28">
        <v>23910</v>
      </c>
      <c r="Y541" s="23">
        <v>6262</v>
      </c>
      <c r="Z541" s="25">
        <v>473988</v>
      </c>
      <c r="AA541" s="28">
        <v>27117</v>
      </c>
      <c r="AB541" s="23">
        <v>6025</v>
      </c>
      <c r="AC541" s="25">
        <v>517216</v>
      </c>
      <c r="AD541" s="28">
        <v>13172</v>
      </c>
      <c r="AE541" s="23">
        <v>2298</v>
      </c>
      <c r="AF541" s="25">
        <v>304771</v>
      </c>
      <c r="AG541" s="28">
        <v>11070</v>
      </c>
      <c r="AH541" s="23">
        <v>1639</v>
      </c>
      <c r="AI541" s="25">
        <v>232837</v>
      </c>
      <c r="AJ541" s="30">
        <v>6688</v>
      </c>
      <c r="AK541" s="27">
        <v>319</v>
      </c>
      <c r="AL541" s="25">
        <v>141176</v>
      </c>
      <c r="AM541" s="30">
        <v>5861</v>
      </c>
      <c r="AN541" s="27">
        <v>341</v>
      </c>
      <c r="AO541" s="24">
        <v>90797</v>
      </c>
      <c r="AP541" s="28">
        <v>10211</v>
      </c>
      <c r="AQ541" s="27">
        <v>726</v>
      </c>
      <c r="AR541" s="24">
        <v>94034</v>
      </c>
      <c r="AS541" s="28">
        <v>11291</v>
      </c>
      <c r="AT541" s="27">
        <v>995</v>
      </c>
      <c r="AU541" s="25">
        <v>102313</v>
      </c>
      <c r="AV541" s="28">
        <v>12245</v>
      </c>
      <c r="AW541" s="23">
        <v>1189</v>
      </c>
      <c r="AX541" s="25">
        <v>113158</v>
      </c>
      <c r="AY541" s="28">
        <v>15609</v>
      </c>
      <c r="AZ541" s="23">
        <v>1587</v>
      </c>
      <c r="BA541" s="25">
        <v>163942</v>
      </c>
      <c r="BB541" s="28">
        <v>23077</v>
      </c>
      <c r="BC541" s="23">
        <v>2541</v>
      </c>
      <c r="BD541" s="25">
        <v>240913</v>
      </c>
      <c r="BE541" s="28">
        <v>19169</v>
      </c>
      <c r="BF541" s="23">
        <v>2662</v>
      </c>
      <c r="BG541" s="25">
        <v>318442</v>
      </c>
      <c r="BH541" s="28">
        <v>17787</v>
      </c>
      <c r="BI541" s="23">
        <v>2495</v>
      </c>
      <c r="BJ541" s="25">
        <v>354365</v>
      </c>
      <c r="BK541" s="28">
        <v>18974</v>
      </c>
      <c r="BL541" s="23">
        <v>3233</v>
      </c>
      <c r="BM541" s="25">
        <v>348516</v>
      </c>
      <c r="BN541" s="30">
        <v>7939</v>
      </c>
      <c r="BO541" s="23">
        <v>1198</v>
      </c>
      <c r="BP541" s="25">
        <v>340401</v>
      </c>
      <c r="BQ541" s="30">
        <v>9163</v>
      </c>
      <c r="BR541" s="23">
        <v>1394</v>
      </c>
      <c r="BS541" s="25">
        <v>326567</v>
      </c>
      <c r="BT541" s="30">
        <v>8430</v>
      </c>
      <c r="BU541" s="23">
        <v>1186</v>
      </c>
      <c r="BV541" s="25">
        <v>293815</v>
      </c>
      <c r="BW541" s="30">
        <v>5712</v>
      </c>
      <c r="BX541" s="27">
        <v>828</v>
      </c>
      <c r="BY541" s="25">
        <v>278916</v>
      </c>
      <c r="BZ541" s="30">
        <v>3488</v>
      </c>
      <c r="CA541" s="27">
        <v>407</v>
      </c>
      <c r="CB541" s="25">
        <v>202603</v>
      </c>
      <c r="CC541" s="30">
        <v>1557</v>
      </c>
      <c r="CD541" s="27">
        <v>184</v>
      </c>
      <c r="CE541" s="25">
        <v>136550</v>
      </c>
      <c r="CF541" s="32">
        <v>387</v>
      </c>
      <c r="CG541" s="29">
        <v>46</v>
      </c>
      <c r="CH541" s="25">
        <v>116737</v>
      </c>
      <c r="CI541" s="32">
        <v>220</v>
      </c>
      <c r="CJ541" s="29">
        <v>24</v>
      </c>
      <c r="CK541" s="24">
        <v>76920</v>
      </c>
      <c r="CL541" s="33">
        <v>33</v>
      </c>
      <c r="CM541" s="31">
        <v>7</v>
      </c>
      <c r="CN541" s="24">
        <v>67698</v>
      </c>
      <c r="CO541" s="21"/>
      <c r="CP541" s="21"/>
      <c r="CQ541" s="24">
        <v>77281</v>
      </c>
      <c r="CR541" s="21"/>
      <c r="CS541" s="21"/>
      <c r="CT541" s="24">
        <v>39556</v>
      </c>
      <c r="CU541" s="33">
        <v>13</v>
      </c>
      <c r="CV541" s="31">
        <v>2</v>
      </c>
      <c r="CW541" s="24">
        <v>52352</v>
      </c>
      <c r="CX541" s="21"/>
      <c r="CY541" s="21"/>
      <c r="CZ541" s="24">
        <v>27454</v>
      </c>
      <c r="DA541" s="21"/>
      <c r="DB541" s="21"/>
      <c r="DC541" s="24">
        <v>27207</v>
      </c>
      <c r="DD541" s="21"/>
      <c r="DE541" s="21"/>
      <c r="DF541" s="24">
        <v>21827</v>
      </c>
      <c r="DG541" s="21"/>
      <c r="DH541" s="21"/>
      <c r="DI541" s="24">
        <v>23803</v>
      </c>
      <c r="DJ541" s="21"/>
      <c r="DK541" s="21"/>
      <c r="DL541" s="24">
        <v>21465</v>
      </c>
      <c r="DM541" s="21"/>
      <c r="DN541" s="21"/>
      <c r="DO541" s="24">
        <v>19930</v>
      </c>
      <c r="DP541" s="21"/>
      <c r="DQ541" s="21"/>
      <c r="DR541" s="24">
        <v>20997</v>
      </c>
      <c r="DS541" s="21"/>
      <c r="DT541" s="21"/>
      <c r="DU541" s="24">
        <v>17860</v>
      </c>
      <c r="DV541" s="21"/>
      <c r="DW541" s="21"/>
      <c r="DX541" s="24">
        <v>19538</v>
      </c>
      <c r="DY541" s="21"/>
      <c r="DZ541" s="21"/>
      <c r="EA541" s="24">
        <v>18413</v>
      </c>
      <c r="EB541" s="21"/>
      <c r="EC541" s="21"/>
      <c r="ED541" s="24">
        <v>16487</v>
      </c>
      <c r="EE541" s="21"/>
      <c r="EF541" s="21"/>
      <c r="EG541" s="24">
        <v>19352</v>
      </c>
      <c r="EH541" s="35">
        <v>7</v>
      </c>
      <c r="EI541" s="31">
        <v>1</v>
      </c>
      <c r="EJ541" s="24">
        <v>17645</v>
      </c>
      <c r="EK541" s="21"/>
      <c r="EL541" s="21"/>
      <c r="EM541" s="24">
        <v>16083</v>
      </c>
      <c r="EN541" s="21"/>
      <c r="EO541" s="21"/>
      <c r="EP541" s="24">
        <v>16511</v>
      </c>
      <c r="EQ541" s="21"/>
      <c r="ER541" s="21"/>
      <c r="ES541" s="24">
        <v>17366</v>
      </c>
      <c r="ET541" s="21"/>
      <c r="EU541" s="21"/>
      <c r="EV541" s="24">
        <v>13808</v>
      </c>
      <c r="EW541" s="21"/>
      <c r="EX541" s="21"/>
      <c r="EY541" s="24">
        <v>16132</v>
      </c>
      <c r="EZ541" s="21"/>
      <c r="FA541" s="21"/>
      <c r="FB541" s="24">
        <v>14949</v>
      </c>
      <c r="FC541" s="21"/>
      <c r="FD541" s="21"/>
      <c r="FE541" s="24">
        <v>13966</v>
      </c>
      <c r="FF541" s="21"/>
      <c r="FG541" s="21"/>
      <c r="FH541" s="24">
        <v>18119</v>
      </c>
      <c r="FI541" s="21"/>
      <c r="FJ541" s="21"/>
      <c r="FK541" s="24">
        <v>14838</v>
      </c>
      <c r="FL541" s="21"/>
      <c r="FM541" s="21"/>
      <c r="FN541" s="24">
        <v>14953</v>
      </c>
      <c r="FO541" s="21"/>
      <c r="FP541" s="21"/>
      <c r="FQ541" s="24">
        <v>13923</v>
      </c>
      <c r="FR541" s="21"/>
      <c r="FS541" s="21"/>
      <c r="FT541" s="24">
        <v>13371</v>
      </c>
      <c r="FU541" s="21"/>
      <c r="FV541" s="21"/>
      <c r="FW541" s="24">
        <v>10413</v>
      </c>
      <c r="FX541" s="21"/>
      <c r="FY541" s="21"/>
      <c r="FZ541" s="24">
        <v>12746</v>
      </c>
      <c r="GA541" s="21"/>
      <c r="GB541" s="21"/>
      <c r="GC541" s="24">
        <v>12931</v>
      </c>
      <c r="GD541" s="21"/>
      <c r="GE541" s="21"/>
      <c r="GF541" s="24">
        <v>12712</v>
      </c>
      <c r="GG541" s="21"/>
      <c r="GH541" s="21"/>
      <c r="GI541" s="24">
        <v>12176</v>
      </c>
      <c r="GJ541" s="21"/>
      <c r="GK541" s="21"/>
      <c r="GL541" s="24">
        <v>13846</v>
      </c>
      <c r="GM541" s="21"/>
      <c r="GN541" s="21"/>
      <c r="GO541" s="24">
        <v>12194</v>
      </c>
      <c r="GP541" s="21"/>
      <c r="GQ541" s="21"/>
      <c r="GR541" s="24">
        <v>13287</v>
      </c>
      <c r="GS541" s="21"/>
      <c r="GT541" s="21"/>
      <c r="GU541" s="24">
        <v>11975</v>
      </c>
      <c r="GV541" s="21"/>
      <c r="GW541" s="21"/>
      <c r="GX541" s="24">
        <v>14330</v>
      </c>
      <c r="GY541" s="21"/>
      <c r="GZ541" s="21"/>
      <c r="HA541" s="24">
        <v>17153</v>
      </c>
      <c r="HB541" s="21"/>
      <c r="HC541" s="21"/>
      <c r="HD541" s="24">
        <v>21490</v>
      </c>
      <c r="HE541" s="21"/>
      <c r="HF541" s="21"/>
      <c r="HG541" s="24">
        <v>19085</v>
      </c>
      <c r="HH541" s="21"/>
      <c r="HI541" s="21"/>
      <c r="HJ541" s="24">
        <v>14059</v>
      </c>
    </row>
    <row r="542" spans="2:218" x14ac:dyDescent="0.2">
      <c r="B542" s="20" t="s">
        <v>367</v>
      </c>
      <c r="C542" s="26">
        <v>787500</v>
      </c>
      <c r="D542" s="24">
        <v>10925</v>
      </c>
      <c r="E542" s="34">
        <v>2233464</v>
      </c>
      <c r="F542" s="26">
        <v>633629</v>
      </c>
      <c r="G542" s="23">
        <v>8716</v>
      </c>
      <c r="H542" s="34">
        <v>2223184</v>
      </c>
      <c r="I542" s="26">
        <v>923572</v>
      </c>
      <c r="J542" s="24">
        <v>13091</v>
      </c>
      <c r="K542" s="34">
        <v>2145727</v>
      </c>
      <c r="L542" s="26">
        <v>773462</v>
      </c>
      <c r="M542" s="24">
        <v>10970</v>
      </c>
      <c r="N542" s="34">
        <v>2197406</v>
      </c>
      <c r="O542" s="26">
        <v>710528</v>
      </c>
      <c r="P542" s="24">
        <v>10350</v>
      </c>
      <c r="Q542" s="34">
        <v>2215521</v>
      </c>
      <c r="R542" s="26">
        <v>924537</v>
      </c>
      <c r="S542" s="24">
        <v>13207</v>
      </c>
      <c r="T542" s="34">
        <v>2250560</v>
      </c>
      <c r="U542" s="26">
        <v>765486</v>
      </c>
      <c r="V542" s="24">
        <v>10827</v>
      </c>
      <c r="W542" s="34">
        <v>2203879</v>
      </c>
      <c r="X542" s="26">
        <v>737863</v>
      </c>
      <c r="Y542" s="24">
        <v>10590</v>
      </c>
      <c r="Z542" s="34">
        <v>2035777</v>
      </c>
      <c r="AA542" s="26">
        <v>935191</v>
      </c>
      <c r="AB542" s="24">
        <v>13022</v>
      </c>
      <c r="AC542" s="34">
        <v>2308781</v>
      </c>
      <c r="AD542" s="26">
        <v>772563</v>
      </c>
      <c r="AE542" s="24">
        <v>10840</v>
      </c>
      <c r="AF542" s="34">
        <v>2163371</v>
      </c>
      <c r="AG542" s="26">
        <v>787310</v>
      </c>
      <c r="AH542" s="24">
        <v>10882</v>
      </c>
      <c r="AI542" s="34">
        <v>2250004</v>
      </c>
      <c r="AJ542" s="26">
        <v>982610</v>
      </c>
      <c r="AK542" s="24">
        <v>14064</v>
      </c>
      <c r="AL542" s="34">
        <v>2293601</v>
      </c>
      <c r="AM542" s="26">
        <v>808960</v>
      </c>
      <c r="AN542" s="24">
        <v>12102</v>
      </c>
      <c r="AO542" s="34">
        <v>2542647</v>
      </c>
      <c r="AP542" s="26">
        <v>864750</v>
      </c>
      <c r="AQ542" s="24">
        <v>13394</v>
      </c>
      <c r="AR542" s="34">
        <v>3118316</v>
      </c>
      <c r="AS542" s="22">
        <v>1098808</v>
      </c>
      <c r="AT542" s="24">
        <v>17274</v>
      </c>
      <c r="AU542" s="34">
        <v>3131810</v>
      </c>
      <c r="AV542" s="26">
        <v>892553</v>
      </c>
      <c r="AW542" s="24">
        <v>14050</v>
      </c>
      <c r="AX542" s="34">
        <v>3038646</v>
      </c>
      <c r="AY542" s="26">
        <v>854811</v>
      </c>
      <c r="AZ542" s="24">
        <v>13506</v>
      </c>
      <c r="BA542" s="34">
        <v>3015565</v>
      </c>
      <c r="BB542" s="22">
        <v>1183221</v>
      </c>
      <c r="BC542" s="24">
        <v>18162</v>
      </c>
      <c r="BD542" s="34">
        <v>3163884</v>
      </c>
      <c r="BE542" s="26">
        <v>888696</v>
      </c>
      <c r="BF542" s="24">
        <v>13786</v>
      </c>
      <c r="BG542" s="34">
        <v>2767118</v>
      </c>
      <c r="BH542" s="26">
        <v>831697</v>
      </c>
      <c r="BI542" s="24">
        <v>12926</v>
      </c>
      <c r="BJ542" s="34">
        <v>2674891</v>
      </c>
      <c r="BK542" s="22">
        <v>1004952</v>
      </c>
      <c r="BL542" s="24">
        <v>16046</v>
      </c>
      <c r="BM542" s="34">
        <v>2824645</v>
      </c>
      <c r="BN542" s="26">
        <v>699377</v>
      </c>
      <c r="BO542" s="24">
        <v>11433</v>
      </c>
      <c r="BP542" s="34">
        <v>2526468</v>
      </c>
      <c r="BQ542" s="26">
        <v>691869</v>
      </c>
      <c r="BR542" s="24">
        <v>11075</v>
      </c>
      <c r="BS542" s="34">
        <v>2519574</v>
      </c>
      <c r="BT542" s="26">
        <v>808993</v>
      </c>
      <c r="BU542" s="24">
        <v>13229</v>
      </c>
      <c r="BV542" s="34">
        <v>2402508</v>
      </c>
      <c r="BW542" s="26">
        <v>595818</v>
      </c>
      <c r="BX542" s="24">
        <v>10259</v>
      </c>
      <c r="BY542" s="34">
        <v>2321471</v>
      </c>
      <c r="BZ542" s="26">
        <v>591355</v>
      </c>
      <c r="CA542" s="24">
        <v>10143</v>
      </c>
      <c r="CB542" s="34">
        <v>2357262</v>
      </c>
      <c r="CC542" s="26">
        <v>728217</v>
      </c>
      <c r="CD542" s="24">
        <v>12453</v>
      </c>
      <c r="CE542" s="34">
        <v>2116605</v>
      </c>
      <c r="CF542" s="26">
        <v>387367</v>
      </c>
      <c r="CG542" s="23">
        <v>6518</v>
      </c>
      <c r="CH542" s="34">
        <v>2171507</v>
      </c>
      <c r="CI542" s="26">
        <v>348267</v>
      </c>
      <c r="CJ542" s="23">
        <v>5724</v>
      </c>
      <c r="CK542" s="34">
        <v>1794586</v>
      </c>
      <c r="CL542" s="26">
        <v>400293</v>
      </c>
      <c r="CM542" s="23">
        <v>6705</v>
      </c>
      <c r="CN542" s="34">
        <v>1561781</v>
      </c>
      <c r="CO542" s="26">
        <v>259923</v>
      </c>
      <c r="CP542" s="23">
        <v>4055</v>
      </c>
      <c r="CQ542" s="34">
        <v>1254404</v>
      </c>
      <c r="CR542" s="26">
        <v>294891</v>
      </c>
      <c r="CS542" s="23">
        <v>4644</v>
      </c>
      <c r="CT542" s="34">
        <v>1094574</v>
      </c>
      <c r="CU542" s="26">
        <v>414964</v>
      </c>
      <c r="CV542" s="23">
        <v>6036</v>
      </c>
      <c r="CW542" s="34">
        <v>1249759</v>
      </c>
      <c r="CX542" s="26">
        <v>214032</v>
      </c>
      <c r="CY542" s="23">
        <v>3188</v>
      </c>
      <c r="CZ542" s="34">
        <v>1052842</v>
      </c>
      <c r="DA542" s="28">
        <v>96657</v>
      </c>
      <c r="DB542" s="23">
        <v>1405</v>
      </c>
      <c r="DC542" s="25">
        <v>615283</v>
      </c>
      <c r="DD542" s="30">
        <v>6579</v>
      </c>
      <c r="DE542" s="29">
        <v>71</v>
      </c>
      <c r="DF542" s="25">
        <v>213512</v>
      </c>
      <c r="DG542" s="30">
        <v>5470</v>
      </c>
      <c r="DH542" s="29">
        <v>43</v>
      </c>
      <c r="DI542" s="25">
        <v>177785</v>
      </c>
      <c r="DJ542" s="30">
        <v>2018</v>
      </c>
      <c r="DK542" s="29">
        <v>17</v>
      </c>
      <c r="DL542" s="25">
        <v>130678</v>
      </c>
      <c r="DM542" s="30">
        <v>1163</v>
      </c>
      <c r="DN542" s="29">
        <v>12</v>
      </c>
      <c r="DO542" s="25">
        <v>102895</v>
      </c>
      <c r="DP542" s="30">
        <v>1065</v>
      </c>
      <c r="DQ542" s="29">
        <v>14</v>
      </c>
      <c r="DR542" s="24">
        <v>90350</v>
      </c>
      <c r="DS542" s="32">
        <v>416</v>
      </c>
      <c r="DT542" s="31">
        <v>7</v>
      </c>
      <c r="DU542" s="24">
        <v>75885</v>
      </c>
      <c r="DV542" s="32">
        <v>268</v>
      </c>
      <c r="DW542" s="31">
        <v>4</v>
      </c>
      <c r="DX542" s="24">
        <v>71352</v>
      </c>
      <c r="DY542" s="30">
        <v>1732</v>
      </c>
      <c r="DZ542" s="29">
        <v>14</v>
      </c>
      <c r="EA542" s="24">
        <v>60369</v>
      </c>
      <c r="EB542" s="30">
        <v>2376</v>
      </c>
      <c r="EC542" s="29">
        <v>20</v>
      </c>
      <c r="ED542" s="24">
        <v>47835</v>
      </c>
      <c r="EE542" s="30">
        <v>1459</v>
      </c>
      <c r="EF542" s="29">
        <v>15</v>
      </c>
      <c r="EG542" s="24">
        <v>45804</v>
      </c>
      <c r="EH542" s="32">
        <v>564</v>
      </c>
      <c r="EI542" s="31">
        <v>6</v>
      </c>
      <c r="EJ542" s="24">
        <v>40390</v>
      </c>
      <c r="EK542" s="21"/>
      <c r="EL542" s="21"/>
      <c r="EM542" s="24">
        <v>30326</v>
      </c>
      <c r="EN542" s="32">
        <v>452</v>
      </c>
      <c r="EO542" s="31">
        <v>4</v>
      </c>
      <c r="EP542" s="24">
        <v>31305</v>
      </c>
      <c r="EQ542" s="21"/>
      <c r="ER542" s="21"/>
      <c r="ES542" s="24">
        <v>34551</v>
      </c>
      <c r="ET542" s="32">
        <v>116</v>
      </c>
      <c r="EU542" s="31">
        <v>1</v>
      </c>
      <c r="EV542" s="24">
        <v>24296</v>
      </c>
      <c r="EW542" s="21"/>
      <c r="EX542" s="21"/>
      <c r="EY542" s="24">
        <v>15651</v>
      </c>
      <c r="EZ542" s="21"/>
      <c r="FA542" s="21"/>
      <c r="FB542" s="24">
        <v>14228</v>
      </c>
      <c r="FC542" s="21"/>
      <c r="FD542" s="21"/>
      <c r="FE542" s="24">
        <v>13676</v>
      </c>
      <c r="FF542" s="21"/>
      <c r="FG542" s="21"/>
      <c r="FH542" s="24">
        <v>16288</v>
      </c>
      <c r="FI542" s="21"/>
      <c r="FJ542" s="21"/>
      <c r="FK542" s="23">
        <v>9445</v>
      </c>
      <c r="FL542" s="21"/>
      <c r="FM542" s="21"/>
      <c r="FN542" s="24">
        <v>11633</v>
      </c>
      <c r="FO542" s="21"/>
      <c r="FP542" s="21"/>
      <c r="FQ542" s="23">
        <v>7493</v>
      </c>
      <c r="FR542" s="21"/>
      <c r="FS542" s="21"/>
      <c r="FT542" s="23">
        <v>3485</v>
      </c>
      <c r="FU542" s="21"/>
      <c r="FV542" s="21"/>
      <c r="FW542" s="23">
        <v>6094</v>
      </c>
      <c r="FX542" s="21"/>
      <c r="FY542" s="21"/>
      <c r="FZ542" s="23">
        <v>4009</v>
      </c>
      <c r="GA542" s="21"/>
      <c r="GB542" s="21"/>
      <c r="GC542" s="23">
        <v>3712</v>
      </c>
      <c r="GD542" s="21"/>
      <c r="GE542" s="21"/>
      <c r="GF542" s="23">
        <v>4639</v>
      </c>
      <c r="GG542" s="21"/>
      <c r="GH542" s="21"/>
      <c r="GI542" s="23">
        <v>6082</v>
      </c>
      <c r="GJ542" s="21"/>
      <c r="GK542" s="21"/>
      <c r="GL542" s="23">
        <v>3136</v>
      </c>
      <c r="GM542" s="21"/>
      <c r="GN542" s="21"/>
      <c r="GO542" s="23">
        <v>3432</v>
      </c>
      <c r="GP542" s="21"/>
      <c r="GQ542" s="21"/>
      <c r="GR542" s="23">
        <v>6699</v>
      </c>
      <c r="GS542" s="21"/>
      <c r="GT542" s="21"/>
      <c r="GU542" s="23">
        <v>4770</v>
      </c>
      <c r="GV542" s="21"/>
      <c r="GW542" s="21"/>
      <c r="GX542" s="23">
        <v>4394</v>
      </c>
      <c r="GY542" s="21"/>
      <c r="GZ542" s="21"/>
      <c r="HA542" s="23">
        <v>3352</v>
      </c>
      <c r="HB542" s="21"/>
      <c r="HC542" s="21"/>
      <c r="HD542" s="27">
        <v>683</v>
      </c>
      <c r="HE542" s="21"/>
      <c r="HF542" s="21"/>
      <c r="HG542" s="23">
        <v>4143</v>
      </c>
      <c r="HH542" s="21"/>
      <c r="HI542" s="21"/>
      <c r="HJ542" s="23">
        <v>2724</v>
      </c>
    </row>
    <row r="543" spans="2:218" x14ac:dyDescent="0.2">
      <c r="B543" s="20" t="s">
        <v>371</v>
      </c>
      <c r="C543" s="28">
        <v>10812</v>
      </c>
      <c r="D543" s="23">
        <v>1137</v>
      </c>
      <c r="E543" s="23">
        <v>5893</v>
      </c>
      <c r="F543" s="28">
        <v>10096</v>
      </c>
      <c r="G543" s="23">
        <v>1075</v>
      </c>
      <c r="H543" s="23">
        <v>7914</v>
      </c>
      <c r="I543" s="28">
        <v>12356</v>
      </c>
      <c r="J543" s="23">
        <v>1352</v>
      </c>
      <c r="K543" s="23">
        <v>8063</v>
      </c>
      <c r="L543" s="28">
        <v>10748</v>
      </c>
      <c r="M543" s="23">
        <v>1227</v>
      </c>
      <c r="N543" s="23">
        <v>6643</v>
      </c>
      <c r="O543" s="28">
        <v>10122</v>
      </c>
      <c r="P543" s="23">
        <v>1165</v>
      </c>
      <c r="Q543" s="23">
        <v>6472</v>
      </c>
      <c r="R543" s="28">
        <v>14508</v>
      </c>
      <c r="S543" s="23">
        <v>1598</v>
      </c>
      <c r="T543" s="23">
        <v>8083</v>
      </c>
      <c r="U543" s="28">
        <v>19936</v>
      </c>
      <c r="V543" s="23">
        <v>2072</v>
      </c>
      <c r="W543" s="23">
        <v>7471</v>
      </c>
      <c r="X543" s="30">
        <v>9689</v>
      </c>
      <c r="Y543" s="23">
        <v>1052</v>
      </c>
      <c r="Z543" s="23">
        <v>7301</v>
      </c>
      <c r="AA543" s="28">
        <v>30810</v>
      </c>
      <c r="AB543" s="23">
        <v>3033</v>
      </c>
      <c r="AC543" s="23">
        <v>7873</v>
      </c>
      <c r="AD543" s="28">
        <v>21434</v>
      </c>
      <c r="AE543" s="23">
        <v>2085</v>
      </c>
      <c r="AF543" s="23">
        <v>7656</v>
      </c>
      <c r="AG543" s="28">
        <v>16899</v>
      </c>
      <c r="AH543" s="23">
        <v>1804</v>
      </c>
      <c r="AI543" s="23">
        <v>6809</v>
      </c>
      <c r="AJ543" s="28">
        <v>18185</v>
      </c>
      <c r="AK543" s="23">
        <v>1865</v>
      </c>
      <c r="AL543" s="23">
        <v>7072</v>
      </c>
      <c r="AM543" s="30">
        <v>9131</v>
      </c>
      <c r="AN543" s="27">
        <v>726</v>
      </c>
      <c r="AO543" s="23">
        <v>7104</v>
      </c>
      <c r="AP543" s="32">
        <v>631</v>
      </c>
      <c r="AQ543" s="29">
        <v>64</v>
      </c>
      <c r="AR543" s="23">
        <v>6621</v>
      </c>
      <c r="AS543" s="33">
        <v>26</v>
      </c>
      <c r="AT543" s="31">
        <v>3</v>
      </c>
      <c r="AU543" s="23">
        <v>5265</v>
      </c>
      <c r="AV543" s="33">
        <v>68</v>
      </c>
      <c r="AW543" s="31">
        <v>8</v>
      </c>
      <c r="AX543" s="23">
        <v>4351</v>
      </c>
      <c r="AY543" s="33">
        <v>46</v>
      </c>
      <c r="AZ543" s="31">
        <v>5</v>
      </c>
      <c r="BA543" s="23">
        <v>3891</v>
      </c>
      <c r="BB543" s="33">
        <v>41</v>
      </c>
      <c r="BC543" s="31">
        <v>4</v>
      </c>
      <c r="BD543" s="23">
        <v>3138</v>
      </c>
      <c r="BE543" s="21"/>
      <c r="BF543" s="21"/>
      <c r="BG543" s="23">
        <v>3286</v>
      </c>
      <c r="BH543" s="21"/>
      <c r="BI543" s="21"/>
      <c r="BJ543" s="23">
        <v>3240</v>
      </c>
      <c r="BK543" s="33">
        <v>17</v>
      </c>
      <c r="BL543" s="31">
        <v>1</v>
      </c>
      <c r="BM543" s="23">
        <v>3142</v>
      </c>
      <c r="BN543" s="21"/>
      <c r="BO543" s="21"/>
      <c r="BP543" s="23">
        <v>3656</v>
      </c>
      <c r="BQ543" s="21"/>
      <c r="BR543" s="21"/>
      <c r="BS543" s="23">
        <v>2496</v>
      </c>
      <c r="BT543" s="21"/>
      <c r="BU543" s="21"/>
      <c r="BV543" s="23">
        <v>2647</v>
      </c>
      <c r="BW543" s="21"/>
      <c r="BX543" s="21"/>
      <c r="BY543" s="23">
        <v>2340</v>
      </c>
      <c r="BZ543" s="21"/>
      <c r="CA543" s="21"/>
      <c r="CB543" s="23">
        <v>3815</v>
      </c>
      <c r="CC543" s="35">
        <v>7</v>
      </c>
      <c r="CD543" s="31">
        <v>1</v>
      </c>
      <c r="CE543" s="23">
        <v>2540</v>
      </c>
      <c r="CF543" s="21"/>
      <c r="CG543" s="21"/>
      <c r="CH543" s="23">
        <v>2845</v>
      </c>
      <c r="CI543" s="21"/>
      <c r="CJ543" s="21"/>
      <c r="CK543" s="23">
        <v>2737</v>
      </c>
      <c r="CL543" s="21"/>
      <c r="CM543" s="21"/>
      <c r="CN543" s="23">
        <v>2093</v>
      </c>
      <c r="CO543" s="21"/>
      <c r="CP543" s="21"/>
      <c r="CQ543" s="23">
        <v>2064</v>
      </c>
      <c r="CR543" s="21"/>
      <c r="CS543" s="21"/>
      <c r="CT543" s="23">
        <v>2593</v>
      </c>
      <c r="CU543" s="21"/>
      <c r="CV543" s="21"/>
      <c r="CW543" s="23">
        <v>2002</v>
      </c>
      <c r="CX543" s="21"/>
      <c r="CY543" s="21"/>
      <c r="CZ543" s="23">
        <v>1838</v>
      </c>
      <c r="DA543" s="21"/>
      <c r="DB543" s="21"/>
      <c r="DC543" s="23">
        <v>1973</v>
      </c>
      <c r="DD543" s="21"/>
      <c r="DE543" s="21"/>
      <c r="DF543" s="23">
        <v>1931</v>
      </c>
      <c r="DG543" s="21"/>
      <c r="DH543" s="21"/>
      <c r="DI543" s="23">
        <v>1771</v>
      </c>
      <c r="DJ543" s="21"/>
      <c r="DK543" s="21"/>
      <c r="DL543" s="23">
        <v>1247</v>
      </c>
      <c r="DM543" s="21"/>
      <c r="DN543" s="21"/>
      <c r="DO543" s="23">
        <v>1121</v>
      </c>
      <c r="DP543" s="21"/>
      <c r="DQ543" s="21"/>
      <c r="DR543" s="23">
        <v>1189</v>
      </c>
      <c r="DS543" s="21"/>
      <c r="DT543" s="21"/>
      <c r="DU543" s="27">
        <v>845</v>
      </c>
      <c r="DV543" s="21"/>
      <c r="DW543" s="21"/>
      <c r="DX543" s="27">
        <v>659</v>
      </c>
      <c r="DY543" s="21"/>
      <c r="DZ543" s="21"/>
      <c r="EA543" s="27">
        <v>620</v>
      </c>
      <c r="EB543" s="21"/>
      <c r="EC543" s="21"/>
      <c r="ED543" s="27">
        <v>580</v>
      </c>
      <c r="EE543" s="21"/>
      <c r="EF543" s="21"/>
      <c r="EG543" s="27">
        <v>614</v>
      </c>
      <c r="EH543" s="21"/>
      <c r="EI543" s="21"/>
      <c r="EJ543" s="27">
        <v>790</v>
      </c>
      <c r="EK543" s="21"/>
      <c r="EL543" s="21"/>
      <c r="EM543" s="27">
        <v>769</v>
      </c>
      <c r="EN543" s="21"/>
      <c r="EO543" s="21"/>
      <c r="EP543" s="27">
        <v>673</v>
      </c>
      <c r="EQ543" s="21"/>
      <c r="ER543" s="21"/>
      <c r="ES543" s="27">
        <v>684</v>
      </c>
      <c r="ET543" s="21"/>
      <c r="EU543" s="21"/>
      <c r="EV543" s="27">
        <v>709</v>
      </c>
      <c r="EW543" s="21"/>
      <c r="EX543" s="21"/>
      <c r="EY543" s="27">
        <v>494</v>
      </c>
      <c r="EZ543" s="21"/>
      <c r="FA543" s="21"/>
      <c r="FB543" s="27">
        <v>779</v>
      </c>
      <c r="FC543" s="21"/>
      <c r="FD543" s="21"/>
      <c r="FE543" s="27">
        <v>521</v>
      </c>
      <c r="FF543" s="21"/>
      <c r="FG543" s="21"/>
      <c r="FH543" s="27">
        <v>593</v>
      </c>
      <c r="FI543" s="21"/>
      <c r="FJ543" s="21"/>
      <c r="FK543" s="27">
        <v>170</v>
      </c>
      <c r="FL543" s="21"/>
      <c r="FM543" s="21"/>
      <c r="FN543" s="27">
        <v>362</v>
      </c>
      <c r="FO543" s="21"/>
      <c r="FP543" s="21"/>
      <c r="FQ543" s="27">
        <v>183</v>
      </c>
      <c r="FR543" s="21"/>
      <c r="FS543" s="21"/>
      <c r="FT543" s="27">
        <v>230</v>
      </c>
      <c r="FU543" s="21"/>
      <c r="FV543" s="21"/>
      <c r="FW543" s="27">
        <v>172</v>
      </c>
      <c r="FX543" s="21"/>
      <c r="FY543" s="21"/>
      <c r="FZ543" s="27">
        <v>197</v>
      </c>
      <c r="GA543" s="21"/>
      <c r="GB543" s="21"/>
      <c r="GC543" s="27">
        <v>194</v>
      </c>
      <c r="GD543" s="21"/>
      <c r="GE543" s="21"/>
      <c r="GF543" s="27">
        <v>261</v>
      </c>
      <c r="GG543" s="21"/>
      <c r="GH543" s="21"/>
      <c r="GI543" s="27">
        <v>358</v>
      </c>
      <c r="GJ543" s="21"/>
      <c r="GK543" s="21"/>
      <c r="GL543" s="27">
        <v>129</v>
      </c>
      <c r="GM543" s="21"/>
      <c r="GN543" s="21"/>
      <c r="GO543" s="27">
        <v>123</v>
      </c>
      <c r="GP543" s="21"/>
      <c r="GQ543" s="21"/>
      <c r="GR543" s="27">
        <v>232</v>
      </c>
      <c r="GS543" s="21"/>
      <c r="GT543" s="21"/>
      <c r="GU543" s="27">
        <v>138</v>
      </c>
      <c r="GV543" s="21"/>
      <c r="GW543" s="21"/>
      <c r="GX543" s="27">
        <v>149</v>
      </c>
      <c r="GY543" s="21"/>
      <c r="GZ543" s="21"/>
      <c r="HA543" s="27">
        <v>122</v>
      </c>
      <c r="HB543" s="21"/>
      <c r="HC543" s="21"/>
      <c r="HD543" s="27">
        <v>116</v>
      </c>
      <c r="HE543" s="21"/>
      <c r="HF543" s="21"/>
      <c r="HG543" s="29">
        <v>45</v>
      </c>
      <c r="HH543" s="21"/>
      <c r="HI543" s="21"/>
      <c r="HJ543" s="29">
        <v>58</v>
      </c>
    </row>
    <row r="544" spans="2:218" x14ac:dyDescent="0.2">
      <c r="B544" s="20" t="s">
        <v>374</v>
      </c>
      <c r="C544" s="30">
        <v>4831</v>
      </c>
      <c r="D544" s="27">
        <v>141</v>
      </c>
      <c r="E544" s="29">
        <v>32</v>
      </c>
      <c r="F544" s="30">
        <v>5397</v>
      </c>
      <c r="G544" s="27">
        <v>159</v>
      </c>
      <c r="H544" s="27">
        <v>118</v>
      </c>
      <c r="I544" s="30">
        <v>6121</v>
      </c>
      <c r="J544" s="27">
        <v>182</v>
      </c>
      <c r="K544" s="27">
        <v>186</v>
      </c>
      <c r="L544" s="30">
        <v>5675</v>
      </c>
      <c r="M544" s="27">
        <v>167</v>
      </c>
      <c r="N544" s="29">
        <v>80</v>
      </c>
      <c r="O544" s="30">
        <v>6570</v>
      </c>
      <c r="P544" s="27">
        <v>193</v>
      </c>
      <c r="Q544" s="27">
        <v>194</v>
      </c>
      <c r="R544" s="28">
        <v>10027</v>
      </c>
      <c r="S544" s="27">
        <v>294</v>
      </c>
      <c r="T544" s="27">
        <v>268</v>
      </c>
      <c r="U544" s="30">
        <v>6808</v>
      </c>
      <c r="V544" s="27">
        <v>199</v>
      </c>
      <c r="W544" s="27">
        <v>382</v>
      </c>
      <c r="X544" s="30">
        <v>6483</v>
      </c>
      <c r="Y544" s="27">
        <v>192</v>
      </c>
      <c r="Z544" s="27">
        <v>124</v>
      </c>
      <c r="AA544" s="30">
        <v>8564</v>
      </c>
      <c r="AB544" s="27">
        <v>253</v>
      </c>
      <c r="AC544" s="27">
        <v>127</v>
      </c>
      <c r="AD544" s="30">
        <v>7770</v>
      </c>
      <c r="AE544" s="27">
        <v>228</v>
      </c>
      <c r="AF544" s="27">
        <v>128</v>
      </c>
      <c r="AG544" s="30">
        <v>7546</v>
      </c>
      <c r="AH544" s="27">
        <v>219</v>
      </c>
      <c r="AI544" s="29">
        <v>76</v>
      </c>
      <c r="AJ544" s="30">
        <v>8429</v>
      </c>
      <c r="AK544" s="27">
        <v>245</v>
      </c>
      <c r="AL544" s="27">
        <v>258</v>
      </c>
      <c r="AM544" s="30">
        <v>8523</v>
      </c>
      <c r="AN544" s="27">
        <v>250</v>
      </c>
      <c r="AO544" s="27">
        <v>291</v>
      </c>
      <c r="AP544" s="30">
        <v>6687</v>
      </c>
      <c r="AQ544" s="27">
        <v>197</v>
      </c>
      <c r="AR544" s="27">
        <v>112</v>
      </c>
      <c r="AS544" s="30">
        <v>8016</v>
      </c>
      <c r="AT544" s="27">
        <v>233</v>
      </c>
      <c r="AU544" s="29">
        <v>67</v>
      </c>
      <c r="AV544" s="30">
        <v>7344</v>
      </c>
      <c r="AW544" s="27">
        <v>216</v>
      </c>
      <c r="AX544" s="29">
        <v>86</v>
      </c>
      <c r="AY544" s="30">
        <v>7441</v>
      </c>
      <c r="AZ544" s="27">
        <v>219</v>
      </c>
      <c r="BA544" s="27">
        <v>334</v>
      </c>
      <c r="BB544" s="30">
        <v>9036</v>
      </c>
      <c r="BC544" s="27">
        <v>265</v>
      </c>
      <c r="BD544" s="29">
        <v>89</v>
      </c>
      <c r="BE544" s="30">
        <v>6466</v>
      </c>
      <c r="BF544" s="27">
        <v>187</v>
      </c>
      <c r="BG544" s="27">
        <v>241</v>
      </c>
      <c r="BH544" s="30">
        <v>5362</v>
      </c>
      <c r="BI544" s="27">
        <v>155</v>
      </c>
      <c r="BJ544" s="29">
        <v>94</v>
      </c>
      <c r="BK544" s="30">
        <v>4956</v>
      </c>
      <c r="BL544" s="27">
        <v>147</v>
      </c>
      <c r="BM544" s="29">
        <v>90</v>
      </c>
      <c r="BN544" s="30">
        <v>3536</v>
      </c>
      <c r="BO544" s="27">
        <v>106</v>
      </c>
      <c r="BP544" s="27">
        <v>188</v>
      </c>
      <c r="BQ544" s="30">
        <v>4441</v>
      </c>
      <c r="BR544" s="27">
        <v>130</v>
      </c>
      <c r="BS544" s="27">
        <v>266</v>
      </c>
      <c r="BT544" s="30">
        <v>3743</v>
      </c>
      <c r="BU544" s="27">
        <v>108</v>
      </c>
      <c r="BV544" s="29">
        <v>87</v>
      </c>
      <c r="BW544" s="30">
        <v>1910</v>
      </c>
      <c r="BX544" s="29">
        <v>58</v>
      </c>
      <c r="BY544" s="29">
        <v>96</v>
      </c>
      <c r="BZ544" s="30">
        <v>1403</v>
      </c>
      <c r="CA544" s="29">
        <v>41</v>
      </c>
      <c r="CB544" s="27">
        <v>105</v>
      </c>
      <c r="CC544" s="32">
        <v>917</v>
      </c>
      <c r="CD544" s="29">
        <v>26</v>
      </c>
      <c r="CE544" s="27">
        <v>102</v>
      </c>
      <c r="CF544" s="30">
        <v>1813</v>
      </c>
      <c r="CG544" s="29">
        <v>54</v>
      </c>
      <c r="CH544" s="27">
        <v>130</v>
      </c>
      <c r="CI544" s="30">
        <v>3479</v>
      </c>
      <c r="CJ544" s="27">
        <v>106</v>
      </c>
      <c r="CK544" s="27">
        <v>211</v>
      </c>
      <c r="CL544" s="30">
        <v>5053</v>
      </c>
      <c r="CM544" s="27">
        <v>156</v>
      </c>
      <c r="CN544" s="27">
        <v>265</v>
      </c>
      <c r="CO544" s="30">
        <v>7535</v>
      </c>
      <c r="CP544" s="27">
        <v>221</v>
      </c>
      <c r="CQ544" s="27">
        <v>768</v>
      </c>
      <c r="CR544" s="30">
        <v>5905</v>
      </c>
      <c r="CS544" s="27">
        <v>177</v>
      </c>
      <c r="CT544" s="27">
        <v>506</v>
      </c>
      <c r="CU544" s="28">
        <v>10394</v>
      </c>
      <c r="CV544" s="27">
        <v>324</v>
      </c>
      <c r="CW544" s="27">
        <v>641</v>
      </c>
      <c r="CX544" s="30">
        <v>9852</v>
      </c>
      <c r="CY544" s="27">
        <v>302</v>
      </c>
      <c r="CZ544" s="27">
        <v>919</v>
      </c>
      <c r="DA544" s="30">
        <v>8161</v>
      </c>
      <c r="DB544" s="27">
        <v>249</v>
      </c>
      <c r="DC544" s="27">
        <v>299</v>
      </c>
      <c r="DD544" s="28">
        <v>11317</v>
      </c>
      <c r="DE544" s="27">
        <v>358</v>
      </c>
      <c r="DF544" s="27">
        <v>149</v>
      </c>
      <c r="DG544" s="30">
        <v>5729</v>
      </c>
      <c r="DH544" s="27">
        <v>185</v>
      </c>
      <c r="DI544" s="27">
        <v>179</v>
      </c>
      <c r="DJ544" s="30">
        <v>3982</v>
      </c>
      <c r="DK544" s="27">
        <v>127</v>
      </c>
      <c r="DL544" s="27">
        <v>145</v>
      </c>
      <c r="DM544" s="30">
        <v>2348</v>
      </c>
      <c r="DN544" s="29">
        <v>77</v>
      </c>
      <c r="DO544" s="27">
        <v>121</v>
      </c>
      <c r="DP544" s="30">
        <v>1199</v>
      </c>
      <c r="DQ544" s="29">
        <v>41</v>
      </c>
      <c r="DR544" s="27">
        <v>162</v>
      </c>
      <c r="DS544" s="33">
        <v>24</v>
      </c>
      <c r="DT544" s="31">
        <v>5</v>
      </c>
      <c r="DU544" s="27">
        <v>126</v>
      </c>
      <c r="DV544" s="32">
        <v>144</v>
      </c>
      <c r="DW544" s="31">
        <v>5</v>
      </c>
      <c r="DX544" s="29">
        <v>35</v>
      </c>
      <c r="DY544" s="32">
        <v>169</v>
      </c>
      <c r="DZ544" s="31">
        <v>6</v>
      </c>
      <c r="EA544" s="27">
        <v>107</v>
      </c>
      <c r="EB544" s="21"/>
      <c r="EC544" s="21"/>
      <c r="ED544" s="29">
        <v>50</v>
      </c>
      <c r="EE544" s="21"/>
      <c r="EF544" s="21"/>
      <c r="EG544" s="29">
        <v>65</v>
      </c>
      <c r="EH544" s="21"/>
      <c r="EI544" s="21"/>
      <c r="EJ544" s="29">
        <v>35</v>
      </c>
      <c r="EK544" s="21"/>
      <c r="EL544" s="21"/>
      <c r="EM544" s="29">
        <v>89</v>
      </c>
      <c r="EN544" s="21"/>
      <c r="EO544" s="21"/>
      <c r="EP544" s="29">
        <v>46</v>
      </c>
      <c r="EQ544" s="21"/>
      <c r="ER544" s="21"/>
      <c r="ES544" s="29">
        <v>37</v>
      </c>
      <c r="ET544" s="21"/>
      <c r="EU544" s="21"/>
      <c r="EV544" s="29">
        <v>39</v>
      </c>
      <c r="EW544" s="21"/>
      <c r="EX544" s="21"/>
      <c r="EY544" s="29">
        <v>39</v>
      </c>
      <c r="EZ544" s="21"/>
      <c r="FA544" s="21"/>
      <c r="FB544" s="29">
        <v>58</v>
      </c>
      <c r="FC544" s="21"/>
      <c r="FD544" s="21"/>
      <c r="FE544" s="29">
        <v>57</v>
      </c>
      <c r="FF544" s="21"/>
      <c r="FG544" s="21"/>
      <c r="FH544" s="29">
        <v>96</v>
      </c>
      <c r="FI544" s="21"/>
      <c r="FJ544" s="21"/>
      <c r="FK544" s="29">
        <v>48</v>
      </c>
      <c r="FL544" s="21"/>
      <c r="FM544" s="21"/>
      <c r="FN544" s="29">
        <v>93</v>
      </c>
      <c r="FO544" s="21"/>
      <c r="FP544" s="21"/>
      <c r="FQ544" s="27">
        <v>108</v>
      </c>
      <c r="FR544" s="21"/>
      <c r="FS544" s="21"/>
      <c r="FT544" s="27">
        <v>212</v>
      </c>
      <c r="FU544" s="21"/>
      <c r="FV544" s="21"/>
      <c r="FW544" s="27">
        <v>167</v>
      </c>
      <c r="FX544" s="21"/>
      <c r="FY544" s="21"/>
      <c r="FZ544" s="27">
        <v>126</v>
      </c>
      <c r="GA544" s="21"/>
      <c r="GB544" s="21"/>
      <c r="GC544" s="29">
        <v>47</v>
      </c>
      <c r="GD544" s="21"/>
      <c r="GE544" s="21"/>
      <c r="GF544" s="29">
        <v>45</v>
      </c>
      <c r="GG544" s="21"/>
      <c r="GH544" s="21"/>
      <c r="GI544" s="21"/>
      <c r="GJ544" s="21"/>
      <c r="GK544" s="21"/>
      <c r="GL544" s="21"/>
      <c r="GM544" s="21"/>
      <c r="GN544" s="21"/>
      <c r="GO544" s="21"/>
      <c r="GP544" s="21"/>
      <c r="GQ544" s="21"/>
      <c r="GR544" s="21"/>
      <c r="GS544" s="21"/>
      <c r="GT544" s="21"/>
      <c r="GU544" s="21"/>
      <c r="GV544" s="21"/>
      <c r="GW544" s="21"/>
      <c r="GX544" s="21"/>
      <c r="GY544" s="21"/>
      <c r="GZ544" s="21"/>
      <c r="HA544" s="21"/>
      <c r="HB544" s="21"/>
      <c r="HC544" s="21"/>
      <c r="HD544" s="21"/>
      <c r="HE544" s="21"/>
      <c r="HF544" s="21"/>
      <c r="HG544" s="21"/>
      <c r="HH544" s="21"/>
      <c r="HI544" s="21"/>
      <c r="HJ544" s="21"/>
    </row>
    <row r="545" spans="2:218" x14ac:dyDescent="0.2">
      <c r="B545" s="20" t="s">
        <v>375</v>
      </c>
      <c r="C545" s="26">
        <v>388198</v>
      </c>
      <c r="D545" s="24">
        <v>24352</v>
      </c>
      <c r="E545" s="25">
        <v>587314</v>
      </c>
      <c r="F545" s="26">
        <v>384184</v>
      </c>
      <c r="G545" s="24">
        <v>24958</v>
      </c>
      <c r="H545" s="25">
        <v>555215</v>
      </c>
      <c r="I545" s="26">
        <v>447488</v>
      </c>
      <c r="J545" s="24">
        <v>27373</v>
      </c>
      <c r="K545" s="25">
        <v>416746</v>
      </c>
      <c r="L545" s="26">
        <v>235670</v>
      </c>
      <c r="M545" s="24">
        <v>16269</v>
      </c>
      <c r="N545" s="25">
        <v>331958</v>
      </c>
      <c r="O545" s="26">
        <v>153666</v>
      </c>
      <c r="P545" s="23">
        <v>9913</v>
      </c>
      <c r="Q545" s="25">
        <v>254232</v>
      </c>
      <c r="R545" s="26">
        <v>190549</v>
      </c>
      <c r="S545" s="24">
        <v>12904</v>
      </c>
      <c r="T545" s="25">
        <v>178312</v>
      </c>
      <c r="U545" s="26">
        <v>144347</v>
      </c>
      <c r="V545" s="24">
        <v>11362</v>
      </c>
      <c r="W545" s="25">
        <v>118267</v>
      </c>
      <c r="X545" s="26">
        <v>139309</v>
      </c>
      <c r="Y545" s="24">
        <v>10605</v>
      </c>
      <c r="Z545" s="24">
        <v>90298</v>
      </c>
      <c r="AA545" s="26">
        <v>169125</v>
      </c>
      <c r="AB545" s="24">
        <v>13474</v>
      </c>
      <c r="AC545" s="24">
        <v>78185</v>
      </c>
      <c r="AD545" s="26">
        <v>137208</v>
      </c>
      <c r="AE545" s="24">
        <v>11411</v>
      </c>
      <c r="AF545" s="24">
        <v>60808</v>
      </c>
      <c r="AG545" s="26">
        <v>122907</v>
      </c>
      <c r="AH545" s="24">
        <v>10006</v>
      </c>
      <c r="AI545" s="24">
        <v>59002</v>
      </c>
      <c r="AJ545" s="26">
        <v>270371</v>
      </c>
      <c r="AK545" s="24">
        <v>19574</v>
      </c>
      <c r="AL545" s="24">
        <v>70106</v>
      </c>
      <c r="AM545" s="26">
        <v>194217</v>
      </c>
      <c r="AN545" s="24">
        <v>13374</v>
      </c>
      <c r="AO545" s="25">
        <v>109028</v>
      </c>
      <c r="AP545" s="26">
        <v>182010</v>
      </c>
      <c r="AQ545" s="24">
        <v>13595</v>
      </c>
      <c r="AR545" s="24">
        <v>94770</v>
      </c>
      <c r="AS545" s="26">
        <v>172491</v>
      </c>
      <c r="AT545" s="24">
        <v>13884</v>
      </c>
      <c r="AU545" s="24">
        <v>75046</v>
      </c>
      <c r="AV545" s="26">
        <v>114803</v>
      </c>
      <c r="AW545" s="23">
        <v>9675</v>
      </c>
      <c r="AX545" s="24">
        <v>56388</v>
      </c>
      <c r="AY545" s="26">
        <v>163309</v>
      </c>
      <c r="AZ545" s="23">
        <v>8667</v>
      </c>
      <c r="BA545" s="24">
        <v>46479</v>
      </c>
      <c r="BB545" s="26">
        <v>214068</v>
      </c>
      <c r="BC545" s="24">
        <v>11763</v>
      </c>
      <c r="BD545" s="24">
        <v>36529</v>
      </c>
      <c r="BE545" s="30">
        <v>8309</v>
      </c>
      <c r="BF545" s="27">
        <v>515</v>
      </c>
      <c r="BG545" s="24">
        <v>28939</v>
      </c>
      <c r="BH545" s="30">
        <v>3186</v>
      </c>
      <c r="BI545" s="27">
        <v>231</v>
      </c>
      <c r="BJ545" s="24">
        <v>22406</v>
      </c>
      <c r="BK545" s="30">
        <v>4126</v>
      </c>
      <c r="BL545" s="27">
        <v>258</v>
      </c>
      <c r="BM545" s="24">
        <v>18848</v>
      </c>
      <c r="BN545" s="30">
        <v>1936</v>
      </c>
      <c r="BO545" s="29">
        <v>77</v>
      </c>
      <c r="BP545" s="24">
        <v>16505</v>
      </c>
      <c r="BQ545" s="30">
        <v>5567</v>
      </c>
      <c r="BR545" s="27">
        <v>364</v>
      </c>
      <c r="BS545" s="24">
        <v>15724</v>
      </c>
      <c r="BT545" s="30">
        <v>7011</v>
      </c>
      <c r="BU545" s="27">
        <v>372</v>
      </c>
      <c r="BV545" s="24">
        <v>12824</v>
      </c>
      <c r="BW545" s="30">
        <v>5058</v>
      </c>
      <c r="BX545" s="27">
        <v>352</v>
      </c>
      <c r="BY545" s="24">
        <v>10995</v>
      </c>
      <c r="BZ545" s="30">
        <v>4896</v>
      </c>
      <c r="CA545" s="27">
        <v>341</v>
      </c>
      <c r="CB545" s="24">
        <v>12261</v>
      </c>
      <c r="CC545" s="30">
        <v>8585</v>
      </c>
      <c r="CD545" s="27">
        <v>345</v>
      </c>
      <c r="CE545" s="23">
        <v>9692</v>
      </c>
      <c r="CF545" s="30">
        <v>5254</v>
      </c>
      <c r="CG545" s="27">
        <v>257</v>
      </c>
      <c r="CH545" s="24">
        <v>10645</v>
      </c>
      <c r="CI545" s="30">
        <v>9724</v>
      </c>
      <c r="CJ545" s="27">
        <v>509</v>
      </c>
      <c r="CK545" s="23">
        <v>9890</v>
      </c>
      <c r="CL545" s="28">
        <v>12366</v>
      </c>
      <c r="CM545" s="27">
        <v>407</v>
      </c>
      <c r="CN545" s="24">
        <v>10721</v>
      </c>
      <c r="CO545" s="30">
        <v>4908</v>
      </c>
      <c r="CP545" s="27">
        <v>388</v>
      </c>
      <c r="CQ545" s="24">
        <v>11640</v>
      </c>
      <c r="CR545" s="28">
        <v>18483</v>
      </c>
      <c r="CS545" s="27">
        <v>393</v>
      </c>
      <c r="CT545" s="23">
        <v>7629</v>
      </c>
      <c r="CU545" s="30">
        <v>3854</v>
      </c>
      <c r="CV545" s="27">
        <v>300</v>
      </c>
      <c r="CW545" s="23">
        <v>7988</v>
      </c>
      <c r="CX545" s="32">
        <v>217</v>
      </c>
      <c r="CY545" s="29">
        <v>17</v>
      </c>
      <c r="CZ545" s="23">
        <v>8234</v>
      </c>
      <c r="DA545" s="30">
        <v>2949</v>
      </c>
      <c r="DB545" s="27">
        <v>164</v>
      </c>
      <c r="DC545" s="23">
        <v>7399</v>
      </c>
      <c r="DD545" s="32">
        <v>503</v>
      </c>
      <c r="DE545" s="29">
        <v>11</v>
      </c>
      <c r="DF545" s="23">
        <v>6638</v>
      </c>
      <c r="DG545" s="32">
        <v>232</v>
      </c>
      <c r="DH545" s="29">
        <v>18</v>
      </c>
      <c r="DI545" s="23">
        <v>7768</v>
      </c>
      <c r="DJ545" s="32">
        <v>106</v>
      </c>
      <c r="DK545" s="31">
        <v>9</v>
      </c>
      <c r="DL545" s="23">
        <v>6846</v>
      </c>
      <c r="DM545" s="33">
        <v>17</v>
      </c>
      <c r="DN545" s="31">
        <v>1</v>
      </c>
      <c r="DO545" s="23">
        <v>6366</v>
      </c>
      <c r="DP545" s="21"/>
      <c r="DQ545" s="21"/>
      <c r="DR545" s="23">
        <v>8247</v>
      </c>
      <c r="DS545" s="33">
        <v>33</v>
      </c>
      <c r="DT545" s="31">
        <v>3</v>
      </c>
      <c r="DU545" s="23">
        <v>5920</v>
      </c>
      <c r="DV545" s="21"/>
      <c r="DW545" s="21"/>
      <c r="DX545" s="23">
        <v>5767</v>
      </c>
      <c r="DY545" s="21"/>
      <c r="DZ545" s="21"/>
      <c r="EA545" s="23">
        <v>5709</v>
      </c>
      <c r="EB545" s="21"/>
      <c r="EC545" s="21"/>
      <c r="ED545" s="23">
        <v>4877</v>
      </c>
      <c r="EE545" s="21"/>
      <c r="EF545" s="21"/>
      <c r="EG545" s="23">
        <v>5443</v>
      </c>
      <c r="EH545" s="21"/>
      <c r="EI545" s="21"/>
      <c r="EJ545" s="23">
        <v>5001</v>
      </c>
      <c r="EK545" s="21"/>
      <c r="EL545" s="21"/>
      <c r="EM545" s="23">
        <v>5667</v>
      </c>
      <c r="EN545" s="21"/>
      <c r="EO545" s="21"/>
      <c r="EP545" s="23">
        <v>4328</v>
      </c>
      <c r="EQ545" s="21"/>
      <c r="ER545" s="21"/>
      <c r="ES545" s="23">
        <v>4550</v>
      </c>
      <c r="ET545" s="21"/>
      <c r="EU545" s="21"/>
      <c r="EV545" s="23">
        <v>3580</v>
      </c>
      <c r="EW545" s="21"/>
      <c r="EX545" s="21"/>
      <c r="EY545" s="23">
        <v>3933</v>
      </c>
      <c r="EZ545" s="21"/>
      <c r="FA545" s="21"/>
      <c r="FB545" s="23">
        <v>3931</v>
      </c>
      <c r="FC545" s="21"/>
      <c r="FD545" s="21"/>
      <c r="FE545" s="23">
        <v>3287</v>
      </c>
      <c r="FF545" s="21"/>
      <c r="FG545" s="21"/>
      <c r="FH545" s="23">
        <v>4491</v>
      </c>
      <c r="FI545" s="21"/>
      <c r="FJ545" s="21"/>
      <c r="FK545" s="23">
        <v>3556</v>
      </c>
      <c r="FL545" s="21"/>
      <c r="FM545" s="21"/>
      <c r="FN545" s="23">
        <v>3342</v>
      </c>
      <c r="FO545" s="21"/>
      <c r="FP545" s="21"/>
      <c r="FQ545" s="23">
        <v>3603</v>
      </c>
      <c r="FR545" s="21"/>
      <c r="FS545" s="21"/>
      <c r="FT545" s="23">
        <v>3526</v>
      </c>
      <c r="FU545" s="21"/>
      <c r="FV545" s="21"/>
      <c r="FW545" s="23">
        <v>2979</v>
      </c>
      <c r="FX545" s="21"/>
      <c r="FY545" s="21"/>
      <c r="FZ545" s="23">
        <v>3551</v>
      </c>
      <c r="GA545" s="21"/>
      <c r="GB545" s="21"/>
      <c r="GC545" s="23">
        <v>3044</v>
      </c>
      <c r="GD545" s="21"/>
      <c r="GE545" s="21"/>
      <c r="GF545" s="23">
        <v>3206</v>
      </c>
      <c r="GG545" s="21"/>
      <c r="GH545" s="21"/>
      <c r="GI545" s="23">
        <v>3230</v>
      </c>
      <c r="GJ545" s="21"/>
      <c r="GK545" s="21"/>
      <c r="GL545" s="23">
        <v>3702</v>
      </c>
      <c r="GM545" s="21"/>
      <c r="GN545" s="21"/>
      <c r="GO545" s="23">
        <v>3295</v>
      </c>
      <c r="GP545" s="21"/>
      <c r="GQ545" s="21"/>
      <c r="GR545" s="23">
        <v>3557</v>
      </c>
      <c r="GS545" s="21"/>
      <c r="GT545" s="21"/>
      <c r="GU545" s="23">
        <v>3046</v>
      </c>
      <c r="GV545" s="21"/>
      <c r="GW545" s="21"/>
      <c r="GX545" s="23">
        <v>2875</v>
      </c>
      <c r="GY545" s="21"/>
      <c r="GZ545" s="21"/>
      <c r="HA545" s="23">
        <v>3158</v>
      </c>
      <c r="HB545" s="21"/>
      <c r="HC545" s="21"/>
      <c r="HD545" s="23">
        <v>2529</v>
      </c>
      <c r="HE545" s="21"/>
      <c r="HF545" s="21"/>
      <c r="HG545" s="23">
        <v>3108</v>
      </c>
      <c r="HH545" s="21"/>
      <c r="HI545" s="21"/>
      <c r="HJ545" s="23">
        <v>3328</v>
      </c>
    </row>
    <row r="546" spans="2:218" x14ac:dyDescent="0.2">
      <c r="B546" s="20" t="s">
        <v>376</v>
      </c>
      <c r="C546" s="21"/>
      <c r="D546" s="21"/>
      <c r="E546" s="21"/>
      <c r="F546" s="21"/>
      <c r="G546" s="21"/>
      <c r="H546" s="21"/>
      <c r="I546" s="21"/>
      <c r="J546" s="21"/>
      <c r="K546" s="31">
        <v>9</v>
      </c>
      <c r="L546" s="21"/>
      <c r="M546" s="21"/>
      <c r="N546" s="29">
        <v>95</v>
      </c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9">
        <v>25</v>
      </c>
      <c r="AG546" s="21"/>
      <c r="AH546" s="21"/>
      <c r="AI546" s="21"/>
      <c r="AJ546" s="21"/>
      <c r="AK546" s="21"/>
      <c r="AL546" s="31">
        <v>7</v>
      </c>
      <c r="AM546" s="21"/>
      <c r="AN546" s="21"/>
      <c r="AO546" s="29">
        <v>33</v>
      </c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9">
        <v>42</v>
      </c>
      <c r="BB546" s="21"/>
      <c r="BC546" s="21"/>
      <c r="BD546" s="21"/>
      <c r="BE546" s="21"/>
      <c r="BF546" s="21"/>
      <c r="BG546" s="29">
        <v>35</v>
      </c>
      <c r="BH546" s="21"/>
      <c r="BI546" s="21"/>
      <c r="BJ546" s="21"/>
      <c r="BK546" s="21"/>
      <c r="BL546" s="21"/>
      <c r="BM546" s="21"/>
      <c r="BN546" s="21"/>
      <c r="BO546" s="21"/>
      <c r="BP546" s="21"/>
      <c r="BQ546" s="21"/>
      <c r="BR546" s="21"/>
      <c r="BS546" s="21"/>
      <c r="BT546" s="21"/>
      <c r="BU546" s="21"/>
      <c r="BV546" s="21"/>
      <c r="BW546" s="21"/>
      <c r="BX546" s="21"/>
      <c r="BY546" s="21"/>
      <c r="BZ546" s="21"/>
      <c r="CA546" s="21"/>
      <c r="CB546" s="21"/>
      <c r="CC546" s="21"/>
      <c r="CD546" s="21"/>
      <c r="CE546" s="21"/>
      <c r="CF546" s="21"/>
      <c r="CG546" s="21"/>
      <c r="CH546" s="21"/>
      <c r="CI546" s="21"/>
      <c r="CJ546" s="21"/>
      <c r="CK546" s="21"/>
      <c r="CL546" s="21"/>
      <c r="CM546" s="21"/>
      <c r="CN546" s="21"/>
      <c r="CO546" s="21"/>
      <c r="CP546" s="21"/>
      <c r="CQ546" s="21"/>
      <c r="CR546" s="21"/>
      <c r="CS546" s="21"/>
      <c r="CT546" s="21"/>
      <c r="CU546" s="21"/>
      <c r="CV546" s="21"/>
      <c r="CW546" s="21"/>
      <c r="CX546" s="21"/>
      <c r="CY546" s="21"/>
      <c r="CZ546" s="21"/>
      <c r="DA546" s="21"/>
      <c r="DB546" s="21"/>
      <c r="DC546" s="21"/>
      <c r="DD546" s="21"/>
      <c r="DE546" s="21"/>
      <c r="DF546" s="21"/>
      <c r="DG546" s="21"/>
      <c r="DH546" s="21"/>
      <c r="DI546" s="21"/>
      <c r="DJ546" s="21"/>
      <c r="DK546" s="21"/>
      <c r="DL546" s="21"/>
      <c r="DM546" s="21"/>
      <c r="DN546" s="21"/>
      <c r="DO546" s="21"/>
      <c r="DP546" s="21"/>
      <c r="DQ546" s="21"/>
      <c r="DR546" s="21"/>
      <c r="DS546" s="21"/>
      <c r="DT546" s="21"/>
      <c r="DU546" s="21"/>
      <c r="DV546" s="21"/>
      <c r="DW546" s="21"/>
      <c r="DX546" s="21"/>
      <c r="DY546" s="21"/>
      <c r="DZ546" s="21"/>
      <c r="EA546" s="21"/>
      <c r="EB546" s="21"/>
      <c r="EC546" s="21"/>
      <c r="ED546" s="21"/>
      <c r="EE546" s="21"/>
      <c r="EF546" s="21"/>
      <c r="EG546" s="21"/>
      <c r="EH546" s="21"/>
      <c r="EI546" s="21"/>
      <c r="EJ546" s="21"/>
      <c r="EK546" s="21"/>
      <c r="EL546" s="21"/>
      <c r="EM546" s="21"/>
      <c r="EN546" s="21"/>
      <c r="EO546" s="21"/>
      <c r="EP546" s="21"/>
      <c r="EQ546" s="21"/>
      <c r="ER546" s="21"/>
      <c r="ES546" s="21"/>
      <c r="ET546" s="21"/>
      <c r="EU546" s="21"/>
      <c r="EV546" s="21"/>
      <c r="EW546" s="21"/>
      <c r="EX546" s="21"/>
      <c r="EY546" s="21"/>
      <c r="EZ546" s="21"/>
      <c r="FA546" s="21"/>
      <c r="FB546" s="21"/>
      <c r="FC546" s="21"/>
      <c r="FD546" s="21"/>
      <c r="FE546" s="21"/>
      <c r="FF546" s="21"/>
      <c r="FG546" s="21"/>
      <c r="FH546" s="21"/>
      <c r="FI546" s="21"/>
      <c r="FJ546" s="21"/>
      <c r="FK546" s="21"/>
      <c r="FL546" s="21"/>
      <c r="FM546" s="21"/>
      <c r="FN546" s="21"/>
      <c r="FO546" s="21"/>
      <c r="FP546" s="21"/>
      <c r="FQ546" s="21"/>
      <c r="FR546" s="21"/>
      <c r="FS546" s="21"/>
      <c r="FT546" s="21"/>
      <c r="FU546" s="21"/>
      <c r="FV546" s="21"/>
      <c r="FW546" s="21"/>
      <c r="FX546" s="21"/>
      <c r="FY546" s="21"/>
      <c r="FZ546" s="21"/>
      <c r="GA546" s="21"/>
      <c r="GB546" s="21"/>
      <c r="GC546" s="21"/>
      <c r="GD546" s="21"/>
      <c r="GE546" s="21"/>
      <c r="GF546" s="21"/>
      <c r="GG546" s="21"/>
      <c r="GH546" s="21"/>
      <c r="GI546" s="21"/>
      <c r="GJ546" s="21"/>
      <c r="GK546" s="21"/>
      <c r="GL546" s="21"/>
      <c r="GM546" s="21"/>
      <c r="GN546" s="21"/>
      <c r="GO546" s="21"/>
      <c r="GP546" s="21"/>
      <c r="GQ546" s="21"/>
      <c r="GR546" s="21"/>
      <c r="GS546" s="21"/>
      <c r="GT546" s="21"/>
      <c r="GU546" s="21"/>
      <c r="GV546" s="21"/>
      <c r="GW546" s="21"/>
      <c r="GX546" s="21"/>
      <c r="GY546" s="21"/>
      <c r="GZ546" s="21"/>
      <c r="HA546" s="21"/>
      <c r="HB546" s="21"/>
      <c r="HC546" s="21"/>
      <c r="HD546" s="21"/>
      <c r="HE546" s="21"/>
      <c r="HF546" s="21"/>
      <c r="HG546" s="21"/>
      <c r="HH546" s="21"/>
      <c r="HI546" s="21"/>
      <c r="HJ546" s="21"/>
    </row>
    <row r="547" spans="2:218" x14ac:dyDescent="0.2">
      <c r="B547" s="20" t="s">
        <v>378</v>
      </c>
      <c r="C547" s="33">
        <v>10</v>
      </c>
      <c r="D547" s="31">
        <v>1</v>
      </c>
      <c r="E547" s="23">
        <v>1440</v>
      </c>
      <c r="F547" s="21"/>
      <c r="G547" s="21"/>
      <c r="H547" s="27">
        <v>890</v>
      </c>
      <c r="I547" s="21"/>
      <c r="J547" s="21"/>
      <c r="K547" s="27">
        <v>716</v>
      </c>
      <c r="L547" s="21"/>
      <c r="M547" s="21"/>
      <c r="N547" s="27">
        <v>908</v>
      </c>
      <c r="O547" s="21"/>
      <c r="P547" s="21"/>
      <c r="Q547" s="27">
        <v>489</v>
      </c>
      <c r="R547" s="21"/>
      <c r="S547" s="21"/>
      <c r="T547" s="27">
        <v>617</v>
      </c>
      <c r="U547" s="21"/>
      <c r="V547" s="21"/>
      <c r="W547" s="23">
        <v>2385</v>
      </c>
      <c r="X547" s="21"/>
      <c r="Y547" s="21"/>
      <c r="Z547" s="23">
        <v>1847</v>
      </c>
      <c r="AA547" s="21"/>
      <c r="AB547" s="21"/>
      <c r="AC547" s="23">
        <v>2118</v>
      </c>
      <c r="AD547" s="21"/>
      <c r="AE547" s="21"/>
      <c r="AF547" s="27">
        <v>959</v>
      </c>
      <c r="AG547" s="21"/>
      <c r="AH547" s="21"/>
      <c r="AI547" s="27">
        <v>775</v>
      </c>
      <c r="AJ547" s="21"/>
      <c r="AK547" s="21"/>
      <c r="AL547" s="23">
        <v>1089</v>
      </c>
      <c r="AM547" s="21"/>
      <c r="AN547" s="21"/>
      <c r="AO547" s="27">
        <v>966</v>
      </c>
      <c r="AP547" s="21"/>
      <c r="AQ547" s="21"/>
      <c r="AR547" s="27">
        <v>695</v>
      </c>
      <c r="AS547" s="21"/>
      <c r="AT547" s="21"/>
      <c r="AU547" s="27">
        <v>975</v>
      </c>
      <c r="AV547" s="21"/>
      <c r="AW547" s="21"/>
      <c r="AX547" s="27">
        <v>539</v>
      </c>
      <c r="AY547" s="21"/>
      <c r="AZ547" s="21"/>
      <c r="BA547" s="27">
        <v>503</v>
      </c>
      <c r="BB547" s="21"/>
      <c r="BC547" s="21"/>
      <c r="BD547" s="27">
        <v>160</v>
      </c>
      <c r="BE547" s="21"/>
      <c r="BF547" s="21"/>
      <c r="BG547" s="21"/>
      <c r="BH547" s="21"/>
      <c r="BI547" s="21"/>
      <c r="BJ547" s="21"/>
      <c r="BK547" s="21"/>
      <c r="BL547" s="21"/>
      <c r="BM547" s="27">
        <v>169</v>
      </c>
      <c r="BN547" s="21"/>
      <c r="BO547" s="21"/>
      <c r="BP547" s="29">
        <v>70</v>
      </c>
      <c r="BQ547" s="21"/>
      <c r="BR547" s="21"/>
      <c r="BS547" s="27">
        <v>108</v>
      </c>
      <c r="BT547" s="21"/>
      <c r="BU547" s="21"/>
      <c r="BV547" s="29">
        <v>61</v>
      </c>
      <c r="BW547" s="21"/>
      <c r="BX547" s="21"/>
      <c r="BY547" s="21"/>
      <c r="BZ547" s="21"/>
      <c r="CA547" s="21"/>
      <c r="CB547" s="29">
        <v>48</v>
      </c>
      <c r="CC547" s="21"/>
      <c r="CD547" s="21"/>
      <c r="CE547" s="29">
        <v>42</v>
      </c>
      <c r="CF547" s="21"/>
      <c r="CG547" s="21"/>
      <c r="CH547" s="29">
        <v>50</v>
      </c>
      <c r="CI547" s="21"/>
      <c r="CJ547" s="21"/>
      <c r="CK547" s="21"/>
      <c r="CL547" s="21"/>
      <c r="CM547" s="21"/>
      <c r="CN547" s="21"/>
      <c r="CO547" s="21"/>
      <c r="CP547" s="21"/>
      <c r="CQ547" s="29">
        <v>10</v>
      </c>
      <c r="CR547" s="21"/>
      <c r="CS547" s="21"/>
      <c r="CT547" s="21"/>
      <c r="CU547" s="21"/>
      <c r="CV547" s="21"/>
      <c r="CW547" s="31">
        <v>6</v>
      </c>
      <c r="CX547" s="21"/>
      <c r="CY547" s="21"/>
      <c r="CZ547" s="29">
        <v>16</v>
      </c>
      <c r="DA547" s="21"/>
      <c r="DB547" s="21"/>
      <c r="DC547" s="21"/>
      <c r="DD547" s="21"/>
      <c r="DE547" s="21"/>
      <c r="DF547" s="29">
        <v>38</v>
      </c>
      <c r="DG547" s="21"/>
      <c r="DH547" s="21"/>
      <c r="DI547" s="29">
        <v>56</v>
      </c>
      <c r="DJ547" s="21"/>
      <c r="DK547" s="21"/>
      <c r="DL547" s="29">
        <v>44</v>
      </c>
      <c r="DM547" s="21"/>
      <c r="DN547" s="21"/>
      <c r="DO547" s="29">
        <v>41</v>
      </c>
      <c r="DP547" s="21"/>
      <c r="DQ547" s="21"/>
      <c r="DR547" s="29">
        <v>63</v>
      </c>
      <c r="DS547" s="21"/>
      <c r="DT547" s="21"/>
      <c r="DU547" s="29">
        <v>64</v>
      </c>
      <c r="DV547" s="21"/>
      <c r="DW547" s="21"/>
      <c r="DX547" s="29">
        <v>27</v>
      </c>
      <c r="DY547" s="21"/>
      <c r="DZ547" s="21"/>
      <c r="EA547" s="21"/>
      <c r="EB547" s="21"/>
      <c r="EC547" s="21"/>
      <c r="ED547" s="21"/>
      <c r="EE547" s="21"/>
      <c r="EF547" s="21"/>
      <c r="EG547" s="21"/>
      <c r="EH547" s="21"/>
      <c r="EI547" s="21"/>
      <c r="EJ547" s="29">
        <v>28</v>
      </c>
      <c r="EK547" s="21"/>
      <c r="EL547" s="21"/>
      <c r="EM547" s="21"/>
      <c r="EN547" s="21"/>
      <c r="EO547" s="21"/>
      <c r="EP547" s="21"/>
      <c r="EQ547" s="21"/>
      <c r="ER547" s="21"/>
      <c r="ES547" s="21"/>
      <c r="ET547" s="21"/>
      <c r="EU547" s="21"/>
      <c r="EV547" s="21"/>
      <c r="EW547" s="21"/>
      <c r="EX547" s="21"/>
      <c r="EY547" s="31">
        <v>4</v>
      </c>
      <c r="EZ547" s="21"/>
      <c r="FA547" s="21"/>
      <c r="FB547" s="21"/>
      <c r="FC547" s="21"/>
      <c r="FD547" s="21"/>
      <c r="FE547" s="21"/>
      <c r="FF547" s="21"/>
      <c r="FG547" s="21"/>
      <c r="FH547" s="21"/>
      <c r="FI547" s="21"/>
      <c r="FJ547" s="21"/>
      <c r="FK547" s="21"/>
      <c r="FL547" s="21"/>
      <c r="FM547" s="21"/>
      <c r="FN547" s="29">
        <v>47</v>
      </c>
      <c r="FO547" s="21"/>
      <c r="FP547" s="21"/>
      <c r="FQ547" s="21"/>
      <c r="FR547" s="21"/>
      <c r="FS547" s="21"/>
      <c r="FT547" s="21"/>
      <c r="FU547" s="21"/>
      <c r="FV547" s="21"/>
      <c r="FW547" s="21"/>
      <c r="FX547" s="21"/>
      <c r="FY547" s="21"/>
      <c r="FZ547" s="21"/>
      <c r="GA547" s="21"/>
      <c r="GB547" s="21"/>
      <c r="GC547" s="21"/>
      <c r="GD547" s="21"/>
      <c r="GE547" s="21"/>
      <c r="GF547" s="21"/>
      <c r="GG547" s="21"/>
      <c r="GH547" s="21"/>
      <c r="GI547" s="21"/>
      <c r="GJ547" s="21"/>
      <c r="GK547" s="21"/>
      <c r="GL547" s="21"/>
      <c r="GM547" s="21"/>
      <c r="GN547" s="21"/>
      <c r="GO547" s="21"/>
      <c r="GP547" s="21"/>
      <c r="GQ547" s="21"/>
      <c r="GR547" s="21"/>
      <c r="GS547" s="21"/>
      <c r="GT547" s="21"/>
      <c r="GU547" s="29">
        <v>32</v>
      </c>
      <c r="GV547" s="21"/>
      <c r="GW547" s="21"/>
      <c r="GX547" s="29">
        <v>50</v>
      </c>
      <c r="GY547" s="21"/>
      <c r="GZ547" s="21"/>
      <c r="HA547" s="21"/>
      <c r="HB547" s="21"/>
      <c r="HC547" s="21"/>
      <c r="HD547" s="21"/>
      <c r="HE547" s="21"/>
      <c r="HF547" s="21"/>
      <c r="HG547" s="21"/>
      <c r="HH547" s="21"/>
      <c r="HI547" s="21"/>
      <c r="HJ547" s="21"/>
    </row>
    <row r="548" spans="2:218" x14ac:dyDescent="0.2">
      <c r="B548" s="20" t="s">
        <v>384</v>
      </c>
      <c r="C548" s="26">
        <v>234504</v>
      </c>
      <c r="D548" s="24">
        <v>19485</v>
      </c>
      <c r="E548" s="34">
        <v>1747742</v>
      </c>
      <c r="F548" s="26">
        <v>230909</v>
      </c>
      <c r="G548" s="24">
        <v>19083</v>
      </c>
      <c r="H548" s="34">
        <v>1751941</v>
      </c>
      <c r="I548" s="26">
        <v>249294</v>
      </c>
      <c r="J548" s="24">
        <v>22871</v>
      </c>
      <c r="K548" s="34">
        <v>1708376</v>
      </c>
      <c r="L548" s="26">
        <v>201629</v>
      </c>
      <c r="M548" s="24">
        <v>18363</v>
      </c>
      <c r="N548" s="34">
        <v>1707654</v>
      </c>
      <c r="O548" s="26">
        <v>203960</v>
      </c>
      <c r="P548" s="24">
        <v>18763</v>
      </c>
      <c r="Q548" s="34">
        <v>1712497</v>
      </c>
      <c r="R548" s="26">
        <v>296084</v>
      </c>
      <c r="S548" s="24">
        <v>25525</v>
      </c>
      <c r="T548" s="34">
        <v>1789107</v>
      </c>
      <c r="U548" s="26">
        <v>236703</v>
      </c>
      <c r="V548" s="24">
        <v>20952</v>
      </c>
      <c r="W548" s="34">
        <v>1782956</v>
      </c>
      <c r="X548" s="26">
        <v>162124</v>
      </c>
      <c r="Y548" s="24">
        <v>14537</v>
      </c>
      <c r="Z548" s="34">
        <v>1521389</v>
      </c>
      <c r="AA548" s="26">
        <v>202646</v>
      </c>
      <c r="AB548" s="24">
        <v>17256</v>
      </c>
      <c r="AC548" s="34">
        <v>1599879</v>
      </c>
      <c r="AD548" s="26">
        <v>153855</v>
      </c>
      <c r="AE548" s="24">
        <v>12425</v>
      </c>
      <c r="AF548" s="34">
        <v>1423302</v>
      </c>
      <c r="AG548" s="28">
        <v>34394</v>
      </c>
      <c r="AH548" s="23">
        <v>3253</v>
      </c>
      <c r="AI548" s="34">
        <v>1307774</v>
      </c>
      <c r="AJ548" s="28">
        <v>20468</v>
      </c>
      <c r="AK548" s="23">
        <v>1862</v>
      </c>
      <c r="AL548" s="25">
        <v>924527</v>
      </c>
      <c r="AM548" s="30">
        <v>7952</v>
      </c>
      <c r="AN548" s="27">
        <v>662</v>
      </c>
      <c r="AO548" s="25">
        <v>617775</v>
      </c>
      <c r="AP548" s="30">
        <v>4046</v>
      </c>
      <c r="AQ548" s="27">
        <v>367</v>
      </c>
      <c r="AR548" s="25">
        <v>469839</v>
      </c>
      <c r="AS548" s="30">
        <v>4482</v>
      </c>
      <c r="AT548" s="27">
        <v>424</v>
      </c>
      <c r="AU548" s="25">
        <v>341496</v>
      </c>
      <c r="AV548" s="30">
        <v>3714</v>
      </c>
      <c r="AW548" s="27">
        <v>354</v>
      </c>
      <c r="AX548" s="25">
        <v>287923</v>
      </c>
      <c r="AY548" s="30">
        <v>3154</v>
      </c>
      <c r="AZ548" s="27">
        <v>320</v>
      </c>
      <c r="BA548" s="25">
        <v>241680</v>
      </c>
      <c r="BB548" s="30">
        <v>2975</v>
      </c>
      <c r="BC548" s="27">
        <v>328</v>
      </c>
      <c r="BD548" s="25">
        <v>214604</v>
      </c>
      <c r="BE548" s="30">
        <v>2715</v>
      </c>
      <c r="BF548" s="27">
        <v>274</v>
      </c>
      <c r="BG548" s="25">
        <v>187430</v>
      </c>
      <c r="BH548" s="30">
        <v>2945</v>
      </c>
      <c r="BI548" s="27">
        <v>296</v>
      </c>
      <c r="BJ548" s="25">
        <v>156895</v>
      </c>
      <c r="BK548" s="30">
        <v>2865</v>
      </c>
      <c r="BL548" s="27">
        <v>299</v>
      </c>
      <c r="BM548" s="25">
        <v>141699</v>
      </c>
      <c r="BN548" s="30">
        <v>2166</v>
      </c>
      <c r="BO548" s="27">
        <v>238</v>
      </c>
      <c r="BP548" s="25">
        <v>116731</v>
      </c>
      <c r="BQ548" s="30">
        <v>1867</v>
      </c>
      <c r="BR548" s="27">
        <v>205</v>
      </c>
      <c r="BS548" s="25">
        <v>110187</v>
      </c>
      <c r="BT548" s="30">
        <v>2379</v>
      </c>
      <c r="BU548" s="27">
        <v>255</v>
      </c>
      <c r="BV548" s="24">
        <v>95414</v>
      </c>
      <c r="BW548" s="30">
        <v>1987</v>
      </c>
      <c r="BX548" s="27">
        <v>215</v>
      </c>
      <c r="BY548" s="24">
        <v>88408</v>
      </c>
      <c r="BZ548" s="30">
        <v>1959</v>
      </c>
      <c r="CA548" s="27">
        <v>215</v>
      </c>
      <c r="CB548" s="24">
        <v>85301</v>
      </c>
      <c r="CC548" s="30">
        <v>2232</v>
      </c>
      <c r="CD548" s="27">
        <v>258</v>
      </c>
      <c r="CE548" s="24">
        <v>72234</v>
      </c>
      <c r="CF548" s="30">
        <v>1543</v>
      </c>
      <c r="CG548" s="27">
        <v>175</v>
      </c>
      <c r="CH548" s="24">
        <v>75316</v>
      </c>
      <c r="CI548" s="30">
        <v>1458</v>
      </c>
      <c r="CJ548" s="27">
        <v>154</v>
      </c>
      <c r="CK548" s="24">
        <v>65854</v>
      </c>
      <c r="CL548" s="30">
        <v>1607</v>
      </c>
      <c r="CM548" s="27">
        <v>177</v>
      </c>
      <c r="CN548" s="24">
        <v>66309</v>
      </c>
      <c r="CO548" s="32">
        <v>794</v>
      </c>
      <c r="CP548" s="29">
        <v>92</v>
      </c>
      <c r="CQ548" s="24">
        <v>61711</v>
      </c>
      <c r="CR548" s="32">
        <v>523</v>
      </c>
      <c r="CS548" s="29">
        <v>60</v>
      </c>
      <c r="CT548" s="24">
        <v>51267</v>
      </c>
      <c r="CU548" s="32">
        <v>224</v>
      </c>
      <c r="CV548" s="29">
        <v>24</v>
      </c>
      <c r="CW548" s="24">
        <v>46130</v>
      </c>
      <c r="CX548" s="33">
        <v>53</v>
      </c>
      <c r="CY548" s="31">
        <v>6</v>
      </c>
      <c r="CZ548" s="24">
        <v>44835</v>
      </c>
      <c r="DA548" s="35">
        <v>5</v>
      </c>
      <c r="DB548" s="31">
        <v>1</v>
      </c>
      <c r="DC548" s="24">
        <v>45481</v>
      </c>
      <c r="DD548" s="33">
        <v>55</v>
      </c>
      <c r="DE548" s="31">
        <v>4</v>
      </c>
      <c r="DF548" s="24">
        <v>36110</v>
      </c>
      <c r="DG548" s="21"/>
      <c r="DH548" s="21"/>
      <c r="DI548" s="24">
        <v>32630</v>
      </c>
      <c r="DJ548" s="33">
        <v>10</v>
      </c>
      <c r="DK548" s="31">
        <v>1</v>
      </c>
      <c r="DL548" s="24">
        <v>28037</v>
      </c>
      <c r="DM548" s="33">
        <v>15</v>
      </c>
      <c r="DN548" s="31">
        <v>1</v>
      </c>
      <c r="DO548" s="24">
        <v>18345</v>
      </c>
      <c r="DP548" s="33">
        <v>11</v>
      </c>
      <c r="DQ548" s="31">
        <v>1</v>
      </c>
      <c r="DR548" s="24">
        <v>18272</v>
      </c>
      <c r="DS548" s="21"/>
      <c r="DT548" s="21"/>
      <c r="DU548" s="24">
        <v>16840</v>
      </c>
      <c r="DV548" s="21"/>
      <c r="DW548" s="21"/>
      <c r="DX548" s="24">
        <v>14784</v>
      </c>
      <c r="DY548" s="33">
        <v>55</v>
      </c>
      <c r="DZ548" s="31">
        <v>4</v>
      </c>
      <c r="EA548" s="24">
        <v>12617</v>
      </c>
      <c r="EB548" s="33">
        <v>54</v>
      </c>
      <c r="EC548" s="31">
        <v>4</v>
      </c>
      <c r="ED548" s="24">
        <v>12017</v>
      </c>
      <c r="EE548" s="21"/>
      <c r="EF548" s="21"/>
      <c r="EG548" s="23">
        <v>7964</v>
      </c>
      <c r="EH548" s="21"/>
      <c r="EI548" s="21"/>
      <c r="EJ548" s="23">
        <v>6634</v>
      </c>
      <c r="EK548" s="21"/>
      <c r="EL548" s="21"/>
      <c r="EM548" s="23">
        <v>5995</v>
      </c>
      <c r="EN548" s="21"/>
      <c r="EO548" s="21"/>
      <c r="EP548" s="23">
        <v>5200</v>
      </c>
      <c r="EQ548" s="21"/>
      <c r="ER548" s="21"/>
      <c r="ES548" s="23">
        <v>5937</v>
      </c>
      <c r="ET548" s="21"/>
      <c r="EU548" s="21"/>
      <c r="EV548" s="23">
        <v>3924</v>
      </c>
      <c r="EW548" s="21"/>
      <c r="EX548" s="21"/>
      <c r="EY548" s="23">
        <v>4175</v>
      </c>
      <c r="EZ548" s="21"/>
      <c r="FA548" s="21"/>
      <c r="FB548" s="23">
        <v>3221</v>
      </c>
      <c r="FC548" s="21"/>
      <c r="FD548" s="21"/>
      <c r="FE548" s="23">
        <v>3571</v>
      </c>
      <c r="FF548" s="21"/>
      <c r="FG548" s="21"/>
      <c r="FH548" s="23">
        <v>3420</v>
      </c>
      <c r="FI548" s="21"/>
      <c r="FJ548" s="21"/>
      <c r="FK548" s="23">
        <v>3068</v>
      </c>
      <c r="FL548" s="21"/>
      <c r="FM548" s="21"/>
      <c r="FN548" s="23">
        <v>2611</v>
      </c>
      <c r="FO548" s="21"/>
      <c r="FP548" s="21"/>
      <c r="FQ548" s="23">
        <v>3393</v>
      </c>
      <c r="FR548" s="21"/>
      <c r="FS548" s="21"/>
      <c r="FT548" s="23">
        <v>2645</v>
      </c>
      <c r="FU548" s="21"/>
      <c r="FV548" s="21"/>
      <c r="FW548" s="23">
        <v>3073</v>
      </c>
      <c r="FX548" s="21"/>
      <c r="FY548" s="21"/>
      <c r="FZ548" s="23">
        <v>3828</v>
      </c>
      <c r="GA548" s="21"/>
      <c r="GB548" s="21"/>
      <c r="GC548" s="23">
        <v>3752</v>
      </c>
      <c r="GD548" s="21"/>
      <c r="GE548" s="21"/>
      <c r="GF548" s="23">
        <v>3208</v>
      </c>
      <c r="GG548" s="21"/>
      <c r="GH548" s="21"/>
      <c r="GI548" s="23">
        <v>2165</v>
      </c>
      <c r="GJ548" s="21"/>
      <c r="GK548" s="21"/>
      <c r="GL548" s="23">
        <v>1534</v>
      </c>
      <c r="GM548" s="21"/>
      <c r="GN548" s="21"/>
      <c r="GO548" s="23">
        <v>2089</v>
      </c>
      <c r="GP548" s="21"/>
      <c r="GQ548" s="21"/>
      <c r="GR548" s="23">
        <v>1126</v>
      </c>
      <c r="GS548" s="21"/>
      <c r="GT548" s="21"/>
      <c r="GU548" s="23">
        <v>1253</v>
      </c>
      <c r="GV548" s="21"/>
      <c r="GW548" s="21"/>
      <c r="GX548" s="23">
        <v>1096</v>
      </c>
      <c r="GY548" s="21"/>
      <c r="GZ548" s="21"/>
      <c r="HA548" s="23">
        <v>1212</v>
      </c>
      <c r="HB548" s="21"/>
      <c r="HC548" s="21"/>
      <c r="HD548" s="27">
        <v>992</v>
      </c>
      <c r="HE548" s="21"/>
      <c r="HF548" s="21"/>
      <c r="HG548" s="27">
        <v>583</v>
      </c>
      <c r="HH548" s="21"/>
      <c r="HI548" s="21"/>
      <c r="HJ548" s="27">
        <v>774</v>
      </c>
    </row>
    <row r="549" spans="2:218" x14ac:dyDescent="0.2">
      <c r="B549" s="20" t="s">
        <v>385</v>
      </c>
      <c r="C549" s="28">
        <v>12795</v>
      </c>
      <c r="D549" s="27">
        <v>950</v>
      </c>
      <c r="E549" s="24">
        <v>11840</v>
      </c>
      <c r="F549" s="28">
        <v>11236</v>
      </c>
      <c r="G549" s="27">
        <v>802</v>
      </c>
      <c r="H549" s="24">
        <v>11305</v>
      </c>
      <c r="I549" s="28">
        <v>14103</v>
      </c>
      <c r="J549" s="23">
        <v>1053</v>
      </c>
      <c r="K549" s="24">
        <v>11366</v>
      </c>
      <c r="L549" s="28">
        <v>11150</v>
      </c>
      <c r="M549" s="27">
        <v>795</v>
      </c>
      <c r="N549" s="24">
        <v>10648</v>
      </c>
      <c r="O549" s="30">
        <v>9176</v>
      </c>
      <c r="P549" s="27">
        <v>653</v>
      </c>
      <c r="Q549" s="24">
        <v>11603</v>
      </c>
      <c r="R549" s="28">
        <v>12000</v>
      </c>
      <c r="S549" s="27">
        <v>887</v>
      </c>
      <c r="T549" s="23">
        <v>9862</v>
      </c>
      <c r="U549" s="28">
        <v>10568</v>
      </c>
      <c r="V549" s="27">
        <v>753</v>
      </c>
      <c r="W549" s="24">
        <v>26916</v>
      </c>
      <c r="X549" s="30">
        <v>9758</v>
      </c>
      <c r="Y549" s="27">
        <v>711</v>
      </c>
      <c r="Z549" s="24">
        <v>11606</v>
      </c>
      <c r="AA549" s="28">
        <v>13083</v>
      </c>
      <c r="AB549" s="27">
        <v>987</v>
      </c>
      <c r="AC549" s="24">
        <v>11699</v>
      </c>
      <c r="AD549" s="30">
        <v>9592</v>
      </c>
      <c r="AE549" s="27">
        <v>705</v>
      </c>
      <c r="AF549" s="23">
        <v>9826</v>
      </c>
      <c r="AG549" s="30">
        <v>9125</v>
      </c>
      <c r="AH549" s="27">
        <v>682</v>
      </c>
      <c r="AI549" s="23">
        <v>9881</v>
      </c>
      <c r="AJ549" s="28">
        <v>11387</v>
      </c>
      <c r="AK549" s="27">
        <v>892</v>
      </c>
      <c r="AL549" s="23">
        <v>7531</v>
      </c>
      <c r="AM549" s="30">
        <v>8773</v>
      </c>
      <c r="AN549" s="27">
        <v>658</v>
      </c>
      <c r="AO549" s="23">
        <v>8653</v>
      </c>
      <c r="AP549" s="30">
        <v>8882</v>
      </c>
      <c r="AQ549" s="27">
        <v>675</v>
      </c>
      <c r="AR549" s="23">
        <v>8714</v>
      </c>
      <c r="AS549" s="28">
        <v>11696</v>
      </c>
      <c r="AT549" s="27">
        <v>873</v>
      </c>
      <c r="AU549" s="23">
        <v>6098</v>
      </c>
      <c r="AV549" s="28">
        <v>10355</v>
      </c>
      <c r="AW549" s="27">
        <v>776</v>
      </c>
      <c r="AX549" s="23">
        <v>5912</v>
      </c>
      <c r="AY549" s="30">
        <v>9776</v>
      </c>
      <c r="AZ549" s="27">
        <v>659</v>
      </c>
      <c r="BA549" s="23">
        <v>7321</v>
      </c>
      <c r="BB549" s="28">
        <v>13504</v>
      </c>
      <c r="BC549" s="27">
        <v>896</v>
      </c>
      <c r="BD549" s="23">
        <v>6770</v>
      </c>
      <c r="BE549" s="30">
        <v>7463</v>
      </c>
      <c r="BF549" s="27">
        <v>535</v>
      </c>
      <c r="BG549" s="23">
        <v>7132</v>
      </c>
      <c r="BH549" s="30">
        <v>7784</v>
      </c>
      <c r="BI549" s="27">
        <v>554</v>
      </c>
      <c r="BJ549" s="23">
        <v>6787</v>
      </c>
      <c r="BK549" s="30">
        <v>9371</v>
      </c>
      <c r="BL549" s="27">
        <v>661</v>
      </c>
      <c r="BM549" s="23">
        <v>5944</v>
      </c>
      <c r="BN549" s="30">
        <v>7807</v>
      </c>
      <c r="BO549" s="27">
        <v>546</v>
      </c>
      <c r="BP549" s="23">
        <v>6616</v>
      </c>
      <c r="BQ549" s="30">
        <v>7705</v>
      </c>
      <c r="BR549" s="27">
        <v>531</v>
      </c>
      <c r="BS549" s="23">
        <v>6124</v>
      </c>
      <c r="BT549" s="30">
        <v>8055</v>
      </c>
      <c r="BU549" s="27">
        <v>580</v>
      </c>
      <c r="BV549" s="23">
        <v>6415</v>
      </c>
      <c r="BW549" s="30">
        <v>5691</v>
      </c>
      <c r="BX549" s="27">
        <v>404</v>
      </c>
      <c r="BY549" s="23">
        <v>6071</v>
      </c>
      <c r="BZ549" s="30">
        <v>6166</v>
      </c>
      <c r="CA549" s="27">
        <v>434</v>
      </c>
      <c r="CB549" s="23">
        <v>5988</v>
      </c>
      <c r="CC549" s="30">
        <v>7644</v>
      </c>
      <c r="CD549" s="27">
        <v>530</v>
      </c>
      <c r="CE549" s="23">
        <v>6244</v>
      </c>
      <c r="CF549" s="30">
        <v>9020</v>
      </c>
      <c r="CG549" s="27">
        <v>596</v>
      </c>
      <c r="CH549" s="23">
        <v>5672</v>
      </c>
      <c r="CI549" s="30">
        <v>7665</v>
      </c>
      <c r="CJ549" s="27">
        <v>528</v>
      </c>
      <c r="CK549" s="23">
        <v>5406</v>
      </c>
      <c r="CL549" s="28">
        <v>10411</v>
      </c>
      <c r="CM549" s="27">
        <v>689</v>
      </c>
      <c r="CN549" s="23">
        <v>7472</v>
      </c>
      <c r="CO549" s="28">
        <v>11232</v>
      </c>
      <c r="CP549" s="27">
        <v>741</v>
      </c>
      <c r="CQ549" s="24">
        <v>10871</v>
      </c>
      <c r="CR549" s="28">
        <v>10248</v>
      </c>
      <c r="CS549" s="27">
        <v>669</v>
      </c>
      <c r="CT549" s="24">
        <v>10732</v>
      </c>
      <c r="CU549" s="28">
        <v>12288</v>
      </c>
      <c r="CV549" s="27">
        <v>804</v>
      </c>
      <c r="CW549" s="24">
        <v>14206</v>
      </c>
      <c r="CX549" s="28">
        <v>12190</v>
      </c>
      <c r="CY549" s="27">
        <v>737</v>
      </c>
      <c r="CZ549" s="24">
        <v>13243</v>
      </c>
      <c r="DA549" s="28">
        <v>10785</v>
      </c>
      <c r="DB549" s="27">
        <v>666</v>
      </c>
      <c r="DC549" s="24">
        <v>12591</v>
      </c>
      <c r="DD549" s="28">
        <v>14570</v>
      </c>
      <c r="DE549" s="27">
        <v>871</v>
      </c>
      <c r="DF549" s="24">
        <v>13110</v>
      </c>
      <c r="DG549" s="28">
        <v>11135</v>
      </c>
      <c r="DH549" s="27">
        <v>697</v>
      </c>
      <c r="DI549" s="24">
        <v>15359</v>
      </c>
      <c r="DJ549" s="28">
        <v>11187</v>
      </c>
      <c r="DK549" s="27">
        <v>668</v>
      </c>
      <c r="DL549" s="24">
        <v>14612</v>
      </c>
      <c r="DM549" s="28">
        <v>12413</v>
      </c>
      <c r="DN549" s="27">
        <v>760</v>
      </c>
      <c r="DO549" s="24">
        <v>13164</v>
      </c>
      <c r="DP549" s="28">
        <v>10784</v>
      </c>
      <c r="DQ549" s="27">
        <v>646</v>
      </c>
      <c r="DR549" s="24">
        <v>12810</v>
      </c>
      <c r="DS549" s="28">
        <v>12413</v>
      </c>
      <c r="DT549" s="27">
        <v>808</v>
      </c>
      <c r="DU549" s="24">
        <v>14580</v>
      </c>
      <c r="DV549" s="28">
        <v>14352</v>
      </c>
      <c r="DW549" s="27">
        <v>966</v>
      </c>
      <c r="DX549" s="24">
        <v>16092</v>
      </c>
      <c r="DY549" s="28">
        <v>17095</v>
      </c>
      <c r="DZ549" s="23">
        <v>1051</v>
      </c>
      <c r="EA549" s="24">
        <v>18025</v>
      </c>
      <c r="EB549" s="28">
        <v>22409</v>
      </c>
      <c r="EC549" s="23">
        <v>1501</v>
      </c>
      <c r="ED549" s="24">
        <v>42565</v>
      </c>
      <c r="EE549" s="30">
        <v>4097</v>
      </c>
      <c r="EF549" s="27">
        <v>244</v>
      </c>
      <c r="EG549" s="24">
        <v>40814</v>
      </c>
      <c r="EH549" s="32">
        <v>133</v>
      </c>
      <c r="EI549" s="31">
        <v>8</v>
      </c>
      <c r="EJ549" s="24">
        <v>18201</v>
      </c>
      <c r="EK549" s="33">
        <v>31</v>
      </c>
      <c r="EL549" s="31">
        <v>3</v>
      </c>
      <c r="EM549" s="23">
        <v>8745</v>
      </c>
      <c r="EN549" s="21"/>
      <c r="EO549" s="21"/>
      <c r="EP549" s="23">
        <v>6261</v>
      </c>
      <c r="EQ549" s="33">
        <v>16</v>
      </c>
      <c r="ER549" s="31">
        <v>1</v>
      </c>
      <c r="ES549" s="23">
        <v>4958</v>
      </c>
      <c r="ET549" s="33">
        <v>47</v>
      </c>
      <c r="EU549" s="31">
        <v>2</v>
      </c>
      <c r="EV549" s="23">
        <v>4366</v>
      </c>
      <c r="EW549" s="21"/>
      <c r="EX549" s="21"/>
      <c r="EY549" s="23">
        <v>6219</v>
      </c>
      <c r="EZ549" s="21"/>
      <c r="FA549" s="21"/>
      <c r="FB549" s="23">
        <v>6320</v>
      </c>
      <c r="FC549" s="21"/>
      <c r="FD549" s="21"/>
      <c r="FE549" s="23">
        <v>3833</v>
      </c>
      <c r="FF549" s="21"/>
      <c r="FG549" s="21"/>
      <c r="FH549" s="23">
        <v>5119</v>
      </c>
      <c r="FI549" s="21"/>
      <c r="FJ549" s="21"/>
      <c r="FK549" s="23">
        <v>4255</v>
      </c>
      <c r="FL549" s="21"/>
      <c r="FM549" s="21"/>
      <c r="FN549" s="23">
        <v>4676</v>
      </c>
      <c r="FO549" s="21"/>
      <c r="FP549" s="21"/>
      <c r="FQ549" s="23">
        <v>5095</v>
      </c>
      <c r="FR549" s="21"/>
      <c r="FS549" s="21"/>
      <c r="FT549" s="23">
        <v>4465</v>
      </c>
      <c r="FU549" s="21"/>
      <c r="FV549" s="21"/>
      <c r="FW549" s="23">
        <v>4592</v>
      </c>
      <c r="FX549" s="21"/>
      <c r="FY549" s="21"/>
      <c r="FZ549" s="23">
        <v>4447</v>
      </c>
      <c r="GA549" s="21"/>
      <c r="GB549" s="21"/>
      <c r="GC549" s="23">
        <v>2886</v>
      </c>
      <c r="GD549" s="21"/>
      <c r="GE549" s="21"/>
      <c r="GF549" s="23">
        <v>2003</v>
      </c>
      <c r="GG549" s="21"/>
      <c r="GH549" s="21"/>
      <c r="GI549" s="27">
        <v>975</v>
      </c>
      <c r="GJ549" s="21"/>
      <c r="GK549" s="21"/>
      <c r="GL549" s="23">
        <v>1245</v>
      </c>
      <c r="GM549" s="21"/>
      <c r="GN549" s="21"/>
      <c r="GO549" s="23">
        <v>1208</v>
      </c>
      <c r="GP549" s="21"/>
      <c r="GQ549" s="21"/>
      <c r="GR549" s="23">
        <v>1060</v>
      </c>
      <c r="GS549" s="21"/>
      <c r="GT549" s="21"/>
      <c r="GU549" s="27">
        <v>644</v>
      </c>
      <c r="GV549" s="21"/>
      <c r="GW549" s="21"/>
      <c r="GX549" s="27">
        <v>907</v>
      </c>
      <c r="GY549" s="21"/>
      <c r="GZ549" s="21"/>
      <c r="HA549" s="27">
        <v>981</v>
      </c>
      <c r="HB549" s="21"/>
      <c r="HC549" s="21"/>
      <c r="HD549" s="27">
        <v>597</v>
      </c>
      <c r="HE549" s="21"/>
      <c r="HF549" s="21"/>
      <c r="HG549" s="27">
        <v>797</v>
      </c>
      <c r="HH549" s="21"/>
      <c r="HI549" s="21"/>
      <c r="HJ549" s="27">
        <v>431</v>
      </c>
    </row>
    <row r="550" spans="2:218" x14ac:dyDescent="0.2">
      <c r="B550" s="20" t="s">
        <v>397</v>
      </c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  <c r="BK550" s="21"/>
      <c r="BL550" s="21"/>
      <c r="BM550" s="21"/>
      <c r="BN550" s="21"/>
      <c r="BO550" s="21"/>
      <c r="BP550" s="21"/>
      <c r="BQ550" s="21"/>
      <c r="BR550" s="21"/>
      <c r="BS550" s="21"/>
      <c r="BT550" s="21"/>
      <c r="BU550" s="21"/>
      <c r="BV550" s="21"/>
      <c r="BW550" s="21"/>
      <c r="BX550" s="21"/>
      <c r="BY550" s="21"/>
      <c r="BZ550" s="21"/>
      <c r="CA550" s="21"/>
      <c r="CB550" s="21"/>
      <c r="CC550" s="21"/>
      <c r="CD550" s="21"/>
      <c r="CE550" s="21"/>
      <c r="CF550" s="21"/>
      <c r="CG550" s="21"/>
      <c r="CH550" s="21"/>
      <c r="CI550" s="21"/>
      <c r="CJ550" s="21"/>
      <c r="CK550" s="21"/>
      <c r="CL550" s="21"/>
      <c r="CM550" s="21"/>
      <c r="CN550" s="21"/>
      <c r="CO550" s="21"/>
      <c r="CP550" s="21"/>
      <c r="CQ550" s="21"/>
      <c r="CR550" s="21"/>
      <c r="CS550" s="21"/>
      <c r="CT550" s="21"/>
      <c r="CU550" s="21"/>
      <c r="CV550" s="21"/>
      <c r="CW550" s="21"/>
      <c r="CX550" s="21"/>
      <c r="CY550" s="21"/>
      <c r="CZ550" s="21"/>
      <c r="DA550" s="21"/>
      <c r="DB550" s="21"/>
      <c r="DC550" s="21"/>
      <c r="DD550" s="21"/>
      <c r="DE550" s="21"/>
      <c r="DF550" s="21"/>
      <c r="DG550" s="21"/>
      <c r="DH550" s="21"/>
      <c r="DI550" s="21"/>
      <c r="DJ550" s="21"/>
      <c r="DK550" s="21"/>
      <c r="DL550" s="21"/>
      <c r="DM550" s="21"/>
      <c r="DN550" s="21"/>
      <c r="DO550" s="21"/>
      <c r="DP550" s="21"/>
      <c r="DQ550" s="21"/>
      <c r="DR550" s="21"/>
      <c r="DS550" s="21"/>
      <c r="DT550" s="21"/>
      <c r="DU550" s="21"/>
      <c r="DV550" s="28">
        <v>91944</v>
      </c>
      <c r="DW550" s="27">
        <v>713</v>
      </c>
      <c r="DX550" s="27">
        <v>424</v>
      </c>
      <c r="DY550" s="26">
        <v>293311</v>
      </c>
      <c r="DZ550" s="23">
        <v>2277</v>
      </c>
      <c r="EA550" s="23">
        <v>4447</v>
      </c>
      <c r="EB550" s="26">
        <v>289339</v>
      </c>
      <c r="EC550" s="23">
        <v>6249</v>
      </c>
      <c r="ED550" s="24">
        <v>35114</v>
      </c>
      <c r="EE550" s="26">
        <v>402553</v>
      </c>
      <c r="EF550" s="24">
        <v>10155</v>
      </c>
      <c r="EG550" s="24">
        <v>57850</v>
      </c>
      <c r="EH550" s="26">
        <v>115315</v>
      </c>
      <c r="EI550" s="23">
        <v>2236</v>
      </c>
      <c r="EJ550" s="24">
        <v>38852</v>
      </c>
      <c r="EK550" s="30">
        <v>2592</v>
      </c>
      <c r="EL550" s="29">
        <v>32</v>
      </c>
      <c r="EM550" s="24">
        <v>12320</v>
      </c>
      <c r="EN550" s="30">
        <v>5126</v>
      </c>
      <c r="EO550" s="29">
        <v>51</v>
      </c>
      <c r="EP550" s="23">
        <v>7285</v>
      </c>
      <c r="EQ550" s="30">
        <v>4792</v>
      </c>
      <c r="ER550" s="29">
        <v>41</v>
      </c>
      <c r="ES550" s="23">
        <v>4715</v>
      </c>
      <c r="ET550" s="32">
        <v>670</v>
      </c>
      <c r="EU550" s="31">
        <v>5</v>
      </c>
      <c r="EV550" s="23">
        <v>2605</v>
      </c>
      <c r="EW550" s="32">
        <v>896</v>
      </c>
      <c r="EX550" s="29">
        <v>10</v>
      </c>
      <c r="EY550" s="23">
        <v>2694</v>
      </c>
      <c r="EZ550" s="32">
        <v>216</v>
      </c>
      <c r="FA550" s="31">
        <v>3</v>
      </c>
      <c r="FB550" s="23">
        <v>1777</v>
      </c>
      <c r="FC550" s="32">
        <v>561</v>
      </c>
      <c r="FD550" s="31">
        <v>5</v>
      </c>
      <c r="FE550" s="23">
        <v>1265</v>
      </c>
      <c r="FF550" s="32">
        <v>350</v>
      </c>
      <c r="FG550" s="31">
        <v>4</v>
      </c>
      <c r="FH550" s="23">
        <v>1300</v>
      </c>
      <c r="FI550" s="33">
        <v>25</v>
      </c>
      <c r="FJ550" s="31">
        <v>1</v>
      </c>
      <c r="FK550" s="27">
        <v>919</v>
      </c>
      <c r="FL550" s="33">
        <v>67</v>
      </c>
      <c r="FM550" s="31">
        <v>2</v>
      </c>
      <c r="FN550" s="27">
        <v>747</v>
      </c>
      <c r="FO550" s="21"/>
      <c r="FP550" s="21"/>
      <c r="FQ550" s="27">
        <v>856</v>
      </c>
      <c r="FR550" s="21"/>
      <c r="FS550" s="21"/>
      <c r="FT550" s="27">
        <v>909</v>
      </c>
      <c r="FU550" s="21"/>
      <c r="FV550" s="21"/>
      <c r="FW550" s="27">
        <v>514</v>
      </c>
      <c r="FX550" s="21"/>
      <c r="FY550" s="21"/>
      <c r="FZ550" s="27">
        <v>381</v>
      </c>
      <c r="GA550" s="21"/>
      <c r="GB550" s="21"/>
      <c r="GC550" s="27">
        <v>429</v>
      </c>
      <c r="GD550" s="21"/>
      <c r="GE550" s="21"/>
      <c r="GF550" s="27">
        <v>303</v>
      </c>
      <c r="GG550" s="21"/>
      <c r="GH550" s="21"/>
      <c r="GI550" s="27">
        <v>311</v>
      </c>
      <c r="GJ550" s="21"/>
      <c r="GK550" s="21"/>
      <c r="GL550" s="27">
        <v>211</v>
      </c>
      <c r="GM550" s="21"/>
      <c r="GN550" s="21"/>
      <c r="GO550" s="27">
        <v>254</v>
      </c>
      <c r="GP550" s="21"/>
      <c r="GQ550" s="21"/>
      <c r="GR550" s="27">
        <v>212</v>
      </c>
      <c r="GS550" s="21"/>
      <c r="GT550" s="21"/>
      <c r="GU550" s="27">
        <v>326</v>
      </c>
      <c r="GV550" s="21"/>
      <c r="GW550" s="21"/>
      <c r="GX550" s="27">
        <v>207</v>
      </c>
      <c r="GY550" s="21"/>
      <c r="GZ550" s="21"/>
      <c r="HA550" s="27">
        <v>168</v>
      </c>
      <c r="HB550" s="21"/>
      <c r="HC550" s="21"/>
      <c r="HD550" s="27">
        <v>182</v>
      </c>
      <c r="HE550" s="21"/>
      <c r="HF550" s="21"/>
      <c r="HG550" s="27">
        <v>147</v>
      </c>
      <c r="HH550" s="21"/>
      <c r="HI550" s="21"/>
      <c r="HJ550" s="27">
        <v>209</v>
      </c>
    </row>
    <row r="551" spans="2:218" x14ac:dyDescent="0.2">
      <c r="B551" s="20" t="s">
        <v>398</v>
      </c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  <c r="BK551" s="21"/>
      <c r="BL551" s="21"/>
      <c r="BM551" s="21"/>
      <c r="BN551" s="21"/>
      <c r="BO551" s="21"/>
      <c r="BP551" s="21"/>
      <c r="BQ551" s="21"/>
      <c r="BR551" s="21"/>
      <c r="BS551" s="21"/>
      <c r="BT551" s="21"/>
      <c r="BU551" s="21"/>
      <c r="BV551" s="21"/>
      <c r="BW551" s="21"/>
      <c r="BX551" s="21"/>
      <c r="BY551" s="21"/>
      <c r="BZ551" s="21"/>
      <c r="CA551" s="21"/>
      <c r="CB551" s="21"/>
      <c r="CC551" s="21"/>
      <c r="CD551" s="21"/>
      <c r="CE551" s="21"/>
      <c r="CF551" s="21"/>
      <c r="CG551" s="21"/>
      <c r="CH551" s="21"/>
      <c r="CI551" s="21"/>
      <c r="CJ551" s="21"/>
      <c r="CK551" s="21"/>
      <c r="CL551" s="21"/>
      <c r="CM551" s="21"/>
      <c r="CN551" s="21"/>
      <c r="CO551" s="21"/>
      <c r="CP551" s="21"/>
      <c r="CQ551" s="21"/>
      <c r="CR551" s="21"/>
      <c r="CS551" s="21"/>
      <c r="CT551" s="21"/>
      <c r="CU551" s="21"/>
      <c r="CV551" s="21"/>
      <c r="CW551" s="21"/>
      <c r="CX551" s="21"/>
      <c r="CY551" s="21"/>
      <c r="CZ551" s="21"/>
      <c r="DA551" s="21"/>
      <c r="DB551" s="21"/>
      <c r="DC551" s="21"/>
      <c r="DD551" s="21"/>
      <c r="DE551" s="21"/>
      <c r="DF551" s="21"/>
      <c r="DG551" s="21"/>
      <c r="DH551" s="21"/>
      <c r="DI551" s="21"/>
      <c r="DJ551" s="30">
        <v>8292</v>
      </c>
      <c r="DK551" s="27">
        <v>331</v>
      </c>
      <c r="DL551" s="21"/>
      <c r="DM551" s="28">
        <v>56982</v>
      </c>
      <c r="DN551" s="23">
        <v>2273</v>
      </c>
      <c r="DO551" s="27">
        <v>238</v>
      </c>
      <c r="DP551" s="30">
        <v>6937</v>
      </c>
      <c r="DQ551" s="27">
        <v>253</v>
      </c>
      <c r="DR551" s="29">
        <v>56</v>
      </c>
      <c r="DS551" s="30">
        <v>9752</v>
      </c>
      <c r="DT551" s="27">
        <v>398</v>
      </c>
      <c r="DU551" s="29">
        <v>10</v>
      </c>
      <c r="DV551" s="28">
        <v>15503</v>
      </c>
      <c r="DW551" s="27">
        <v>717</v>
      </c>
      <c r="DX551" s="27">
        <v>121</v>
      </c>
      <c r="DY551" s="28">
        <v>23593</v>
      </c>
      <c r="DZ551" s="23">
        <v>1109</v>
      </c>
      <c r="EA551" s="29">
        <v>51</v>
      </c>
      <c r="EB551" s="28">
        <v>16327</v>
      </c>
      <c r="EC551" s="27">
        <v>792</v>
      </c>
      <c r="ED551" s="29">
        <v>80</v>
      </c>
      <c r="EE551" s="28">
        <v>21849</v>
      </c>
      <c r="EF551" s="27">
        <v>979</v>
      </c>
      <c r="EG551" s="21"/>
      <c r="EH551" s="30">
        <v>7338</v>
      </c>
      <c r="EI551" s="27">
        <v>415</v>
      </c>
      <c r="EJ551" s="29">
        <v>40</v>
      </c>
      <c r="EK551" s="30">
        <v>7024</v>
      </c>
      <c r="EL551" s="27">
        <v>386</v>
      </c>
      <c r="EM551" s="27">
        <v>118</v>
      </c>
      <c r="EN551" s="30">
        <v>6705</v>
      </c>
      <c r="EO551" s="27">
        <v>493</v>
      </c>
      <c r="EP551" s="29">
        <v>30</v>
      </c>
      <c r="EQ551" s="30">
        <v>7716</v>
      </c>
      <c r="ER551" s="27">
        <v>717</v>
      </c>
      <c r="ES551" s="29">
        <v>10</v>
      </c>
      <c r="ET551" s="28">
        <v>11090</v>
      </c>
      <c r="EU551" s="23">
        <v>1102</v>
      </c>
      <c r="EV551" s="29">
        <v>21</v>
      </c>
      <c r="EW551" s="26">
        <v>103196</v>
      </c>
      <c r="EX551" s="24">
        <v>12557</v>
      </c>
      <c r="EY551" s="29">
        <v>10</v>
      </c>
      <c r="EZ551" s="26">
        <v>208979</v>
      </c>
      <c r="FA551" s="24">
        <v>20759</v>
      </c>
      <c r="FB551" s="21"/>
      <c r="FC551" s="28">
        <v>96913</v>
      </c>
      <c r="FD551" s="23">
        <v>7549</v>
      </c>
      <c r="FE551" s="29">
        <v>30</v>
      </c>
      <c r="FF551" s="26">
        <v>178974</v>
      </c>
      <c r="FG551" s="24">
        <v>18047</v>
      </c>
      <c r="FH551" s="29">
        <v>60</v>
      </c>
      <c r="FI551" s="26">
        <v>335654</v>
      </c>
      <c r="FJ551" s="24">
        <v>22607</v>
      </c>
      <c r="FK551" s="27">
        <v>118</v>
      </c>
      <c r="FL551" s="26">
        <v>187879</v>
      </c>
      <c r="FM551" s="24">
        <v>15266</v>
      </c>
      <c r="FN551" s="29">
        <v>10</v>
      </c>
      <c r="FO551" s="26">
        <v>187426</v>
      </c>
      <c r="FP551" s="24">
        <v>14546</v>
      </c>
      <c r="FQ551" s="27">
        <v>531</v>
      </c>
      <c r="FR551" s="28">
        <v>10586</v>
      </c>
      <c r="FS551" s="27">
        <v>503</v>
      </c>
      <c r="FT551" s="29">
        <v>21</v>
      </c>
      <c r="FU551" s="21"/>
      <c r="FV551" s="21"/>
      <c r="FW551" s="21"/>
      <c r="FX551" s="21"/>
      <c r="FY551" s="21"/>
      <c r="FZ551" s="21"/>
      <c r="GA551" s="21"/>
      <c r="GB551" s="21"/>
      <c r="GC551" s="29">
        <v>10</v>
      </c>
      <c r="GD551" s="21"/>
      <c r="GE551" s="21"/>
      <c r="GF551" s="21"/>
      <c r="GG551" s="21"/>
      <c r="GH551" s="21"/>
      <c r="GI551" s="21"/>
      <c r="GJ551" s="21"/>
      <c r="GK551" s="21"/>
      <c r="GL551" s="21"/>
      <c r="GM551" s="21"/>
      <c r="GN551" s="21"/>
      <c r="GO551" s="21"/>
      <c r="GP551" s="21"/>
      <c r="GQ551" s="21"/>
      <c r="GR551" s="21"/>
      <c r="GS551" s="21"/>
      <c r="GT551" s="21"/>
      <c r="GU551" s="21"/>
      <c r="GV551" s="21"/>
      <c r="GW551" s="21"/>
      <c r="GX551" s="21"/>
      <c r="GY551" s="21"/>
      <c r="GZ551" s="21"/>
      <c r="HA551" s="21"/>
      <c r="HB551" s="21"/>
      <c r="HC551" s="21"/>
      <c r="HD551" s="21"/>
      <c r="HE551" s="21"/>
      <c r="HF551" s="21"/>
      <c r="HG551" s="21"/>
      <c r="HH551" s="21"/>
      <c r="HI551" s="21"/>
      <c r="HJ551" s="21"/>
    </row>
    <row r="552" spans="2:218" x14ac:dyDescent="0.2">
      <c r="B552" s="20" t="s">
        <v>410</v>
      </c>
      <c r="C552" s="30">
        <v>3686</v>
      </c>
      <c r="D552" s="27">
        <v>194</v>
      </c>
      <c r="E552" s="23">
        <v>1222</v>
      </c>
      <c r="F552" s="30">
        <v>4020</v>
      </c>
      <c r="G552" s="27">
        <v>216</v>
      </c>
      <c r="H552" s="23">
        <v>4458</v>
      </c>
      <c r="I552" s="30">
        <v>4232</v>
      </c>
      <c r="J552" s="27">
        <v>230</v>
      </c>
      <c r="K552" s="24">
        <v>15074</v>
      </c>
      <c r="L552" s="30">
        <v>3480</v>
      </c>
      <c r="M552" s="27">
        <v>185</v>
      </c>
      <c r="N552" s="23">
        <v>4412</v>
      </c>
      <c r="O552" s="30">
        <v>2457</v>
      </c>
      <c r="P552" s="27">
        <v>142</v>
      </c>
      <c r="Q552" s="23">
        <v>1195</v>
      </c>
      <c r="R552" s="30">
        <v>1829</v>
      </c>
      <c r="S552" s="27">
        <v>108</v>
      </c>
      <c r="T552" s="23">
        <v>1251</v>
      </c>
      <c r="U552" s="30">
        <v>3296</v>
      </c>
      <c r="V552" s="27">
        <v>184</v>
      </c>
      <c r="W552" s="23">
        <v>1258</v>
      </c>
      <c r="X552" s="30">
        <v>4547</v>
      </c>
      <c r="Y552" s="27">
        <v>220</v>
      </c>
      <c r="Z552" s="27">
        <v>853</v>
      </c>
      <c r="AA552" s="30">
        <v>7080</v>
      </c>
      <c r="AB552" s="27">
        <v>410</v>
      </c>
      <c r="AC552" s="23">
        <v>1429</v>
      </c>
      <c r="AD552" s="30">
        <v>3894</v>
      </c>
      <c r="AE552" s="27">
        <v>234</v>
      </c>
      <c r="AF552" s="27">
        <v>804</v>
      </c>
      <c r="AG552" s="30">
        <v>3388</v>
      </c>
      <c r="AH552" s="27">
        <v>206</v>
      </c>
      <c r="AI552" s="23">
        <v>1000</v>
      </c>
      <c r="AJ552" s="30">
        <v>4457</v>
      </c>
      <c r="AK552" s="27">
        <v>260</v>
      </c>
      <c r="AL552" s="27">
        <v>919</v>
      </c>
      <c r="AM552" s="30">
        <v>6327</v>
      </c>
      <c r="AN552" s="27">
        <v>309</v>
      </c>
      <c r="AO552" s="23">
        <v>1331</v>
      </c>
      <c r="AP552" s="30">
        <v>3115</v>
      </c>
      <c r="AQ552" s="27">
        <v>183</v>
      </c>
      <c r="AR552" s="27">
        <v>649</v>
      </c>
      <c r="AS552" s="30">
        <v>7772</v>
      </c>
      <c r="AT552" s="27">
        <v>394</v>
      </c>
      <c r="AU552" s="29">
        <v>25</v>
      </c>
      <c r="AV552" s="30">
        <v>3402</v>
      </c>
      <c r="AW552" s="27">
        <v>209</v>
      </c>
      <c r="AX552" s="27">
        <v>794</v>
      </c>
      <c r="AY552" s="30">
        <v>3145</v>
      </c>
      <c r="AZ552" s="27">
        <v>188</v>
      </c>
      <c r="BA552" s="27">
        <v>438</v>
      </c>
      <c r="BB552" s="30">
        <v>4000</v>
      </c>
      <c r="BC552" s="27">
        <v>251</v>
      </c>
      <c r="BD552" s="27">
        <v>287</v>
      </c>
      <c r="BE552" s="30">
        <v>2760</v>
      </c>
      <c r="BF552" s="27">
        <v>183</v>
      </c>
      <c r="BG552" s="27">
        <v>501</v>
      </c>
      <c r="BH552" s="30">
        <v>3086</v>
      </c>
      <c r="BI552" s="27">
        <v>187</v>
      </c>
      <c r="BJ552" s="29">
        <v>69</v>
      </c>
      <c r="BK552" s="30">
        <v>3024</v>
      </c>
      <c r="BL552" s="27">
        <v>193</v>
      </c>
      <c r="BM552" s="29">
        <v>68</v>
      </c>
      <c r="BN552" s="30">
        <v>3016</v>
      </c>
      <c r="BO552" s="27">
        <v>206</v>
      </c>
      <c r="BP552" s="27">
        <v>154</v>
      </c>
      <c r="BQ552" s="30">
        <v>4654</v>
      </c>
      <c r="BR552" s="27">
        <v>305</v>
      </c>
      <c r="BS552" s="27">
        <v>269</v>
      </c>
      <c r="BT552" s="30">
        <v>5239</v>
      </c>
      <c r="BU552" s="27">
        <v>324</v>
      </c>
      <c r="BV552" s="27">
        <v>101</v>
      </c>
      <c r="BW552" s="30">
        <v>3040</v>
      </c>
      <c r="BX552" s="27">
        <v>196</v>
      </c>
      <c r="BY552" s="29">
        <v>34</v>
      </c>
      <c r="BZ552" s="30">
        <v>2451</v>
      </c>
      <c r="CA552" s="27">
        <v>165</v>
      </c>
      <c r="CB552" s="27">
        <v>484</v>
      </c>
      <c r="CC552" s="30">
        <v>4024</v>
      </c>
      <c r="CD552" s="27">
        <v>256</v>
      </c>
      <c r="CE552" s="27">
        <v>795</v>
      </c>
      <c r="CF552" s="30">
        <v>2102</v>
      </c>
      <c r="CG552" s="27">
        <v>136</v>
      </c>
      <c r="CH552" s="21"/>
      <c r="CI552" s="30">
        <v>2123</v>
      </c>
      <c r="CJ552" s="27">
        <v>136</v>
      </c>
      <c r="CK552" s="21"/>
      <c r="CL552" s="30">
        <v>2742</v>
      </c>
      <c r="CM552" s="27">
        <v>192</v>
      </c>
      <c r="CN552" s="21"/>
      <c r="CO552" s="30">
        <v>2056</v>
      </c>
      <c r="CP552" s="27">
        <v>136</v>
      </c>
      <c r="CQ552" s="27">
        <v>121</v>
      </c>
      <c r="CR552" s="30">
        <v>2009</v>
      </c>
      <c r="CS552" s="27">
        <v>140</v>
      </c>
      <c r="CT552" s="27">
        <v>378</v>
      </c>
      <c r="CU552" s="30">
        <v>2325</v>
      </c>
      <c r="CV552" s="27">
        <v>147</v>
      </c>
      <c r="CW552" s="27">
        <v>599</v>
      </c>
      <c r="CX552" s="30">
        <v>1950</v>
      </c>
      <c r="CY552" s="27">
        <v>128</v>
      </c>
      <c r="CZ552" s="27">
        <v>703</v>
      </c>
      <c r="DA552" s="30">
        <v>1926</v>
      </c>
      <c r="DB552" s="27">
        <v>124</v>
      </c>
      <c r="DC552" s="27">
        <v>254</v>
      </c>
      <c r="DD552" s="30">
        <v>2006</v>
      </c>
      <c r="DE552" s="27">
        <v>129</v>
      </c>
      <c r="DF552" s="27">
        <v>316</v>
      </c>
      <c r="DG552" s="30">
        <v>1562</v>
      </c>
      <c r="DH552" s="29">
        <v>94</v>
      </c>
      <c r="DI552" s="27">
        <v>174</v>
      </c>
      <c r="DJ552" s="30">
        <v>1407</v>
      </c>
      <c r="DK552" s="29">
        <v>82</v>
      </c>
      <c r="DL552" s="29">
        <v>47</v>
      </c>
      <c r="DM552" s="30">
        <v>2094</v>
      </c>
      <c r="DN552" s="27">
        <v>127</v>
      </c>
      <c r="DO552" s="29">
        <v>84</v>
      </c>
      <c r="DP552" s="30">
        <v>1249</v>
      </c>
      <c r="DQ552" s="29">
        <v>73</v>
      </c>
      <c r="DR552" s="27">
        <v>148</v>
      </c>
      <c r="DS552" s="30">
        <v>1180</v>
      </c>
      <c r="DT552" s="29">
        <v>73</v>
      </c>
      <c r="DU552" s="27">
        <v>243</v>
      </c>
      <c r="DV552" s="30">
        <v>1747</v>
      </c>
      <c r="DW552" s="29">
        <v>94</v>
      </c>
      <c r="DX552" s="27">
        <v>321</v>
      </c>
      <c r="DY552" s="32">
        <v>408</v>
      </c>
      <c r="DZ552" s="29">
        <v>30</v>
      </c>
      <c r="EA552" s="29">
        <v>68</v>
      </c>
      <c r="EB552" s="21"/>
      <c r="EC552" s="21"/>
      <c r="ED552" s="27">
        <v>258</v>
      </c>
      <c r="EE552" s="21"/>
      <c r="EF552" s="21"/>
      <c r="EG552" s="27">
        <v>126</v>
      </c>
      <c r="EH552" s="21"/>
      <c r="EI552" s="21"/>
      <c r="EJ552" s="27">
        <v>100</v>
      </c>
      <c r="EK552" s="21"/>
      <c r="EL552" s="21"/>
      <c r="EM552" s="29">
        <v>27</v>
      </c>
      <c r="EN552" s="21"/>
      <c r="EO552" s="21"/>
      <c r="EP552" s="27">
        <v>173</v>
      </c>
      <c r="EQ552" s="21"/>
      <c r="ER552" s="21"/>
      <c r="ES552" s="21"/>
      <c r="ET552" s="21"/>
      <c r="EU552" s="21"/>
      <c r="EV552" s="21"/>
      <c r="EW552" s="21"/>
      <c r="EX552" s="21"/>
      <c r="EY552" s="21"/>
      <c r="EZ552" s="21"/>
      <c r="FA552" s="21"/>
      <c r="FB552" s="21"/>
      <c r="FC552" s="21"/>
      <c r="FD552" s="21"/>
      <c r="FE552" s="21"/>
      <c r="FF552" s="21"/>
      <c r="FG552" s="21"/>
      <c r="FH552" s="21"/>
      <c r="FI552" s="21"/>
      <c r="FJ552" s="21"/>
      <c r="FK552" s="29">
        <v>18</v>
      </c>
      <c r="FL552" s="21"/>
      <c r="FM552" s="21"/>
      <c r="FN552" s="27">
        <v>239</v>
      </c>
      <c r="FO552" s="21"/>
      <c r="FP552" s="21"/>
      <c r="FQ552" s="27">
        <v>112</v>
      </c>
      <c r="FR552" s="21"/>
      <c r="FS552" s="21"/>
      <c r="FT552" s="21"/>
      <c r="FU552" s="21"/>
      <c r="FV552" s="21"/>
      <c r="FW552" s="29">
        <v>33</v>
      </c>
      <c r="FX552" s="21"/>
      <c r="FY552" s="21"/>
      <c r="FZ552" s="27">
        <v>130</v>
      </c>
      <c r="GA552" s="21"/>
      <c r="GB552" s="21"/>
      <c r="GC552" s="31">
        <v>1</v>
      </c>
      <c r="GD552" s="21"/>
      <c r="GE552" s="21"/>
      <c r="GF552" s="29">
        <v>15</v>
      </c>
      <c r="GG552" s="21"/>
      <c r="GH552" s="21"/>
      <c r="GI552" s="29">
        <v>52</v>
      </c>
      <c r="GJ552" s="21"/>
      <c r="GK552" s="21"/>
      <c r="GL552" s="29">
        <v>18</v>
      </c>
      <c r="GM552" s="21"/>
      <c r="GN552" s="21"/>
      <c r="GO552" s="29">
        <v>52</v>
      </c>
      <c r="GP552" s="21"/>
      <c r="GQ552" s="21"/>
      <c r="GR552" s="21"/>
      <c r="GS552" s="21"/>
      <c r="GT552" s="21"/>
      <c r="GU552" s="21"/>
      <c r="GV552" s="21"/>
      <c r="GW552" s="21"/>
      <c r="GX552" s="27">
        <v>129</v>
      </c>
      <c r="GY552" s="21"/>
      <c r="GZ552" s="21"/>
      <c r="HA552" s="29">
        <v>62</v>
      </c>
      <c r="HB552" s="21"/>
      <c r="HC552" s="21"/>
      <c r="HD552" s="21"/>
      <c r="HE552" s="21"/>
      <c r="HF552" s="21"/>
      <c r="HG552" s="29">
        <v>72</v>
      </c>
      <c r="HH552" s="21"/>
      <c r="HI552" s="21"/>
      <c r="HJ552" s="29">
        <v>98</v>
      </c>
    </row>
    <row r="553" spans="2:218" x14ac:dyDescent="0.2">
      <c r="B553" s="20" t="s">
        <v>413</v>
      </c>
      <c r="C553" s="21"/>
      <c r="D553" s="21"/>
      <c r="E553" s="27">
        <v>126</v>
      </c>
      <c r="F553" s="21"/>
      <c r="G553" s="21"/>
      <c r="H553" s="27">
        <v>549</v>
      </c>
      <c r="I553" s="21"/>
      <c r="J553" s="21"/>
      <c r="K553" s="27">
        <v>356</v>
      </c>
      <c r="L553" s="21"/>
      <c r="M553" s="21"/>
      <c r="N553" s="27">
        <v>336</v>
      </c>
      <c r="O553" s="21"/>
      <c r="P553" s="21"/>
      <c r="Q553" s="27">
        <v>173</v>
      </c>
      <c r="R553" s="21"/>
      <c r="S553" s="21"/>
      <c r="T553" s="29">
        <v>51</v>
      </c>
      <c r="U553" s="21"/>
      <c r="V553" s="21"/>
      <c r="W553" s="21"/>
      <c r="X553" s="21"/>
      <c r="Y553" s="21"/>
      <c r="Z553" s="27">
        <v>196</v>
      </c>
      <c r="AA553" s="21"/>
      <c r="AB553" s="21"/>
      <c r="AC553" s="29">
        <v>85</v>
      </c>
      <c r="AD553" s="21"/>
      <c r="AE553" s="21"/>
      <c r="AF553" s="21"/>
      <c r="AG553" s="21"/>
      <c r="AH553" s="21"/>
      <c r="AI553" s="31">
        <v>5</v>
      </c>
      <c r="AJ553" s="21"/>
      <c r="AK553" s="21"/>
      <c r="AL553" s="21"/>
      <c r="AM553" s="21"/>
      <c r="AN553" s="21"/>
      <c r="AO553" s="29">
        <v>16</v>
      </c>
      <c r="AP553" s="21"/>
      <c r="AQ553" s="21"/>
      <c r="AR553" s="29">
        <v>26</v>
      </c>
      <c r="AS553" s="21"/>
      <c r="AT553" s="21"/>
      <c r="AU553" s="29">
        <v>87</v>
      </c>
      <c r="AV553" s="21"/>
      <c r="AW553" s="21"/>
      <c r="AX553" s="29">
        <v>44</v>
      </c>
      <c r="AY553" s="21"/>
      <c r="AZ553" s="21"/>
      <c r="BA553" s="29">
        <v>48</v>
      </c>
      <c r="BB553" s="21"/>
      <c r="BC553" s="21"/>
      <c r="BD553" s="29">
        <v>30</v>
      </c>
      <c r="BE553" s="21"/>
      <c r="BF553" s="21"/>
      <c r="BG553" s="29">
        <v>44</v>
      </c>
      <c r="BH553" s="21"/>
      <c r="BI553" s="21"/>
      <c r="BJ553" s="29">
        <v>25</v>
      </c>
      <c r="BK553" s="21"/>
      <c r="BL553" s="21"/>
      <c r="BM553" s="21"/>
      <c r="BN553" s="21"/>
      <c r="BO553" s="21"/>
      <c r="BP553" s="21"/>
      <c r="BQ553" s="21"/>
      <c r="BR553" s="21"/>
      <c r="BS553" s="29">
        <v>93</v>
      </c>
      <c r="BT553" s="21"/>
      <c r="BU553" s="21"/>
      <c r="BV553" s="29">
        <v>47</v>
      </c>
      <c r="BW553" s="21"/>
      <c r="BX553" s="21"/>
      <c r="BY553" s="21"/>
      <c r="BZ553" s="21"/>
      <c r="CA553" s="21"/>
      <c r="CB553" s="21"/>
      <c r="CC553" s="21"/>
      <c r="CD553" s="21"/>
      <c r="CE553" s="21"/>
      <c r="CF553" s="21"/>
      <c r="CG553" s="21"/>
      <c r="CH553" s="29">
        <v>17</v>
      </c>
      <c r="CI553" s="21"/>
      <c r="CJ553" s="21"/>
      <c r="CK553" s="29">
        <v>26</v>
      </c>
      <c r="CL553" s="21"/>
      <c r="CM553" s="21"/>
      <c r="CN553" s="29">
        <v>21</v>
      </c>
      <c r="CO553" s="21"/>
      <c r="CP553" s="21"/>
      <c r="CQ553" s="27">
        <v>150</v>
      </c>
      <c r="CR553" s="21"/>
      <c r="CS553" s="21"/>
      <c r="CT553" s="21"/>
      <c r="CU553" s="21"/>
      <c r="CV553" s="21"/>
      <c r="CW553" s="21"/>
      <c r="CX553" s="21"/>
      <c r="CY553" s="21"/>
      <c r="CZ553" s="21"/>
      <c r="DA553" s="21"/>
      <c r="DB553" s="21"/>
      <c r="DC553" s="29">
        <v>28</v>
      </c>
      <c r="DD553" s="21"/>
      <c r="DE553" s="21"/>
      <c r="DF553" s="21"/>
      <c r="DG553" s="21"/>
      <c r="DH553" s="21"/>
      <c r="DI553" s="21"/>
      <c r="DJ553" s="21"/>
      <c r="DK553" s="21"/>
      <c r="DL553" s="21"/>
      <c r="DM553" s="21"/>
      <c r="DN553" s="21"/>
      <c r="DO553" s="21"/>
      <c r="DP553" s="21"/>
      <c r="DQ553" s="21"/>
      <c r="DR553" s="21"/>
      <c r="DS553" s="21"/>
      <c r="DT553" s="21"/>
      <c r="DU553" s="21"/>
      <c r="DV553" s="21"/>
      <c r="DW553" s="21"/>
      <c r="DX553" s="21"/>
      <c r="DY553" s="21"/>
      <c r="DZ553" s="21"/>
      <c r="EA553" s="21"/>
      <c r="EB553" s="21"/>
      <c r="EC553" s="21"/>
      <c r="ED553" s="21"/>
      <c r="EE553" s="21"/>
      <c r="EF553" s="21"/>
      <c r="EG553" s="21"/>
      <c r="EH553" s="21"/>
      <c r="EI553" s="21"/>
      <c r="EJ553" s="21"/>
      <c r="EK553" s="21"/>
      <c r="EL553" s="21"/>
      <c r="EM553" s="21"/>
      <c r="EN553" s="21"/>
      <c r="EO553" s="21"/>
      <c r="EP553" s="21"/>
      <c r="EQ553" s="21"/>
      <c r="ER553" s="21"/>
      <c r="ES553" s="21"/>
      <c r="ET553" s="21"/>
      <c r="EU553" s="21"/>
      <c r="EV553" s="21"/>
      <c r="EW553" s="21"/>
      <c r="EX553" s="21"/>
      <c r="EY553" s="21"/>
      <c r="EZ553" s="21"/>
      <c r="FA553" s="21"/>
      <c r="FB553" s="21"/>
      <c r="FC553" s="21"/>
      <c r="FD553" s="21"/>
      <c r="FE553" s="21"/>
      <c r="FF553" s="21"/>
      <c r="FG553" s="21"/>
      <c r="FH553" s="21"/>
      <c r="FI553" s="21"/>
      <c r="FJ553" s="21"/>
      <c r="FK553" s="21"/>
      <c r="FL553" s="21"/>
      <c r="FM553" s="21"/>
      <c r="FN553" s="21"/>
      <c r="FO553" s="21"/>
      <c r="FP553" s="21"/>
      <c r="FQ553" s="21"/>
      <c r="FR553" s="21"/>
      <c r="FS553" s="21"/>
      <c r="FT553" s="21"/>
      <c r="FU553" s="21"/>
      <c r="FV553" s="21"/>
      <c r="FW553" s="21"/>
      <c r="FX553" s="21"/>
      <c r="FY553" s="21"/>
      <c r="FZ553" s="21"/>
      <c r="GA553" s="21"/>
      <c r="GB553" s="21"/>
      <c r="GC553" s="21"/>
      <c r="GD553" s="21"/>
      <c r="GE553" s="21"/>
      <c r="GF553" s="21"/>
      <c r="GG553" s="21"/>
      <c r="GH553" s="21"/>
      <c r="GI553" s="21"/>
      <c r="GJ553" s="21"/>
      <c r="GK553" s="21"/>
      <c r="GL553" s="21"/>
      <c r="GM553" s="21"/>
      <c r="GN553" s="21"/>
      <c r="GO553" s="21"/>
      <c r="GP553" s="21"/>
      <c r="GQ553" s="21"/>
      <c r="GR553" s="21"/>
      <c r="GS553" s="21"/>
      <c r="GT553" s="21"/>
      <c r="GU553" s="21"/>
      <c r="GV553" s="21"/>
      <c r="GW553" s="21"/>
      <c r="GX553" s="21"/>
      <c r="GY553" s="21"/>
      <c r="GZ553" s="21"/>
      <c r="HA553" s="21"/>
      <c r="HB553" s="21"/>
      <c r="HC553" s="21"/>
      <c r="HD553" s="21"/>
      <c r="HE553" s="21"/>
      <c r="HF553" s="21"/>
      <c r="HG553" s="21"/>
      <c r="HH553" s="21"/>
      <c r="HI553" s="21"/>
      <c r="HJ553" s="21"/>
    </row>
    <row r="554" spans="2:218" x14ac:dyDescent="0.2">
      <c r="B554" s="20" t="s">
        <v>414</v>
      </c>
      <c r="C554" s="21"/>
      <c r="D554" s="21"/>
      <c r="E554" s="27">
        <v>555</v>
      </c>
      <c r="F554" s="21"/>
      <c r="G554" s="21"/>
      <c r="H554" s="27">
        <v>279</v>
      </c>
      <c r="I554" s="21"/>
      <c r="J554" s="21"/>
      <c r="K554" s="27">
        <v>293</v>
      </c>
      <c r="L554" s="21"/>
      <c r="M554" s="21"/>
      <c r="N554" s="27">
        <v>285</v>
      </c>
      <c r="O554" s="21"/>
      <c r="P554" s="21"/>
      <c r="Q554" s="27">
        <v>350</v>
      </c>
      <c r="R554" s="21"/>
      <c r="S554" s="21"/>
      <c r="T554" s="27">
        <v>419</v>
      </c>
      <c r="U554" s="21"/>
      <c r="V554" s="21"/>
      <c r="W554" s="27">
        <v>358</v>
      </c>
      <c r="X554" s="21"/>
      <c r="Y554" s="21"/>
      <c r="Z554" s="27">
        <v>331</v>
      </c>
      <c r="AA554" s="21"/>
      <c r="AB554" s="21"/>
      <c r="AC554" s="27">
        <v>363</v>
      </c>
      <c r="AD554" s="21"/>
      <c r="AE554" s="21"/>
      <c r="AF554" s="27">
        <v>337</v>
      </c>
      <c r="AG554" s="21"/>
      <c r="AH554" s="21"/>
      <c r="AI554" s="27">
        <v>329</v>
      </c>
      <c r="AJ554" s="21"/>
      <c r="AK554" s="21"/>
      <c r="AL554" s="27">
        <v>310</v>
      </c>
      <c r="AM554" s="21"/>
      <c r="AN554" s="21"/>
      <c r="AO554" s="27">
        <v>134</v>
      </c>
      <c r="AP554" s="21"/>
      <c r="AQ554" s="21"/>
      <c r="AR554" s="27">
        <v>127</v>
      </c>
      <c r="AS554" s="21"/>
      <c r="AT554" s="21"/>
      <c r="AU554" s="27">
        <v>206</v>
      </c>
      <c r="AV554" s="21"/>
      <c r="AW554" s="21"/>
      <c r="AX554" s="27">
        <v>118</v>
      </c>
      <c r="AY554" s="21"/>
      <c r="AZ554" s="21"/>
      <c r="BA554" s="21"/>
      <c r="BB554" s="21"/>
      <c r="BC554" s="21"/>
      <c r="BD554" s="31">
        <v>1</v>
      </c>
      <c r="BE554" s="21"/>
      <c r="BF554" s="21"/>
      <c r="BG554" s="21"/>
      <c r="BH554" s="21"/>
      <c r="BI554" s="21"/>
      <c r="BJ554" s="21"/>
      <c r="BK554" s="21"/>
      <c r="BL554" s="21"/>
      <c r="BM554" s="21"/>
      <c r="BN554" s="21"/>
      <c r="BO554" s="21"/>
      <c r="BP554" s="21"/>
      <c r="BQ554" s="21"/>
      <c r="BR554" s="21"/>
      <c r="BS554" s="21"/>
      <c r="BT554" s="21"/>
      <c r="BU554" s="21"/>
      <c r="BV554" s="21"/>
      <c r="BW554" s="21"/>
      <c r="BX554" s="21"/>
      <c r="BY554" s="21"/>
      <c r="BZ554" s="21"/>
      <c r="CA554" s="21"/>
      <c r="CB554" s="21"/>
      <c r="CC554" s="21"/>
      <c r="CD554" s="21"/>
      <c r="CE554" s="29">
        <v>22</v>
      </c>
      <c r="CF554" s="21"/>
      <c r="CG554" s="21"/>
      <c r="CH554" s="21"/>
      <c r="CI554" s="21"/>
      <c r="CJ554" s="21"/>
      <c r="CK554" s="21"/>
      <c r="CL554" s="21"/>
      <c r="CM554" s="21"/>
      <c r="CN554" s="29">
        <v>34</v>
      </c>
      <c r="CO554" s="21"/>
      <c r="CP554" s="21"/>
      <c r="CQ554" s="29">
        <v>92</v>
      </c>
      <c r="CR554" s="21"/>
      <c r="CS554" s="21"/>
      <c r="CT554" s="27">
        <v>121</v>
      </c>
      <c r="CU554" s="21"/>
      <c r="CV554" s="21"/>
      <c r="CW554" s="27">
        <v>173</v>
      </c>
      <c r="CX554" s="21"/>
      <c r="CY554" s="21"/>
      <c r="CZ554" s="27">
        <v>137</v>
      </c>
      <c r="DA554" s="21"/>
      <c r="DB554" s="21"/>
      <c r="DC554" s="29">
        <v>52</v>
      </c>
      <c r="DD554" s="21"/>
      <c r="DE554" s="21"/>
      <c r="DF554" s="27">
        <v>105</v>
      </c>
      <c r="DG554" s="21"/>
      <c r="DH554" s="21"/>
      <c r="DI554" s="29">
        <v>43</v>
      </c>
      <c r="DJ554" s="21"/>
      <c r="DK554" s="21"/>
      <c r="DL554" s="29">
        <v>34</v>
      </c>
      <c r="DM554" s="21"/>
      <c r="DN554" s="21"/>
      <c r="DO554" s="31">
        <v>7</v>
      </c>
      <c r="DP554" s="21"/>
      <c r="DQ554" s="21"/>
      <c r="DR554" s="29">
        <v>48</v>
      </c>
      <c r="DS554" s="21"/>
      <c r="DT554" s="21"/>
      <c r="DU554" s="29">
        <v>53</v>
      </c>
      <c r="DV554" s="21"/>
      <c r="DW554" s="21"/>
      <c r="DX554" s="29">
        <v>88</v>
      </c>
      <c r="DY554" s="21"/>
      <c r="DZ554" s="21"/>
      <c r="EA554" s="29">
        <v>35</v>
      </c>
      <c r="EB554" s="21"/>
      <c r="EC554" s="21"/>
      <c r="ED554" s="29">
        <v>13</v>
      </c>
      <c r="EE554" s="21"/>
      <c r="EF554" s="21"/>
      <c r="EG554" s="31">
        <v>7</v>
      </c>
      <c r="EH554" s="21"/>
      <c r="EI554" s="21"/>
      <c r="EJ554" s="31">
        <v>8</v>
      </c>
      <c r="EK554" s="21"/>
      <c r="EL554" s="21"/>
      <c r="EM554" s="29">
        <v>11</v>
      </c>
      <c r="EN554" s="21"/>
      <c r="EO554" s="21"/>
      <c r="EP554" s="29">
        <v>11</v>
      </c>
      <c r="EQ554" s="21"/>
      <c r="ER554" s="21"/>
      <c r="ES554" s="21"/>
      <c r="ET554" s="21"/>
      <c r="EU554" s="21"/>
      <c r="EV554" s="31">
        <v>1</v>
      </c>
      <c r="EW554" s="21"/>
      <c r="EX554" s="21"/>
      <c r="EY554" s="31">
        <v>2</v>
      </c>
      <c r="EZ554" s="21"/>
      <c r="FA554" s="21"/>
      <c r="FB554" s="21"/>
      <c r="FC554" s="21"/>
      <c r="FD554" s="21"/>
      <c r="FE554" s="31">
        <v>4</v>
      </c>
      <c r="FF554" s="21"/>
      <c r="FG554" s="21"/>
      <c r="FH554" s="31">
        <v>4</v>
      </c>
      <c r="FI554" s="21"/>
      <c r="FJ554" s="21"/>
      <c r="FK554" s="31">
        <v>1</v>
      </c>
      <c r="FL554" s="21"/>
      <c r="FM554" s="21"/>
      <c r="FN554" s="31">
        <v>3</v>
      </c>
      <c r="FO554" s="21"/>
      <c r="FP554" s="21"/>
      <c r="FQ554" s="21"/>
      <c r="FR554" s="21"/>
      <c r="FS554" s="21"/>
      <c r="FT554" s="31">
        <v>2</v>
      </c>
      <c r="FU554" s="21"/>
      <c r="FV554" s="21"/>
      <c r="FW554" s="31">
        <v>6</v>
      </c>
      <c r="FX554" s="21"/>
      <c r="FY554" s="21"/>
      <c r="FZ554" s="31">
        <v>1</v>
      </c>
      <c r="GA554" s="21"/>
      <c r="GB554" s="21"/>
      <c r="GC554" s="31">
        <v>3</v>
      </c>
      <c r="GD554" s="21"/>
      <c r="GE554" s="21"/>
      <c r="GF554" s="31">
        <v>6</v>
      </c>
      <c r="GG554" s="21"/>
      <c r="GH554" s="21"/>
      <c r="GI554" s="31">
        <v>2</v>
      </c>
      <c r="GJ554" s="21"/>
      <c r="GK554" s="21"/>
      <c r="GL554" s="29">
        <v>44</v>
      </c>
      <c r="GM554" s="21"/>
      <c r="GN554" s="21"/>
      <c r="GO554" s="31">
        <v>5</v>
      </c>
      <c r="GP554" s="21"/>
      <c r="GQ554" s="21"/>
      <c r="GR554" s="31">
        <v>2</v>
      </c>
      <c r="GS554" s="21"/>
      <c r="GT554" s="21"/>
      <c r="GU554" s="31">
        <v>2</v>
      </c>
      <c r="GV554" s="21"/>
      <c r="GW554" s="21"/>
      <c r="GX554" s="21"/>
      <c r="GY554" s="21"/>
      <c r="GZ554" s="21"/>
      <c r="HA554" s="21"/>
      <c r="HB554" s="21"/>
      <c r="HC554" s="21"/>
      <c r="HD554" s="31">
        <v>2</v>
      </c>
      <c r="HE554" s="21"/>
      <c r="HF554" s="21"/>
      <c r="HG554" s="21"/>
      <c r="HH554" s="21"/>
      <c r="HI554" s="21"/>
      <c r="HJ554" s="31">
        <v>3</v>
      </c>
    </row>
    <row r="555" spans="2:218" x14ac:dyDescent="0.2">
      <c r="B555" s="20" t="s">
        <v>417</v>
      </c>
      <c r="C555" s="21"/>
      <c r="D555" s="21"/>
      <c r="E555" s="23">
        <v>9042</v>
      </c>
      <c r="F555" s="21"/>
      <c r="G555" s="21"/>
      <c r="H555" s="23">
        <v>9467</v>
      </c>
      <c r="I555" s="21"/>
      <c r="J555" s="21"/>
      <c r="K555" s="23">
        <v>7383</v>
      </c>
      <c r="L555" s="21"/>
      <c r="M555" s="21"/>
      <c r="N555" s="23">
        <v>6013</v>
      </c>
      <c r="O555" s="21"/>
      <c r="P555" s="21"/>
      <c r="Q555" s="23">
        <v>5769</v>
      </c>
      <c r="R555" s="21"/>
      <c r="S555" s="21"/>
      <c r="T555" s="23">
        <v>3950</v>
      </c>
      <c r="U555" s="21"/>
      <c r="V555" s="21"/>
      <c r="W555" s="23">
        <v>6363</v>
      </c>
      <c r="X555" s="21"/>
      <c r="Y555" s="21"/>
      <c r="Z555" s="23">
        <v>2452</v>
      </c>
      <c r="AA555" s="21"/>
      <c r="AB555" s="21"/>
      <c r="AC555" s="23">
        <v>1399</v>
      </c>
      <c r="AD555" s="21"/>
      <c r="AE555" s="21"/>
      <c r="AF555" s="27">
        <v>776</v>
      </c>
      <c r="AG555" s="21"/>
      <c r="AH555" s="21"/>
      <c r="AI555" s="23">
        <v>1080</v>
      </c>
      <c r="AJ555" s="21"/>
      <c r="AK555" s="21"/>
      <c r="AL555" s="27">
        <v>676</v>
      </c>
      <c r="AM555" s="21"/>
      <c r="AN555" s="21"/>
      <c r="AO555" s="27">
        <v>480</v>
      </c>
      <c r="AP555" s="21"/>
      <c r="AQ555" s="21"/>
      <c r="AR555" s="27">
        <v>649</v>
      </c>
      <c r="AS555" s="21"/>
      <c r="AT555" s="21"/>
      <c r="AU555" s="27">
        <v>310</v>
      </c>
      <c r="AV555" s="21"/>
      <c r="AW555" s="21"/>
      <c r="AX555" s="27">
        <v>443</v>
      </c>
      <c r="AY555" s="21"/>
      <c r="AZ555" s="21"/>
      <c r="BA555" s="27">
        <v>493</v>
      </c>
      <c r="BB555" s="21"/>
      <c r="BC555" s="21"/>
      <c r="BD555" s="27">
        <v>323</v>
      </c>
      <c r="BE555" s="21"/>
      <c r="BF555" s="21"/>
      <c r="BG555" s="27">
        <v>287</v>
      </c>
      <c r="BH555" s="21"/>
      <c r="BI555" s="21"/>
      <c r="BJ555" s="27">
        <v>303</v>
      </c>
      <c r="BK555" s="21"/>
      <c r="BL555" s="21"/>
      <c r="BM555" s="27">
        <v>320</v>
      </c>
      <c r="BN555" s="21"/>
      <c r="BO555" s="21"/>
      <c r="BP555" s="27">
        <v>353</v>
      </c>
      <c r="BQ555" s="21"/>
      <c r="BR555" s="21"/>
      <c r="BS555" s="27">
        <v>502</v>
      </c>
      <c r="BT555" s="21"/>
      <c r="BU555" s="21"/>
      <c r="BV555" s="27">
        <v>403</v>
      </c>
      <c r="BW555" s="21"/>
      <c r="BX555" s="21"/>
      <c r="BY555" s="27">
        <v>148</v>
      </c>
      <c r="BZ555" s="21"/>
      <c r="CA555" s="21"/>
      <c r="CB555" s="27">
        <v>104</v>
      </c>
      <c r="CC555" s="21"/>
      <c r="CD555" s="21"/>
      <c r="CE555" s="27">
        <v>150</v>
      </c>
      <c r="CF555" s="21"/>
      <c r="CG555" s="21"/>
      <c r="CH555" s="29">
        <v>12</v>
      </c>
      <c r="CI555" s="21"/>
      <c r="CJ555" s="21"/>
      <c r="CK555" s="31">
        <v>8</v>
      </c>
      <c r="CL555" s="21"/>
      <c r="CM555" s="21"/>
      <c r="CN555" s="29">
        <v>57</v>
      </c>
      <c r="CO555" s="21"/>
      <c r="CP555" s="21"/>
      <c r="CQ555" s="27">
        <v>197</v>
      </c>
      <c r="CR555" s="21"/>
      <c r="CS555" s="21"/>
      <c r="CT555" s="29">
        <v>74</v>
      </c>
      <c r="CU555" s="21"/>
      <c r="CV555" s="21"/>
      <c r="CW555" s="27">
        <v>188</v>
      </c>
      <c r="CX555" s="21"/>
      <c r="CY555" s="21"/>
      <c r="CZ555" s="27">
        <v>130</v>
      </c>
      <c r="DA555" s="21"/>
      <c r="DB555" s="21"/>
      <c r="DC555" s="27">
        <v>156</v>
      </c>
      <c r="DD555" s="21"/>
      <c r="DE555" s="21"/>
      <c r="DF555" s="29">
        <v>88</v>
      </c>
      <c r="DG555" s="21"/>
      <c r="DH555" s="21"/>
      <c r="DI555" s="27">
        <v>153</v>
      </c>
      <c r="DJ555" s="21"/>
      <c r="DK555" s="21"/>
      <c r="DL555" s="27">
        <v>227</v>
      </c>
      <c r="DM555" s="21"/>
      <c r="DN555" s="21"/>
      <c r="DO555" s="27">
        <v>153</v>
      </c>
      <c r="DP555" s="21"/>
      <c r="DQ555" s="21"/>
      <c r="DR555" s="27">
        <v>202</v>
      </c>
      <c r="DS555" s="21"/>
      <c r="DT555" s="21"/>
      <c r="DU555" s="27">
        <v>220</v>
      </c>
      <c r="DV555" s="21"/>
      <c r="DW555" s="21"/>
      <c r="DX555" s="27">
        <v>571</v>
      </c>
      <c r="DY555" s="21"/>
      <c r="DZ555" s="21"/>
      <c r="EA555" s="27">
        <v>153</v>
      </c>
      <c r="EB555" s="21"/>
      <c r="EC555" s="21"/>
      <c r="ED555" s="29">
        <v>91</v>
      </c>
      <c r="EE555" s="21"/>
      <c r="EF555" s="21"/>
      <c r="EG555" s="27">
        <v>127</v>
      </c>
      <c r="EH555" s="21"/>
      <c r="EI555" s="21"/>
      <c r="EJ555" s="27">
        <v>370</v>
      </c>
      <c r="EK555" s="21"/>
      <c r="EL555" s="21"/>
      <c r="EM555" s="27">
        <v>125</v>
      </c>
      <c r="EN555" s="21"/>
      <c r="EO555" s="21"/>
      <c r="EP555" s="29">
        <v>59</v>
      </c>
      <c r="EQ555" s="21"/>
      <c r="ER555" s="21"/>
      <c r="ES555" s="29">
        <v>80</v>
      </c>
      <c r="ET555" s="21"/>
      <c r="EU555" s="21"/>
      <c r="EV555" s="27">
        <v>114</v>
      </c>
      <c r="EW555" s="21"/>
      <c r="EX555" s="21"/>
      <c r="EY555" s="27">
        <v>125</v>
      </c>
      <c r="EZ555" s="21"/>
      <c r="FA555" s="21"/>
      <c r="FB555" s="27">
        <v>148</v>
      </c>
      <c r="FC555" s="21"/>
      <c r="FD555" s="21"/>
      <c r="FE555" s="27">
        <v>238</v>
      </c>
      <c r="FF555" s="21"/>
      <c r="FG555" s="21"/>
      <c r="FH555" s="27">
        <v>104</v>
      </c>
      <c r="FI555" s="21"/>
      <c r="FJ555" s="21"/>
      <c r="FK555" s="29">
        <v>52</v>
      </c>
      <c r="FL555" s="21"/>
      <c r="FM555" s="21"/>
      <c r="FN555" s="29">
        <v>41</v>
      </c>
      <c r="FO555" s="21"/>
      <c r="FP555" s="21"/>
      <c r="FQ555" s="29">
        <v>96</v>
      </c>
      <c r="FR555" s="21"/>
      <c r="FS555" s="21"/>
      <c r="FT555" s="29">
        <v>72</v>
      </c>
      <c r="FU555" s="21"/>
      <c r="FV555" s="21"/>
      <c r="FW555" s="27">
        <v>128</v>
      </c>
      <c r="FX555" s="21"/>
      <c r="FY555" s="21"/>
      <c r="FZ555" s="27">
        <v>246</v>
      </c>
      <c r="GA555" s="21"/>
      <c r="GB555" s="21"/>
      <c r="GC555" s="27">
        <v>192</v>
      </c>
      <c r="GD555" s="21"/>
      <c r="GE555" s="21"/>
      <c r="GF555" s="29">
        <v>83</v>
      </c>
      <c r="GG555" s="21"/>
      <c r="GH555" s="21"/>
      <c r="GI555" s="27">
        <v>150</v>
      </c>
      <c r="GJ555" s="21"/>
      <c r="GK555" s="21"/>
      <c r="GL555" s="27">
        <v>170</v>
      </c>
      <c r="GM555" s="21"/>
      <c r="GN555" s="21"/>
      <c r="GO555" s="27">
        <v>161</v>
      </c>
      <c r="GP555" s="21"/>
      <c r="GQ555" s="21"/>
      <c r="GR555" s="27">
        <v>184</v>
      </c>
      <c r="GS555" s="21"/>
      <c r="GT555" s="21"/>
      <c r="GU555" s="27">
        <v>166</v>
      </c>
      <c r="GV555" s="21"/>
      <c r="GW555" s="21"/>
      <c r="GX555" s="27">
        <v>231</v>
      </c>
      <c r="GY555" s="21"/>
      <c r="GZ555" s="21"/>
      <c r="HA555" s="27">
        <v>125</v>
      </c>
      <c r="HB555" s="21"/>
      <c r="HC555" s="21"/>
      <c r="HD555" s="29">
        <v>86</v>
      </c>
      <c r="HE555" s="21"/>
      <c r="HF555" s="21"/>
      <c r="HG555" s="29">
        <v>70</v>
      </c>
      <c r="HH555" s="21"/>
      <c r="HI555" s="21"/>
      <c r="HJ555" s="29">
        <v>77</v>
      </c>
    </row>
    <row r="556" spans="2:218" x14ac:dyDescent="0.2">
      <c r="B556" s="20" t="s">
        <v>418</v>
      </c>
      <c r="C556" s="21"/>
      <c r="D556" s="21"/>
      <c r="E556" s="27">
        <v>450</v>
      </c>
      <c r="F556" s="21"/>
      <c r="G556" s="21"/>
      <c r="H556" s="27">
        <v>442</v>
      </c>
      <c r="I556" s="21"/>
      <c r="J556" s="21"/>
      <c r="K556" s="27">
        <v>591</v>
      </c>
      <c r="L556" s="21"/>
      <c r="M556" s="21"/>
      <c r="N556" s="27">
        <v>250</v>
      </c>
      <c r="O556" s="21"/>
      <c r="P556" s="21"/>
      <c r="Q556" s="27">
        <v>200</v>
      </c>
      <c r="R556" s="21"/>
      <c r="S556" s="21"/>
      <c r="T556" s="27">
        <v>404</v>
      </c>
      <c r="U556" s="21"/>
      <c r="V556" s="21"/>
      <c r="W556" s="27">
        <v>115</v>
      </c>
      <c r="X556" s="21"/>
      <c r="Y556" s="21"/>
      <c r="Z556" s="27">
        <v>304</v>
      </c>
      <c r="AA556" s="21"/>
      <c r="AB556" s="21"/>
      <c r="AC556" s="27">
        <v>290</v>
      </c>
      <c r="AD556" s="21"/>
      <c r="AE556" s="21"/>
      <c r="AF556" s="27">
        <v>306</v>
      </c>
      <c r="AG556" s="21"/>
      <c r="AH556" s="21"/>
      <c r="AI556" s="27">
        <v>163</v>
      </c>
      <c r="AJ556" s="21"/>
      <c r="AK556" s="21"/>
      <c r="AL556" s="27">
        <v>169</v>
      </c>
      <c r="AM556" s="21"/>
      <c r="AN556" s="21"/>
      <c r="AO556" s="29">
        <v>47</v>
      </c>
      <c r="AP556" s="21"/>
      <c r="AQ556" s="21"/>
      <c r="AR556" s="29">
        <v>66</v>
      </c>
      <c r="AS556" s="21"/>
      <c r="AT556" s="21"/>
      <c r="AU556" s="21"/>
      <c r="AV556" s="21"/>
      <c r="AW556" s="21"/>
      <c r="AX556" s="29">
        <v>82</v>
      </c>
      <c r="AY556" s="21"/>
      <c r="AZ556" s="21"/>
      <c r="BA556" s="29">
        <v>37</v>
      </c>
      <c r="BB556" s="21"/>
      <c r="BC556" s="21"/>
      <c r="BD556" s="29">
        <v>86</v>
      </c>
      <c r="BE556" s="21"/>
      <c r="BF556" s="21"/>
      <c r="BG556" s="29">
        <v>45</v>
      </c>
      <c r="BH556" s="21"/>
      <c r="BI556" s="21"/>
      <c r="BJ556" s="21"/>
      <c r="BK556" s="21"/>
      <c r="BL556" s="21"/>
      <c r="BM556" s="29">
        <v>95</v>
      </c>
      <c r="BN556" s="21"/>
      <c r="BO556" s="21"/>
      <c r="BP556" s="27">
        <v>204</v>
      </c>
      <c r="BQ556" s="21"/>
      <c r="BR556" s="21"/>
      <c r="BS556" s="29">
        <v>14</v>
      </c>
      <c r="BT556" s="21"/>
      <c r="BU556" s="21"/>
      <c r="BV556" s="27">
        <v>118</v>
      </c>
      <c r="BW556" s="21"/>
      <c r="BX556" s="21"/>
      <c r="BY556" s="27">
        <v>256</v>
      </c>
      <c r="BZ556" s="21"/>
      <c r="CA556" s="21"/>
      <c r="CB556" s="27">
        <v>140</v>
      </c>
      <c r="CC556" s="21"/>
      <c r="CD556" s="21"/>
      <c r="CE556" s="29">
        <v>39</v>
      </c>
      <c r="CF556" s="21"/>
      <c r="CG556" s="21"/>
      <c r="CH556" s="29">
        <v>70</v>
      </c>
      <c r="CI556" s="21"/>
      <c r="CJ556" s="21"/>
      <c r="CK556" s="21"/>
      <c r="CL556" s="21"/>
      <c r="CM556" s="21"/>
      <c r="CN556" s="29">
        <v>12</v>
      </c>
      <c r="CO556" s="21"/>
      <c r="CP556" s="21"/>
      <c r="CQ556" s="29">
        <v>24</v>
      </c>
      <c r="CR556" s="21"/>
      <c r="CS556" s="21"/>
      <c r="CT556" s="27">
        <v>105</v>
      </c>
      <c r="CU556" s="21"/>
      <c r="CV556" s="21"/>
      <c r="CW556" s="29">
        <v>73</v>
      </c>
      <c r="CX556" s="21"/>
      <c r="CY556" s="21"/>
      <c r="CZ556" s="27">
        <v>109</v>
      </c>
      <c r="DA556" s="21"/>
      <c r="DB556" s="21"/>
      <c r="DC556" s="29">
        <v>52</v>
      </c>
      <c r="DD556" s="21"/>
      <c r="DE556" s="21"/>
      <c r="DF556" s="29">
        <v>66</v>
      </c>
      <c r="DG556" s="21"/>
      <c r="DH556" s="21"/>
      <c r="DI556" s="27">
        <v>155</v>
      </c>
      <c r="DJ556" s="21"/>
      <c r="DK556" s="21"/>
      <c r="DL556" s="29">
        <v>22</v>
      </c>
      <c r="DM556" s="21"/>
      <c r="DN556" s="21"/>
      <c r="DO556" s="29">
        <v>96</v>
      </c>
      <c r="DP556" s="21"/>
      <c r="DQ556" s="21"/>
      <c r="DR556" s="29">
        <v>66</v>
      </c>
      <c r="DS556" s="21"/>
      <c r="DT556" s="21"/>
      <c r="DU556" s="29">
        <v>27</v>
      </c>
      <c r="DV556" s="21"/>
      <c r="DW556" s="21"/>
      <c r="DX556" s="29">
        <v>29</v>
      </c>
      <c r="DY556" s="21"/>
      <c r="DZ556" s="21"/>
      <c r="EA556" s="29">
        <v>95</v>
      </c>
      <c r="EB556" s="21"/>
      <c r="EC556" s="21"/>
      <c r="ED556" s="29">
        <v>23</v>
      </c>
      <c r="EE556" s="21"/>
      <c r="EF556" s="21"/>
      <c r="EG556" s="21"/>
      <c r="EH556" s="21"/>
      <c r="EI556" s="21"/>
      <c r="EJ556" s="29">
        <v>72</v>
      </c>
      <c r="EK556" s="21"/>
      <c r="EL556" s="21"/>
      <c r="EM556" s="27">
        <v>123</v>
      </c>
      <c r="EN556" s="21"/>
      <c r="EO556" s="21"/>
      <c r="EP556" s="29">
        <v>62</v>
      </c>
      <c r="EQ556" s="21"/>
      <c r="ER556" s="21"/>
      <c r="ES556" s="21"/>
      <c r="ET556" s="21"/>
      <c r="EU556" s="21"/>
      <c r="EV556" s="29">
        <v>15</v>
      </c>
      <c r="EW556" s="21"/>
      <c r="EX556" s="21"/>
      <c r="EY556" s="21"/>
      <c r="EZ556" s="21"/>
      <c r="FA556" s="21"/>
      <c r="FB556" s="21"/>
      <c r="FC556" s="21"/>
      <c r="FD556" s="21"/>
      <c r="FE556" s="29">
        <v>77</v>
      </c>
      <c r="FF556" s="21"/>
      <c r="FG556" s="21"/>
      <c r="FH556" s="29">
        <v>45</v>
      </c>
      <c r="FI556" s="21"/>
      <c r="FJ556" s="21"/>
      <c r="FK556" s="21"/>
      <c r="FL556" s="21"/>
      <c r="FM556" s="21"/>
      <c r="FN556" s="21"/>
      <c r="FO556" s="21"/>
      <c r="FP556" s="21"/>
      <c r="FQ556" s="29">
        <v>54</v>
      </c>
      <c r="FR556" s="21"/>
      <c r="FS556" s="21"/>
      <c r="FT556" s="21"/>
      <c r="FU556" s="21"/>
      <c r="FV556" s="21"/>
      <c r="FW556" s="29">
        <v>74</v>
      </c>
      <c r="FX556" s="21"/>
      <c r="FY556" s="21"/>
      <c r="FZ556" s="27">
        <v>133</v>
      </c>
      <c r="GA556" s="21"/>
      <c r="GB556" s="21"/>
      <c r="GC556" s="29">
        <v>18</v>
      </c>
      <c r="GD556" s="21"/>
      <c r="GE556" s="21"/>
      <c r="GF556" s="21"/>
      <c r="GG556" s="21"/>
      <c r="GH556" s="21"/>
      <c r="GI556" s="29">
        <v>16</v>
      </c>
      <c r="GJ556" s="21"/>
      <c r="GK556" s="21"/>
      <c r="GL556" s="29">
        <v>31</v>
      </c>
      <c r="GM556" s="21"/>
      <c r="GN556" s="21"/>
      <c r="GO556" s="29">
        <v>59</v>
      </c>
      <c r="GP556" s="21"/>
      <c r="GQ556" s="21"/>
      <c r="GR556" s="27">
        <v>153</v>
      </c>
      <c r="GS556" s="21"/>
      <c r="GT556" s="21"/>
      <c r="GU556" s="29">
        <v>28</v>
      </c>
      <c r="GV556" s="21"/>
      <c r="GW556" s="21"/>
      <c r="GX556" s="29">
        <v>51</v>
      </c>
      <c r="GY556" s="21"/>
      <c r="GZ556" s="21"/>
      <c r="HA556" s="29">
        <v>21</v>
      </c>
      <c r="HB556" s="21"/>
      <c r="HC556" s="21"/>
      <c r="HD556" s="29">
        <v>53</v>
      </c>
      <c r="HE556" s="21"/>
      <c r="HF556" s="21"/>
      <c r="HG556" s="29">
        <v>46</v>
      </c>
      <c r="HH556" s="21"/>
      <c r="HI556" s="21"/>
      <c r="HJ556" s="21"/>
    </row>
    <row r="557" spans="2:218" x14ac:dyDescent="0.2">
      <c r="B557" s="20" t="s">
        <v>422</v>
      </c>
      <c r="C557" s="21"/>
      <c r="D557" s="21"/>
      <c r="E557" s="29">
        <v>53</v>
      </c>
      <c r="F557" s="21"/>
      <c r="G557" s="21"/>
      <c r="H557" s="29">
        <v>76</v>
      </c>
      <c r="I557" s="21"/>
      <c r="J557" s="21"/>
      <c r="K557" s="29">
        <v>73</v>
      </c>
      <c r="L557" s="21"/>
      <c r="M557" s="21"/>
      <c r="N557" s="29">
        <v>61</v>
      </c>
      <c r="O557" s="21"/>
      <c r="P557" s="21"/>
      <c r="Q557" s="29">
        <v>67</v>
      </c>
      <c r="R557" s="21"/>
      <c r="S557" s="21"/>
      <c r="T557" s="29">
        <v>66</v>
      </c>
      <c r="U557" s="21"/>
      <c r="V557" s="21"/>
      <c r="W557" s="27">
        <v>124</v>
      </c>
      <c r="X557" s="21"/>
      <c r="Y557" s="21"/>
      <c r="Z557" s="27">
        <v>125</v>
      </c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9">
        <v>34</v>
      </c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  <c r="BK557" s="21"/>
      <c r="BL557" s="21"/>
      <c r="BM557" s="21"/>
      <c r="BN557" s="21"/>
      <c r="BO557" s="21"/>
      <c r="BP557" s="21"/>
      <c r="BQ557" s="21"/>
      <c r="BR557" s="21"/>
      <c r="BS557" s="21"/>
      <c r="BT557" s="21"/>
      <c r="BU557" s="21"/>
      <c r="BV557" s="21"/>
      <c r="BW557" s="21"/>
      <c r="BX557" s="21"/>
      <c r="BY557" s="21"/>
      <c r="BZ557" s="21"/>
      <c r="CA557" s="21"/>
      <c r="CB557" s="21"/>
      <c r="CC557" s="21"/>
      <c r="CD557" s="21"/>
      <c r="CE557" s="21"/>
      <c r="CF557" s="21"/>
      <c r="CG557" s="21"/>
      <c r="CH557" s="21"/>
      <c r="CI557" s="21"/>
      <c r="CJ557" s="21"/>
      <c r="CK557" s="21"/>
      <c r="CL557" s="21"/>
      <c r="CM557" s="21"/>
      <c r="CN557" s="21"/>
      <c r="CO557" s="21"/>
      <c r="CP557" s="21"/>
      <c r="CQ557" s="21"/>
      <c r="CR557" s="21"/>
      <c r="CS557" s="21"/>
      <c r="CT557" s="21"/>
      <c r="CU557" s="21"/>
      <c r="CV557" s="21"/>
      <c r="CW557" s="21"/>
      <c r="CX557" s="21"/>
      <c r="CY557" s="21"/>
      <c r="CZ557" s="21"/>
      <c r="DA557" s="21"/>
      <c r="DB557" s="21"/>
      <c r="DC557" s="21"/>
      <c r="DD557" s="21"/>
      <c r="DE557" s="21"/>
      <c r="DF557" s="21"/>
      <c r="DG557" s="21"/>
      <c r="DH557" s="21"/>
      <c r="DI557" s="29">
        <v>30</v>
      </c>
      <c r="DJ557" s="21"/>
      <c r="DK557" s="21"/>
      <c r="DL557" s="21"/>
      <c r="DM557" s="21"/>
      <c r="DN557" s="21"/>
      <c r="DO557" s="21"/>
      <c r="DP557" s="21"/>
      <c r="DQ557" s="21"/>
      <c r="DR557" s="21"/>
      <c r="DS557" s="21"/>
      <c r="DT557" s="21"/>
      <c r="DU557" s="21"/>
      <c r="DV557" s="21"/>
      <c r="DW557" s="21"/>
      <c r="DX557" s="21"/>
      <c r="DY557" s="21"/>
      <c r="DZ557" s="21"/>
      <c r="EA557" s="21"/>
      <c r="EB557" s="21"/>
      <c r="EC557" s="21"/>
      <c r="ED557" s="21"/>
      <c r="EE557" s="21"/>
      <c r="EF557" s="21"/>
      <c r="EG557" s="21"/>
      <c r="EH557" s="21"/>
      <c r="EI557" s="21"/>
      <c r="EJ557" s="21"/>
      <c r="EK557" s="21"/>
      <c r="EL557" s="21"/>
      <c r="EM557" s="21"/>
      <c r="EN557" s="21"/>
      <c r="EO557" s="21"/>
      <c r="EP557" s="21"/>
      <c r="EQ557" s="21"/>
      <c r="ER557" s="21"/>
      <c r="ES557" s="21"/>
      <c r="ET557" s="21"/>
      <c r="EU557" s="21"/>
      <c r="EV557" s="21"/>
      <c r="EW557" s="21"/>
      <c r="EX557" s="21"/>
      <c r="EY557" s="21"/>
      <c r="EZ557" s="21"/>
      <c r="FA557" s="21"/>
      <c r="FB557" s="21"/>
      <c r="FC557" s="21"/>
      <c r="FD557" s="21"/>
      <c r="FE557" s="21"/>
      <c r="FF557" s="21"/>
      <c r="FG557" s="21"/>
      <c r="FH557" s="21"/>
      <c r="FI557" s="21"/>
      <c r="FJ557" s="21"/>
      <c r="FK557" s="21"/>
      <c r="FL557" s="21"/>
      <c r="FM557" s="21"/>
      <c r="FN557" s="21"/>
      <c r="FO557" s="21"/>
      <c r="FP557" s="21"/>
      <c r="FQ557" s="21"/>
      <c r="FR557" s="21"/>
      <c r="FS557" s="21"/>
      <c r="FT557" s="21"/>
      <c r="FU557" s="21"/>
      <c r="FV557" s="21"/>
      <c r="FW557" s="21"/>
      <c r="FX557" s="21"/>
      <c r="FY557" s="21"/>
      <c r="FZ557" s="21"/>
      <c r="GA557" s="21"/>
      <c r="GB557" s="21"/>
      <c r="GC557" s="21"/>
      <c r="GD557" s="21"/>
      <c r="GE557" s="21"/>
      <c r="GF557" s="21"/>
      <c r="GG557" s="21"/>
      <c r="GH557" s="21"/>
      <c r="GI557" s="21"/>
      <c r="GJ557" s="21"/>
      <c r="GK557" s="21"/>
      <c r="GL557" s="21"/>
      <c r="GM557" s="21"/>
      <c r="GN557" s="21"/>
      <c r="GO557" s="21"/>
      <c r="GP557" s="21"/>
      <c r="GQ557" s="21"/>
      <c r="GR557" s="21"/>
      <c r="GS557" s="21"/>
      <c r="GT557" s="21"/>
      <c r="GU557" s="21"/>
      <c r="GV557" s="21"/>
      <c r="GW557" s="21"/>
      <c r="GX557" s="21"/>
      <c r="GY557" s="21"/>
      <c r="GZ557" s="21"/>
      <c r="HA557" s="21"/>
      <c r="HB557" s="21"/>
      <c r="HC557" s="21"/>
      <c r="HD557" s="21"/>
      <c r="HE557" s="21"/>
      <c r="HF557" s="21"/>
      <c r="HG557" s="21"/>
      <c r="HH557" s="21"/>
      <c r="HI557" s="21"/>
      <c r="HJ557" s="21"/>
    </row>
    <row r="558" spans="2:218" x14ac:dyDescent="0.2">
      <c r="B558" s="20" t="s">
        <v>425</v>
      </c>
      <c r="C558" s="21"/>
      <c r="D558" s="21"/>
      <c r="E558" s="29">
        <v>68</v>
      </c>
      <c r="F558" s="21"/>
      <c r="G558" s="21"/>
      <c r="H558" s="29">
        <v>33</v>
      </c>
      <c r="I558" s="21"/>
      <c r="J558" s="21"/>
      <c r="K558" s="21"/>
      <c r="L558" s="33">
        <v>13</v>
      </c>
      <c r="M558" s="31">
        <v>3</v>
      </c>
      <c r="N558" s="27">
        <v>142</v>
      </c>
      <c r="O558" s="21"/>
      <c r="P558" s="21"/>
      <c r="Q558" s="21"/>
      <c r="R558" s="30">
        <v>1226</v>
      </c>
      <c r="S558" s="27">
        <v>247</v>
      </c>
      <c r="T558" s="21"/>
      <c r="U558" s="21"/>
      <c r="V558" s="21"/>
      <c r="W558" s="27">
        <v>101</v>
      </c>
      <c r="X558" s="33">
        <v>71</v>
      </c>
      <c r="Y558" s="29">
        <v>17</v>
      </c>
      <c r="Z558" s="29">
        <v>69</v>
      </c>
      <c r="AA558" s="33">
        <v>90</v>
      </c>
      <c r="AB558" s="29">
        <v>20</v>
      </c>
      <c r="AC558" s="21"/>
      <c r="AD558" s="32">
        <v>802</v>
      </c>
      <c r="AE558" s="27">
        <v>200</v>
      </c>
      <c r="AF558" s="29">
        <v>79</v>
      </c>
      <c r="AG558" s="33">
        <v>79</v>
      </c>
      <c r="AH558" s="29">
        <v>17</v>
      </c>
      <c r="AI558" s="29">
        <v>61</v>
      </c>
      <c r="AJ558" s="33">
        <v>79</v>
      </c>
      <c r="AK558" s="29">
        <v>19</v>
      </c>
      <c r="AL558" s="29">
        <v>34</v>
      </c>
      <c r="AM558" s="33">
        <v>76</v>
      </c>
      <c r="AN558" s="29">
        <v>16</v>
      </c>
      <c r="AO558" s="21"/>
      <c r="AP558" s="33">
        <v>63</v>
      </c>
      <c r="AQ558" s="29">
        <v>15</v>
      </c>
      <c r="AR558" s="29">
        <v>29</v>
      </c>
      <c r="AS558" s="33">
        <v>70</v>
      </c>
      <c r="AT558" s="29">
        <v>16</v>
      </c>
      <c r="AU558" s="29">
        <v>15</v>
      </c>
      <c r="AV558" s="33">
        <v>97</v>
      </c>
      <c r="AW558" s="29">
        <v>21</v>
      </c>
      <c r="AX558" s="29">
        <v>78</v>
      </c>
      <c r="AY558" s="33">
        <v>92</v>
      </c>
      <c r="AZ558" s="29">
        <v>22</v>
      </c>
      <c r="BA558" s="21"/>
      <c r="BB558" s="32">
        <v>100</v>
      </c>
      <c r="BC558" s="29">
        <v>23</v>
      </c>
      <c r="BD558" s="29">
        <v>66</v>
      </c>
      <c r="BE558" s="33">
        <v>93</v>
      </c>
      <c r="BF558" s="29">
        <v>22</v>
      </c>
      <c r="BG558" s="29">
        <v>69</v>
      </c>
      <c r="BH558" s="32">
        <v>100</v>
      </c>
      <c r="BI558" s="29">
        <v>22</v>
      </c>
      <c r="BJ558" s="29">
        <v>72</v>
      </c>
      <c r="BK558" s="33">
        <v>83</v>
      </c>
      <c r="BL558" s="29">
        <v>19</v>
      </c>
      <c r="BM558" s="29">
        <v>56</v>
      </c>
      <c r="BN558" s="33">
        <v>97</v>
      </c>
      <c r="BO558" s="29">
        <v>21</v>
      </c>
      <c r="BP558" s="27">
        <v>150</v>
      </c>
      <c r="BQ558" s="32">
        <v>160</v>
      </c>
      <c r="BR558" s="29">
        <v>36</v>
      </c>
      <c r="BS558" s="27">
        <v>140</v>
      </c>
      <c r="BT558" s="33">
        <v>40</v>
      </c>
      <c r="BU558" s="31">
        <v>9</v>
      </c>
      <c r="BV558" s="27">
        <v>241</v>
      </c>
      <c r="BW558" s="33">
        <v>59</v>
      </c>
      <c r="BX558" s="29">
        <v>13</v>
      </c>
      <c r="BY558" s="27">
        <v>114</v>
      </c>
      <c r="BZ558" s="33">
        <v>19</v>
      </c>
      <c r="CA558" s="31">
        <v>4</v>
      </c>
      <c r="CB558" s="21"/>
      <c r="CC558" s="33">
        <v>54</v>
      </c>
      <c r="CD558" s="29">
        <v>12</v>
      </c>
      <c r="CE558" s="27">
        <v>101</v>
      </c>
      <c r="CF558" s="33">
        <v>46</v>
      </c>
      <c r="CG558" s="29">
        <v>10</v>
      </c>
      <c r="CH558" s="27">
        <v>104</v>
      </c>
      <c r="CI558" s="33">
        <v>20</v>
      </c>
      <c r="CJ558" s="31">
        <v>5</v>
      </c>
      <c r="CK558" s="29">
        <v>35</v>
      </c>
      <c r="CL558" s="33">
        <v>17</v>
      </c>
      <c r="CM558" s="31">
        <v>4</v>
      </c>
      <c r="CN558" s="21"/>
      <c r="CO558" s="21"/>
      <c r="CP558" s="21"/>
      <c r="CQ558" s="29">
        <v>52</v>
      </c>
      <c r="CR558" s="33">
        <v>11</v>
      </c>
      <c r="CS558" s="31">
        <v>3</v>
      </c>
      <c r="CT558" s="21"/>
      <c r="CU558" s="21"/>
      <c r="CV558" s="21"/>
      <c r="CW558" s="29">
        <v>75</v>
      </c>
      <c r="CX558" s="21"/>
      <c r="CY558" s="21"/>
      <c r="CZ558" s="29">
        <v>62</v>
      </c>
      <c r="DA558" s="21"/>
      <c r="DB558" s="21"/>
      <c r="DC558" s="27">
        <v>107</v>
      </c>
      <c r="DD558" s="21"/>
      <c r="DE558" s="21"/>
      <c r="DF558" s="29">
        <v>98</v>
      </c>
      <c r="DG558" s="21"/>
      <c r="DH558" s="21"/>
      <c r="DI558" s="21"/>
      <c r="DJ558" s="21"/>
      <c r="DK558" s="21"/>
      <c r="DL558" s="21"/>
      <c r="DM558" s="21"/>
      <c r="DN558" s="21"/>
      <c r="DO558" s="21"/>
      <c r="DP558" s="21"/>
      <c r="DQ558" s="21"/>
      <c r="DR558" s="27">
        <v>123</v>
      </c>
      <c r="DS558" s="21"/>
      <c r="DT558" s="21"/>
      <c r="DU558" s="29">
        <v>10</v>
      </c>
      <c r="DV558" s="21"/>
      <c r="DW558" s="21"/>
      <c r="DX558" s="21"/>
      <c r="DY558" s="21"/>
      <c r="DZ558" s="21"/>
      <c r="EA558" s="21"/>
      <c r="EB558" s="21"/>
      <c r="EC558" s="21"/>
      <c r="ED558" s="21"/>
      <c r="EE558" s="21"/>
      <c r="EF558" s="21"/>
      <c r="EG558" s="27">
        <v>118</v>
      </c>
      <c r="EH558" s="21"/>
      <c r="EI558" s="21"/>
      <c r="EJ558" s="21"/>
      <c r="EK558" s="21"/>
      <c r="EL558" s="21"/>
      <c r="EM558" s="27">
        <v>114</v>
      </c>
      <c r="EN558" s="21"/>
      <c r="EO558" s="21"/>
      <c r="EP558" s="29">
        <v>32</v>
      </c>
      <c r="EQ558" s="21"/>
      <c r="ER558" s="21"/>
      <c r="ES558" s="21"/>
      <c r="ET558" s="21"/>
      <c r="EU558" s="21"/>
      <c r="EV558" s="21"/>
      <c r="EW558" s="21"/>
      <c r="EX558" s="21"/>
      <c r="EY558" s="21"/>
      <c r="EZ558" s="21"/>
      <c r="FA558" s="21"/>
      <c r="FB558" s="21"/>
      <c r="FC558" s="21"/>
      <c r="FD558" s="21"/>
      <c r="FE558" s="21"/>
      <c r="FF558" s="21"/>
      <c r="FG558" s="21"/>
      <c r="FH558" s="21"/>
      <c r="FI558" s="21"/>
      <c r="FJ558" s="21"/>
      <c r="FK558" s="29">
        <v>12</v>
      </c>
      <c r="FL558" s="21"/>
      <c r="FM558" s="21"/>
      <c r="FN558" s="21"/>
      <c r="FO558" s="21"/>
      <c r="FP558" s="21"/>
      <c r="FQ558" s="21"/>
      <c r="FR558" s="21"/>
      <c r="FS558" s="21"/>
      <c r="FT558" s="21"/>
      <c r="FU558" s="21"/>
      <c r="FV558" s="21"/>
      <c r="FW558" s="21"/>
      <c r="FX558" s="21"/>
      <c r="FY558" s="21"/>
      <c r="FZ558" s="21"/>
      <c r="GA558" s="21"/>
      <c r="GB558" s="21"/>
      <c r="GC558" s="21"/>
      <c r="GD558" s="21"/>
      <c r="GE558" s="21"/>
      <c r="GF558" s="21"/>
      <c r="GG558" s="21"/>
      <c r="GH558" s="21"/>
      <c r="GI558" s="21"/>
      <c r="GJ558" s="21"/>
      <c r="GK558" s="21"/>
      <c r="GL558" s="21"/>
      <c r="GM558" s="21"/>
      <c r="GN558" s="21"/>
      <c r="GO558" s="29">
        <v>55</v>
      </c>
      <c r="GP558" s="21"/>
      <c r="GQ558" s="21"/>
      <c r="GR558" s="21"/>
      <c r="GS558" s="21"/>
      <c r="GT558" s="21"/>
      <c r="GU558" s="21"/>
      <c r="GV558" s="21"/>
      <c r="GW558" s="21"/>
      <c r="GX558" s="21"/>
      <c r="GY558" s="21"/>
      <c r="GZ558" s="21"/>
      <c r="HA558" s="21"/>
      <c r="HB558" s="21"/>
      <c r="HC558" s="21"/>
      <c r="HD558" s="21"/>
      <c r="HE558" s="21"/>
      <c r="HF558" s="21"/>
      <c r="HG558" s="21"/>
      <c r="HH558" s="21"/>
      <c r="HI558" s="21"/>
      <c r="HJ558" s="29">
        <v>38</v>
      </c>
    </row>
    <row r="559" spans="2:218" x14ac:dyDescent="0.2">
      <c r="B559" s="20" t="s">
        <v>428</v>
      </c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  <c r="BK559" s="21"/>
      <c r="BL559" s="21"/>
      <c r="BM559" s="21"/>
      <c r="BN559" s="21"/>
      <c r="BO559" s="21"/>
      <c r="BP559" s="21"/>
      <c r="BQ559" s="21"/>
      <c r="BR559" s="21"/>
      <c r="BS559" s="21"/>
      <c r="BT559" s="21"/>
      <c r="BU559" s="21"/>
      <c r="BV559" s="21"/>
      <c r="BW559" s="21"/>
      <c r="BX559" s="21"/>
      <c r="BY559" s="21"/>
      <c r="BZ559" s="21"/>
      <c r="CA559" s="21"/>
      <c r="CB559" s="21"/>
      <c r="CC559" s="21"/>
      <c r="CD559" s="21"/>
      <c r="CE559" s="21"/>
      <c r="CF559" s="21"/>
      <c r="CG559" s="21"/>
      <c r="CH559" s="21"/>
      <c r="CI559" s="21"/>
      <c r="CJ559" s="21"/>
      <c r="CK559" s="21"/>
      <c r="CL559" s="21"/>
      <c r="CM559" s="21"/>
      <c r="CN559" s="27">
        <v>231</v>
      </c>
      <c r="CO559" s="21"/>
      <c r="CP559" s="21"/>
      <c r="CQ559" s="21"/>
      <c r="CR559" s="21"/>
      <c r="CS559" s="21"/>
      <c r="CT559" s="21"/>
      <c r="CU559" s="21"/>
      <c r="CV559" s="21"/>
      <c r="CW559" s="21"/>
      <c r="CX559" s="21"/>
      <c r="CY559" s="21"/>
      <c r="CZ559" s="21"/>
      <c r="DA559" s="21"/>
      <c r="DB559" s="21"/>
      <c r="DC559" s="21"/>
      <c r="DD559" s="21"/>
      <c r="DE559" s="21"/>
      <c r="DF559" s="21"/>
      <c r="DG559" s="21"/>
      <c r="DH559" s="21"/>
      <c r="DI559" s="21"/>
      <c r="DJ559" s="21"/>
      <c r="DK559" s="21"/>
      <c r="DL559" s="21"/>
      <c r="DM559" s="21"/>
      <c r="DN559" s="21"/>
      <c r="DO559" s="21"/>
      <c r="DP559" s="21"/>
      <c r="DQ559" s="21"/>
      <c r="DR559" s="21"/>
      <c r="DS559" s="21"/>
      <c r="DT559" s="21"/>
      <c r="DU559" s="21"/>
      <c r="DV559" s="21"/>
      <c r="DW559" s="21"/>
      <c r="DX559" s="21"/>
      <c r="DY559" s="21"/>
      <c r="DZ559" s="21"/>
      <c r="EA559" s="21"/>
      <c r="EB559" s="21"/>
      <c r="EC559" s="21"/>
      <c r="ED559" s="21"/>
      <c r="EE559" s="21"/>
      <c r="EF559" s="21"/>
      <c r="EG559" s="21"/>
      <c r="EH559" s="21"/>
      <c r="EI559" s="21"/>
      <c r="EJ559" s="21"/>
      <c r="EK559" s="21"/>
      <c r="EL559" s="21"/>
      <c r="EM559" s="21"/>
      <c r="EN559" s="21"/>
      <c r="EO559" s="21"/>
      <c r="EP559" s="21"/>
      <c r="EQ559" s="21"/>
      <c r="ER559" s="21"/>
      <c r="ES559" s="21"/>
      <c r="ET559" s="21"/>
      <c r="EU559" s="21"/>
      <c r="EV559" s="21"/>
      <c r="EW559" s="21"/>
      <c r="EX559" s="21"/>
      <c r="EY559" s="21"/>
      <c r="EZ559" s="21"/>
      <c r="FA559" s="21"/>
      <c r="FB559" s="21"/>
      <c r="FC559" s="21"/>
      <c r="FD559" s="21"/>
      <c r="FE559" s="21"/>
      <c r="FF559" s="21"/>
      <c r="FG559" s="21"/>
      <c r="FH559" s="21"/>
      <c r="FI559" s="21"/>
      <c r="FJ559" s="21"/>
      <c r="FK559" s="21"/>
      <c r="FL559" s="21"/>
      <c r="FM559" s="21"/>
      <c r="FN559" s="21"/>
      <c r="FO559" s="21"/>
      <c r="FP559" s="21"/>
      <c r="FQ559" s="21"/>
      <c r="FR559" s="21"/>
      <c r="FS559" s="21"/>
      <c r="FT559" s="21"/>
      <c r="FU559" s="21"/>
      <c r="FV559" s="21"/>
      <c r="FW559" s="21"/>
      <c r="FX559" s="21"/>
      <c r="FY559" s="21"/>
      <c r="FZ559" s="21"/>
      <c r="GA559" s="21"/>
      <c r="GB559" s="21"/>
      <c r="GC559" s="21"/>
      <c r="GD559" s="21"/>
      <c r="GE559" s="21"/>
      <c r="GF559" s="21"/>
      <c r="GG559" s="21"/>
      <c r="GH559" s="21"/>
      <c r="GI559" s="21"/>
      <c r="GJ559" s="21"/>
      <c r="GK559" s="21"/>
      <c r="GL559" s="21"/>
      <c r="GM559" s="21"/>
      <c r="GN559" s="21"/>
      <c r="GO559" s="21"/>
      <c r="GP559" s="21"/>
      <c r="GQ559" s="21"/>
      <c r="GR559" s="21"/>
      <c r="GS559" s="21"/>
      <c r="GT559" s="21"/>
      <c r="GU559" s="21"/>
      <c r="GV559" s="21"/>
      <c r="GW559" s="21"/>
      <c r="GX559" s="21"/>
      <c r="GY559" s="21"/>
      <c r="GZ559" s="21"/>
      <c r="HA559" s="21"/>
      <c r="HB559" s="21"/>
      <c r="HC559" s="21"/>
      <c r="HD559" s="21"/>
      <c r="HE559" s="21"/>
      <c r="HF559" s="21"/>
      <c r="HG559" s="21"/>
      <c r="HH559" s="21"/>
      <c r="HI559" s="21"/>
      <c r="HJ559" s="21"/>
    </row>
    <row r="560" spans="2:218" x14ac:dyDescent="0.2">
      <c r="B560" s="20" t="s">
        <v>431</v>
      </c>
      <c r="C560" s="30">
        <v>1204</v>
      </c>
      <c r="D560" s="29">
        <v>83</v>
      </c>
      <c r="E560" s="27">
        <v>733</v>
      </c>
      <c r="F560" s="30">
        <v>1672</v>
      </c>
      <c r="G560" s="27">
        <v>128</v>
      </c>
      <c r="H560" s="27">
        <v>448</v>
      </c>
      <c r="I560" s="30">
        <v>2481</v>
      </c>
      <c r="J560" s="27">
        <v>177</v>
      </c>
      <c r="K560" s="27">
        <v>884</v>
      </c>
      <c r="L560" s="30">
        <v>1266</v>
      </c>
      <c r="M560" s="29">
        <v>87</v>
      </c>
      <c r="N560" s="27">
        <v>257</v>
      </c>
      <c r="O560" s="30">
        <v>1849</v>
      </c>
      <c r="P560" s="27">
        <v>135</v>
      </c>
      <c r="Q560" s="27">
        <v>570</v>
      </c>
      <c r="R560" s="30">
        <v>1066</v>
      </c>
      <c r="S560" s="29">
        <v>77</v>
      </c>
      <c r="T560" s="27">
        <v>545</v>
      </c>
      <c r="U560" s="32">
        <v>780</v>
      </c>
      <c r="V560" s="29">
        <v>59</v>
      </c>
      <c r="W560" s="27">
        <v>307</v>
      </c>
      <c r="X560" s="32">
        <v>922</v>
      </c>
      <c r="Y560" s="29">
        <v>69</v>
      </c>
      <c r="Z560" s="27">
        <v>839</v>
      </c>
      <c r="AA560" s="30">
        <v>1042</v>
      </c>
      <c r="AB560" s="29">
        <v>76</v>
      </c>
      <c r="AC560" s="23">
        <v>1166</v>
      </c>
      <c r="AD560" s="30">
        <v>1699</v>
      </c>
      <c r="AE560" s="27">
        <v>102</v>
      </c>
      <c r="AF560" s="23">
        <v>2497</v>
      </c>
      <c r="AG560" s="30">
        <v>3296</v>
      </c>
      <c r="AH560" s="27">
        <v>191</v>
      </c>
      <c r="AI560" s="23">
        <v>7892</v>
      </c>
      <c r="AJ560" s="30">
        <v>2365</v>
      </c>
      <c r="AK560" s="27">
        <v>137</v>
      </c>
      <c r="AL560" s="24">
        <v>13250</v>
      </c>
      <c r="AM560" s="30">
        <v>2118</v>
      </c>
      <c r="AN560" s="27">
        <v>123</v>
      </c>
      <c r="AO560" s="23">
        <v>9339</v>
      </c>
      <c r="AP560" s="30">
        <v>1986</v>
      </c>
      <c r="AQ560" s="27">
        <v>107</v>
      </c>
      <c r="AR560" s="24">
        <v>11410</v>
      </c>
      <c r="AS560" s="32">
        <v>222</v>
      </c>
      <c r="AT560" s="29">
        <v>12</v>
      </c>
      <c r="AU560" s="23">
        <v>4481</v>
      </c>
      <c r="AV560" s="32">
        <v>357</v>
      </c>
      <c r="AW560" s="29">
        <v>17</v>
      </c>
      <c r="AX560" s="23">
        <v>4019</v>
      </c>
      <c r="AY560" s="33">
        <v>44</v>
      </c>
      <c r="AZ560" s="31">
        <v>2</v>
      </c>
      <c r="BA560" s="23">
        <v>3207</v>
      </c>
      <c r="BB560" s="21"/>
      <c r="BC560" s="21"/>
      <c r="BD560" s="23">
        <v>1537</v>
      </c>
      <c r="BE560" s="21"/>
      <c r="BF560" s="21"/>
      <c r="BG560" s="23">
        <v>1083</v>
      </c>
      <c r="BH560" s="21"/>
      <c r="BI560" s="21"/>
      <c r="BJ560" s="27">
        <v>698</v>
      </c>
      <c r="BK560" s="21"/>
      <c r="BL560" s="21"/>
      <c r="BM560" s="27">
        <v>143</v>
      </c>
      <c r="BN560" s="21"/>
      <c r="BO560" s="21"/>
      <c r="BP560" s="27">
        <v>261</v>
      </c>
      <c r="BQ560" s="21"/>
      <c r="BR560" s="21"/>
      <c r="BS560" s="27">
        <v>251</v>
      </c>
      <c r="BT560" s="21"/>
      <c r="BU560" s="21"/>
      <c r="BV560" s="29">
        <v>57</v>
      </c>
      <c r="BW560" s="21"/>
      <c r="BX560" s="21"/>
      <c r="BY560" s="21"/>
      <c r="BZ560" s="21"/>
      <c r="CA560" s="21"/>
      <c r="CB560" s="21"/>
      <c r="CC560" s="21"/>
      <c r="CD560" s="21"/>
      <c r="CE560" s="21"/>
      <c r="CF560" s="21"/>
      <c r="CG560" s="21"/>
      <c r="CH560" s="29">
        <v>44</v>
      </c>
      <c r="CI560" s="21"/>
      <c r="CJ560" s="21"/>
      <c r="CK560" s="21"/>
      <c r="CL560" s="21"/>
      <c r="CM560" s="21"/>
      <c r="CN560" s="29">
        <v>17</v>
      </c>
      <c r="CO560" s="21"/>
      <c r="CP560" s="21"/>
      <c r="CQ560" s="29">
        <v>53</v>
      </c>
      <c r="CR560" s="21"/>
      <c r="CS560" s="21"/>
      <c r="CT560" s="21"/>
      <c r="CU560" s="21"/>
      <c r="CV560" s="21"/>
      <c r="CW560" s="29">
        <v>58</v>
      </c>
      <c r="CX560" s="21"/>
      <c r="CY560" s="21"/>
      <c r="CZ560" s="29">
        <v>69</v>
      </c>
      <c r="DA560" s="21"/>
      <c r="DB560" s="21"/>
      <c r="DC560" s="21"/>
      <c r="DD560" s="21"/>
      <c r="DE560" s="21"/>
      <c r="DF560" s="21"/>
      <c r="DG560" s="21"/>
      <c r="DH560" s="21"/>
      <c r="DI560" s="21"/>
      <c r="DJ560" s="21"/>
      <c r="DK560" s="21"/>
      <c r="DL560" s="27">
        <v>196</v>
      </c>
      <c r="DM560" s="21"/>
      <c r="DN560" s="21"/>
      <c r="DO560" s="29">
        <v>90</v>
      </c>
      <c r="DP560" s="21"/>
      <c r="DQ560" s="21"/>
      <c r="DR560" s="21"/>
      <c r="DS560" s="21"/>
      <c r="DT560" s="21"/>
      <c r="DU560" s="21"/>
      <c r="DV560" s="21"/>
      <c r="DW560" s="21"/>
      <c r="DX560" s="21"/>
      <c r="DY560" s="21"/>
      <c r="DZ560" s="21"/>
      <c r="EA560" s="21"/>
      <c r="EB560" s="21"/>
      <c r="EC560" s="21"/>
      <c r="ED560" s="21"/>
      <c r="EE560" s="21"/>
      <c r="EF560" s="21"/>
      <c r="EG560" s="21"/>
      <c r="EH560" s="21"/>
      <c r="EI560" s="21"/>
      <c r="EJ560" s="21"/>
      <c r="EK560" s="21"/>
      <c r="EL560" s="21"/>
      <c r="EM560" s="21"/>
      <c r="EN560" s="21"/>
      <c r="EO560" s="21"/>
      <c r="EP560" s="29">
        <v>15</v>
      </c>
      <c r="EQ560" s="21"/>
      <c r="ER560" s="21"/>
      <c r="ES560" s="27">
        <v>169</v>
      </c>
      <c r="ET560" s="21"/>
      <c r="EU560" s="21"/>
      <c r="EV560" s="21"/>
      <c r="EW560" s="21"/>
      <c r="EX560" s="21"/>
      <c r="EY560" s="21"/>
      <c r="EZ560" s="21"/>
      <c r="FA560" s="21"/>
      <c r="FB560" s="21"/>
      <c r="FC560" s="21"/>
      <c r="FD560" s="21"/>
      <c r="FE560" s="21"/>
      <c r="FF560" s="21"/>
      <c r="FG560" s="21"/>
      <c r="FH560" s="21"/>
      <c r="FI560" s="21"/>
      <c r="FJ560" s="21"/>
      <c r="FK560" s="29">
        <v>11</v>
      </c>
      <c r="FL560" s="21"/>
      <c r="FM560" s="21"/>
      <c r="FN560" s="21"/>
      <c r="FO560" s="21"/>
      <c r="FP560" s="21"/>
      <c r="FQ560" s="21"/>
      <c r="FR560" s="21"/>
      <c r="FS560" s="21"/>
      <c r="FT560" s="21"/>
      <c r="FU560" s="21"/>
      <c r="FV560" s="21"/>
      <c r="FW560" s="21"/>
      <c r="FX560" s="21"/>
      <c r="FY560" s="21"/>
      <c r="FZ560" s="21"/>
      <c r="GA560" s="21"/>
      <c r="GB560" s="21"/>
      <c r="GC560" s="21"/>
      <c r="GD560" s="21"/>
      <c r="GE560" s="21"/>
      <c r="GF560" s="21"/>
      <c r="GG560" s="21"/>
      <c r="GH560" s="21"/>
      <c r="GI560" s="21"/>
      <c r="GJ560" s="21"/>
      <c r="GK560" s="21"/>
      <c r="GL560" s="21"/>
      <c r="GM560" s="21"/>
      <c r="GN560" s="21"/>
      <c r="GO560" s="21"/>
      <c r="GP560" s="21"/>
      <c r="GQ560" s="21"/>
      <c r="GR560" s="21"/>
      <c r="GS560" s="21"/>
      <c r="GT560" s="21"/>
      <c r="GU560" s="21"/>
      <c r="GV560" s="21"/>
      <c r="GW560" s="21"/>
      <c r="GX560" s="21"/>
      <c r="GY560" s="21"/>
      <c r="GZ560" s="21"/>
      <c r="HA560" s="21"/>
      <c r="HB560" s="21"/>
      <c r="HC560" s="21"/>
      <c r="HD560" s="21"/>
      <c r="HE560" s="21"/>
      <c r="HF560" s="21"/>
      <c r="HG560" s="21"/>
      <c r="HH560" s="21"/>
      <c r="HI560" s="21"/>
      <c r="HJ560" s="21"/>
    </row>
    <row r="561" spans="2:218" x14ac:dyDescent="0.2">
      <c r="B561" s="20" t="s">
        <v>433</v>
      </c>
      <c r="C561" s="28">
        <v>15404</v>
      </c>
      <c r="D561" s="27">
        <v>598</v>
      </c>
      <c r="E561" s="23">
        <v>1257</v>
      </c>
      <c r="F561" s="28">
        <v>14974</v>
      </c>
      <c r="G561" s="27">
        <v>583</v>
      </c>
      <c r="H561" s="23">
        <v>2053</v>
      </c>
      <c r="I561" s="28">
        <v>17850</v>
      </c>
      <c r="J561" s="27">
        <v>697</v>
      </c>
      <c r="K561" s="23">
        <v>1477</v>
      </c>
      <c r="L561" s="28">
        <v>14519</v>
      </c>
      <c r="M561" s="27">
        <v>564</v>
      </c>
      <c r="N561" s="23">
        <v>1347</v>
      </c>
      <c r="O561" s="28">
        <v>14791</v>
      </c>
      <c r="P561" s="27">
        <v>578</v>
      </c>
      <c r="Q561" s="23">
        <v>1430</v>
      </c>
      <c r="R561" s="28">
        <v>20436</v>
      </c>
      <c r="S561" s="27">
        <v>792</v>
      </c>
      <c r="T561" s="23">
        <v>1669</v>
      </c>
      <c r="U561" s="28">
        <v>24464</v>
      </c>
      <c r="V561" s="27">
        <v>934</v>
      </c>
      <c r="W561" s="23">
        <v>4282</v>
      </c>
      <c r="X561" s="28">
        <v>27417</v>
      </c>
      <c r="Y561" s="23">
        <v>1025</v>
      </c>
      <c r="Z561" s="23">
        <v>9822</v>
      </c>
      <c r="AA561" s="28">
        <v>19976</v>
      </c>
      <c r="AB561" s="27">
        <v>781</v>
      </c>
      <c r="AC561" s="23">
        <v>7610</v>
      </c>
      <c r="AD561" s="28">
        <v>34063</v>
      </c>
      <c r="AE561" s="23">
        <v>1235</v>
      </c>
      <c r="AF561" s="24">
        <v>21690</v>
      </c>
      <c r="AG561" s="28">
        <v>49603</v>
      </c>
      <c r="AH561" s="23">
        <v>1787</v>
      </c>
      <c r="AI561" s="24">
        <v>73963</v>
      </c>
      <c r="AJ561" s="28">
        <v>72923</v>
      </c>
      <c r="AK561" s="23">
        <v>2761</v>
      </c>
      <c r="AL561" s="24">
        <v>95963</v>
      </c>
      <c r="AM561" s="28">
        <v>43905</v>
      </c>
      <c r="AN561" s="23">
        <v>1602</v>
      </c>
      <c r="AO561" s="24">
        <v>56871</v>
      </c>
      <c r="AP561" s="28">
        <v>12132</v>
      </c>
      <c r="AQ561" s="27">
        <v>483</v>
      </c>
      <c r="AR561" s="24">
        <v>28257</v>
      </c>
      <c r="AS561" s="28">
        <v>72706</v>
      </c>
      <c r="AT561" s="23">
        <v>2680</v>
      </c>
      <c r="AU561" s="24">
        <v>33145</v>
      </c>
      <c r="AV561" s="28">
        <v>38433</v>
      </c>
      <c r="AW561" s="23">
        <v>1358</v>
      </c>
      <c r="AX561" s="24">
        <v>44739</v>
      </c>
      <c r="AY561" s="28">
        <v>19799</v>
      </c>
      <c r="AZ561" s="27">
        <v>749</v>
      </c>
      <c r="BA561" s="24">
        <v>32611</v>
      </c>
      <c r="BB561" s="28">
        <v>26342</v>
      </c>
      <c r="BC561" s="27">
        <v>990</v>
      </c>
      <c r="BD561" s="24">
        <v>26910</v>
      </c>
      <c r="BE561" s="28">
        <v>18710</v>
      </c>
      <c r="BF561" s="27">
        <v>692</v>
      </c>
      <c r="BG561" s="24">
        <v>21570</v>
      </c>
      <c r="BH561" s="28">
        <v>16882</v>
      </c>
      <c r="BI561" s="27">
        <v>637</v>
      </c>
      <c r="BJ561" s="24">
        <v>14470</v>
      </c>
      <c r="BK561" s="28">
        <v>23291</v>
      </c>
      <c r="BL561" s="27">
        <v>882</v>
      </c>
      <c r="BM561" s="24">
        <v>16355</v>
      </c>
      <c r="BN561" s="28">
        <v>16149</v>
      </c>
      <c r="BO561" s="27">
        <v>613</v>
      </c>
      <c r="BP561" s="24">
        <v>14672</v>
      </c>
      <c r="BQ561" s="28">
        <v>15227</v>
      </c>
      <c r="BR561" s="27">
        <v>577</v>
      </c>
      <c r="BS561" s="24">
        <v>13391</v>
      </c>
      <c r="BT561" s="28">
        <v>19148</v>
      </c>
      <c r="BU561" s="27">
        <v>739</v>
      </c>
      <c r="BV561" s="24">
        <v>13525</v>
      </c>
      <c r="BW561" s="28">
        <v>15820</v>
      </c>
      <c r="BX561" s="27">
        <v>570</v>
      </c>
      <c r="BY561" s="24">
        <v>12223</v>
      </c>
      <c r="BZ561" s="28">
        <v>13450</v>
      </c>
      <c r="CA561" s="27">
        <v>464</v>
      </c>
      <c r="CB561" s="23">
        <v>8726</v>
      </c>
      <c r="CC561" s="30">
        <v>6303</v>
      </c>
      <c r="CD561" s="27">
        <v>216</v>
      </c>
      <c r="CE561" s="23">
        <v>6018</v>
      </c>
      <c r="CF561" s="30">
        <v>3198</v>
      </c>
      <c r="CG561" s="29">
        <v>57</v>
      </c>
      <c r="CH561" s="23">
        <v>3078</v>
      </c>
      <c r="CI561" s="32">
        <v>599</v>
      </c>
      <c r="CJ561" s="29">
        <v>23</v>
      </c>
      <c r="CK561" s="23">
        <v>2266</v>
      </c>
      <c r="CL561" s="32">
        <v>532</v>
      </c>
      <c r="CM561" s="29">
        <v>19</v>
      </c>
      <c r="CN561" s="23">
        <v>2651</v>
      </c>
      <c r="CO561" s="32">
        <v>125</v>
      </c>
      <c r="CP561" s="31">
        <v>5</v>
      </c>
      <c r="CQ561" s="23">
        <v>1550</v>
      </c>
      <c r="CR561" s="21"/>
      <c r="CS561" s="21"/>
      <c r="CT561" s="27">
        <v>915</v>
      </c>
      <c r="CU561" s="21"/>
      <c r="CV561" s="21"/>
      <c r="CW561" s="27">
        <v>814</v>
      </c>
      <c r="CX561" s="21"/>
      <c r="CY561" s="21"/>
      <c r="CZ561" s="23">
        <v>1029</v>
      </c>
      <c r="DA561" s="21"/>
      <c r="DB561" s="21"/>
      <c r="DC561" s="27">
        <v>823</v>
      </c>
      <c r="DD561" s="21"/>
      <c r="DE561" s="21"/>
      <c r="DF561" s="27">
        <v>874</v>
      </c>
      <c r="DG561" s="21"/>
      <c r="DH561" s="21"/>
      <c r="DI561" s="27">
        <v>952</v>
      </c>
      <c r="DJ561" s="21"/>
      <c r="DK561" s="21"/>
      <c r="DL561" s="27">
        <v>520</v>
      </c>
      <c r="DM561" s="21"/>
      <c r="DN561" s="21"/>
      <c r="DO561" s="27">
        <v>489</v>
      </c>
      <c r="DP561" s="21"/>
      <c r="DQ561" s="21"/>
      <c r="DR561" s="27">
        <v>454</v>
      </c>
      <c r="DS561" s="21"/>
      <c r="DT561" s="21"/>
      <c r="DU561" s="27">
        <v>360</v>
      </c>
      <c r="DV561" s="21"/>
      <c r="DW561" s="21"/>
      <c r="DX561" s="23">
        <v>1135</v>
      </c>
      <c r="DY561" s="21"/>
      <c r="DZ561" s="21"/>
      <c r="EA561" s="27">
        <v>718</v>
      </c>
      <c r="EB561" s="21"/>
      <c r="EC561" s="21"/>
      <c r="ED561" s="27">
        <v>587</v>
      </c>
      <c r="EE561" s="21"/>
      <c r="EF561" s="21"/>
      <c r="EG561" s="27">
        <v>942</v>
      </c>
      <c r="EH561" s="21"/>
      <c r="EI561" s="21"/>
      <c r="EJ561" s="27">
        <v>220</v>
      </c>
      <c r="EK561" s="21"/>
      <c r="EL561" s="21"/>
      <c r="EM561" s="27">
        <v>337</v>
      </c>
      <c r="EN561" s="21"/>
      <c r="EO561" s="21"/>
      <c r="EP561" s="27">
        <v>471</v>
      </c>
      <c r="EQ561" s="21"/>
      <c r="ER561" s="21"/>
      <c r="ES561" s="27">
        <v>378</v>
      </c>
      <c r="ET561" s="21"/>
      <c r="EU561" s="21"/>
      <c r="EV561" s="27">
        <v>384</v>
      </c>
      <c r="EW561" s="21"/>
      <c r="EX561" s="21"/>
      <c r="EY561" s="27">
        <v>328</v>
      </c>
      <c r="EZ561" s="21"/>
      <c r="FA561" s="21"/>
      <c r="FB561" s="27">
        <v>529</v>
      </c>
      <c r="FC561" s="21"/>
      <c r="FD561" s="21"/>
      <c r="FE561" s="27">
        <v>164</v>
      </c>
      <c r="FF561" s="21"/>
      <c r="FG561" s="21"/>
      <c r="FH561" s="27">
        <v>178</v>
      </c>
      <c r="FI561" s="21"/>
      <c r="FJ561" s="21"/>
      <c r="FK561" s="29">
        <v>90</v>
      </c>
      <c r="FL561" s="21"/>
      <c r="FM561" s="21"/>
      <c r="FN561" s="29">
        <v>21</v>
      </c>
      <c r="FO561" s="21"/>
      <c r="FP561" s="21"/>
      <c r="FQ561" s="27">
        <v>366</v>
      </c>
      <c r="FR561" s="21"/>
      <c r="FS561" s="21"/>
      <c r="FT561" s="27">
        <v>320</v>
      </c>
      <c r="FU561" s="21"/>
      <c r="FV561" s="21"/>
      <c r="FW561" s="27">
        <v>158</v>
      </c>
      <c r="FX561" s="21"/>
      <c r="FY561" s="21"/>
      <c r="FZ561" s="31">
        <v>1</v>
      </c>
      <c r="GA561" s="21"/>
      <c r="GB561" s="21"/>
      <c r="GC561" s="29">
        <v>74</v>
      </c>
      <c r="GD561" s="21"/>
      <c r="GE561" s="21"/>
      <c r="GF561" s="27">
        <v>192</v>
      </c>
      <c r="GG561" s="21"/>
      <c r="GH561" s="21"/>
      <c r="GI561" s="29">
        <v>79</v>
      </c>
      <c r="GJ561" s="21"/>
      <c r="GK561" s="21"/>
      <c r="GL561" s="21"/>
      <c r="GM561" s="21"/>
      <c r="GN561" s="21"/>
      <c r="GO561" s="21"/>
      <c r="GP561" s="21"/>
      <c r="GQ561" s="21"/>
      <c r="GR561" s="29">
        <v>24</v>
      </c>
      <c r="GS561" s="21"/>
      <c r="GT561" s="21"/>
      <c r="GU561" s="21"/>
      <c r="GV561" s="21"/>
      <c r="GW561" s="21"/>
      <c r="GX561" s="21"/>
      <c r="GY561" s="21"/>
      <c r="GZ561" s="21"/>
      <c r="HA561" s="27">
        <v>148</v>
      </c>
      <c r="HB561" s="21"/>
      <c r="HC561" s="21"/>
      <c r="HD561" s="29">
        <v>29</v>
      </c>
      <c r="HE561" s="21"/>
      <c r="HF561" s="21"/>
      <c r="HG561" s="29">
        <v>75</v>
      </c>
      <c r="HH561" s="21"/>
      <c r="HI561" s="21"/>
      <c r="HJ561" s="21"/>
    </row>
    <row r="562" spans="2:218" x14ac:dyDescent="0.2">
      <c r="B562" s="20" t="s">
        <v>434</v>
      </c>
      <c r="C562" s="28">
        <v>47469</v>
      </c>
      <c r="D562" s="23">
        <v>6424</v>
      </c>
      <c r="E562" s="25">
        <v>166409</v>
      </c>
      <c r="F562" s="28">
        <v>56673</v>
      </c>
      <c r="G562" s="23">
        <v>7463</v>
      </c>
      <c r="H562" s="25">
        <v>169518</v>
      </c>
      <c r="I562" s="28">
        <v>49220</v>
      </c>
      <c r="J562" s="23">
        <v>6899</v>
      </c>
      <c r="K562" s="25">
        <v>165612</v>
      </c>
      <c r="L562" s="28">
        <v>45888</v>
      </c>
      <c r="M562" s="23">
        <v>5954</v>
      </c>
      <c r="N562" s="25">
        <v>166409</v>
      </c>
      <c r="O562" s="28">
        <v>42696</v>
      </c>
      <c r="P562" s="23">
        <v>6029</v>
      </c>
      <c r="Q562" s="25">
        <v>147203</v>
      </c>
      <c r="R562" s="28">
        <v>54876</v>
      </c>
      <c r="S562" s="23">
        <v>7607</v>
      </c>
      <c r="T562" s="25">
        <v>144472</v>
      </c>
      <c r="U562" s="28">
        <v>45346</v>
      </c>
      <c r="V562" s="23">
        <v>5688</v>
      </c>
      <c r="W562" s="25">
        <v>133523</v>
      </c>
      <c r="X562" s="28">
        <v>49240</v>
      </c>
      <c r="Y562" s="23">
        <v>6191</v>
      </c>
      <c r="Z562" s="25">
        <v>139052</v>
      </c>
      <c r="AA562" s="28">
        <v>55166</v>
      </c>
      <c r="AB562" s="23">
        <v>8698</v>
      </c>
      <c r="AC562" s="25">
        <v>170021</v>
      </c>
      <c r="AD562" s="28">
        <v>67128</v>
      </c>
      <c r="AE562" s="23">
        <v>8162</v>
      </c>
      <c r="AF562" s="25">
        <v>644128</v>
      </c>
      <c r="AG562" s="28">
        <v>79502</v>
      </c>
      <c r="AH562" s="23">
        <v>9111</v>
      </c>
      <c r="AI562" s="25">
        <v>325013</v>
      </c>
      <c r="AJ562" s="28">
        <v>55469</v>
      </c>
      <c r="AK562" s="23">
        <v>5494</v>
      </c>
      <c r="AL562" s="25">
        <v>238095</v>
      </c>
      <c r="AM562" s="26">
        <v>168465</v>
      </c>
      <c r="AN562" s="24">
        <v>17484</v>
      </c>
      <c r="AO562" s="25">
        <v>349745</v>
      </c>
      <c r="AP562" s="28">
        <v>85878</v>
      </c>
      <c r="AQ562" s="23">
        <v>8103</v>
      </c>
      <c r="AR562" s="25">
        <v>375276</v>
      </c>
      <c r="AS562" s="28">
        <v>33845</v>
      </c>
      <c r="AT562" s="23">
        <v>3368</v>
      </c>
      <c r="AU562" s="25">
        <v>279291</v>
      </c>
      <c r="AV562" s="30">
        <v>6825</v>
      </c>
      <c r="AW562" s="27">
        <v>723</v>
      </c>
      <c r="AX562" s="25">
        <v>176879</v>
      </c>
      <c r="AY562" s="30">
        <v>2706</v>
      </c>
      <c r="AZ562" s="27">
        <v>253</v>
      </c>
      <c r="BA562" s="25">
        <v>102357</v>
      </c>
      <c r="BB562" s="30">
        <v>2779</v>
      </c>
      <c r="BC562" s="27">
        <v>277</v>
      </c>
      <c r="BD562" s="24">
        <v>77312</v>
      </c>
      <c r="BE562" s="30">
        <v>1362</v>
      </c>
      <c r="BF562" s="27">
        <v>138</v>
      </c>
      <c r="BG562" s="24">
        <v>50774</v>
      </c>
      <c r="BH562" s="30">
        <v>1706</v>
      </c>
      <c r="BI562" s="27">
        <v>181</v>
      </c>
      <c r="BJ562" s="24">
        <v>38623</v>
      </c>
      <c r="BK562" s="30">
        <v>1285</v>
      </c>
      <c r="BL562" s="27">
        <v>140</v>
      </c>
      <c r="BM562" s="24">
        <v>30078</v>
      </c>
      <c r="BN562" s="32">
        <v>667</v>
      </c>
      <c r="BO562" s="29">
        <v>73</v>
      </c>
      <c r="BP562" s="24">
        <v>26859</v>
      </c>
      <c r="BQ562" s="32">
        <v>700</v>
      </c>
      <c r="BR562" s="29">
        <v>75</v>
      </c>
      <c r="BS562" s="24">
        <v>26571</v>
      </c>
      <c r="BT562" s="32">
        <v>813</v>
      </c>
      <c r="BU562" s="29">
        <v>68</v>
      </c>
      <c r="BV562" s="24">
        <v>21321</v>
      </c>
      <c r="BW562" s="32">
        <v>590</v>
      </c>
      <c r="BX562" s="29">
        <v>52</v>
      </c>
      <c r="BY562" s="24">
        <v>20673</v>
      </c>
      <c r="BZ562" s="32">
        <v>388</v>
      </c>
      <c r="CA562" s="29">
        <v>39</v>
      </c>
      <c r="CB562" s="24">
        <v>17182</v>
      </c>
      <c r="CC562" s="32">
        <v>840</v>
      </c>
      <c r="CD562" s="29">
        <v>68</v>
      </c>
      <c r="CE562" s="24">
        <v>11649</v>
      </c>
      <c r="CF562" s="32">
        <v>384</v>
      </c>
      <c r="CG562" s="29">
        <v>36</v>
      </c>
      <c r="CH562" s="24">
        <v>13238</v>
      </c>
      <c r="CI562" s="32">
        <v>173</v>
      </c>
      <c r="CJ562" s="29">
        <v>14</v>
      </c>
      <c r="CK562" s="24">
        <v>12247</v>
      </c>
      <c r="CL562" s="32">
        <v>224</v>
      </c>
      <c r="CM562" s="29">
        <v>16</v>
      </c>
      <c r="CN562" s="24">
        <v>11583</v>
      </c>
      <c r="CO562" s="32">
        <v>113</v>
      </c>
      <c r="CP562" s="29">
        <v>11</v>
      </c>
      <c r="CQ562" s="24">
        <v>11955</v>
      </c>
      <c r="CR562" s="32">
        <v>177</v>
      </c>
      <c r="CS562" s="29">
        <v>11</v>
      </c>
      <c r="CT562" s="23">
        <v>7929</v>
      </c>
      <c r="CU562" s="35">
        <v>9</v>
      </c>
      <c r="CV562" s="31">
        <v>1</v>
      </c>
      <c r="CW562" s="23">
        <v>8902</v>
      </c>
      <c r="CX562" s="33">
        <v>26</v>
      </c>
      <c r="CY562" s="31">
        <v>1</v>
      </c>
      <c r="CZ562" s="24">
        <v>11344</v>
      </c>
      <c r="DA562" s="21"/>
      <c r="DB562" s="21"/>
      <c r="DC562" s="23">
        <v>6875</v>
      </c>
      <c r="DD562" s="33">
        <v>34</v>
      </c>
      <c r="DE562" s="31">
        <v>4</v>
      </c>
      <c r="DF562" s="23">
        <v>4808</v>
      </c>
      <c r="DG562" s="33">
        <v>26</v>
      </c>
      <c r="DH562" s="31">
        <v>3</v>
      </c>
      <c r="DI562" s="23">
        <v>7465</v>
      </c>
      <c r="DJ562" s="33">
        <v>56</v>
      </c>
      <c r="DK562" s="31">
        <v>6</v>
      </c>
      <c r="DL562" s="23">
        <v>3765</v>
      </c>
      <c r="DM562" s="21"/>
      <c r="DN562" s="21"/>
      <c r="DO562" s="23">
        <v>3148</v>
      </c>
      <c r="DP562" s="21"/>
      <c r="DQ562" s="21"/>
      <c r="DR562" s="23">
        <v>2879</v>
      </c>
      <c r="DS562" s="21"/>
      <c r="DT562" s="21"/>
      <c r="DU562" s="23">
        <v>3159</v>
      </c>
      <c r="DV562" s="21"/>
      <c r="DW562" s="21"/>
      <c r="DX562" s="23">
        <v>1893</v>
      </c>
      <c r="DY562" s="21"/>
      <c r="DZ562" s="21"/>
      <c r="EA562" s="23">
        <v>2399</v>
      </c>
      <c r="EB562" s="21"/>
      <c r="EC562" s="21"/>
      <c r="ED562" s="23">
        <v>1373</v>
      </c>
      <c r="EE562" s="21"/>
      <c r="EF562" s="21"/>
      <c r="EG562" s="23">
        <v>1845</v>
      </c>
      <c r="EH562" s="21"/>
      <c r="EI562" s="21"/>
      <c r="EJ562" s="23">
        <v>1204</v>
      </c>
      <c r="EK562" s="21"/>
      <c r="EL562" s="21"/>
      <c r="EM562" s="23">
        <v>1780</v>
      </c>
      <c r="EN562" s="21"/>
      <c r="EO562" s="21"/>
      <c r="EP562" s="23">
        <v>1308</v>
      </c>
      <c r="EQ562" s="21"/>
      <c r="ER562" s="21"/>
      <c r="ES562" s="23">
        <v>1041</v>
      </c>
      <c r="ET562" s="21"/>
      <c r="EU562" s="21"/>
      <c r="EV562" s="23">
        <v>1461</v>
      </c>
      <c r="EW562" s="21"/>
      <c r="EX562" s="21"/>
      <c r="EY562" s="27">
        <v>234</v>
      </c>
      <c r="EZ562" s="21"/>
      <c r="FA562" s="21"/>
      <c r="FB562" s="27">
        <v>461</v>
      </c>
      <c r="FC562" s="21"/>
      <c r="FD562" s="21"/>
      <c r="FE562" s="27">
        <v>221</v>
      </c>
      <c r="FF562" s="21"/>
      <c r="FG562" s="21"/>
      <c r="FH562" s="27">
        <v>683</v>
      </c>
      <c r="FI562" s="21"/>
      <c r="FJ562" s="21"/>
      <c r="FK562" s="23">
        <v>1102</v>
      </c>
      <c r="FL562" s="21"/>
      <c r="FM562" s="21"/>
      <c r="FN562" s="27">
        <v>268</v>
      </c>
      <c r="FO562" s="21"/>
      <c r="FP562" s="21"/>
      <c r="FQ562" s="27">
        <v>330</v>
      </c>
      <c r="FR562" s="21"/>
      <c r="FS562" s="21"/>
      <c r="FT562" s="27">
        <v>544</v>
      </c>
      <c r="FU562" s="21"/>
      <c r="FV562" s="21"/>
      <c r="FW562" s="27">
        <v>310</v>
      </c>
      <c r="FX562" s="21"/>
      <c r="FY562" s="21"/>
      <c r="FZ562" s="27">
        <v>322</v>
      </c>
      <c r="GA562" s="21"/>
      <c r="GB562" s="21"/>
      <c r="GC562" s="27">
        <v>172</v>
      </c>
      <c r="GD562" s="21"/>
      <c r="GE562" s="21"/>
      <c r="GF562" s="27">
        <v>608</v>
      </c>
      <c r="GG562" s="21"/>
      <c r="GH562" s="21"/>
      <c r="GI562" s="27">
        <v>250</v>
      </c>
      <c r="GJ562" s="21"/>
      <c r="GK562" s="21"/>
      <c r="GL562" s="27">
        <v>723</v>
      </c>
      <c r="GM562" s="21"/>
      <c r="GN562" s="21"/>
      <c r="GO562" s="27">
        <v>327</v>
      </c>
      <c r="GP562" s="21"/>
      <c r="GQ562" s="21"/>
      <c r="GR562" s="27">
        <v>574</v>
      </c>
      <c r="GS562" s="21"/>
      <c r="GT562" s="21"/>
      <c r="GU562" s="27">
        <v>516</v>
      </c>
      <c r="GV562" s="21"/>
      <c r="GW562" s="21"/>
      <c r="GX562" s="27">
        <v>405</v>
      </c>
      <c r="GY562" s="21"/>
      <c r="GZ562" s="21"/>
      <c r="HA562" s="27">
        <v>244</v>
      </c>
      <c r="HB562" s="21"/>
      <c r="HC562" s="21"/>
      <c r="HD562" s="27">
        <v>296</v>
      </c>
      <c r="HE562" s="21"/>
      <c r="HF562" s="21"/>
      <c r="HG562" s="27">
        <v>454</v>
      </c>
      <c r="HH562" s="21"/>
      <c r="HI562" s="21"/>
      <c r="HJ562" s="21"/>
    </row>
    <row r="563" spans="2:218" x14ac:dyDescent="0.2">
      <c r="B563" s="20" t="s">
        <v>435</v>
      </c>
      <c r="C563" s="21"/>
      <c r="D563" s="21"/>
      <c r="E563" s="27">
        <v>137</v>
      </c>
      <c r="F563" s="21"/>
      <c r="G563" s="21"/>
      <c r="H563" s="29">
        <v>43</v>
      </c>
      <c r="I563" s="21"/>
      <c r="J563" s="21"/>
      <c r="K563" s="21"/>
      <c r="L563" s="21"/>
      <c r="M563" s="21"/>
      <c r="N563" s="27">
        <v>202</v>
      </c>
      <c r="O563" s="21"/>
      <c r="P563" s="21"/>
      <c r="Q563" s="27">
        <v>240</v>
      </c>
      <c r="R563" s="21"/>
      <c r="S563" s="21"/>
      <c r="T563" s="27">
        <v>238</v>
      </c>
      <c r="U563" s="21"/>
      <c r="V563" s="21"/>
      <c r="W563" s="21"/>
      <c r="X563" s="21"/>
      <c r="Y563" s="21"/>
      <c r="Z563" s="31">
        <v>2</v>
      </c>
      <c r="AA563" s="21"/>
      <c r="AB563" s="21"/>
      <c r="AC563" s="21"/>
      <c r="AD563" s="21"/>
      <c r="AE563" s="21"/>
      <c r="AF563" s="21"/>
      <c r="AG563" s="21"/>
      <c r="AH563" s="21"/>
      <c r="AI563" s="29">
        <v>87</v>
      </c>
      <c r="AJ563" s="21"/>
      <c r="AK563" s="21"/>
      <c r="AL563" s="21"/>
      <c r="AM563" s="21"/>
      <c r="AN563" s="21"/>
      <c r="AO563" s="29">
        <v>60</v>
      </c>
      <c r="AP563" s="21"/>
      <c r="AQ563" s="21"/>
      <c r="AR563" s="29">
        <v>70</v>
      </c>
      <c r="AS563" s="21"/>
      <c r="AT563" s="21"/>
      <c r="AU563" s="27">
        <v>290</v>
      </c>
      <c r="AV563" s="21"/>
      <c r="AW563" s="21"/>
      <c r="AX563" s="21"/>
      <c r="AY563" s="21"/>
      <c r="AZ563" s="21"/>
      <c r="BA563" s="27">
        <v>267</v>
      </c>
      <c r="BB563" s="21"/>
      <c r="BC563" s="21"/>
      <c r="BD563" s="21"/>
      <c r="BE563" s="21"/>
      <c r="BF563" s="21"/>
      <c r="BG563" s="29">
        <v>79</v>
      </c>
      <c r="BH563" s="21"/>
      <c r="BI563" s="21"/>
      <c r="BJ563" s="27">
        <v>167</v>
      </c>
      <c r="BK563" s="21"/>
      <c r="BL563" s="21"/>
      <c r="BM563" s="29">
        <v>95</v>
      </c>
      <c r="BN563" s="21"/>
      <c r="BO563" s="21"/>
      <c r="BP563" s="21"/>
      <c r="BQ563" s="21"/>
      <c r="BR563" s="21"/>
      <c r="BS563" s="29">
        <v>56</v>
      </c>
      <c r="BT563" s="21"/>
      <c r="BU563" s="21"/>
      <c r="BV563" s="21"/>
      <c r="BW563" s="21"/>
      <c r="BX563" s="21"/>
      <c r="BY563" s="29">
        <v>54</v>
      </c>
      <c r="BZ563" s="21"/>
      <c r="CA563" s="21"/>
      <c r="CB563" s="29">
        <v>37</v>
      </c>
      <c r="CC563" s="21"/>
      <c r="CD563" s="21"/>
      <c r="CE563" s="29">
        <v>30</v>
      </c>
      <c r="CF563" s="21"/>
      <c r="CG563" s="21"/>
      <c r="CH563" s="21"/>
      <c r="CI563" s="21"/>
      <c r="CJ563" s="21"/>
      <c r="CK563" s="21"/>
      <c r="CL563" s="21"/>
      <c r="CM563" s="21"/>
      <c r="CN563" s="21"/>
      <c r="CO563" s="21"/>
      <c r="CP563" s="21"/>
      <c r="CQ563" s="21"/>
      <c r="CR563" s="21"/>
      <c r="CS563" s="21"/>
      <c r="CT563" s="21"/>
      <c r="CU563" s="21"/>
      <c r="CV563" s="21"/>
      <c r="CW563" s="21"/>
      <c r="CX563" s="21"/>
      <c r="CY563" s="21"/>
      <c r="CZ563" s="21"/>
      <c r="DA563" s="21"/>
      <c r="DB563" s="21"/>
      <c r="DC563" s="21"/>
      <c r="DD563" s="21"/>
      <c r="DE563" s="21"/>
      <c r="DF563" s="29">
        <v>10</v>
      </c>
      <c r="DG563" s="21"/>
      <c r="DH563" s="21"/>
      <c r="DI563" s="31">
        <v>2</v>
      </c>
      <c r="DJ563" s="21"/>
      <c r="DK563" s="21"/>
      <c r="DL563" s="21"/>
      <c r="DM563" s="21"/>
      <c r="DN563" s="21"/>
      <c r="DO563" s="21"/>
      <c r="DP563" s="21"/>
      <c r="DQ563" s="21"/>
      <c r="DR563" s="31">
        <v>4</v>
      </c>
      <c r="DS563" s="21"/>
      <c r="DT563" s="21"/>
      <c r="DU563" s="21"/>
      <c r="DV563" s="21"/>
      <c r="DW563" s="21"/>
      <c r="DX563" s="21"/>
      <c r="DY563" s="21"/>
      <c r="DZ563" s="21"/>
      <c r="EA563" s="21"/>
      <c r="EB563" s="21"/>
      <c r="EC563" s="21"/>
      <c r="ED563" s="21"/>
      <c r="EE563" s="21"/>
      <c r="EF563" s="21"/>
      <c r="EG563" s="21"/>
      <c r="EH563" s="21"/>
      <c r="EI563" s="21"/>
      <c r="EJ563" s="21"/>
      <c r="EK563" s="21"/>
      <c r="EL563" s="21"/>
      <c r="EM563" s="31">
        <v>2</v>
      </c>
      <c r="EN563" s="21"/>
      <c r="EO563" s="21"/>
      <c r="EP563" s="21"/>
      <c r="EQ563" s="21"/>
      <c r="ER563" s="21"/>
      <c r="ES563" s="21"/>
      <c r="ET563" s="21"/>
      <c r="EU563" s="21"/>
      <c r="EV563" s="29">
        <v>11</v>
      </c>
      <c r="EW563" s="21"/>
      <c r="EX563" s="21"/>
      <c r="EY563" s="21"/>
      <c r="EZ563" s="21"/>
      <c r="FA563" s="21"/>
      <c r="FB563" s="21"/>
      <c r="FC563" s="21"/>
      <c r="FD563" s="21"/>
      <c r="FE563" s="21"/>
      <c r="FF563" s="21"/>
      <c r="FG563" s="21"/>
      <c r="FH563" s="21"/>
      <c r="FI563" s="21"/>
      <c r="FJ563" s="21"/>
      <c r="FK563" s="21"/>
      <c r="FL563" s="21"/>
      <c r="FM563" s="21"/>
      <c r="FN563" s="21"/>
      <c r="FO563" s="21"/>
      <c r="FP563" s="21"/>
      <c r="FQ563" s="21"/>
      <c r="FR563" s="21"/>
      <c r="FS563" s="21"/>
      <c r="FT563" s="21"/>
      <c r="FU563" s="21"/>
      <c r="FV563" s="21"/>
      <c r="FW563" s="21"/>
      <c r="FX563" s="21"/>
      <c r="FY563" s="21"/>
      <c r="FZ563" s="21"/>
      <c r="GA563" s="21"/>
      <c r="GB563" s="21"/>
      <c r="GC563" s="21"/>
      <c r="GD563" s="21"/>
      <c r="GE563" s="21"/>
      <c r="GF563" s="21"/>
      <c r="GG563" s="21"/>
      <c r="GH563" s="21"/>
      <c r="GI563" s="21"/>
      <c r="GJ563" s="21"/>
      <c r="GK563" s="21"/>
      <c r="GL563" s="21"/>
      <c r="GM563" s="21"/>
      <c r="GN563" s="21"/>
      <c r="GO563" s="21"/>
      <c r="GP563" s="21"/>
      <c r="GQ563" s="21"/>
      <c r="GR563" s="21"/>
      <c r="GS563" s="21"/>
      <c r="GT563" s="21"/>
      <c r="GU563" s="21"/>
      <c r="GV563" s="21"/>
      <c r="GW563" s="21"/>
      <c r="GX563" s="21"/>
      <c r="GY563" s="21"/>
      <c r="GZ563" s="21"/>
      <c r="HA563" s="21"/>
      <c r="HB563" s="21"/>
      <c r="HC563" s="21"/>
      <c r="HD563" s="21"/>
      <c r="HE563" s="21"/>
      <c r="HF563" s="21"/>
      <c r="HG563" s="21"/>
      <c r="HH563" s="21"/>
      <c r="HI563" s="21"/>
      <c r="HJ563" s="21"/>
    </row>
    <row r="564" spans="2:218" x14ac:dyDescent="0.2">
      <c r="B564" s="20" t="s">
        <v>441</v>
      </c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  <c r="BK564" s="21"/>
      <c r="BL564" s="21"/>
      <c r="BM564" s="21"/>
      <c r="BN564" s="21"/>
      <c r="BO564" s="21"/>
      <c r="BP564" s="21"/>
      <c r="BQ564" s="21"/>
      <c r="BR564" s="21"/>
      <c r="BS564" s="21"/>
      <c r="BT564" s="21"/>
      <c r="BU564" s="21"/>
      <c r="BV564" s="21"/>
      <c r="BW564" s="28">
        <v>17548</v>
      </c>
      <c r="BX564" s="23">
        <v>1229</v>
      </c>
      <c r="BY564" s="21"/>
      <c r="BZ564" s="28">
        <v>40033</v>
      </c>
      <c r="CA564" s="23">
        <v>2680</v>
      </c>
      <c r="CB564" s="21"/>
      <c r="CC564" s="28">
        <v>71141</v>
      </c>
      <c r="CD564" s="23">
        <v>4625</v>
      </c>
      <c r="CE564" s="21"/>
      <c r="CF564" s="28">
        <v>80429</v>
      </c>
      <c r="CG564" s="23">
        <v>5004</v>
      </c>
      <c r="CH564" s="27">
        <v>688</v>
      </c>
      <c r="CI564" s="28">
        <v>86658</v>
      </c>
      <c r="CJ564" s="23">
        <v>5400</v>
      </c>
      <c r="CK564" s="23">
        <v>1572</v>
      </c>
      <c r="CL564" s="26">
        <v>102249</v>
      </c>
      <c r="CM564" s="23">
        <v>6235</v>
      </c>
      <c r="CN564" s="27">
        <v>474</v>
      </c>
      <c r="CO564" s="28">
        <v>97447</v>
      </c>
      <c r="CP564" s="23">
        <v>5765</v>
      </c>
      <c r="CQ564" s="23">
        <v>1284</v>
      </c>
      <c r="CR564" s="28">
        <v>94560</v>
      </c>
      <c r="CS564" s="23">
        <v>5809</v>
      </c>
      <c r="CT564" s="27">
        <v>992</v>
      </c>
      <c r="CU564" s="26">
        <v>120036</v>
      </c>
      <c r="CV564" s="23">
        <v>7403</v>
      </c>
      <c r="CW564" s="23">
        <v>2222</v>
      </c>
      <c r="CX564" s="26">
        <v>114838</v>
      </c>
      <c r="CY564" s="23">
        <v>6918</v>
      </c>
      <c r="CZ564" s="23">
        <v>2204</v>
      </c>
      <c r="DA564" s="26">
        <v>126046</v>
      </c>
      <c r="DB564" s="23">
        <v>7558</v>
      </c>
      <c r="DC564" s="23">
        <v>1526</v>
      </c>
      <c r="DD564" s="26">
        <v>152229</v>
      </c>
      <c r="DE564" s="23">
        <v>9210</v>
      </c>
      <c r="DF564" s="23">
        <v>3652</v>
      </c>
      <c r="DG564" s="26">
        <v>111898</v>
      </c>
      <c r="DH564" s="23">
        <v>6773</v>
      </c>
      <c r="DI564" s="23">
        <v>2923</v>
      </c>
      <c r="DJ564" s="26">
        <v>118809</v>
      </c>
      <c r="DK564" s="23">
        <v>7139</v>
      </c>
      <c r="DL564" s="23">
        <v>3364</v>
      </c>
      <c r="DM564" s="28">
        <v>92896</v>
      </c>
      <c r="DN564" s="23">
        <v>5766</v>
      </c>
      <c r="DO564" s="23">
        <v>1221</v>
      </c>
      <c r="DP564" s="28">
        <v>72724</v>
      </c>
      <c r="DQ564" s="23">
        <v>4540</v>
      </c>
      <c r="DR564" s="23">
        <v>1556</v>
      </c>
      <c r="DS564" s="26">
        <v>110062</v>
      </c>
      <c r="DT564" s="23">
        <v>6980</v>
      </c>
      <c r="DU564" s="27">
        <v>456</v>
      </c>
      <c r="DV564" s="28">
        <v>83104</v>
      </c>
      <c r="DW564" s="23">
        <v>4769</v>
      </c>
      <c r="DX564" s="23">
        <v>1962</v>
      </c>
      <c r="DY564" s="28">
        <v>67282</v>
      </c>
      <c r="DZ564" s="23">
        <v>3902</v>
      </c>
      <c r="EA564" s="23">
        <v>1899</v>
      </c>
      <c r="EB564" s="28">
        <v>53826</v>
      </c>
      <c r="EC564" s="23">
        <v>3036</v>
      </c>
      <c r="ED564" s="23">
        <v>2133</v>
      </c>
      <c r="EE564" s="28">
        <v>17078</v>
      </c>
      <c r="EF564" s="27">
        <v>986</v>
      </c>
      <c r="EG564" s="27">
        <v>915</v>
      </c>
      <c r="EH564" s="30">
        <v>4097</v>
      </c>
      <c r="EI564" s="27">
        <v>245</v>
      </c>
      <c r="EJ564" s="27">
        <v>263</v>
      </c>
      <c r="EK564" s="30">
        <v>1525</v>
      </c>
      <c r="EL564" s="29">
        <v>91</v>
      </c>
      <c r="EM564" s="21"/>
      <c r="EN564" s="30">
        <v>1311</v>
      </c>
      <c r="EO564" s="29">
        <v>70</v>
      </c>
      <c r="EP564" s="27">
        <v>552</v>
      </c>
      <c r="EQ564" s="21"/>
      <c r="ER564" s="21"/>
      <c r="ES564" s="27">
        <v>602</v>
      </c>
      <c r="ET564" s="21"/>
      <c r="EU564" s="21"/>
      <c r="EV564" s="27">
        <v>252</v>
      </c>
      <c r="EW564" s="21"/>
      <c r="EX564" s="21"/>
      <c r="EY564" s="27">
        <v>301</v>
      </c>
      <c r="EZ564" s="21"/>
      <c r="FA564" s="21"/>
      <c r="FB564" s="27">
        <v>101</v>
      </c>
      <c r="FC564" s="21"/>
      <c r="FD564" s="21"/>
      <c r="FE564" s="27">
        <v>101</v>
      </c>
      <c r="FF564" s="21"/>
      <c r="FG564" s="21"/>
      <c r="FH564" s="21"/>
      <c r="FI564" s="21"/>
      <c r="FJ564" s="21"/>
      <c r="FK564" s="21"/>
      <c r="FL564" s="21"/>
      <c r="FM564" s="21"/>
      <c r="FN564" s="21"/>
      <c r="FO564" s="21"/>
      <c r="FP564" s="21"/>
      <c r="FQ564" s="21"/>
      <c r="FR564" s="21"/>
      <c r="FS564" s="21"/>
      <c r="FT564" s="21"/>
      <c r="FU564" s="21"/>
      <c r="FV564" s="21"/>
      <c r="FW564" s="21"/>
      <c r="FX564" s="21"/>
      <c r="FY564" s="21"/>
      <c r="FZ564" s="21"/>
      <c r="GA564" s="21"/>
      <c r="GB564" s="21"/>
      <c r="GC564" s="21"/>
      <c r="GD564" s="21"/>
      <c r="GE564" s="21"/>
      <c r="GF564" s="21"/>
      <c r="GG564" s="21"/>
      <c r="GH564" s="21"/>
      <c r="GI564" s="21"/>
      <c r="GJ564" s="21"/>
      <c r="GK564" s="21"/>
      <c r="GL564" s="21"/>
      <c r="GM564" s="21"/>
      <c r="GN564" s="21"/>
      <c r="GO564" s="21"/>
      <c r="GP564" s="21"/>
      <c r="GQ564" s="21"/>
      <c r="GR564" s="21"/>
      <c r="GS564" s="21"/>
      <c r="GT564" s="21"/>
      <c r="GU564" s="21"/>
      <c r="GV564" s="21"/>
      <c r="GW564" s="21"/>
      <c r="GX564" s="21"/>
      <c r="GY564" s="21"/>
      <c r="GZ564" s="21"/>
      <c r="HA564" s="21"/>
      <c r="HB564" s="21"/>
      <c r="HC564" s="21"/>
      <c r="HD564" s="21"/>
      <c r="HE564" s="21"/>
      <c r="HF564" s="21"/>
      <c r="HG564" s="21"/>
      <c r="HH564" s="21"/>
      <c r="HI564" s="21"/>
      <c r="HJ564" s="21"/>
    </row>
    <row r="565" spans="2:218" x14ac:dyDescent="0.2">
      <c r="B565" s="20" t="s">
        <v>443</v>
      </c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8">
        <v>15080</v>
      </c>
      <c r="BI565" s="29">
        <v>44</v>
      </c>
      <c r="BJ565" s="21"/>
      <c r="BK565" s="28">
        <v>91268</v>
      </c>
      <c r="BL565" s="27">
        <v>272</v>
      </c>
      <c r="BM565" s="27">
        <v>150</v>
      </c>
      <c r="BN565" s="28">
        <v>89801</v>
      </c>
      <c r="BO565" s="27">
        <v>276</v>
      </c>
      <c r="BP565" s="27">
        <v>174</v>
      </c>
      <c r="BQ565" s="26">
        <v>138617</v>
      </c>
      <c r="BR565" s="27">
        <v>444</v>
      </c>
      <c r="BS565" s="27">
        <v>100</v>
      </c>
      <c r="BT565" s="26">
        <v>159229</v>
      </c>
      <c r="BU565" s="27">
        <v>496</v>
      </c>
      <c r="BV565" s="21"/>
      <c r="BW565" s="26">
        <v>126944</v>
      </c>
      <c r="BX565" s="27">
        <v>388</v>
      </c>
      <c r="BY565" s="21"/>
      <c r="BZ565" s="26">
        <v>134291</v>
      </c>
      <c r="CA565" s="27">
        <v>423</v>
      </c>
      <c r="CB565" s="27">
        <v>226</v>
      </c>
      <c r="CC565" s="26">
        <v>186481</v>
      </c>
      <c r="CD565" s="27">
        <v>592</v>
      </c>
      <c r="CE565" s="27">
        <v>153</v>
      </c>
      <c r="CF565" s="26">
        <v>136533</v>
      </c>
      <c r="CG565" s="27">
        <v>531</v>
      </c>
      <c r="CH565" s="21"/>
      <c r="CI565" s="26">
        <v>130526</v>
      </c>
      <c r="CJ565" s="27">
        <v>500</v>
      </c>
      <c r="CK565" s="29">
        <v>72</v>
      </c>
      <c r="CL565" s="26">
        <v>162337</v>
      </c>
      <c r="CM565" s="27">
        <v>651</v>
      </c>
      <c r="CN565" s="21"/>
      <c r="CO565" s="26">
        <v>137343</v>
      </c>
      <c r="CP565" s="27">
        <v>549</v>
      </c>
      <c r="CQ565" s="21"/>
      <c r="CR565" s="26">
        <v>112577</v>
      </c>
      <c r="CS565" s="27">
        <v>462</v>
      </c>
      <c r="CT565" s="27">
        <v>102</v>
      </c>
      <c r="CU565" s="26">
        <v>124866</v>
      </c>
      <c r="CV565" s="27">
        <v>483</v>
      </c>
      <c r="CW565" s="29">
        <v>51</v>
      </c>
      <c r="CX565" s="26">
        <v>104060</v>
      </c>
      <c r="CY565" s="27">
        <v>417</v>
      </c>
      <c r="CZ565" s="27">
        <v>232</v>
      </c>
      <c r="DA565" s="28">
        <v>77832</v>
      </c>
      <c r="DB565" s="27">
        <v>326</v>
      </c>
      <c r="DC565" s="21"/>
      <c r="DD565" s="26">
        <v>109429</v>
      </c>
      <c r="DE565" s="27">
        <v>447</v>
      </c>
      <c r="DF565" s="21"/>
      <c r="DG565" s="26">
        <v>106633</v>
      </c>
      <c r="DH565" s="27">
        <v>430</v>
      </c>
      <c r="DI565" s="21"/>
      <c r="DJ565" s="26">
        <v>111524</v>
      </c>
      <c r="DK565" s="27">
        <v>482</v>
      </c>
      <c r="DL565" s="21"/>
      <c r="DM565" s="26">
        <v>131720</v>
      </c>
      <c r="DN565" s="27">
        <v>557</v>
      </c>
      <c r="DO565" s="29">
        <v>66</v>
      </c>
      <c r="DP565" s="26">
        <v>113075</v>
      </c>
      <c r="DQ565" s="27">
        <v>472</v>
      </c>
      <c r="DR565" s="21"/>
      <c r="DS565" s="26">
        <v>102743</v>
      </c>
      <c r="DT565" s="27">
        <v>420</v>
      </c>
      <c r="DU565" s="29">
        <v>11</v>
      </c>
      <c r="DV565" s="26">
        <v>137532</v>
      </c>
      <c r="DW565" s="27">
        <v>513</v>
      </c>
      <c r="DX565" s="29">
        <v>74</v>
      </c>
      <c r="DY565" s="28">
        <v>83274</v>
      </c>
      <c r="DZ565" s="27">
        <v>339</v>
      </c>
      <c r="EA565" s="21"/>
      <c r="EB565" s="26">
        <v>104501</v>
      </c>
      <c r="EC565" s="27">
        <v>398</v>
      </c>
      <c r="ED565" s="21"/>
      <c r="EE565" s="28">
        <v>90731</v>
      </c>
      <c r="EF565" s="27">
        <v>338</v>
      </c>
      <c r="EG565" s="21"/>
      <c r="EH565" s="28">
        <v>57826</v>
      </c>
      <c r="EI565" s="27">
        <v>204</v>
      </c>
      <c r="EJ565" s="21"/>
      <c r="EK565" s="28">
        <v>50364</v>
      </c>
      <c r="EL565" s="27">
        <v>207</v>
      </c>
      <c r="EM565" s="21"/>
      <c r="EN565" s="28">
        <v>40726</v>
      </c>
      <c r="EO565" s="27">
        <v>172</v>
      </c>
      <c r="EP565" s="29">
        <v>52</v>
      </c>
      <c r="EQ565" s="30">
        <v>8285</v>
      </c>
      <c r="ER565" s="29">
        <v>48</v>
      </c>
      <c r="ES565" s="21"/>
      <c r="ET565" s="21"/>
      <c r="EU565" s="21"/>
      <c r="EV565" s="21"/>
      <c r="EW565" s="30">
        <v>8722</v>
      </c>
      <c r="EX565" s="29">
        <v>45</v>
      </c>
      <c r="EY565" s="21"/>
      <c r="EZ565" s="21"/>
      <c r="FA565" s="21"/>
      <c r="FB565" s="21"/>
      <c r="FC565" s="32">
        <v>362</v>
      </c>
      <c r="FD565" s="31">
        <v>2</v>
      </c>
      <c r="FE565" s="21"/>
      <c r="FF565" s="21"/>
      <c r="FG565" s="21"/>
      <c r="FH565" s="21"/>
      <c r="FI565" s="21"/>
      <c r="FJ565" s="21"/>
      <c r="FK565" s="21"/>
      <c r="FL565" s="21"/>
      <c r="FM565" s="21"/>
      <c r="FN565" s="21"/>
      <c r="FO565" s="21"/>
      <c r="FP565" s="21"/>
      <c r="FQ565" s="21"/>
      <c r="FR565" s="21"/>
      <c r="FS565" s="21"/>
      <c r="FT565" s="21"/>
      <c r="FU565" s="21"/>
      <c r="FV565" s="21"/>
      <c r="FW565" s="21"/>
      <c r="FX565" s="21"/>
      <c r="FY565" s="21"/>
      <c r="FZ565" s="21"/>
      <c r="GA565" s="21"/>
      <c r="GB565" s="21"/>
      <c r="GC565" s="21"/>
      <c r="GD565" s="21"/>
      <c r="GE565" s="21"/>
      <c r="GF565" s="21"/>
      <c r="GG565" s="21"/>
      <c r="GH565" s="21"/>
      <c r="GI565" s="21"/>
      <c r="GJ565" s="21"/>
      <c r="GK565" s="21"/>
      <c r="GL565" s="21"/>
      <c r="GM565" s="21"/>
      <c r="GN565" s="21"/>
      <c r="GO565" s="21"/>
      <c r="GP565" s="21"/>
      <c r="GQ565" s="21"/>
      <c r="GR565" s="21"/>
      <c r="GS565" s="21"/>
      <c r="GT565" s="21"/>
      <c r="GU565" s="21"/>
      <c r="GV565" s="21"/>
      <c r="GW565" s="21"/>
      <c r="GX565" s="21"/>
      <c r="GY565" s="21"/>
      <c r="GZ565" s="21"/>
      <c r="HA565" s="21"/>
      <c r="HB565" s="21"/>
      <c r="HC565" s="21"/>
      <c r="HD565" s="21"/>
      <c r="HE565" s="21"/>
      <c r="HF565" s="21"/>
      <c r="HG565" s="21"/>
      <c r="HH565" s="21"/>
      <c r="HI565" s="21"/>
      <c r="HJ565" s="21"/>
    </row>
    <row r="566" spans="2:218" x14ac:dyDescent="0.2">
      <c r="B566" s="20" t="s">
        <v>444</v>
      </c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  <c r="BK566" s="21"/>
      <c r="BL566" s="21"/>
      <c r="BM566" s="21"/>
      <c r="BN566" s="21"/>
      <c r="BO566" s="21"/>
      <c r="BP566" s="21"/>
      <c r="BQ566" s="21"/>
      <c r="BR566" s="21"/>
      <c r="BS566" s="21"/>
      <c r="BT566" s="21"/>
      <c r="BU566" s="21"/>
      <c r="BV566" s="21"/>
      <c r="BW566" s="21"/>
      <c r="BX566" s="21"/>
      <c r="BY566" s="21"/>
      <c r="BZ566" s="21"/>
      <c r="CA566" s="21"/>
      <c r="CB566" s="21"/>
      <c r="CC566" s="21"/>
      <c r="CD566" s="21"/>
      <c r="CE566" s="21"/>
      <c r="CF566" s="21"/>
      <c r="CG566" s="21"/>
      <c r="CH566" s="21"/>
      <c r="CI566" s="21"/>
      <c r="CJ566" s="21"/>
      <c r="CK566" s="21"/>
      <c r="CL566" s="21"/>
      <c r="CM566" s="21"/>
      <c r="CN566" s="21"/>
      <c r="CO566" s="21"/>
      <c r="CP566" s="21"/>
      <c r="CQ566" s="21"/>
      <c r="CR566" s="28">
        <v>16330</v>
      </c>
      <c r="CS566" s="29">
        <v>74</v>
      </c>
      <c r="CT566" s="21"/>
      <c r="CU566" s="28">
        <v>32405</v>
      </c>
      <c r="CV566" s="27">
        <v>140</v>
      </c>
      <c r="CW566" s="21"/>
      <c r="CX566" s="28">
        <v>34745</v>
      </c>
      <c r="CY566" s="27">
        <v>172</v>
      </c>
      <c r="CZ566" s="21"/>
      <c r="DA566" s="28">
        <v>38118</v>
      </c>
      <c r="DB566" s="27">
        <v>185</v>
      </c>
      <c r="DC566" s="21"/>
      <c r="DD566" s="28">
        <v>49325</v>
      </c>
      <c r="DE566" s="27">
        <v>217</v>
      </c>
      <c r="DF566" s="21"/>
      <c r="DG566" s="28">
        <v>43945</v>
      </c>
      <c r="DH566" s="27">
        <v>208</v>
      </c>
      <c r="DI566" s="21"/>
      <c r="DJ566" s="28">
        <v>39323</v>
      </c>
      <c r="DK566" s="27">
        <v>198</v>
      </c>
      <c r="DL566" s="21"/>
      <c r="DM566" s="28">
        <v>44960</v>
      </c>
      <c r="DN566" s="27">
        <v>214</v>
      </c>
      <c r="DO566" s="21"/>
      <c r="DP566" s="28">
        <v>34694</v>
      </c>
      <c r="DQ566" s="27">
        <v>160</v>
      </c>
      <c r="DR566" s="21"/>
      <c r="DS566" s="28">
        <v>48159</v>
      </c>
      <c r="DT566" s="27">
        <v>198</v>
      </c>
      <c r="DU566" s="21"/>
      <c r="DV566" s="28">
        <v>28103</v>
      </c>
      <c r="DW566" s="27">
        <v>139</v>
      </c>
      <c r="DX566" s="21"/>
      <c r="DY566" s="28">
        <v>59676</v>
      </c>
      <c r="DZ566" s="27">
        <v>295</v>
      </c>
      <c r="EA566" s="21"/>
      <c r="EB566" s="28">
        <v>33315</v>
      </c>
      <c r="EC566" s="27">
        <v>154</v>
      </c>
      <c r="ED566" s="21"/>
      <c r="EE566" s="28">
        <v>39958</v>
      </c>
      <c r="EF566" s="27">
        <v>186</v>
      </c>
      <c r="EG566" s="21"/>
      <c r="EH566" s="28">
        <v>57473</v>
      </c>
      <c r="EI566" s="27">
        <v>256</v>
      </c>
      <c r="EJ566" s="21"/>
      <c r="EK566" s="28">
        <v>41735</v>
      </c>
      <c r="EL566" s="27">
        <v>181</v>
      </c>
      <c r="EM566" s="21"/>
      <c r="EN566" s="28">
        <v>84552</v>
      </c>
      <c r="EO566" s="27">
        <v>365</v>
      </c>
      <c r="EP566" s="21"/>
      <c r="EQ566" s="28">
        <v>86522</v>
      </c>
      <c r="ER566" s="27">
        <v>331</v>
      </c>
      <c r="ES566" s="21"/>
      <c r="ET566" s="28">
        <v>80613</v>
      </c>
      <c r="EU566" s="27">
        <v>358</v>
      </c>
      <c r="EV566" s="21"/>
      <c r="EW566" s="26">
        <v>140548</v>
      </c>
      <c r="EX566" s="27">
        <v>591</v>
      </c>
      <c r="EY566" s="27">
        <v>134</v>
      </c>
      <c r="EZ566" s="28">
        <v>67945</v>
      </c>
      <c r="FA566" s="27">
        <v>342</v>
      </c>
      <c r="FB566" s="21"/>
      <c r="FC566" s="28">
        <v>54660</v>
      </c>
      <c r="FD566" s="27">
        <v>245</v>
      </c>
      <c r="FE566" s="21"/>
      <c r="FF566" s="28">
        <v>87517</v>
      </c>
      <c r="FG566" s="27">
        <v>416</v>
      </c>
      <c r="FH566" s="21"/>
      <c r="FI566" s="28">
        <v>84088</v>
      </c>
      <c r="FJ566" s="27">
        <v>383</v>
      </c>
      <c r="FK566" s="29">
        <v>65</v>
      </c>
      <c r="FL566" s="28">
        <v>95783</v>
      </c>
      <c r="FM566" s="27">
        <v>394</v>
      </c>
      <c r="FN566" s="29">
        <v>65</v>
      </c>
      <c r="FO566" s="28">
        <v>94730</v>
      </c>
      <c r="FP566" s="27">
        <v>436</v>
      </c>
      <c r="FQ566" s="27">
        <v>110</v>
      </c>
      <c r="FR566" s="28">
        <v>22931</v>
      </c>
      <c r="FS566" s="27">
        <v>110</v>
      </c>
      <c r="FT566" s="21"/>
      <c r="FU566" s="30">
        <v>6298</v>
      </c>
      <c r="FV566" s="29">
        <v>30</v>
      </c>
      <c r="FW566" s="21"/>
      <c r="FX566" s="30">
        <v>8786</v>
      </c>
      <c r="FY566" s="29">
        <v>42</v>
      </c>
      <c r="FZ566" s="21"/>
      <c r="GA566" s="30">
        <v>8416</v>
      </c>
      <c r="GB566" s="29">
        <v>34</v>
      </c>
      <c r="GC566" s="29">
        <v>43</v>
      </c>
      <c r="GD566" s="30">
        <v>4589</v>
      </c>
      <c r="GE566" s="29">
        <v>18</v>
      </c>
      <c r="GF566" s="21"/>
      <c r="GG566" s="30">
        <v>4454</v>
      </c>
      <c r="GH566" s="29">
        <v>23</v>
      </c>
      <c r="GI566" s="29">
        <v>38</v>
      </c>
      <c r="GJ566" s="21"/>
      <c r="GK566" s="21"/>
      <c r="GL566" s="21"/>
      <c r="GM566" s="32">
        <v>198</v>
      </c>
      <c r="GN566" s="31">
        <v>1</v>
      </c>
      <c r="GO566" s="21"/>
      <c r="GP566" s="21"/>
      <c r="GQ566" s="21"/>
      <c r="GR566" s="21"/>
      <c r="GS566" s="21"/>
      <c r="GT566" s="21"/>
      <c r="GU566" s="21"/>
      <c r="GV566" s="32">
        <v>198</v>
      </c>
      <c r="GW566" s="31">
        <v>1</v>
      </c>
      <c r="GX566" s="21"/>
      <c r="GY566" s="21"/>
      <c r="GZ566" s="21"/>
      <c r="HA566" s="21"/>
      <c r="HB566" s="32">
        <v>524</v>
      </c>
      <c r="HC566" s="31">
        <v>2</v>
      </c>
      <c r="HD566" s="21"/>
      <c r="HE566" s="21"/>
      <c r="HF566" s="21"/>
      <c r="HG566" s="21"/>
      <c r="HH566" s="21"/>
      <c r="HI566" s="21"/>
      <c r="HJ566" s="21"/>
    </row>
    <row r="567" spans="2:218" x14ac:dyDescent="0.2">
      <c r="B567" s="20" t="s">
        <v>445</v>
      </c>
      <c r="C567" s="30">
        <v>5067</v>
      </c>
      <c r="D567" s="27">
        <v>198</v>
      </c>
      <c r="E567" s="24">
        <v>24559</v>
      </c>
      <c r="F567" s="30">
        <v>9397</v>
      </c>
      <c r="G567" s="27">
        <v>356</v>
      </c>
      <c r="H567" s="24">
        <v>20397</v>
      </c>
      <c r="I567" s="28">
        <v>79371</v>
      </c>
      <c r="J567" s="23">
        <v>3325</v>
      </c>
      <c r="K567" s="24">
        <v>48091</v>
      </c>
      <c r="L567" s="28">
        <v>56664</v>
      </c>
      <c r="M567" s="23">
        <v>2292</v>
      </c>
      <c r="N567" s="24">
        <v>63129</v>
      </c>
      <c r="O567" s="28">
        <v>38659</v>
      </c>
      <c r="P567" s="23">
        <v>1627</v>
      </c>
      <c r="Q567" s="24">
        <v>70983</v>
      </c>
      <c r="R567" s="28">
        <v>51208</v>
      </c>
      <c r="S567" s="23">
        <v>2203</v>
      </c>
      <c r="T567" s="24">
        <v>82184</v>
      </c>
      <c r="U567" s="26">
        <v>136301</v>
      </c>
      <c r="V567" s="23">
        <v>6183</v>
      </c>
      <c r="W567" s="25">
        <v>125266</v>
      </c>
      <c r="X567" s="28">
        <v>44678</v>
      </c>
      <c r="Y567" s="23">
        <v>1877</v>
      </c>
      <c r="Z567" s="25">
        <v>132372</v>
      </c>
      <c r="AA567" s="28">
        <v>84163</v>
      </c>
      <c r="AB567" s="23">
        <v>2973</v>
      </c>
      <c r="AC567" s="25">
        <v>133439</v>
      </c>
      <c r="AD567" s="28">
        <v>32345</v>
      </c>
      <c r="AE567" s="23">
        <v>1128</v>
      </c>
      <c r="AF567" s="24">
        <v>88785</v>
      </c>
      <c r="AG567" s="28">
        <v>15802</v>
      </c>
      <c r="AH567" s="27">
        <v>570</v>
      </c>
      <c r="AI567" s="24">
        <v>63464</v>
      </c>
      <c r="AJ567" s="30">
        <v>4890</v>
      </c>
      <c r="AK567" s="27">
        <v>187</v>
      </c>
      <c r="AL567" s="24">
        <v>41148</v>
      </c>
      <c r="AM567" s="30">
        <v>1574</v>
      </c>
      <c r="AN567" s="29">
        <v>55</v>
      </c>
      <c r="AO567" s="24">
        <v>27346</v>
      </c>
      <c r="AP567" s="28">
        <v>31135</v>
      </c>
      <c r="AQ567" s="23">
        <v>1057</v>
      </c>
      <c r="AR567" s="24">
        <v>77377</v>
      </c>
      <c r="AS567" s="26">
        <v>401892</v>
      </c>
      <c r="AT567" s="24">
        <v>13418</v>
      </c>
      <c r="AU567" s="25">
        <v>663986</v>
      </c>
      <c r="AV567" s="26">
        <v>718969</v>
      </c>
      <c r="AW567" s="24">
        <v>11908</v>
      </c>
      <c r="AX567" s="25">
        <v>838661</v>
      </c>
      <c r="AY567" s="28">
        <v>41840</v>
      </c>
      <c r="AZ567" s="27">
        <v>335</v>
      </c>
      <c r="BA567" s="25">
        <v>431567</v>
      </c>
      <c r="BB567" s="22">
        <v>5043977</v>
      </c>
      <c r="BC567" s="24">
        <v>15769</v>
      </c>
      <c r="BD567" s="25">
        <v>408512</v>
      </c>
      <c r="BE567" s="22">
        <v>6943772</v>
      </c>
      <c r="BF567" s="24">
        <v>25694</v>
      </c>
      <c r="BG567" s="34">
        <v>1173322</v>
      </c>
      <c r="BH567" s="22">
        <v>3749090</v>
      </c>
      <c r="BI567" s="24">
        <v>14476</v>
      </c>
      <c r="BJ567" s="34">
        <v>1137903</v>
      </c>
      <c r="BK567" s="22">
        <v>5953027</v>
      </c>
      <c r="BL567" s="24">
        <v>25132</v>
      </c>
      <c r="BM567" s="25">
        <v>670320</v>
      </c>
      <c r="BN567" s="26">
        <v>964251</v>
      </c>
      <c r="BO567" s="23">
        <v>4315</v>
      </c>
      <c r="BP567" s="25">
        <v>628188</v>
      </c>
      <c r="BQ567" s="26">
        <v>661204</v>
      </c>
      <c r="BR567" s="23">
        <v>2985</v>
      </c>
      <c r="BS567" s="25">
        <v>503531</v>
      </c>
      <c r="BT567" s="26">
        <v>437696</v>
      </c>
      <c r="BU567" s="23">
        <v>2016</v>
      </c>
      <c r="BV567" s="25">
        <v>328133</v>
      </c>
      <c r="BW567" s="26">
        <v>423641</v>
      </c>
      <c r="BX567" s="23">
        <v>2068</v>
      </c>
      <c r="BY567" s="25">
        <v>234698</v>
      </c>
      <c r="BZ567" s="26">
        <v>563554</v>
      </c>
      <c r="CA567" s="23">
        <v>3045</v>
      </c>
      <c r="CB567" s="25">
        <v>205355</v>
      </c>
      <c r="CC567" s="22">
        <v>1166173</v>
      </c>
      <c r="CD567" s="23">
        <v>6538</v>
      </c>
      <c r="CE567" s="25">
        <v>204822</v>
      </c>
      <c r="CF567" s="26">
        <v>997783</v>
      </c>
      <c r="CG567" s="23">
        <v>5679</v>
      </c>
      <c r="CH567" s="25">
        <v>248267</v>
      </c>
      <c r="CI567" s="22">
        <v>1154895</v>
      </c>
      <c r="CJ567" s="23">
        <v>6743</v>
      </c>
      <c r="CK567" s="25">
        <v>285238</v>
      </c>
      <c r="CL567" s="26">
        <v>979150</v>
      </c>
      <c r="CM567" s="23">
        <v>5620</v>
      </c>
      <c r="CN567" s="25">
        <v>281185</v>
      </c>
      <c r="CO567" s="26">
        <v>369504</v>
      </c>
      <c r="CP567" s="23">
        <v>2191</v>
      </c>
      <c r="CQ567" s="25">
        <v>248099</v>
      </c>
      <c r="CR567" s="26">
        <v>226878</v>
      </c>
      <c r="CS567" s="23">
        <v>1358</v>
      </c>
      <c r="CT567" s="25">
        <v>142311</v>
      </c>
      <c r="CU567" s="26">
        <v>230863</v>
      </c>
      <c r="CV567" s="23">
        <v>1295</v>
      </c>
      <c r="CW567" s="25">
        <v>136188</v>
      </c>
      <c r="CX567" s="26">
        <v>135295</v>
      </c>
      <c r="CY567" s="27">
        <v>731</v>
      </c>
      <c r="CZ567" s="25">
        <v>125061</v>
      </c>
      <c r="DA567" s="28">
        <v>52347</v>
      </c>
      <c r="DB567" s="27">
        <v>421</v>
      </c>
      <c r="DC567" s="24">
        <v>93080</v>
      </c>
      <c r="DD567" s="28">
        <v>29915</v>
      </c>
      <c r="DE567" s="27">
        <v>235</v>
      </c>
      <c r="DF567" s="24">
        <v>61353</v>
      </c>
      <c r="DG567" s="30">
        <v>9721</v>
      </c>
      <c r="DH567" s="29">
        <v>73</v>
      </c>
      <c r="DI567" s="24">
        <v>49968</v>
      </c>
      <c r="DJ567" s="30">
        <v>3256</v>
      </c>
      <c r="DK567" s="29">
        <v>19</v>
      </c>
      <c r="DL567" s="24">
        <v>43882</v>
      </c>
      <c r="DM567" s="30">
        <v>1392</v>
      </c>
      <c r="DN567" s="31">
        <v>4</v>
      </c>
      <c r="DO567" s="24">
        <v>47382</v>
      </c>
      <c r="DP567" s="32">
        <v>668</v>
      </c>
      <c r="DQ567" s="31">
        <v>6</v>
      </c>
      <c r="DR567" s="24">
        <v>47091</v>
      </c>
      <c r="DS567" s="32">
        <v>722</v>
      </c>
      <c r="DT567" s="31">
        <v>4</v>
      </c>
      <c r="DU567" s="24">
        <v>35966</v>
      </c>
      <c r="DV567" s="32">
        <v>739</v>
      </c>
      <c r="DW567" s="31">
        <v>5</v>
      </c>
      <c r="DX567" s="24">
        <v>37287</v>
      </c>
      <c r="DY567" s="32">
        <v>380</v>
      </c>
      <c r="DZ567" s="31">
        <v>2</v>
      </c>
      <c r="EA567" s="24">
        <v>35306</v>
      </c>
      <c r="EB567" s="21"/>
      <c r="EC567" s="21"/>
      <c r="ED567" s="24">
        <v>16472</v>
      </c>
      <c r="EE567" s="21"/>
      <c r="EF567" s="21"/>
      <c r="EG567" s="24">
        <v>15105</v>
      </c>
      <c r="EH567" s="21"/>
      <c r="EI567" s="21"/>
      <c r="EJ567" s="24">
        <v>10676</v>
      </c>
      <c r="EK567" s="21"/>
      <c r="EL567" s="21"/>
      <c r="EM567" s="23">
        <v>9570</v>
      </c>
      <c r="EN567" s="21"/>
      <c r="EO567" s="21"/>
      <c r="EP567" s="23">
        <v>8469</v>
      </c>
      <c r="EQ567" s="21"/>
      <c r="ER567" s="21"/>
      <c r="ES567" s="23">
        <v>7576</v>
      </c>
      <c r="ET567" s="32">
        <v>964</v>
      </c>
      <c r="EU567" s="31">
        <v>3</v>
      </c>
      <c r="EV567" s="23">
        <v>7011</v>
      </c>
      <c r="EW567" s="21"/>
      <c r="EX567" s="21"/>
      <c r="EY567" s="23">
        <v>8488</v>
      </c>
      <c r="EZ567" s="21"/>
      <c r="FA567" s="21"/>
      <c r="FB567" s="23">
        <v>3922</v>
      </c>
      <c r="FC567" s="21"/>
      <c r="FD567" s="21"/>
      <c r="FE567" s="23">
        <v>4288</v>
      </c>
      <c r="FF567" s="21"/>
      <c r="FG567" s="21"/>
      <c r="FH567" s="23">
        <v>3631</v>
      </c>
      <c r="FI567" s="21"/>
      <c r="FJ567" s="21"/>
      <c r="FK567" s="23">
        <v>4010</v>
      </c>
      <c r="FL567" s="21"/>
      <c r="FM567" s="21"/>
      <c r="FN567" s="23">
        <v>1715</v>
      </c>
      <c r="FO567" s="21"/>
      <c r="FP567" s="21"/>
      <c r="FQ567" s="23">
        <v>2202</v>
      </c>
      <c r="FR567" s="21"/>
      <c r="FS567" s="21"/>
      <c r="FT567" s="23">
        <v>1685</v>
      </c>
      <c r="FU567" s="21"/>
      <c r="FV567" s="21"/>
      <c r="FW567" s="23">
        <v>1396</v>
      </c>
      <c r="FX567" s="21"/>
      <c r="FY567" s="21"/>
      <c r="FZ567" s="23">
        <v>1329</v>
      </c>
      <c r="GA567" s="21"/>
      <c r="GB567" s="21"/>
      <c r="GC567" s="23">
        <v>1100</v>
      </c>
      <c r="GD567" s="21"/>
      <c r="GE567" s="21"/>
      <c r="GF567" s="23">
        <v>1507</v>
      </c>
      <c r="GG567" s="21"/>
      <c r="GH567" s="21"/>
      <c r="GI567" s="27">
        <v>621</v>
      </c>
      <c r="GJ567" s="21"/>
      <c r="GK567" s="21"/>
      <c r="GL567" s="23">
        <v>1435</v>
      </c>
      <c r="GM567" s="21"/>
      <c r="GN567" s="21"/>
      <c r="GO567" s="27">
        <v>905</v>
      </c>
      <c r="GP567" s="21"/>
      <c r="GQ567" s="21"/>
      <c r="GR567" s="23">
        <v>1178</v>
      </c>
      <c r="GS567" s="21"/>
      <c r="GT567" s="21"/>
      <c r="GU567" s="27">
        <v>682</v>
      </c>
      <c r="GV567" s="21"/>
      <c r="GW567" s="21"/>
      <c r="GX567" s="27">
        <v>230</v>
      </c>
      <c r="GY567" s="21"/>
      <c r="GZ567" s="21"/>
      <c r="HA567" s="23">
        <v>1044</v>
      </c>
      <c r="HB567" s="21"/>
      <c r="HC567" s="21"/>
      <c r="HD567" s="27">
        <v>965</v>
      </c>
      <c r="HE567" s="21"/>
      <c r="HF567" s="21"/>
      <c r="HG567" s="23">
        <v>1098</v>
      </c>
      <c r="HH567" s="21"/>
      <c r="HI567" s="21"/>
      <c r="HJ567" s="27">
        <v>306</v>
      </c>
    </row>
    <row r="568" spans="2:218" x14ac:dyDescent="0.2">
      <c r="B568" s="20" t="s">
        <v>446</v>
      </c>
      <c r="C568" s="28">
        <v>60784</v>
      </c>
      <c r="D568" s="27">
        <v>881</v>
      </c>
      <c r="E568" s="23">
        <v>4146</v>
      </c>
      <c r="F568" s="28">
        <v>42704</v>
      </c>
      <c r="G568" s="27">
        <v>610</v>
      </c>
      <c r="H568" s="23">
        <v>3682</v>
      </c>
      <c r="I568" s="28">
        <v>63216</v>
      </c>
      <c r="J568" s="27">
        <v>915</v>
      </c>
      <c r="K568" s="23">
        <v>5485</v>
      </c>
      <c r="L568" s="28">
        <v>46761</v>
      </c>
      <c r="M568" s="27">
        <v>676</v>
      </c>
      <c r="N568" s="23">
        <v>2917</v>
      </c>
      <c r="O568" s="28">
        <v>53439</v>
      </c>
      <c r="P568" s="27">
        <v>746</v>
      </c>
      <c r="Q568" s="23">
        <v>3013</v>
      </c>
      <c r="R568" s="28">
        <v>77110</v>
      </c>
      <c r="S568" s="23">
        <v>1104</v>
      </c>
      <c r="T568" s="23">
        <v>4745</v>
      </c>
      <c r="U568" s="26">
        <v>129744</v>
      </c>
      <c r="V568" s="23">
        <v>1691</v>
      </c>
      <c r="W568" s="24">
        <v>15051</v>
      </c>
      <c r="X568" s="28">
        <v>34854</v>
      </c>
      <c r="Y568" s="27">
        <v>377</v>
      </c>
      <c r="Z568" s="23">
        <v>6355</v>
      </c>
      <c r="AA568" s="26">
        <v>112593</v>
      </c>
      <c r="AB568" s="23">
        <v>1692</v>
      </c>
      <c r="AC568" s="23">
        <v>9959</v>
      </c>
      <c r="AD568" s="26">
        <v>157904</v>
      </c>
      <c r="AE568" s="23">
        <v>2555</v>
      </c>
      <c r="AF568" s="24">
        <v>25592</v>
      </c>
      <c r="AG568" s="28">
        <v>58362</v>
      </c>
      <c r="AH568" s="27">
        <v>556</v>
      </c>
      <c r="AI568" s="24">
        <v>19169</v>
      </c>
      <c r="AJ568" s="28">
        <v>53957</v>
      </c>
      <c r="AK568" s="27">
        <v>486</v>
      </c>
      <c r="AL568" s="23">
        <v>9937</v>
      </c>
      <c r="AM568" s="28">
        <v>21908</v>
      </c>
      <c r="AN568" s="27">
        <v>206</v>
      </c>
      <c r="AO568" s="23">
        <v>6581</v>
      </c>
      <c r="AP568" s="28">
        <v>46429</v>
      </c>
      <c r="AQ568" s="27">
        <v>620</v>
      </c>
      <c r="AR568" s="23">
        <v>9189</v>
      </c>
      <c r="AS568" s="26">
        <v>182216</v>
      </c>
      <c r="AT568" s="23">
        <v>2954</v>
      </c>
      <c r="AU568" s="24">
        <v>30732</v>
      </c>
      <c r="AV568" s="26">
        <v>166150</v>
      </c>
      <c r="AW568" s="23">
        <v>1248</v>
      </c>
      <c r="AX568" s="24">
        <v>32799</v>
      </c>
      <c r="AY568" s="22">
        <v>1408177</v>
      </c>
      <c r="AZ568" s="23">
        <v>5566</v>
      </c>
      <c r="BA568" s="25">
        <v>150697</v>
      </c>
      <c r="BB568" s="22">
        <v>1567475</v>
      </c>
      <c r="BC568" s="23">
        <v>5342</v>
      </c>
      <c r="BD568" s="25">
        <v>170918</v>
      </c>
      <c r="BE568" s="28">
        <v>97758</v>
      </c>
      <c r="BF568" s="27">
        <v>327</v>
      </c>
      <c r="BG568" s="24">
        <v>66147</v>
      </c>
      <c r="BH568" s="26">
        <v>103899</v>
      </c>
      <c r="BI568" s="27">
        <v>425</v>
      </c>
      <c r="BJ568" s="24">
        <v>29854</v>
      </c>
      <c r="BK568" s="26">
        <v>153649</v>
      </c>
      <c r="BL568" s="27">
        <v>575</v>
      </c>
      <c r="BM568" s="24">
        <v>14582</v>
      </c>
      <c r="BN568" s="28">
        <v>67620</v>
      </c>
      <c r="BO568" s="27">
        <v>230</v>
      </c>
      <c r="BP568" s="23">
        <v>8849</v>
      </c>
      <c r="BQ568" s="28">
        <v>66636</v>
      </c>
      <c r="BR568" s="27">
        <v>455</v>
      </c>
      <c r="BS568" s="23">
        <v>7166</v>
      </c>
      <c r="BT568" s="28">
        <v>83188</v>
      </c>
      <c r="BU568" s="27">
        <v>766</v>
      </c>
      <c r="BV568" s="23">
        <v>5706</v>
      </c>
      <c r="BW568" s="28">
        <v>74749</v>
      </c>
      <c r="BX568" s="27">
        <v>667</v>
      </c>
      <c r="BY568" s="23">
        <v>5876</v>
      </c>
      <c r="BZ568" s="28">
        <v>74183</v>
      </c>
      <c r="CA568" s="27">
        <v>733</v>
      </c>
      <c r="CB568" s="23">
        <v>5848</v>
      </c>
      <c r="CC568" s="26">
        <v>108441</v>
      </c>
      <c r="CD568" s="23">
        <v>1112</v>
      </c>
      <c r="CE568" s="23">
        <v>7421</v>
      </c>
      <c r="CF568" s="26">
        <v>110021</v>
      </c>
      <c r="CG568" s="23">
        <v>1272</v>
      </c>
      <c r="CH568" s="23">
        <v>8001</v>
      </c>
      <c r="CI568" s="28">
        <v>91032</v>
      </c>
      <c r="CJ568" s="23">
        <v>1179</v>
      </c>
      <c r="CK568" s="24">
        <v>11026</v>
      </c>
      <c r="CL568" s="26">
        <v>118318</v>
      </c>
      <c r="CM568" s="23">
        <v>1744</v>
      </c>
      <c r="CN568" s="24">
        <v>14965</v>
      </c>
      <c r="CO568" s="28">
        <v>97696</v>
      </c>
      <c r="CP568" s="23">
        <v>1531</v>
      </c>
      <c r="CQ568" s="24">
        <v>18563</v>
      </c>
      <c r="CR568" s="28">
        <v>97252</v>
      </c>
      <c r="CS568" s="23">
        <v>1380</v>
      </c>
      <c r="CT568" s="24">
        <v>15059</v>
      </c>
      <c r="CU568" s="26">
        <v>121533</v>
      </c>
      <c r="CV568" s="23">
        <v>1726</v>
      </c>
      <c r="CW568" s="24">
        <v>17919</v>
      </c>
      <c r="CX568" s="28">
        <v>42497</v>
      </c>
      <c r="CY568" s="27">
        <v>611</v>
      </c>
      <c r="CZ568" s="24">
        <v>13472</v>
      </c>
      <c r="DA568" s="28">
        <v>40416</v>
      </c>
      <c r="DB568" s="27">
        <v>452</v>
      </c>
      <c r="DC568" s="23">
        <v>9950</v>
      </c>
      <c r="DD568" s="28">
        <v>19471</v>
      </c>
      <c r="DE568" s="27">
        <v>278</v>
      </c>
      <c r="DF568" s="23">
        <v>5496</v>
      </c>
      <c r="DG568" s="30">
        <v>1399</v>
      </c>
      <c r="DH568" s="29">
        <v>22</v>
      </c>
      <c r="DI568" s="23">
        <v>4194</v>
      </c>
      <c r="DJ568" s="30">
        <v>2032</v>
      </c>
      <c r="DK568" s="29">
        <v>36</v>
      </c>
      <c r="DL568" s="23">
        <v>2970</v>
      </c>
      <c r="DM568" s="32">
        <v>310</v>
      </c>
      <c r="DN568" s="31">
        <v>4</v>
      </c>
      <c r="DO568" s="23">
        <v>3113</v>
      </c>
      <c r="DP568" s="21"/>
      <c r="DQ568" s="21"/>
      <c r="DR568" s="23">
        <v>2439</v>
      </c>
      <c r="DS568" s="21"/>
      <c r="DT568" s="21"/>
      <c r="DU568" s="23">
        <v>2131</v>
      </c>
      <c r="DV568" s="21"/>
      <c r="DW568" s="21"/>
      <c r="DX568" s="23">
        <v>1070</v>
      </c>
      <c r="DY568" s="21"/>
      <c r="DZ568" s="21"/>
      <c r="EA568" s="27">
        <v>847</v>
      </c>
      <c r="EB568" s="21"/>
      <c r="EC568" s="21"/>
      <c r="ED568" s="27">
        <v>692</v>
      </c>
      <c r="EE568" s="21"/>
      <c r="EF568" s="21"/>
      <c r="EG568" s="27">
        <v>381</v>
      </c>
      <c r="EH568" s="21"/>
      <c r="EI568" s="21"/>
      <c r="EJ568" s="27">
        <v>404</v>
      </c>
      <c r="EK568" s="21"/>
      <c r="EL568" s="21"/>
      <c r="EM568" s="27">
        <v>343</v>
      </c>
      <c r="EN568" s="21"/>
      <c r="EO568" s="21"/>
      <c r="EP568" s="27">
        <v>214</v>
      </c>
      <c r="EQ568" s="21"/>
      <c r="ER568" s="21"/>
      <c r="ES568" s="27">
        <v>112</v>
      </c>
      <c r="ET568" s="21"/>
      <c r="EU568" s="21"/>
      <c r="EV568" s="27">
        <v>255</v>
      </c>
      <c r="EW568" s="21"/>
      <c r="EX568" s="21"/>
      <c r="EY568" s="27">
        <v>118</v>
      </c>
      <c r="EZ568" s="21"/>
      <c r="FA568" s="21"/>
      <c r="FB568" s="27">
        <v>225</v>
      </c>
      <c r="FC568" s="21"/>
      <c r="FD568" s="21"/>
      <c r="FE568" s="27">
        <v>322</v>
      </c>
      <c r="FF568" s="21"/>
      <c r="FG568" s="21"/>
      <c r="FH568" s="27">
        <v>258</v>
      </c>
      <c r="FI568" s="21"/>
      <c r="FJ568" s="21"/>
      <c r="FK568" s="27">
        <v>263</v>
      </c>
      <c r="FL568" s="21"/>
      <c r="FM568" s="21"/>
      <c r="FN568" s="27">
        <v>132</v>
      </c>
      <c r="FO568" s="21"/>
      <c r="FP568" s="21"/>
      <c r="FQ568" s="27">
        <v>111</v>
      </c>
      <c r="FR568" s="21"/>
      <c r="FS568" s="21"/>
      <c r="FT568" s="29">
        <v>53</v>
      </c>
      <c r="FU568" s="21"/>
      <c r="FV568" s="21"/>
      <c r="FW568" s="27">
        <v>124</v>
      </c>
      <c r="FX568" s="21"/>
      <c r="FY568" s="21"/>
      <c r="FZ568" s="27">
        <v>119</v>
      </c>
      <c r="GA568" s="21"/>
      <c r="GB568" s="21"/>
      <c r="GC568" s="29">
        <v>64</v>
      </c>
      <c r="GD568" s="21"/>
      <c r="GE568" s="21"/>
      <c r="GF568" s="29">
        <v>60</v>
      </c>
      <c r="GG568" s="21"/>
      <c r="GH568" s="21"/>
      <c r="GI568" s="29">
        <v>51</v>
      </c>
      <c r="GJ568" s="21"/>
      <c r="GK568" s="21"/>
      <c r="GL568" s="29">
        <v>49</v>
      </c>
      <c r="GM568" s="21"/>
      <c r="GN568" s="21"/>
      <c r="GO568" s="29">
        <v>57</v>
      </c>
      <c r="GP568" s="21"/>
      <c r="GQ568" s="21"/>
      <c r="GR568" s="29">
        <v>55</v>
      </c>
      <c r="GS568" s="21"/>
      <c r="GT568" s="21"/>
      <c r="GU568" s="29">
        <v>60</v>
      </c>
      <c r="GV568" s="21"/>
      <c r="GW568" s="21"/>
      <c r="GX568" s="29">
        <v>63</v>
      </c>
      <c r="GY568" s="21"/>
      <c r="GZ568" s="21"/>
      <c r="HA568" s="29">
        <v>53</v>
      </c>
      <c r="HB568" s="21"/>
      <c r="HC568" s="21"/>
      <c r="HD568" s="27">
        <v>211</v>
      </c>
      <c r="HE568" s="21"/>
      <c r="HF568" s="21"/>
      <c r="HG568" s="21"/>
      <c r="HH568" s="21"/>
      <c r="HI568" s="21"/>
      <c r="HJ568" s="29">
        <v>15</v>
      </c>
    </row>
    <row r="569" spans="2:218" x14ac:dyDescent="0.2">
      <c r="B569" s="20" t="s">
        <v>448</v>
      </c>
      <c r="C569" s="28">
        <v>45366</v>
      </c>
      <c r="D569" s="23">
        <v>1330</v>
      </c>
      <c r="E569" s="23">
        <v>1407</v>
      </c>
      <c r="F569" s="28">
        <v>48230</v>
      </c>
      <c r="G569" s="23">
        <v>1487</v>
      </c>
      <c r="H569" s="23">
        <v>1297</v>
      </c>
      <c r="I569" s="28">
        <v>58888</v>
      </c>
      <c r="J569" s="23">
        <v>1841</v>
      </c>
      <c r="K569" s="23">
        <v>1435</v>
      </c>
      <c r="L569" s="28">
        <v>43162</v>
      </c>
      <c r="M569" s="23">
        <v>1312</v>
      </c>
      <c r="N569" s="23">
        <v>1484</v>
      </c>
      <c r="O569" s="28">
        <v>42758</v>
      </c>
      <c r="P569" s="23">
        <v>1353</v>
      </c>
      <c r="Q569" s="23">
        <v>1809</v>
      </c>
      <c r="R569" s="28">
        <v>45984</v>
      </c>
      <c r="S569" s="23">
        <v>1446</v>
      </c>
      <c r="T569" s="27">
        <v>778</v>
      </c>
      <c r="U569" s="28">
        <v>37303</v>
      </c>
      <c r="V569" s="23">
        <v>1145</v>
      </c>
      <c r="W569" s="27">
        <v>621</v>
      </c>
      <c r="X569" s="28">
        <v>41335</v>
      </c>
      <c r="Y569" s="23">
        <v>1321</v>
      </c>
      <c r="Z569" s="27">
        <v>896</v>
      </c>
      <c r="AA569" s="28">
        <v>43955</v>
      </c>
      <c r="AB569" s="23">
        <v>1373</v>
      </c>
      <c r="AC569" s="27">
        <v>777</v>
      </c>
      <c r="AD569" s="28">
        <v>33895</v>
      </c>
      <c r="AE569" s="23">
        <v>1065</v>
      </c>
      <c r="AF569" s="27">
        <v>688</v>
      </c>
      <c r="AG569" s="28">
        <v>36760</v>
      </c>
      <c r="AH569" s="23">
        <v>1174</v>
      </c>
      <c r="AI569" s="27">
        <v>733</v>
      </c>
      <c r="AJ569" s="28">
        <v>38763</v>
      </c>
      <c r="AK569" s="23">
        <v>1220</v>
      </c>
      <c r="AL569" s="27">
        <v>277</v>
      </c>
      <c r="AM569" s="28">
        <v>30833</v>
      </c>
      <c r="AN569" s="27">
        <v>982</v>
      </c>
      <c r="AO569" s="27">
        <v>394</v>
      </c>
      <c r="AP569" s="28">
        <v>30582</v>
      </c>
      <c r="AQ569" s="27">
        <v>981</v>
      </c>
      <c r="AR569" s="27">
        <v>448</v>
      </c>
      <c r="AS569" s="28">
        <v>37106</v>
      </c>
      <c r="AT569" s="23">
        <v>1169</v>
      </c>
      <c r="AU569" s="27">
        <v>628</v>
      </c>
      <c r="AV569" s="28">
        <v>30557</v>
      </c>
      <c r="AW569" s="27">
        <v>936</v>
      </c>
      <c r="AX569" s="27">
        <v>895</v>
      </c>
      <c r="AY569" s="28">
        <v>30914</v>
      </c>
      <c r="AZ569" s="27">
        <v>940</v>
      </c>
      <c r="BA569" s="27">
        <v>770</v>
      </c>
      <c r="BB569" s="28">
        <v>37318</v>
      </c>
      <c r="BC569" s="23">
        <v>1171</v>
      </c>
      <c r="BD569" s="27">
        <v>788</v>
      </c>
      <c r="BE569" s="28">
        <v>29643</v>
      </c>
      <c r="BF569" s="27">
        <v>900</v>
      </c>
      <c r="BG569" s="27">
        <v>232</v>
      </c>
      <c r="BH569" s="28">
        <v>25879</v>
      </c>
      <c r="BI569" s="27">
        <v>802</v>
      </c>
      <c r="BJ569" s="27">
        <v>668</v>
      </c>
      <c r="BK569" s="28">
        <v>33044</v>
      </c>
      <c r="BL569" s="23">
        <v>1002</v>
      </c>
      <c r="BM569" s="27">
        <v>830</v>
      </c>
      <c r="BN569" s="28">
        <v>25332</v>
      </c>
      <c r="BO569" s="27">
        <v>758</v>
      </c>
      <c r="BP569" s="27">
        <v>485</v>
      </c>
      <c r="BQ569" s="28">
        <v>26523</v>
      </c>
      <c r="BR569" s="27">
        <v>757</v>
      </c>
      <c r="BS569" s="23">
        <v>1036</v>
      </c>
      <c r="BT569" s="28">
        <v>37404</v>
      </c>
      <c r="BU569" s="23">
        <v>1111</v>
      </c>
      <c r="BV569" s="27">
        <v>935</v>
      </c>
      <c r="BW569" s="28">
        <v>25419</v>
      </c>
      <c r="BX569" s="27">
        <v>764</v>
      </c>
      <c r="BY569" s="27">
        <v>686</v>
      </c>
      <c r="BZ569" s="28">
        <v>29135</v>
      </c>
      <c r="CA569" s="27">
        <v>884</v>
      </c>
      <c r="CB569" s="27">
        <v>938</v>
      </c>
      <c r="CC569" s="28">
        <v>48530</v>
      </c>
      <c r="CD569" s="23">
        <v>1379</v>
      </c>
      <c r="CE569" s="23">
        <v>1148</v>
      </c>
      <c r="CF569" s="28">
        <v>33922</v>
      </c>
      <c r="CG569" s="27">
        <v>925</v>
      </c>
      <c r="CH569" s="23">
        <v>1096</v>
      </c>
      <c r="CI569" s="28">
        <v>24924</v>
      </c>
      <c r="CJ569" s="27">
        <v>752</v>
      </c>
      <c r="CK569" s="27">
        <v>776</v>
      </c>
      <c r="CL569" s="28">
        <v>28564</v>
      </c>
      <c r="CM569" s="27">
        <v>872</v>
      </c>
      <c r="CN569" s="27">
        <v>865</v>
      </c>
      <c r="CO569" s="28">
        <v>30571</v>
      </c>
      <c r="CP569" s="27">
        <v>906</v>
      </c>
      <c r="CQ569" s="23">
        <v>2965</v>
      </c>
      <c r="CR569" s="28">
        <v>33351</v>
      </c>
      <c r="CS569" s="23">
        <v>1014</v>
      </c>
      <c r="CT569" s="23">
        <v>3643</v>
      </c>
      <c r="CU569" s="28">
        <v>37554</v>
      </c>
      <c r="CV569" s="23">
        <v>1131</v>
      </c>
      <c r="CW569" s="23">
        <v>4866</v>
      </c>
      <c r="CX569" s="28">
        <v>23032</v>
      </c>
      <c r="CY569" s="27">
        <v>698</v>
      </c>
      <c r="CZ569" s="23">
        <v>2376</v>
      </c>
      <c r="DA569" s="28">
        <v>23088</v>
      </c>
      <c r="DB569" s="27">
        <v>691</v>
      </c>
      <c r="DC569" s="23">
        <v>1783</v>
      </c>
      <c r="DD569" s="28">
        <v>27938</v>
      </c>
      <c r="DE569" s="27">
        <v>830</v>
      </c>
      <c r="DF569" s="27">
        <v>815</v>
      </c>
      <c r="DG569" s="28">
        <v>25039</v>
      </c>
      <c r="DH569" s="27">
        <v>715</v>
      </c>
      <c r="DI569" s="23">
        <v>1454</v>
      </c>
      <c r="DJ569" s="28">
        <v>22603</v>
      </c>
      <c r="DK569" s="27">
        <v>689</v>
      </c>
      <c r="DL569" s="23">
        <v>1631</v>
      </c>
      <c r="DM569" s="28">
        <v>28986</v>
      </c>
      <c r="DN569" s="27">
        <v>862</v>
      </c>
      <c r="DO569" s="23">
        <v>1546</v>
      </c>
      <c r="DP569" s="28">
        <v>20422</v>
      </c>
      <c r="DQ569" s="27">
        <v>583</v>
      </c>
      <c r="DR569" s="23">
        <v>1388</v>
      </c>
      <c r="DS569" s="28">
        <v>18229</v>
      </c>
      <c r="DT569" s="27">
        <v>578</v>
      </c>
      <c r="DU569" s="23">
        <v>1613</v>
      </c>
      <c r="DV569" s="28">
        <v>23763</v>
      </c>
      <c r="DW569" s="27">
        <v>762</v>
      </c>
      <c r="DX569" s="23">
        <v>1721</v>
      </c>
      <c r="DY569" s="28">
        <v>20438</v>
      </c>
      <c r="DZ569" s="27">
        <v>694</v>
      </c>
      <c r="EA569" s="23">
        <v>2121</v>
      </c>
      <c r="EB569" s="28">
        <v>18925</v>
      </c>
      <c r="EC569" s="27">
        <v>607</v>
      </c>
      <c r="ED569" s="23">
        <v>1226</v>
      </c>
      <c r="EE569" s="28">
        <v>24376</v>
      </c>
      <c r="EF569" s="27">
        <v>743</v>
      </c>
      <c r="EG569" s="23">
        <v>2517</v>
      </c>
      <c r="EH569" s="28">
        <v>18837</v>
      </c>
      <c r="EI569" s="27">
        <v>609</v>
      </c>
      <c r="EJ569" s="23">
        <v>3105</v>
      </c>
      <c r="EK569" s="28">
        <v>18888</v>
      </c>
      <c r="EL569" s="27">
        <v>668</v>
      </c>
      <c r="EM569" s="23">
        <v>2742</v>
      </c>
      <c r="EN569" s="28">
        <v>22897</v>
      </c>
      <c r="EO569" s="27">
        <v>837</v>
      </c>
      <c r="EP569" s="23">
        <v>1976</v>
      </c>
      <c r="EQ569" s="28">
        <v>20197</v>
      </c>
      <c r="ER569" s="27">
        <v>773</v>
      </c>
      <c r="ES569" s="23">
        <v>1327</v>
      </c>
      <c r="ET569" s="28">
        <v>22983</v>
      </c>
      <c r="EU569" s="27">
        <v>866</v>
      </c>
      <c r="EV569" s="23">
        <v>1133</v>
      </c>
      <c r="EW569" s="28">
        <v>26386</v>
      </c>
      <c r="EX569" s="23">
        <v>1015</v>
      </c>
      <c r="EY569" s="23">
        <v>1084</v>
      </c>
      <c r="EZ569" s="28">
        <v>14064</v>
      </c>
      <c r="FA569" s="27">
        <v>511</v>
      </c>
      <c r="FB569" s="23">
        <v>1228</v>
      </c>
      <c r="FC569" s="30">
        <v>5928</v>
      </c>
      <c r="FD569" s="27">
        <v>223</v>
      </c>
      <c r="FE569" s="23">
        <v>1142</v>
      </c>
      <c r="FF569" s="30">
        <v>3275</v>
      </c>
      <c r="FG569" s="27">
        <v>131</v>
      </c>
      <c r="FH569" s="27">
        <v>832</v>
      </c>
      <c r="FI569" s="30">
        <v>1112</v>
      </c>
      <c r="FJ569" s="29">
        <v>40</v>
      </c>
      <c r="FK569" s="27">
        <v>647</v>
      </c>
      <c r="FL569" s="32">
        <v>455</v>
      </c>
      <c r="FM569" s="29">
        <v>18</v>
      </c>
      <c r="FN569" s="23">
        <v>1126</v>
      </c>
      <c r="FO569" s="32">
        <v>359</v>
      </c>
      <c r="FP569" s="29">
        <v>12</v>
      </c>
      <c r="FQ569" s="27">
        <v>590</v>
      </c>
      <c r="FR569" s="33">
        <v>73</v>
      </c>
      <c r="FS569" s="31">
        <v>5</v>
      </c>
      <c r="FT569" s="27">
        <v>690</v>
      </c>
      <c r="FU569" s="33">
        <v>52</v>
      </c>
      <c r="FV569" s="31">
        <v>3</v>
      </c>
      <c r="FW569" s="27">
        <v>703</v>
      </c>
      <c r="FX569" s="21"/>
      <c r="FY569" s="21"/>
      <c r="FZ569" s="23">
        <v>1016</v>
      </c>
      <c r="GA569" s="21"/>
      <c r="GB569" s="21"/>
      <c r="GC569" s="27">
        <v>858</v>
      </c>
      <c r="GD569" s="21"/>
      <c r="GE569" s="21"/>
      <c r="GF569" s="23">
        <v>1055</v>
      </c>
      <c r="GG569" s="21"/>
      <c r="GH569" s="21"/>
      <c r="GI569" s="23">
        <v>1039</v>
      </c>
      <c r="GJ569" s="21"/>
      <c r="GK569" s="21"/>
      <c r="GL569" s="27">
        <v>584</v>
      </c>
      <c r="GM569" s="21"/>
      <c r="GN569" s="21"/>
      <c r="GO569" s="27">
        <v>650</v>
      </c>
      <c r="GP569" s="21"/>
      <c r="GQ569" s="21"/>
      <c r="GR569" s="27">
        <v>487</v>
      </c>
      <c r="GS569" s="21"/>
      <c r="GT569" s="21"/>
      <c r="GU569" s="23">
        <v>1583</v>
      </c>
      <c r="GV569" s="21"/>
      <c r="GW569" s="21"/>
      <c r="GX569" s="23">
        <v>1478</v>
      </c>
      <c r="GY569" s="21"/>
      <c r="GZ569" s="21"/>
      <c r="HA569" s="23">
        <v>1595</v>
      </c>
      <c r="HB569" s="21"/>
      <c r="HC569" s="21"/>
      <c r="HD569" s="23">
        <v>1181</v>
      </c>
      <c r="HE569" s="21"/>
      <c r="HF569" s="21"/>
      <c r="HG569" s="27">
        <v>867</v>
      </c>
      <c r="HH569" s="21"/>
      <c r="HI569" s="21"/>
      <c r="HJ569" s="23">
        <v>1655</v>
      </c>
    </row>
    <row r="570" spans="2:218" x14ac:dyDescent="0.2">
      <c r="B570" s="20" t="s">
        <v>455</v>
      </c>
      <c r="C570" s="21"/>
      <c r="D570" s="21"/>
      <c r="E570" s="27">
        <v>699</v>
      </c>
      <c r="F570" s="21"/>
      <c r="G570" s="21"/>
      <c r="H570" s="27">
        <v>449</v>
      </c>
      <c r="I570" s="21"/>
      <c r="J570" s="21"/>
      <c r="K570" s="23">
        <v>1059</v>
      </c>
      <c r="L570" s="21"/>
      <c r="M570" s="21"/>
      <c r="N570" s="27">
        <v>693</v>
      </c>
      <c r="O570" s="21"/>
      <c r="P570" s="21"/>
      <c r="Q570" s="27">
        <v>399</v>
      </c>
      <c r="R570" s="32">
        <v>318</v>
      </c>
      <c r="S570" s="31">
        <v>3</v>
      </c>
      <c r="T570" s="27">
        <v>458</v>
      </c>
      <c r="U570" s="30">
        <v>1501</v>
      </c>
      <c r="V570" s="29">
        <v>19</v>
      </c>
      <c r="W570" s="23">
        <v>1284</v>
      </c>
      <c r="X570" s="32">
        <v>851</v>
      </c>
      <c r="Y570" s="31">
        <v>5</v>
      </c>
      <c r="Z570" s="27">
        <v>312</v>
      </c>
      <c r="AA570" s="32">
        <v>526</v>
      </c>
      <c r="AB570" s="31">
        <v>3</v>
      </c>
      <c r="AC570" s="27">
        <v>173</v>
      </c>
      <c r="AD570" s="30">
        <v>2271</v>
      </c>
      <c r="AE570" s="29">
        <v>15</v>
      </c>
      <c r="AF570" s="27">
        <v>953</v>
      </c>
      <c r="AG570" s="21"/>
      <c r="AH570" s="21"/>
      <c r="AI570" s="27">
        <v>153</v>
      </c>
      <c r="AJ570" s="30">
        <v>2784</v>
      </c>
      <c r="AK570" s="29">
        <v>13</v>
      </c>
      <c r="AL570" s="27">
        <v>610</v>
      </c>
      <c r="AM570" s="32">
        <v>722</v>
      </c>
      <c r="AN570" s="31">
        <v>3</v>
      </c>
      <c r="AO570" s="27">
        <v>592</v>
      </c>
      <c r="AP570" s="30">
        <v>1847</v>
      </c>
      <c r="AQ570" s="31">
        <v>6</v>
      </c>
      <c r="AR570" s="27">
        <v>581</v>
      </c>
      <c r="AS570" s="30">
        <v>1102</v>
      </c>
      <c r="AT570" s="31">
        <v>5</v>
      </c>
      <c r="AU570" s="27">
        <v>605</v>
      </c>
      <c r="AV570" s="30">
        <v>2103</v>
      </c>
      <c r="AW570" s="29">
        <v>12</v>
      </c>
      <c r="AX570" s="23">
        <v>1110</v>
      </c>
      <c r="AY570" s="30">
        <v>1298</v>
      </c>
      <c r="AZ570" s="31">
        <v>4</v>
      </c>
      <c r="BA570" s="27">
        <v>286</v>
      </c>
      <c r="BB570" s="32">
        <v>894</v>
      </c>
      <c r="BC570" s="31">
        <v>7</v>
      </c>
      <c r="BD570" s="23">
        <v>1170</v>
      </c>
      <c r="BE570" s="30">
        <v>1036</v>
      </c>
      <c r="BF570" s="31">
        <v>4</v>
      </c>
      <c r="BG570" s="27">
        <v>260</v>
      </c>
      <c r="BH570" s="32">
        <v>714</v>
      </c>
      <c r="BI570" s="31">
        <v>2</v>
      </c>
      <c r="BJ570" s="29">
        <v>30</v>
      </c>
      <c r="BK570" s="30">
        <v>3617</v>
      </c>
      <c r="BL570" s="29">
        <v>18</v>
      </c>
      <c r="BM570" s="23">
        <v>2316</v>
      </c>
      <c r="BN570" s="32">
        <v>649</v>
      </c>
      <c r="BO570" s="31">
        <v>2</v>
      </c>
      <c r="BP570" s="29">
        <v>30</v>
      </c>
      <c r="BQ570" s="21"/>
      <c r="BR570" s="21"/>
      <c r="BS570" s="27">
        <v>159</v>
      </c>
      <c r="BT570" s="30">
        <v>1558</v>
      </c>
      <c r="BU570" s="31">
        <v>8</v>
      </c>
      <c r="BV570" s="27">
        <v>799</v>
      </c>
      <c r="BW570" s="21"/>
      <c r="BX570" s="21"/>
      <c r="BY570" s="27">
        <v>395</v>
      </c>
      <c r="BZ570" s="21"/>
      <c r="CA570" s="21"/>
      <c r="CB570" s="27">
        <v>221</v>
      </c>
      <c r="CC570" s="30">
        <v>1839</v>
      </c>
      <c r="CD570" s="29">
        <v>12</v>
      </c>
      <c r="CE570" s="23">
        <v>2156</v>
      </c>
      <c r="CF570" s="32">
        <v>598</v>
      </c>
      <c r="CG570" s="31">
        <v>3</v>
      </c>
      <c r="CH570" s="27">
        <v>390</v>
      </c>
      <c r="CI570" s="21"/>
      <c r="CJ570" s="21"/>
      <c r="CK570" s="27">
        <v>527</v>
      </c>
      <c r="CL570" s="30">
        <v>1987</v>
      </c>
      <c r="CM570" s="31">
        <v>8</v>
      </c>
      <c r="CN570" s="27">
        <v>428</v>
      </c>
      <c r="CO570" s="21"/>
      <c r="CP570" s="21"/>
      <c r="CQ570" s="27">
        <v>761</v>
      </c>
      <c r="CR570" s="32">
        <v>699</v>
      </c>
      <c r="CS570" s="31">
        <v>3</v>
      </c>
      <c r="CT570" s="27">
        <v>242</v>
      </c>
      <c r="CU570" s="30">
        <v>1824</v>
      </c>
      <c r="CV570" s="31">
        <v>8</v>
      </c>
      <c r="CW570" s="23">
        <v>1069</v>
      </c>
      <c r="CX570" s="32">
        <v>543</v>
      </c>
      <c r="CY570" s="31">
        <v>2</v>
      </c>
      <c r="CZ570" s="27">
        <v>107</v>
      </c>
      <c r="DA570" s="30">
        <v>1893</v>
      </c>
      <c r="DB570" s="31">
        <v>8</v>
      </c>
      <c r="DC570" s="27">
        <v>393</v>
      </c>
      <c r="DD570" s="30">
        <v>1059</v>
      </c>
      <c r="DE570" s="31">
        <v>4</v>
      </c>
      <c r="DF570" s="27">
        <v>406</v>
      </c>
      <c r="DG570" s="32">
        <v>750</v>
      </c>
      <c r="DH570" s="31">
        <v>3</v>
      </c>
      <c r="DI570" s="27">
        <v>135</v>
      </c>
      <c r="DJ570" s="32">
        <v>945</v>
      </c>
      <c r="DK570" s="31">
        <v>3</v>
      </c>
      <c r="DL570" s="27">
        <v>290</v>
      </c>
      <c r="DM570" s="30">
        <v>1961</v>
      </c>
      <c r="DN570" s="29">
        <v>10</v>
      </c>
      <c r="DO570" s="27">
        <v>843</v>
      </c>
      <c r="DP570" s="21"/>
      <c r="DQ570" s="21"/>
      <c r="DR570" s="27">
        <v>129</v>
      </c>
      <c r="DS570" s="32">
        <v>587</v>
      </c>
      <c r="DT570" s="31">
        <v>3</v>
      </c>
      <c r="DU570" s="27">
        <v>334</v>
      </c>
      <c r="DV570" s="30">
        <v>1326</v>
      </c>
      <c r="DW570" s="31">
        <v>5</v>
      </c>
      <c r="DX570" s="27">
        <v>297</v>
      </c>
      <c r="DY570" s="32">
        <v>323</v>
      </c>
      <c r="DZ570" s="31">
        <v>2</v>
      </c>
      <c r="EA570" s="27">
        <v>203</v>
      </c>
      <c r="EB570" s="21"/>
      <c r="EC570" s="21"/>
      <c r="ED570" s="27">
        <v>105</v>
      </c>
      <c r="EE570" s="30">
        <v>1352</v>
      </c>
      <c r="EF570" s="31">
        <v>6</v>
      </c>
      <c r="EG570" s="27">
        <v>433</v>
      </c>
      <c r="EH570" s="32">
        <v>873</v>
      </c>
      <c r="EI570" s="31">
        <v>4</v>
      </c>
      <c r="EJ570" s="27">
        <v>398</v>
      </c>
      <c r="EK570" s="32">
        <v>239</v>
      </c>
      <c r="EL570" s="31">
        <v>1</v>
      </c>
      <c r="EM570" s="27">
        <v>135</v>
      </c>
      <c r="EN570" s="32">
        <v>870</v>
      </c>
      <c r="EO570" s="31">
        <v>5</v>
      </c>
      <c r="EP570" s="27">
        <v>512</v>
      </c>
      <c r="EQ570" s="32">
        <v>541</v>
      </c>
      <c r="ER570" s="31">
        <v>2</v>
      </c>
      <c r="ES570" s="27">
        <v>176</v>
      </c>
      <c r="ET570" s="21"/>
      <c r="EU570" s="21"/>
      <c r="EV570" s="27">
        <v>130</v>
      </c>
      <c r="EW570" s="30">
        <v>1754</v>
      </c>
      <c r="EX570" s="31">
        <v>7</v>
      </c>
      <c r="EY570" s="27">
        <v>469</v>
      </c>
      <c r="EZ570" s="21"/>
      <c r="FA570" s="21"/>
      <c r="FB570" s="27">
        <v>135</v>
      </c>
      <c r="FC570" s="21"/>
      <c r="FD570" s="21"/>
      <c r="FE570" s="27">
        <v>250</v>
      </c>
      <c r="FF570" s="32">
        <v>833</v>
      </c>
      <c r="FG570" s="31">
        <v>3</v>
      </c>
      <c r="FH570" s="27">
        <v>283</v>
      </c>
      <c r="FI570" s="32">
        <v>835</v>
      </c>
      <c r="FJ570" s="31">
        <v>2</v>
      </c>
      <c r="FK570" s="27">
        <v>216</v>
      </c>
      <c r="FL570" s="30">
        <v>1618</v>
      </c>
      <c r="FM570" s="31">
        <v>5</v>
      </c>
      <c r="FN570" s="27">
        <v>328</v>
      </c>
      <c r="FO570" s="32">
        <v>358</v>
      </c>
      <c r="FP570" s="31">
        <v>2</v>
      </c>
      <c r="FQ570" s="27">
        <v>292</v>
      </c>
      <c r="FR570" s="21"/>
      <c r="FS570" s="21"/>
      <c r="FT570" s="27">
        <v>143</v>
      </c>
      <c r="FU570" s="32">
        <v>284</v>
      </c>
      <c r="FV570" s="31">
        <v>1</v>
      </c>
      <c r="FW570" s="27">
        <v>226</v>
      </c>
      <c r="FX570" s="32">
        <v>837</v>
      </c>
      <c r="FY570" s="31">
        <v>3</v>
      </c>
      <c r="FZ570" s="27">
        <v>437</v>
      </c>
      <c r="GA570" s="32">
        <v>360</v>
      </c>
      <c r="GB570" s="31">
        <v>1</v>
      </c>
      <c r="GC570" s="21"/>
      <c r="GD570" s="30">
        <v>1146</v>
      </c>
      <c r="GE570" s="31">
        <v>3</v>
      </c>
      <c r="GF570" s="27">
        <v>135</v>
      </c>
      <c r="GG570" s="30">
        <v>1249</v>
      </c>
      <c r="GH570" s="31">
        <v>4</v>
      </c>
      <c r="GI570" s="27">
        <v>180</v>
      </c>
      <c r="GJ570" s="21"/>
      <c r="GK570" s="21"/>
      <c r="GL570" s="21"/>
      <c r="GM570" s="21"/>
      <c r="GN570" s="21"/>
      <c r="GO570" s="21"/>
      <c r="GP570" s="21"/>
      <c r="GQ570" s="21"/>
      <c r="GR570" s="27">
        <v>186</v>
      </c>
      <c r="GS570" s="21"/>
      <c r="GT570" s="21"/>
      <c r="GU570" s="29">
        <v>51</v>
      </c>
      <c r="GV570" s="21"/>
      <c r="GW570" s="21"/>
      <c r="GX570" s="21"/>
      <c r="GY570" s="21"/>
      <c r="GZ570" s="21"/>
      <c r="HA570" s="21"/>
      <c r="HB570" s="21"/>
      <c r="HC570" s="21"/>
      <c r="HD570" s="21"/>
      <c r="HE570" s="21"/>
      <c r="HF570" s="21"/>
      <c r="HG570" s="21"/>
      <c r="HH570" s="21"/>
      <c r="HI570" s="21"/>
      <c r="HJ570" s="21"/>
    </row>
    <row r="571" spans="2:218" x14ac:dyDescent="0.2">
      <c r="B571" s="20" t="s">
        <v>458</v>
      </c>
      <c r="C571" s="21"/>
      <c r="D571" s="21"/>
      <c r="E571" s="27">
        <v>257</v>
      </c>
      <c r="F571" s="21"/>
      <c r="G571" s="21"/>
      <c r="H571" s="29">
        <v>31</v>
      </c>
      <c r="I571" s="21"/>
      <c r="J571" s="21"/>
      <c r="K571" s="21"/>
      <c r="L571" s="21"/>
      <c r="M571" s="21"/>
      <c r="N571" s="29">
        <v>23</v>
      </c>
      <c r="O571" s="21"/>
      <c r="P571" s="21"/>
      <c r="Q571" s="27">
        <v>175</v>
      </c>
      <c r="R571" s="21"/>
      <c r="S571" s="21"/>
      <c r="T571" s="21"/>
      <c r="U571" s="21"/>
      <c r="V571" s="21"/>
      <c r="W571" s="29">
        <v>31</v>
      </c>
      <c r="X571" s="21"/>
      <c r="Y571" s="21"/>
      <c r="Z571" s="29">
        <v>98</v>
      </c>
      <c r="AA571" s="21"/>
      <c r="AB571" s="21"/>
      <c r="AC571" s="21"/>
      <c r="AD571" s="21"/>
      <c r="AE571" s="21"/>
      <c r="AF571" s="29">
        <v>64</v>
      </c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9">
        <v>31</v>
      </c>
      <c r="BH571" s="21"/>
      <c r="BI571" s="21"/>
      <c r="BJ571" s="21"/>
      <c r="BK571" s="21"/>
      <c r="BL571" s="21"/>
      <c r="BM571" s="21"/>
      <c r="BN571" s="21"/>
      <c r="BO571" s="21"/>
      <c r="BP571" s="21"/>
      <c r="BQ571" s="21"/>
      <c r="BR571" s="21"/>
      <c r="BS571" s="21"/>
      <c r="BT571" s="21"/>
      <c r="BU571" s="21"/>
      <c r="BV571" s="21"/>
      <c r="BW571" s="21"/>
      <c r="BX571" s="21"/>
      <c r="BY571" s="21"/>
      <c r="BZ571" s="21"/>
      <c r="CA571" s="21"/>
      <c r="CB571" s="21"/>
      <c r="CC571" s="21"/>
      <c r="CD571" s="21"/>
      <c r="CE571" s="21"/>
      <c r="CF571" s="21"/>
      <c r="CG571" s="21"/>
      <c r="CH571" s="21"/>
      <c r="CI571" s="21"/>
      <c r="CJ571" s="21"/>
      <c r="CK571" s="21"/>
      <c r="CL571" s="21"/>
      <c r="CM571" s="21"/>
      <c r="CN571" s="21"/>
      <c r="CO571" s="21"/>
      <c r="CP571" s="21"/>
      <c r="CQ571" s="21"/>
      <c r="CR571" s="21"/>
      <c r="CS571" s="21"/>
      <c r="CT571" s="21"/>
      <c r="CU571" s="21"/>
      <c r="CV571" s="21"/>
      <c r="CW571" s="21"/>
      <c r="CX571" s="21"/>
      <c r="CY571" s="21"/>
      <c r="CZ571" s="21"/>
      <c r="DA571" s="21"/>
      <c r="DB571" s="21"/>
      <c r="DC571" s="21"/>
      <c r="DD571" s="21"/>
      <c r="DE571" s="21"/>
      <c r="DF571" s="21"/>
      <c r="DG571" s="21"/>
      <c r="DH571" s="21"/>
      <c r="DI571" s="21"/>
      <c r="DJ571" s="21"/>
      <c r="DK571" s="21"/>
      <c r="DL571" s="21"/>
      <c r="DM571" s="21"/>
      <c r="DN571" s="21"/>
      <c r="DO571" s="21"/>
      <c r="DP571" s="21"/>
      <c r="DQ571" s="21"/>
      <c r="DR571" s="21"/>
      <c r="DS571" s="21"/>
      <c r="DT571" s="21"/>
      <c r="DU571" s="21"/>
      <c r="DV571" s="21"/>
      <c r="DW571" s="21"/>
      <c r="DX571" s="21"/>
      <c r="DY571" s="21"/>
      <c r="DZ571" s="21"/>
      <c r="EA571" s="21"/>
      <c r="EB571" s="21"/>
      <c r="EC571" s="21"/>
      <c r="ED571" s="21"/>
      <c r="EE571" s="21"/>
      <c r="EF571" s="21"/>
      <c r="EG571" s="21"/>
      <c r="EH571" s="21"/>
      <c r="EI571" s="21"/>
      <c r="EJ571" s="21"/>
      <c r="EK571" s="21"/>
      <c r="EL571" s="21"/>
      <c r="EM571" s="21"/>
      <c r="EN571" s="21"/>
      <c r="EO571" s="21"/>
      <c r="EP571" s="21"/>
      <c r="EQ571" s="21"/>
      <c r="ER571" s="21"/>
      <c r="ES571" s="21"/>
      <c r="ET571" s="21"/>
      <c r="EU571" s="21"/>
      <c r="EV571" s="21"/>
      <c r="EW571" s="21"/>
      <c r="EX571" s="21"/>
      <c r="EY571" s="21"/>
      <c r="EZ571" s="21"/>
      <c r="FA571" s="21"/>
      <c r="FB571" s="21"/>
      <c r="FC571" s="21"/>
      <c r="FD571" s="21"/>
      <c r="FE571" s="21"/>
      <c r="FF571" s="21"/>
      <c r="FG571" s="21"/>
      <c r="FH571" s="21"/>
      <c r="FI571" s="21"/>
      <c r="FJ571" s="21"/>
      <c r="FK571" s="21"/>
      <c r="FL571" s="21"/>
      <c r="FM571" s="21"/>
      <c r="FN571" s="21"/>
      <c r="FO571" s="21"/>
      <c r="FP571" s="21"/>
      <c r="FQ571" s="21"/>
      <c r="FR571" s="21"/>
      <c r="FS571" s="21"/>
      <c r="FT571" s="21"/>
      <c r="FU571" s="21"/>
      <c r="FV571" s="21"/>
      <c r="FW571" s="21"/>
      <c r="FX571" s="21"/>
      <c r="FY571" s="21"/>
      <c r="FZ571" s="21"/>
      <c r="GA571" s="21"/>
      <c r="GB571" s="21"/>
      <c r="GC571" s="21"/>
      <c r="GD571" s="21"/>
      <c r="GE571" s="21"/>
      <c r="GF571" s="21"/>
      <c r="GG571" s="21"/>
      <c r="GH571" s="21"/>
      <c r="GI571" s="21"/>
      <c r="GJ571" s="21"/>
      <c r="GK571" s="21"/>
      <c r="GL571" s="21"/>
      <c r="GM571" s="21"/>
      <c r="GN571" s="21"/>
      <c r="GO571" s="21"/>
      <c r="GP571" s="21"/>
      <c r="GQ571" s="21"/>
      <c r="GR571" s="21"/>
      <c r="GS571" s="21"/>
      <c r="GT571" s="21"/>
      <c r="GU571" s="21"/>
      <c r="GV571" s="21"/>
      <c r="GW571" s="21"/>
      <c r="GX571" s="21"/>
      <c r="GY571" s="21"/>
      <c r="GZ571" s="21"/>
      <c r="HA571" s="21"/>
      <c r="HB571" s="21"/>
      <c r="HC571" s="21"/>
      <c r="HD571" s="21"/>
      <c r="HE571" s="21"/>
      <c r="HF571" s="21"/>
      <c r="HG571" s="21"/>
      <c r="HH571" s="21"/>
      <c r="HI571" s="21"/>
      <c r="HJ571" s="21"/>
    </row>
    <row r="572" spans="2:218" x14ac:dyDescent="0.2">
      <c r="B572" s="20" t="s">
        <v>465</v>
      </c>
      <c r="C572" s="21"/>
      <c r="D572" s="21"/>
      <c r="E572" s="27">
        <v>422</v>
      </c>
      <c r="F572" s="21"/>
      <c r="G572" s="21"/>
      <c r="H572" s="23">
        <v>1479</v>
      </c>
      <c r="I572" s="21"/>
      <c r="J572" s="21"/>
      <c r="K572" s="23">
        <v>2396</v>
      </c>
      <c r="L572" s="21"/>
      <c r="M572" s="21"/>
      <c r="N572" s="23">
        <v>1886</v>
      </c>
      <c r="O572" s="21"/>
      <c r="P572" s="21"/>
      <c r="Q572" s="23">
        <v>3115</v>
      </c>
      <c r="R572" s="21"/>
      <c r="S572" s="21"/>
      <c r="T572" s="23">
        <v>1755</v>
      </c>
      <c r="U572" s="21"/>
      <c r="V572" s="21"/>
      <c r="W572" s="23">
        <v>2247</v>
      </c>
      <c r="X572" s="21"/>
      <c r="Y572" s="21"/>
      <c r="Z572" s="27">
        <v>764</v>
      </c>
      <c r="AA572" s="21"/>
      <c r="AB572" s="21"/>
      <c r="AC572" s="23">
        <v>6048</v>
      </c>
      <c r="AD572" s="21"/>
      <c r="AE572" s="21"/>
      <c r="AF572" s="23">
        <v>1487</v>
      </c>
      <c r="AG572" s="21"/>
      <c r="AH572" s="21"/>
      <c r="AI572" s="27">
        <v>820</v>
      </c>
      <c r="AJ572" s="21"/>
      <c r="AK572" s="21"/>
      <c r="AL572" s="27">
        <v>253</v>
      </c>
      <c r="AM572" s="21"/>
      <c r="AN572" s="21"/>
      <c r="AO572" s="27">
        <v>263</v>
      </c>
      <c r="AP572" s="21"/>
      <c r="AQ572" s="21"/>
      <c r="AR572" s="21"/>
      <c r="AS572" s="21"/>
      <c r="AT572" s="21"/>
      <c r="AU572" s="27">
        <v>240</v>
      </c>
      <c r="AV572" s="21"/>
      <c r="AW572" s="21"/>
      <c r="AX572" s="27">
        <v>586</v>
      </c>
      <c r="AY572" s="21"/>
      <c r="AZ572" s="21"/>
      <c r="BA572" s="27">
        <v>673</v>
      </c>
      <c r="BB572" s="21"/>
      <c r="BC572" s="21"/>
      <c r="BD572" s="27">
        <v>121</v>
      </c>
      <c r="BE572" s="21"/>
      <c r="BF572" s="21"/>
      <c r="BG572" s="21"/>
      <c r="BH572" s="21"/>
      <c r="BI572" s="21"/>
      <c r="BJ572" s="23">
        <v>2030</v>
      </c>
      <c r="BK572" s="21"/>
      <c r="BL572" s="21"/>
      <c r="BM572" s="27">
        <v>130</v>
      </c>
      <c r="BN572" s="21"/>
      <c r="BO572" s="21"/>
      <c r="BP572" s="27">
        <v>126</v>
      </c>
      <c r="BQ572" s="21"/>
      <c r="BR572" s="21"/>
      <c r="BS572" s="21"/>
      <c r="BT572" s="21"/>
      <c r="BU572" s="21"/>
      <c r="BV572" s="21"/>
      <c r="BW572" s="21"/>
      <c r="BX572" s="21"/>
      <c r="BY572" s="21"/>
      <c r="BZ572" s="21"/>
      <c r="CA572" s="21"/>
      <c r="CB572" s="21"/>
      <c r="CC572" s="21"/>
      <c r="CD572" s="21"/>
      <c r="CE572" s="27">
        <v>152</v>
      </c>
      <c r="CF572" s="21"/>
      <c r="CG572" s="21"/>
      <c r="CH572" s="23">
        <v>1333</v>
      </c>
      <c r="CI572" s="21"/>
      <c r="CJ572" s="21"/>
      <c r="CK572" s="21"/>
      <c r="CL572" s="21"/>
      <c r="CM572" s="21"/>
      <c r="CN572" s="21"/>
      <c r="CO572" s="21"/>
      <c r="CP572" s="21"/>
      <c r="CQ572" s="27">
        <v>132</v>
      </c>
      <c r="CR572" s="21"/>
      <c r="CS572" s="21"/>
      <c r="CT572" s="21"/>
      <c r="CU572" s="21"/>
      <c r="CV572" s="21"/>
      <c r="CW572" s="21"/>
      <c r="CX572" s="21"/>
      <c r="CY572" s="21"/>
      <c r="CZ572" s="21"/>
      <c r="DA572" s="21"/>
      <c r="DB572" s="21"/>
      <c r="DC572" s="21"/>
      <c r="DD572" s="21"/>
      <c r="DE572" s="21"/>
      <c r="DF572" s="27">
        <v>438</v>
      </c>
      <c r="DG572" s="21"/>
      <c r="DH572" s="21"/>
      <c r="DI572" s="21"/>
      <c r="DJ572" s="21"/>
      <c r="DK572" s="21"/>
      <c r="DL572" s="21"/>
      <c r="DM572" s="21"/>
      <c r="DN572" s="21"/>
      <c r="DO572" s="21"/>
      <c r="DP572" s="21"/>
      <c r="DQ572" s="21"/>
      <c r="DR572" s="23">
        <v>1058</v>
      </c>
      <c r="DS572" s="21"/>
      <c r="DT572" s="21"/>
      <c r="DU572" s="21"/>
      <c r="DV572" s="21"/>
      <c r="DW572" s="21"/>
      <c r="DX572" s="21"/>
      <c r="DY572" s="21"/>
      <c r="DZ572" s="21"/>
      <c r="EA572" s="21"/>
      <c r="EB572" s="21"/>
      <c r="EC572" s="21"/>
      <c r="ED572" s="27">
        <v>207</v>
      </c>
      <c r="EE572" s="21"/>
      <c r="EF572" s="21"/>
      <c r="EG572" s="21"/>
      <c r="EH572" s="21"/>
      <c r="EI572" s="21"/>
      <c r="EJ572" s="21"/>
      <c r="EK572" s="21"/>
      <c r="EL572" s="21"/>
      <c r="EM572" s="29">
        <v>60</v>
      </c>
      <c r="EN572" s="21"/>
      <c r="EO572" s="21"/>
      <c r="EP572" s="21"/>
      <c r="EQ572" s="21"/>
      <c r="ER572" s="21"/>
      <c r="ES572" s="21"/>
      <c r="ET572" s="21"/>
      <c r="EU572" s="21"/>
      <c r="EV572" s="21"/>
      <c r="EW572" s="21"/>
      <c r="EX572" s="21"/>
      <c r="EY572" s="27">
        <v>655</v>
      </c>
      <c r="EZ572" s="21"/>
      <c r="FA572" s="21"/>
      <c r="FB572" s="21"/>
      <c r="FC572" s="21"/>
      <c r="FD572" s="21"/>
      <c r="FE572" s="21"/>
      <c r="FF572" s="21"/>
      <c r="FG572" s="21"/>
      <c r="FH572" s="21"/>
      <c r="FI572" s="21"/>
      <c r="FJ572" s="21"/>
      <c r="FK572" s="27">
        <v>218</v>
      </c>
      <c r="FL572" s="21"/>
      <c r="FM572" s="21"/>
      <c r="FN572" s="27">
        <v>425</v>
      </c>
      <c r="FO572" s="21"/>
      <c r="FP572" s="21"/>
      <c r="FQ572" s="21"/>
      <c r="FR572" s="21"/>
      <c r="FS572" s="21"/>
      <c r="FT572" s="21"/>
      <c r="FU572" s="21"/>
      <c r="FV572" s="21"/>
      <c r="FW572" s="21"/>
      <c r="FX572" s="21"/>
      <c r="FY572" s="21"/>
      <c r="FZ572" s="21"/>
      <c r="GA572" s="21"/>
      <c r="GB572" s="21"/>
      <c r="GC572" s="21"/>
      <c r="GD572" s="21"/>
      <c r="GE572" s="21"/>
      <c r="GF572" s="21"/>
      <c r="GG572" s="21"/>
      <c r="GH572" s="21"/>
      <c r="GI572" s="21"/>
      <c r="GJ572" s="21"/>
      <c r="GK572" s="21"/>
      <c r="GL572" s="21"/>
      <c r="GM572" s="21"/>
      <c r="GN572" s="21"/>
      <c r="GO572" s="21"/>
      <c r="GP572" s="21"/>
      <c r="GQ572" s="21"/>
      <c r="GR572" s="21"/>
      <c r="GS572" s="21"/>
      <c r="GT572" s="21"/>
      <c r="GU572" s="21"/>
      <c r="GV572" s="21"/>
      <c r="GW572" s="21"/>
      <c r="GX572" s="21"/>
      <c r="GY572" s="21"/>
      <c r="GZ572" s="21"/>
      <c r="HA572" s="21"/>
      <c r="HB572" s="21"/>
      <c r="HC572" s="21"/>
      <c r="HD572" s="21"/>
      <c r="HE572" s="21"/>
      <c r="HF572" s="21"/>
      <c r="HG572" s="21"/>
      <c r="HH572" s="21"/>
      <c r="HI572" s="21"/>
      <c r="HJ572" s="21"/>
    </row>
    <row r="573" spans="2:218" x14ac:dyDescent="0.2">
      <c r="B573" s="20" t="s">
        <v>467</v>
      </c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2">
        <v>5462427</v>
      </c>
      <c r="AH573" s="24">
        <v>11968</v>
      </c>
      <c r="AI573" s="25">
        <v>115517</v>
      </c>
      <c r="AJ573" s="22">
        <v>6125283</v>
      </c>
      <c r="AK573" s="24">
        <v>13186</v>
      </c>
      <c r="AL573" s="25">
        <v>426154</v>
      </c>
      <c r="AM573" s="22">
        <v>3141201</v>
      </c>
      <c r="AN573" s="23">
        <v>6807</v>
      </c>
      <c r="AO573" s="25">
        <v>420145</v>
      </c>
      <c r="AP573" s="22">
        <v>3265485</v>
      </c>
      <c r="AQ573" s="23">
        <v>6923</v>
      </c>
      <c r="AR573" s="25">
        <v>459485</v>
      </c>
      <c r="AS573" s="22">
        <v>3847036</v>
      </c>
      <c r="AT573" s="23">
        <v>8128</v>
      </c>
      <c r="AU573" s="25">
        <v>416633</v>
      </c>
      <c r="AV573" s="22">
        <v>2390310</v>
      </c>
      <c r="AW573" s="23">
        <v>4953</v>
      </c>
      <c r="AX573" s="25">
        <v>355134</v>
      </c>
      <c r="AY573" s="22">
        <v>2015015</v>
      </c>
      <c r="AZ573" s="23">
        <v>4197</v>
      </c>
      <c r="BA573" s="25">
        <v>334847</v>
      </c>
      <c r="BB573" s="22">
        <v>2055175</v>
      </c>
      <c r="BC573" s="23">
        <v>4274</v>
      </c>
      <c r="BD573" s="25">
        <v>298831</v>
      </c>
      <c r="BE573" s="26">
        <v>989650</v>
      </c>
      <c r="BF573" s="23">
        <v>2007</v>
      </c>
      <c r="BG573" s="25">
        <v>214447</v>
      </c>
      <c r="BH573" s="26">
        <v>874746</v>
      </c>
      <c r="BI573" s="23">
        <v>1772</v>
      </c>
      <c r="BJ573" s="25">
        <v>176921</v>
      </c>
      <c r="BK573" s="26">
        <v>746528</v>
      </c>
      <c r="BL573" s="23">
        <v>1517</v>
      </c>
      <c r="BM573" s="25">
        <v>162730</v>
      </c>
      <c r="BN573" s="26">
        <v>512406</v>
      </c>
      <c r="BO573" s="23">
        <v>1054</v>
      </c>
      <c r="BP573" s="25">
        <v>130018</v>
      </c>
      <c r="BQ573" s="26">
        <v>469851</v>
      </c>
      <c r="BR573" s="27">
        <v>961</v>
      </c>
      <c r="BS573" s="25">
        <v>117995</v>
      </c>
      <c r="BT573" s="26">
        <v>478954</v>
      </c>
      <c r="BU573" s="27">
        <v>983</v>
      </c>
      <c r="BV573" s="24">
        <v>97602</v>
      </c>
      <c r="BW573" s="26">
        <v>360775</v>
      </c>
      <c r="BX573" s="27">
        <v>734</v>
      </c>
      <c r="BY573" s="24">
        <v>86274</v>
      </c>
      <c r="BZ573" s="26">
        <v>344276</v>
      </c>
      <c r="CA573" s="27">
        <v>709</v>
      </c>
      <c r="CB573" s="24">
        <v>79967</v>
      </c>
      <c r="CC573" s="26">
        <v>262360</v>
      </c>
      <c r="CD573" s="27">
        <v>535</v>
      </c>
      <c r="CE573" s="24">
        <v>62427</v>
      </c>
      <c r="CF573" s="26">
        <v>145155</v>
      </c>
      <c r="CG573" s="27">
        <v>295</v>
      </c>
      <c r="CH573" s="24">
        <v>54027</v>
      </c>
      <c r="CI573" s="26">
        <v>102805</v>
      </c>
      <c r="CJ573" s="27">
        <v>211</v>
      </c>
      <c r="CK573" s="24">
        <v>33263</v>
      </c>
      <c r="CL573" s="28">
        <v>24936</v>
      </c>
      <c r="CM573" s="29">
        <v>52</v>
      </c>
      <c r="CN573" s="24">
        <v>24409</v>
      </c>
      <c r="CO573" s="21"/>
      <c r="CP573" s="21"/>
      <c r="CQ573" s="24">
        <v>11744</v>
      </c>
      <c r="CR573" s="21"/>
      <c r="CS573" s="21"/>
      <c r="CT573" s="23">
        <v>7510</v>
      </c>
      <c r="CU573" s="32">
        <v>356</v>
      </c>
      <c r="CV573" s="31">
        <v>2</v>
      </c>
      <c r="CW573" s="23">
        <v>5265</v>
      </c>
      <c r="CX573" s="21"/>
      <c r="CY573" s="21"/>
      <c r="CZ573" s="23">
        <v>4069</v>
      </c>
      <c r="DA573" s="32">
        <v>251</v>
      </c>
      <c r="DB573" s="31">
        <v>1</v>
      </c>
      <c r="DC573" s="23">
        <v>3652</v>
      </c>
      <c r="DD573" s="21"/>
      <c r="DE573" s="21"/>
      <c r="DF573" s="23">
        <v>1998</v>
      </c>
      <c r="DG573" s="21"/>
      <c r="DH573" s="21"/>
      <c r="DI573" s="27">
        <v>994</v>
      </c>
      <c r="DJ573" s="21"/>
      <c r="DK573" s="21"/>
      <c r="DL573" s="23">
        <v>1215</v>
      </c>
      <c r="DM573" s="21"/>
      <c r="DN573" s="21"/>
      <c r="DO573" s="27">
        <v>993</v>
      </c>
      <c r="DP573" s="21"/>
      <c r="DQ573" s="21"/>
      <c r="DR573" s="27">
        <v>774</v>
      </c>
      <c r="DS573" s="21"/>
      <c r="DT573" s="21"/>
      <c r="DU573" s="27">
        <v>501</v>
      </c>
      <c r="DV573" s="21"/>
      <c r="DW573" s="21"/>
      <c r="DX573" s="27">
        <v>486</v>
      </c>
      <c r="DY573" s="21"/>
      <c r="DZ573" s="21"/>
      <c r="EA573" s="27">
        <v>710</v>
      </c>
      <c r="EB573" s="21"/>
      <c r="EC573" s="21"/>
      <c r="ED573" s="27">
        <v>290</v>
      </c>
      <c r="EE573" s="21"/>
      <c r="EF573" s="21"/>
      <c r="EG573" s="27">
        <v>343</v>
      </c>
      <c r="EH573" s="21"/>
      <c r="EI573" s="21"/>
      <c r="EJ573" s="27">
        <v>102</v>
      </c>
      <c r="EK573" s="21"/>
      <c r="EL573" s="21"/>
      <c r="EM573" s="27">
        <v>166</v>
      </c>
      <c r="EN573" s="21"/>
      <c r="EO573" s="21"/>
      <c r="EP573" s="27">
        <v>253</v>
      </c>
      <c r="EQ573" s="21"/>
      <c r="ER573" s="21"/>
      <c r="ES573" s="27">
        <v>161</v>
      </c>
      <c r="ET573" s="21"/>
      <c r="EU573" s="21"/>
      <c r="EV573" s="27">
        <v>157</v>
      </c>
      <c r="EW573" s="21"/>
      <c r="EX573" s="21"/>
      <c r="EY573" s="29">
        <v>35</v>
      </c>
      <c r="EZ573" s="21"/>
      <c r="FA573" s="21"/>
      <c r="FB573" s="27">
        <v>137</v>
      </c>
      <c r="FC573" s="21"/>
      <c r="FD573" s="21"/>
      <c r="FE573" s="27">
        <v>288</v>
      </c>
      <c r="FF573" s="21"/>
      <c r="FG573" s="21"/>
      <c r="FH573" s="29">
        <v>36</v>
      </c>
      <c r="FI573" s="21"/>
      <c r="FJ573" s="21"/>
      <c r="FK573" s="27">
        <v>116</v>
      </c>
      <c r="FL573" s="21"/>
      <c r="FM573" s="21"/>
      <c r="FN573" s="29">
        <v>45</v>
      </c>
      <c r="FO573" s="21"/>
      <c r="FP573" s="21"/>
      <c r="FQ573" s="29">
        <v>42</v>
      </c>
      <c r="FR573" s="21"/>
      <c r="FS573" s="21"/>
      <c r="FT573" s="29">
        <v>15</v>
      </c>
      <c r="FU573" s="21"/>
      <c r="FV573" s="21"/>
      <c r="FW573" s="29">
        <v>85</v>
      </c>
      <c r="FX573" s="21"/>
      <c r="FY573" s="21"/>
      <c r="FZ573" s="27">
        <v>105</v>
      </c>
      <c r="GA573" s="21"/>
      <c r="GB573" s="21"/>
      <c r="GC573" s="21"/>
      <c r="GD573" s="21"/>
      <c r="GE573" s="21"/>
      <c r="GF573" s="29">
        <v>80</v>
      </c>
      <c r="GG573" s="21"/>
      <c r="GH573" s="21"/>
      <c r="GI573" s="27">
        <v>128</v>
      </c>
      <c r="GJ573" s="21"/>
      <c r="GK573" s="21"/>
      <c r="GL573" s="29">
        <v>31</v>
      </c>
      <c r="GM573" s="21"/>
      <c r="GN573" s="21"/>
      <c r="GO573" s="27">
        <v>180</v>
      </c>
      <c r="GP573" s="21"/>
      <c r="GQ573" s="21"/>
      <c r="GR573" s="29">
        <v>95</v>
      </c>
      <c r="GS573" s="21"/>
      <c r="GT573" s="21"/>
      <c r="GU573" s="21"/>
      <c r="GV573" s="21"/>
      <c r="GW573" s="21"/>
      <c r="GX573" s="21"/>
      <c r="GY573" s="21"/>
      <c r="GZ573" s="21"/>
      <c r="HA573" s="27">
        <v>153</v>
      </c>
      <c r="HB573" s="21"/>
      <c r="HC573" s="21"/>
      <c r="HD573" s="27">
        <v>181</v>
      </c>
      <c r="HE573" s="21"/>
      <c r="HF573" s="21"/>
      <c r="HG573" s="29">
        <v>31</v>
      </c>
      <c r="HH573" s="21"/>
      <c r="HI573" s="21"/>
      <c r="HJ573" s="29">
        <v>30</v>
      </c>
    </row>
    <row r="574" spans="2:218" x14ac:dyDescent="0.2">
      <c r="B574" s="20" t="s">
        <v>470</v>
      </c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9">
        <v>71</v>
      </c>
      <c r="AP574" s="21"/>
      <c r="AQ574" s="21"/>
      <c r="AR574" s="29">
        <v>68</v>
      </c>
      <c r="AS574" s="21"/>
      <c r="AT574" s="21"/>
      <c r="AU574" s="29">
        <v>67</v>
      </c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  <c r="BK574" s="21"/>
      <c r="BL574" s="21"/>
      <c r="BM574" s="21"/>
      <c r="BN574" s="21"/>
      <c r="BO574" s="21"/>
      <c r="BP574" s="21"/>
      <c r="BQ574" s="21"/>
      <c r="BR574" s="21"/>
      <c r="BS574" s="21"/>
      <c r="BT574" s="21"/>
      <c r="BU574" s="21"/>
      <c r="BV574" s="21"/>
      <c r="BW574" s="21"/>
      <c r="BX574" s="21"/>
      <c r="BY574" s="21"/>
      <c r="BZ574" s="21"/>
      <c r="CA574" s="21"/>
      <c r="CB574" s="21"/>
      <c r="CC574" s="21"/>
      <c r="CD574" s="21"/>
      <c r="CE574" s="21"/>
      <c r="CF574" s="21"/>
      <c r="CG574" s="21"/>
      <c r="CH574" s="21"/>
      <c r="CI574" s="21"/>
      <c r="CJ574" s="21"/>
      <c r="CK574" s="21"/>
      <c r="CL574" s="21"/>
      <c r="CM574" s="21"/>
      <c r="CN574" s="21"/>
      <c r="CO574" s="21"/>
      <c r="CP574" s="21"/>
      <c r="CQ574" s="21"/>
      <c r="CR574" s="21"/>
      <c r="CS574" s="21"/>
      <c r="CT574" s="21"/>
      <c r="CU574" s="21"/>
      <c r="CV574" s="21"/>
      <c r="CW574" s="21"/>
      <c r="CX574" s="21"/>
      <c r="CY574" s="21"/>
      <c r="CZ574" s="21"/>
      <c r="DA574" s="21"/>
      <c r="DB574" s="21"/>
      <c r="DC574" s="21"/>
      <c r="DD574" s="21"/>
      <c r="DE574" s="21"/>
      <c r="DF574" s="21"/>
      <c r="DG574" s="21"/>
      <c r="DH574" s="21"/>
      <c r="DI574" s="21"/>
      <c r="DJ574" s="21"/>
      <c r="DK574" s="21"/>
      <c r="DL574" s="21"/>
      <c r="DM574" s="21"/>
      <c r="DN574" s="21"/>
      <c r="DO574" s="21"/>
      <c r="DP574" s="21"/>
      <c r="DQ574" s="21"/>
      <c r="DR574" s="21"/>
      <c r="DS574" s="21"/>
      <c r="DT574" s="21"/>
      <c r="DU574" s="21"/>
      <c r="DV574" s="21"/>
      <c r="DW574" s="21"/>
      <c r="DX574" s="21"/>
      <c r="DY574" s="21"/>
      <c r="DZ574" s="21"/>
      <c r="EA574" s="21"/>
      <c r="EB574" s="21"/>
      <c r="EC574" s="21"/>
      <c r="ED574" s="21"/>
      <c r="EE574" s="21"/>
      <c r="EF574" s="21"/>
      <c r="EG574" s="21"/>
      <c r="EH574" s="21"/>
      <c r="EI574" s="21"/>
      <c r="EJ574" s="21"/>
      <c r="EK574" s="21"/>
      <c r="EL574" s="21"/>
      <c r="EM574" s="21"/>
      <c r="EN574" s="21"/>
      <c r="EO574" s="21"/>
      <c r="EP574" s="21"/>
      <c r="EQ574" s="21"/>
      <c r="ER574" s="21"/>
      <c r="ES574" s="21"/>
      <c r="ET574" s="21"/>
      <c r="EU574" s="21"/>
      <c r="EV574" s="21"/>
      <c r="EW574" s="21"/>
      <c r="EX574" s="21"/>
      <c r="EY574" s="21"/>
      <c r="EZ574" s="21"/>
      <c r="FA574" s="21"/>
      <c r="FB574" s="21"/>
      <c r="FC574" s="21"/>
      <c r="FD574" s="21"/>
      <c r="FE574" s="21"/>
      <c r="FF574" s="21"/>
      <c r="FG574" s="21"/>
      <c r="FH574" s="21"/>
      <c r="FI574" s="21"/>
      <c r="FJ574" s="21"/>
      <c r="FK574" s="21"/>
      <c r="FL574" s="21"/>
      <c r="FM574" s="21"/>
      <c r="FN574" s="21"/>
      <c r="FO574" s="21"/>
      <c r="FP574" s="21"/>
      <c r="FQ574" s="21"/>
      <c r="FR574" s="21"/>
      <c r="FS574" s="21"/>
      <c r="FT574" s="21"/>
      <c r="FU574" s="21"/>
      <c r="FV574" s="21"/>
      <c r="FW574" s="21"/>
      <c r="FX574" s="21"/>
      <c r="FY574" s="21"/>
      <c r="FZ574" s="21"/>
      <c r="GA574" s="21"/>
      <c r="GB574" s="21"/>
      <c r="GC574" s="21"/>
      <c r="GD574" s="21"/>
      <c r="GE574" s="21"/>
      <c r="GF574" s="21"/>
      <c r="GG574" s="21"/>
      <c r="GH574" s="21"/>
      <c r="GI574" s="21"/>
      <c r="GJ574" s="21"/>
      <c r="GK574" s="21"/>
      <c r="GL574" s="21"/>
      <c r="GM574" s="21"/>
      <c r="GN574" s="21"/>
      <c r="GO574" s="21"/>
      <c r="GP574" s="21"/>
      <c r="GQ574" s="21"/>
      <c r="GR574" s="21"/>
      <c r="GS574" s="21"/>
      <c r="GT574" s="21"/>
      <c r="GU574" s="21"/>
      <c r="GV574" s="21"/>
      <c r="GW574" s="21"/>
      <c r="GX574" s="21"/>
      <c r="GY574" s="21"/>
      <c r="GZ574" s="21"/>
      <c r="HA574" s="21"/>
      <c r="HB574" s="21"/>
      <c r="HC574" s="21"/>
      <c r="HD574" s="21"/>
      <c r="HE574" s="21"/>
      <c r="HF574" s="21"/>
      <c r="HG574" s="21"/>
      <c r="HH574" s="21"/>
      <c r="HI574" s="21"/>
      <c r="HJ574" s="21"/>
    </row>
    <row r="575" spans="2:218" x14ac:dyDescent="0.2">
      <c r="B575" s="20" t="s">
        <v>472</v>
      </c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  <c r="BK575" s="21"/>
      <c r="BL575" s="21"/>
      <c r="BM575" s="21"/>
      <c r="BN575" s="21"/>
      <c r="BO575" s="21"/>
      <c r="BP575" s="21"/>
      <c r="BQ575" s="21"/>
      <c r="BR575" s="21"/>
      <c r="BS575" s="21"/>
      <c r="BT575" s="21"/>
      <c r="BU575" s="21"/>
      <c r="BV575" s="21"/>
      <c r="BW575" s="21"/>
      <c r="BX575" s="21"/>
      <c r="BY575" s="21"/>
      <c r="BZ575" s="21"/>
      <c r="CA575" s="21"/>
      <c r="CB575" s="21"/>
      <c r="CC575" s="21"/>
      <c r="CD575" s="21"/>
      <c r="CE575" s="21"/>
      <c r="CF575" s="21"/>
      <c r="CG575" s="21"/>
      <c r="CH575" s="21"/>
      <c r="CI575" s="21"/>
      <c r="CJ575" s="21"/>
      <c r="CK575" s="21"/>
      <c r="CL575" s="21"/>
      <c r="CM575" s="21"/>
      <c r="CN575" s="21"/>
      <c r="CO575" s="21"/>
      <c r="CP575" s="21"/>
      <c r="CQ575" s="21"/>
      <c r="CR575" s="21"/>
      <c r="CS575" s="21"/>
      <c r="CT575" s="21"/>
      <c r="CU575" s="21"/>
      <c r="CV575" s="21"/>
      <c r="CW575" s="21"/>
      <c r="CX575" s="21"/>
      <c r="CY575" s="21"/>
      <c r="CZ575" s="21"/>
      <c r="DA575" s="21"/>
      <c r="DB575" s="21"/>
      <c r="DC575" s="21"/>
      <c r="DD575" s="21"/>
      <c r="DE575" s="21"/>
      <c r="DF575" s="21"/>
      <c r="DG575" s="21"/>
      <c r="DH575" s="21"/>
      <c r="DI575" s="21"/>
      <c r="DJ575" s="21"/>
      <c r="DK575" s="21"/>
      <c r="DL575" s="21"/>
      <c r="DM575" s="21"/>
      <c r="DN575" s="21"/>
      <c r="DO575" s="21"/>
      <c r="DP575" s="21"/>
      <c r="DQ575" s="21"/>
      <c r="DR575" s="21"/>
      <c r="DS575" s="21"/>
      <c r="DT575" s="21"/>
      <c r="DU575" s="21"/>
      <c r="DV575" s="21"/>
      <c r="DW575" s="21"/>
      <c r="DX575" s="21"/>
      <c r="DY575" s="21"/>
      <c r="DZ575" s="21"/>
      <c r="EA575" s="21"/>
      <c r="EB575" s="21"/>
      <c r="EC575" s="21"/>
      <c r="ED575" s="21"/>
      <c r="EE575" s="30">
        <v>2910</v>
      </c>
      <c r="EF575" s="27">
        <v>173</v>
      </c>
      <c r="EG575" s="21"/>
      <c r="EH575" s="28">
        <v>18138</v>
      </c>
      <c r="EI575" s="23">
        <v>1154</v>
      </c>
      <c r="EJ575" s="21"/>
      <c r="EK575" s="28">
        <v>35161</v>
      </c>
      <c r="EL575" s="23">
        <v>2450</v>
      </c>
      <c r="EM575" s="27">
        <v>256</v>
      </c>
      <c r="EN575" s="28">
        <v>58657</v>
      </c>
      <c r="EO575" s="23">
        <v>4075</v>
      </c>
      <c r="EP575" s="29">
        <v>20</v>
      </c>
      <c r="EQ575" s="28">
        <v>64226</v>
      </c>
      <c r="ER575" s="23">
        <v>4006</v>
      </c>
      <c r="ES575" s="21"/>
      <c r="ET575" s="28">
        <v>42065</v>
      </c>
      <c r="EU575" s="23">
        <v>2641</v>
      </c>
      <c r="EV575" s="21"/>
      <c r="EW575" s="28">
        <v>48261</v>
      </c>
      <c r="EX575" s="23">
        <v>3156</v>
      </c>
      <c r="EY575" s="29">
        <v>20</v>
      </c>
      <c r="EZ575" s="28">
        <v>43471</v>
      </c>
      <c r="FA575" s="23">
        <v>2723</v>
      </c>
      <c r="FB575" s="21"/>
      <c r="FC575" s="30">
        <v>9994</v>
      </c>
      <c r="FD575" s="27">
        <v>668</v>
      </c>
      <c r="FE575" s="29">
        <v>20</v>
      </c>
      <c r="FF575" s="21"/>
      <c r="FG575" s="21"/>
      <c r="FH575" s="21"/>
      <c r="FI575" s="21"/>
      <c r="FJ575" s="21"/>
      <c r="FK575" s="21"/>
      <c r="FL575" s="21"/>
      <c r="FM575" s="21"/>
      <c r="FN575" s="21"/>
      <c r="FO575" s="21"/>
      <c r="FP575" s="21"/>
      <c r="FQ575" s="21"/>
      <c r="FR575" s="21"/>
      <c r="FS575" s="21"/>
      <c r="FT575" s="21"/>
      <c r="FU575" s="21"/>
      <c r="FV575" s="21"/>
      <c r="FW575" s="21"/>
      <c r="FX575" s="21"/>
      <c r="FY575" s="21"/>
      <c r="FZ575" s="21"/>
      <c r="GA575" s="21"/>
      <c r="GB575" s="21"/>
      <c r="GC575" s="21"/>
      <c r="GD575" s="21"/>
      <c r="GE575" s="21"/>
      <c r="GF575" s="21"/>
      <c r="GG575" s="21"/>
      <c r="GH575" s="21"/>
      <c r="GI575" s="21"/>
      <c r="GJ575" s="21"/>
      <c r="GK575" s="21"/>
      <c r="GL575" s="21"/>
      <c r="GM575" s="21"/>
      <c r="GN575" s="21"/>
      <c r="GO575" s="21"/>
      <c r="GP575" s="21"/>
      <c r="GQ575" s="21"/>
      <c r="GR575" s="21"/>
      <c r="GS575" s="21"/>
      <c r="GT575" s="21"/>
      <c r="GU575" s="21"/>
      <c r="GV575" s="21"/>
      <c r="GW575" s="21"/>
      <c r="GX575" s="21"/>
      <c r="GY575" s="21"/>
      <c r="GZ575" s="21"/>
      <c r="HA575" s="21"/>
      <c r="HB575" s="21"/>
      <c r="HC575" s="21"/>
      <c r="HD575" s="21"/>
      <c r="HE575" s="21"/>
      <c r="HF575" s="21"/>
      <c r="HG575" s="21"/>
      <c r="HH575" s="21"/>
      <c r="HI575" s="21"/>
      <c r="HJ575" s="21"/>
    </row>
    <row r="576" spans="2:218" x14ac:dyDescent="0.2">
      <c r="B576" s="20" t="s">
        <v>473</v>
      </c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  <c r="BK576" s="21"/>
      <c r="BL576" s="21"/>
      <c r="BM576" s="21"/>
      <c r="BN576" s="21"/>
      <c r="BO576" s="21"/>
      <c r="BP576" s="21"/>
      <c r="BQ576" s="21"/>
      <c r="BR576" s="21"/>
      <c r="BS576" s="21"/>
      <c r="BT576" s="30">
        <v>3957</v>
      </c>
      <c r="BU576" s="27">
        <v>151</v>
      </c>
      <c r="BV576" s="21"/>
      <c r="BW576" s="28">
        <v>25265</v>
      </c>
      <c r="BX576" s="23">
        <v>1384</v>
      </c>
      <c r="BY576" s="29">
        <v>68</v>
      </c>
      <c r="BZ576" s="28">
        <v>41407</v>
      </c>
      <c r="CA576" s="23">
        <v>2453</v>
      </c>
      <c r="CB576" s="29">
        <v>96</v>
      </c>
      <c r="CC576" s="28">
        <v>59636</v>
      </c>
      <c r="CD576" s="23">
        <v>3742</v>
      </c>
      <c r="CE576" s="29">
        <v>90</v>
      </c>
      <c r="CF576" s="28">
        <v>91981</v>
      </c>
      <c r="CG576" s="23">
        <v>5854</v>
      </c>
      <c r="CH576" s="27">
        <v>150</v>
      </c>
      <c r="CI576" s="28">
        <v>98450</v>
      </c>
      <c r="CJ576" s="23">
        <v>6406</v>
      </c>
      <c r="CK576" s="29">
        <v>68</v>
      </c>
      <c r="CL576" s="26">
        <v>108363</v>
      </c>
      <c r="CM576" s="23">
        <v>6933</v>
      </c>
      <c r="CN576" s="27">
        <v>213</v>
      </c>
      <c r="CO576" s="28">
        <v>90871</v>
      </c>
      <c r="CP576" s="23">
        <v>5586</v>
      </c>
      <c r="CQ576" s="27">
        <v>344</v>
      </c>
      <c r="CR576" s="28">
        <v>93510</v>
      </c>
      <c r="CS576" s="23">
        <v>6057</v>
      </c>
      <c r="CT576" s="29">
        <v>65</v>
      </c>
      <c r="CU576" s="26">
        <v>111940</v>
      </c>
      <c r="CV576" s="23">
        <v>7271</v>
      </c>
      <c r="CW576" s="27">
        <v>305</v>
      </c>
      <c r="CX576" s="28">
        <v>95133</v>
      </c>
      <c r="CY576" s="23">
        <v>5836</v>
      </c>
      <c r="CZ576" s="27">
        <v>170</v>
      </c>
      <c r="DA576" s="28">
        <v>95140</v>
      </c>
      <c r="DB576" s="23">
        <v>5826</v>
      </c>
      <c r="DC576" s="27">
        <v>172</v>
      </c>
      <c r="DD576" s="26">
        <v>122621</v>
      </c>
      <c r="DE576" s="23">
        <v>7479</v>
      </c>
      <c r="DF576" s="27">
        <v>347</v>
      </c>
      <c r="DG576" s="28">
        <v>80915</v>
      </c>
      <c r="DH576" s="23">
        <v>4848</v>
      </c>
      <c r="DI576" s="27">
        <v>398</v>
      </c>
      <c r="DJ576" s="28">
        <v>93893</v>
      </c>
      <c r="DK576" s="23">
        <v>5662</v>
      </c>
      <c r="DL576" s="29">
        <v>91</v>
      </c>
      <c r="DM576" s="26">
        <v>140203</v>
      </c>
      <c r="DN576" s="23">
        <v>8091</v>
      </c>
      <c r="DO576" s="21"/>
      <c r="DP576" s="26">
        <v>182676</v>
      </c>
      <c r="DQ576" s="24">
        <v>10607</v>
      </c>
      <c r="DR576" s="29">
        <v>20</v>
      </c>
      <c r="DS576" s="26">
        <v>176930</v>
      </c>
      <c r="DT576" s="24">
        <v>10233</v>
      </c>
      <c r="DU576" s="27">
        <v>250</v>
      </c>
      <c r="DV576" s="26">
        <v>148096</v>
      </c>
      <c r="DW576" s="23">
        <v>8337</v>
      </c>
      <c r="DX576" s="29">
        <v>40</v>
      </c>
      <c r="DY576" s="26">
        <v>128970</v>
      </c>
      <c r="DZ576" s="23">
        <v>7841</v>
      </c>
      <c r="EA576" s="21"/>
      <c r="EB576" s="28">
        <v>84869</v>
      </c>
      <c r="EC576" s="23">
        <v>5004</v>
      </c>
      <c r="ED576" s="29">
        <v>20</v>
      </c>
      <c r="EE576" s="28">
        <v>74704</v>
      </c>
      <c r="EF576" s="23">
        <v>3741</v>
      </c>
      <c r="EG576" s="29">
        <v>18</v>
      </c>
      <c r="EH576" s="28">
        <v>41203</v>
      </c>
      <c r="EI576" s="23">
        <v>2001</v>
      </c>
      <c r="EJ576" s="27">
        <v>109</v>
      </c>
      <c r="EK576" s="28">
        <v>35083</v>
      </c>
      <c r="EL576" s="23">
        <v>1688</v>
      </c>
      <c r="EM576" s="21"/>
      <c r="EN576" s="28">
        <v>36861</v>
      </c>
      <c r="EO576" s="23">
        <v>1492</v>
      </c>
      <c r="EP576" s="27">
        <v>100</v>
      </c>
      <c r="EQ576" s="28">
        <v>29385</v>
      </c>
      <c r="ER576" s="23">
        <v>1238</v>
      </c>
      <c r="ES576" s="27">
        <v>261</v>
      </c>
      <c r="ET576" s="28">
        <v>16111</v>
      </c>
      <c r="EU576" s="27">
        <v>529</v>
      </c>
      <c r="EV576" s="27">
        <v>198</v>
      </c>
      <c r="EW576" s="28">
        <v>18461</v>
      </c>
      <c r="EX576" s="27">
        <v>605</v>
      </c>
      <c r="EY576" s="27">
        <v>195</v>
      </c>
      <c r="EZ576" s="28">
        <v>15088</v>
      </c>
      <c r="FA576" s="27">
        <v>465</v>
      </c>
      <c r="FB576" s="21"/>
      <c r="FC576" s="28">
        <v>43126</v>
      </c>
      <c r="FD576" s="23">
        <v>2321</v>
      </c>
      <c r="FE576" s="21"/>
      <c r="FF576" s="28">
        <v>91020</v>
      </c>
      <c r="FG576" s="23">
        <v>5270</v>
      </c>
      <c r="FH576" s="21"/>
      <c r="FI576" s="28">
        <v>71724</v>
      </c>
      <c r="FJ576" s="23">
        <v>4230</v>
      </c>
      <c r="FK576" s="21"/>
      <c r="FL576" s="28">
        <v>67021</v>
      </c>
      <c r="FM576" s="23">
        <v>4126</v>
      </c>
      <c r="FN576" s="29">
        <v>50</v>
      </c>
      <c r="FO576" s="28">
        <v>32063</v>
      </c>
      <c r="FP576" s="23">
        <v>1913</v>
      </c>
      <c r="FQ576" s="29">
        <v>65</v>
      </c>
      <c r="FR576" s="30">
        <v>7725</v>
      </c>
      <c r="FS576" s="27">
        <v>495</v>
      </c>
      <c r="FT576" s="21"/>
      <c r="FU576" s="30">
        <v>2726</v>
      </c>
      <c r="FV576" s="27">
        <v>172</v>
      </c>
      <c r="FW576" s="21"/>
      <c r="FX576" s="28">
        <v>23974</v>
      </c>
      <c r="FY576" s="23">
        <v>1563</v>
      </c>
      <c r="FZ576" s="21"/>
      <c r="GA576" s="28">
        <v>61919</v>
      </c>
      <c r="GB576" s="23">
        <v>4384</v>
      </c>
      <c r="GC576" s="27">
        <v>456</v>
      </c>
      <c r="GD576" s="28">
        <v>69288</v>
      </c>
      <c r="GE576" s="23">
        <v>5203</v>
      </c>
      <c r="GF576" s="29">
        <v>78</v>
      </c>
      <c r="GG576" s="28">
        <v>66490</v>
      </c>
      <c r="GH576" s="23">
        <v>5002</v>
      </c>
      <c r="GI576" s="29">
        <v>71</v>
      </c>
      <c r="GJ576" s="28">
        <v>44223</v>
      </c>
      <c r="GK576" s="23">
        <v>3311</v>
      </c>
      <c r="GL576" s="29">
        <v>78</v>
      </c>
      <c r="GM576" s="28">
        <v>29168</v>
      </c>
      <c r="GN576" s="23">
        <v>2291</v>
      </c>
      <c r="GO576" s="29">
        <v>21</v>
      </c>
      <c r="GP576" s="30">
        <v>8290</v>
      </c>
      <c r="GQ576" s="27">
        <v>657</v>
      </c>
      <c r="GR576" s="21"/>
      <c r="GS576" s="30">
        <v>2308</v>
      </c>
      <c r="GT576" s="27">
        <v>139</v>
      </c>
      <c r="GU576" s="27">
        <v>164</v>
      </c>
      <c r="GV576" s="30">
        <v>2061</v>
      </c>
      <c r="GW576" s="27">
        <v>168</v>
      </c>
      <c r="GX576" s="21"/>
      <c r="GY576" s="32">
        <v>776</v>
      </c>
      <c r="GZ576" s="29">
        <v>69</v>
      </c>
      <c r="HA576" s="29">
        <v>50</v>
      </c>
      <c r="HB576" s="32">
        <v>348</v>
      </c>
      <c r="HC576" s="29">
        <v>32</v>
      </c>
      <c r="HD576" s="21"/>
      <c r="HE576" s="32">
        <v>179</v>
      </c>
      <c r="HF576" s="29">
        <v>12</v>
      </c>
      <c r="HG576" s="21"/>
      <c r="HH576" s="21"/>
      <c r="HI576" s="21"/>
      <c r="HJ576" s="21"/>
    </row>
    <row r="577" spans="2:218" x14ac:dyDescent="0.2">
      <c r="B577" s="20" t="s">
        <v>481</v>
      </c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  <c r="BK577" s="21"/>
      <c r="BL577" s="21"/>
      <c r="BM577" s="21"/>
      <c r="BN577" s="21"/>
      <c r="BO577" s="21"/>
      <c r="BP577" s="21"/>
      <c r="BQ577" s="21"/>
      <c r="BR577" s="21"/>
      <c r="BS577" s="21"/>
      <c r="BT577" s="21"/>
      <c r="BU577" s="21"/>
      <c r="BV577" s="21"/>
      <c r="BW577" s="21"/>
      <c r="BX577" s="21"/>
      <c r="BY577" s="21"/>
      <c r="BZ577" s="21"/>
      <c r="CA577" s="21"/>
      <c r="CB577" s="21"/>
      <c r="CC577" s="21"/>
      <c r="CD577" s="21"/>
      <c r="CE577" s="21"/>
      <c r="CF577" s="21"/>
      <c r="CG577" s="21"/>
      <c r="CH577" s="21"/>
      <c r="CI577" s="21"/>
      <c r="CJ577" s="21"/>
      <c r="CK577" s="21"/>
      <c r="CL577" s="21"/>
      <c r="CM577" s="21"/>
      <c r="CN577" s="21"/>
      <c r="CO577" s="21"/>
      <c r="CP577" s="21"/>
      <c r="CQ577" s="21"/>
      <c r="CR577" s="21"/>
      <c r="CS577" s="21"/>
      <c r="CT577" s="21"/>
      <c r="CU577" s="21"/>
      <c r="CV577" s="21"/>
      <c r="CW577" s="21"/>
      <c r="CX577" s="21"/>
      <c r="CY577" s="21"/>
      <c r="CZ577" s="21"/>
      <c r="DA577" s="21"/>
      <c r="DB577" s="21"/>
      <c r="DC577" s="21"/>
      <c r="DD577" s="21"/>
      <c r="DE577" s="21"/>
      <c r="DF577" s="21"/>
      <c r="DG577" s="21"/>
      <c r="DH577" s="21"/>
      <c r="DI577" s="21"/>
      <c r="DJ577" s="21"/>
      <c r="DK577" s="21"/>
      <c r="DL577" s="21"/>
      <c r="DM577" s="21"/>
      <c r="DN577" s="21"/>
      <c r="DO577" s="21"/>
      <c r="DP577" s="21"/>
      <c r="DQ577" s="21"/>
      <c r="DR577" s="21"/>
      <c r="DS577" s="21"/>
      <c r="DT577" s="21"/>
      <c r="DU577" s="21"/>
      <c r="DV577" s="21"/>
      <c r="DW577" s="21"/>
      <c r="DX577" s="21"/>
      <c r="DY577" s="21"/>
      <c r="DZ577" s="21"/>
      <c r="EA577" s="21"/>
      <c r="EB577" s="21"/>
      <c r="EC577" s="21"/>
      <c r="ED577" s="21"/>
      <c r="EE577" s="21"/>
      <c r="EF577" s="21"/>
      <c r="EG577" s="21"/>
      <c r="EH577" s="21"/>
      <c r="EI577" s="21"/>
      <c r="EJ577" s="21"/>
      <c r="EK577" s="21"/>
      <c r="EL577" s="21"/>
      <c r="EM577" s="21"/>
      <c r="EN577" s="21"/>
      <c r="EO577" s="21"/>
      <c r="EP577" s="21"/>
      <c r="EQ577" s="21"/>
      <c r="ER577" s="21"/>
      <c r="ES577" s="21"/>
      <c r="ET577" s="21"/>
      <c r="EU577" s="21"/>
      <c r="EV577" s="21"/>
      <c r="EW577" s="21"/>
      <c r="EX577" s="21"/>
      <c r="EY577" s="21"/>
      <c r="EZ577" s="21"/>
      <c r="FA577" s="21"/>
      <c r="FB577" s="21"/>
      <c r="FC577" s="21"/>
      <c r="FD577" s="21"/>
      <c r="FE577" s="21"/>
      <c r="FF577" s="21"/>
      <c r="FG577" s="21"/>
      <c r="FH577" s="21"/>
      <c r="FI577" s="21"/>
      <c r="FJ577" s="21"/>
      <c r="FK577" s="21"/>
      <c r="FL577" s="21"/>
      <c r="FM577" s="21"/>
      <c r="FN577" s="21"/>
      <c r="FO577" s="21"/>
      <c r="FP577" s="21"/>
      <c r="FQ577" s="21"/>
      <c r="FR577" s="21"/>
      <c r="FS577" s="21"/>
      <c r="FT577" s="21"/>
      <c r="FU577" s="21"/>
      <c r="FV577" s="21"/>
      <c r="FW577" s="21"/>
      <c r="FX577" s="21"/>
      <c r="FY577" s="21"/>
      <c r="FZ577" s="21"/>
      <c r="GA577" s="21"/>
      <c r="GB577" s="21"/>
      <c r="GC577" s="21"/>
      <c r="GD577" s="21"/>
      <c r="GE577" s="21"/>
      <c r="GF577" s="21"/>
      <c r="GG577" s="21"/>
      <c r="GH577" s="21"/>
      <c r="GI577" s="21"/>
      <c r="GJ577" s="21"/>
      <c r="GK577" s="21"/>
      <c r="GL577" s="21"/>
      <c r="GM577" s="21"/>
      <c r="GN577" s="21"/>
      <c r="GO577" s="21"/>
      <c r="GP577" s="21"/>
      <c r="GQ577" s="21"/>
      <c r="GR577" s="21"/>
      <c r="GS577" s="21"/>
      <c r="GT577" s="21"/>
      <c r="GU577" s="21"/>
      <c r="GV577" s="21"/>
      <c r="GW577" s="21"/>
      <c r="GX577" s="21"/>
      <c r="GY577" s="21"/>
      <c r="GZ577" s="21"/>
      <c r="HA577" s="21"/>
      <c r="HB577" s="21"/>
      <c r="HC577" s="21"/>
      <c r="HD577" s="21"/>
      <c r="HE577" s="21"/>
      <c r="HF577" s="21"/>
      <c r="HG577" s="21"/>
      <c r="HH577" s="21"/>
      <c r="HI577" s="21"/>
      <c r="HJ577" s="21"/>
    </row>
    <row r="578" spans="2:218" x14ac:dyDescent="0.2">
      <c r="B578" s="20" t="s">
        <v>482</v>
      </c>
      <c r="C578" s="21"/>
      <c r="D578" s="21"/>
      <c r="E578" s="25">
        <v>401412</v>
      </c>
      <c r="F578" s="21"/>
      <c r="G578" s="21"/>
      <c r="H578" s="25">
        <v>369045</v>
      </c>
      <c r="I578" s="21"/>
      <c r="J578" s="21"/>
      <c r="K578" s="25">
        <v>399553</v>
      </c>
      <c r="L578" s="21"/>
      <c r="M578" s="21"/>
      <c r="N578" s="25">
        <v>431088</v>
      </c>
      <c r="O578" s="21"/>
      <c r="P578" s="21"/>
      <c r="Q578" s="25">
        <v>400893</v>
      </c>
      <c r="R578" s="21"/>
      <c r="S578" s="21"/>
      <c r="T578" s="25">
        <v>404351</v>
      </c>
      <c r="U578" s="21"/>
      <c r="V578" s="21"/>
      <c r="W578" s="25">
        <v>356161</v>
      </c>
      <c r="X578" s="21"/>
      <c r="Y578" s="21"/>
      <c r="Z578" s="25">
        <v>281581</v>
      </c>
      <c r="AA578" s="21"/>
      <c r="AB578" s="21"/>
      <c r="AC578" s="25">
        <v>273151</v>
      </c>
      <c r="AD578" s="21"/>
      <c r="AE578" s="21"/>
      <c r="AF578" s="25">
        <v>174159</v>
      </c>
      <c r="AG578" s="21"/>
      <c r="AH578" s="21"/>
      <c r="AI578" s="25">
        <v>135615</v>
      </c>
      <c r="AJ578" s="21"/>
      <c r="AK578" s="21"/>
      <c r="AL578" s="25">
        <v>102115</v>
      </c>
      <c r="AM578" s="21"/>
      <c r="AN578" s="21"/>
      <c r="AO578" s="24">
        <v>95066</v>
      </c>
      <c r="AP578" s="21"/>
      <c r="AQ578" s="21"/>
      <c r="AR578" s="25">
        <v>107278</v>
      </c>
      <c r="AS578" s="21"/>
      <c r="AT578" s="21"/>
      <c r="AU578" s="25">
        <v>126795</v>
      </c>
      <c r="AV578" s="21"/>
      <c r="AW578" s="21"/>
      <c r="AX578" s="25">
        <v>102511</v>
      </c>
      <c r="AY578" s="21"/>
      <c r="AZ578" s="21"/>
      <c r="BA578" s="25">
        <v>102525</v>
      </c>
      <c r="BB578" s="21"/>
      <c r="BC578" s="21"/>
      <c r="BD578" s="25">
        <v>111059</v>
      </c>
      <c r="BE578" s="21"/>
      <c r="BF578" s="21"/>
      <c r="BG578" s="24">
        <v>94233</v>
      </c>
      <c r="BH578" s="21"/>
      <c r="BI578" s="21"/>
      <c r="BJ578" s="24">
        <v>79915</v>
      </c>
      <c r="BK578" s="21"/>
      <c r="BL578" s="21"/>
      <c r="BM578" s="24">
        <v>81568</v>
      </c>
      <c r="BN578" s="21"/>
      <c r="BO578" s="21"/>
      <c r="BP578" s="24">
        <v>78805</v>
      </c>
      <c r="BQ578" s="21"/>
      <c r="BR578" s="21"/>
      <c r="BS578" s="24">
        <v>72816</v>
      </c>
      <c r="BT578" s="21"/>
      <c r="BU578" s="21"/>
      <c r="BV578" s="24">
        <v>62542</v>
      </c>
      <c r="BW578" s="21"/>
      <c r="BX578" s="21"/>
      <c r="BY578" s="24">
        <v>66349</v>
      </c>
      <c r="BZ578" s="21"/>
      <c r="CA578" s="21"/>
      <c r="CB578" s="24">
        <v>75053</v>
      </c>
      <c r="CC578" s="21"/>
      <c r="CD578" s="21"/>
      <c r="CE578" s="24">
        <v>53468</v>
      </c>
      <c r="CF578" s="21"/>
      <c r="CG578" s="21"/>
      <c r="CH578" s="24">
        <v>54660</v>
      </c>
      <c r="CI578" s="21"/>
      <c r="CJ578" s="21"/>
      <c r="CK578" s="24">
        <v>51934</v>
      </c>
      <c r="CL578" s="21"/>
      <c r="CM578" s="21"/>
      <c r="CN578" s="24">
        <v>36182</v>
      </c>
      <c r="CO578" s="21"/>
      <c r="CP578" s="21"/>
      <c r="CQ578" s="24">
        <v>48227</v>
      </c>
      <c r="CR578" s="21"/>
      <c r="CS578" s="21"/>
      <c r="CT578" s="24">
        <v>44730</v>
      </c>
      <c r="CU578" s="21"/>
      <c r="CV578" s="21"/>
      <c r="CW578" s="24">
        <v>38681</v>
      </c>
      <c r="CX578" s="21"/>
      <c r="CY578" s="21"/>
      <c r="CZ578" s="24">
        <v>35369</v>
      </c>
      <c r="DA578" s="21"/>
      <c r="DB578" s="21"/>
      <c r="DC578" s="24">
        <v>38401</v>
      </c>
      <c r="DD578" s="21"/>
      <c r="DE578" s="21"/>
      <c r="DF578" s="24">
        <v>36022</v>
      </c>
      <c r="DG578" s="21"/>
      <c r="DH578" s="21"/>
      <c r="DI578" s="24">
        <v>31771</v>
      </c>
      <c r="DJ578" s="21"/>
      <c r="DK578" s="21"/>
      <c r="DL578" s="24">
        <v>38519</v>
      </c>
      <c r="DM578" s="21"/>
      <c r="DN578" s="21"/>
      <c r="DO578" s="24">
        <v>20101</v>
      </c>
      <c r="DP578" s="21"/>
      <c r="DQ578" s="21"/>
      <c r="DR578" s="24">
        <v>23021</v>
      </c>
      <c r="DS578" s="21"/>
      <c r="DT578" s="21"/>
      <c r="DU578" s="24">
        <v>21697</v>
      </c>
      <c r="DV578" s="21"/>
      <c r="DW578" s="21"/>
      <c r="DX578" s="24">
        <v>25478</v>
      </c>
      <c r="DY578" s="21"/>
      <c r="DZ578" s="21"/>
      <c r="EA578" s="24">
        <v>27948</v>
      </c>
      <c r="EB578" s="21"/>
      <c r="EC578" s="21"/>
      <c r="ED578" s="24">
        <v>28594</v>
      </c>
      <c r="EE578" s="21"/>
      <c r="EF578" s="21"/>
      <c r="EG578" s="24">
        <v>24608</v>
      </c>
      <c r="EH578" s="21"/>
      <c r="EI578" s="21"/>
      <c r="EJ578" s="24">
        <v>17888</v>
      </c>
      <c r="EK578" s="21"/>
      <c r="EL578" s="21"/>
      <c r="EM578" s="24">
        <v>14764</v>
      </c>
      <c r="EN578" s="21"/>
      <c r="EO578" s="21"/>
      <c r="EP578" s="24">
        <v>17592</v>
      </c>
      <c r="EQ578" s="21"/>
      <c r="ER578" s="21"/>
      <c r="ES578" s="24">
        <v>10451</v>
      </c>
      <c r="ET578" s="21"/>
      <c r="EU578" s="21"/>
      <c r="EV578" s="24">
        <v>15971</v>
      </c>
      <c r="EW578" s="21"/>
      <c r="EX578" s="21"/>
      <c r="EY578" s="24">
        <v>13445</v>
      </c>
      <c r="EZ578" s="21"/>
      <c r="FA578" s="21"/>
      <c r="FB578" s="24">
        <v>14419</v>
      </c>
      <c r="FC578" s="21"/>
      <c r="FD578" s="21"/>
      <c r="FE578" s="24">
        <v>16358</v>
      </c>
      <c r="FF578" s="21"/>
      <c r="FG578" s="21"/>
      <c r="FH578" s="24">
        <v>14813</v>
      </c>
      <c r="FI578" s="21"/>
      <c r="FJ578" s="21"/>
      <c r="FK578" s="24">
        <v>19722</v>
      </c>
      <c r="FL578" s="21"/>
      <c r="FM578" s="21"/>
      <c r="FN578" s="24">
        <v>19815</v>
      </c>
      <c r="FO578" s="21"/>
      <c r="FP578" s="21"/>
      <c r="FQ578" s="23">
        <v>8922</v>
      </c>
      <c r="FR578" s="21"/>
      <c r="FS578" s="21"/>
      <c r="FT578" s="23">
        <v>8785</v>
      </c>
      <c r="FU578" s="21"/>
      <c r="FV578" s="21"/>
      <c r="FW578" s="23">
        <v>6217</v>
      </c>
      <c r="FX578" s="21"/>
      <c r="FY578" s="21"/>
      <c r="FZ578" s="23">
        <v>8302</v>
      </c>
      <c r="GA578" s="21"/>
      <c r="GB578" s="21"/>
      <c r="GC578" s="24">
        <v>11420</v>
      </c>
      <c r="GD578" s="21"/>
      <c r="GE578" s="21"/>
      <c r="GF578" s="23">
        <v>5271</v>
      </c>
      <c r="GG578" s="21"/>
      <c r="GH578" s="21"/>
      <c r="GI578" s="23">
        <v>6296</v>
      </c>
      <c r="GJ578" s="21"/>
      <c r="GK578" s="21"/>
      <c r="GL578" s="23">
        <v>6568</v>
      </c>
      <c r="GM578" s="21"/>
      <c r="GN578" s="21"/>
      <c r="GO578" s="23">
        <v>6615</v>
      </c>
      <c r="GP578" s="21"/>
      <c r="GQ578" s="21"/>
      <c r="GR578" s="23">
        <v>3344</v>
      </c>
      <c r="GS578" s="21"/>
      <c r="GT578" s="21"/>
      <c r="GU578" s="23">
        <v>3903</v>
      </c>
      <c r="GV578" s="21"/>
      <c r="GW578" s="21"/>
      <c r="GX578" s="23">
        <v>4168</v>
      </c>
      <c r="GY578" s="21"/>
      <c r="GZ578" s="21"/>
      <c r="HA578" s="23">
        <v>4682</v>
      </c>
      <c r="HB578" s="21"/>
      <c r="HC578" s="21"/>
      <c r="HD578" s="23">
        <v>5653</v>
      </c>
      <c r="HE578" s="21"/>
      <c r="HF578" s="21"/>
      <c r="HG578" s="23">
        <v>4423</v>
      </c>
      <c r="HH578" s="21"/>
      <c r="HI578" s="21"/>
      <c r="HJ578" s="23">
        <v>1186</v>
      </c>
    </row>
    <row r="579" spans="2:218" x14ac:dyDescent="0.2">
      <c r="B579" s="20" t="s">
        <v>483</v>
      </c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  <c r="BK579" s="21"/>
      <c r="BL579" s="21"/>
      <c r="BM579" s="21"/>
      <c r="BN579" s="21"/>
      <c r="BO579" s="21"/>
      <c r="BP579" s="21"/>
      <c r="BQ579" s="21"/>
      <c r="BR579" s="21"/>
      <c r="BS579" s="21"/>
      <c r="BT579" s="21"/>
      <c r="BU579" s="21"/>
      <c r="BV579" s="21"/>
      <c r="BW579" s="21"/>
      <c r="BX579" s="21"/>
      <c r="BY579" s="21"/>
      <c r="BZ579" s="21"/>
      <c r="CA579" s="21"/>
      <c r="CB579" s="21"/>
      <c r="CC579" s="21"/>
      <c r="CD579" s="21"/>
      <c r="CE579" s="21"/>
      <c r="CF579" s="21"/>
      <c r="CG579" s="21"/>
      <c r="CH579" s="21"/>
      <c r="CI579" s="21"/>
      <c r="CJ579" s="21"/>
      <c r="CK579" s="21"/>
      <c r="CL579" s="21"/>
      <c r="CM579" s="21"/>
      <c r="CN579" s="21"/>
      <c r="CO579" s="21"/>
      <c r="CP579" s="21"/>
      <c r="CQ579" s="21"/>
      <c r="CR579" s="21"/>
      <c r="CS579" s="21"/>
      <c r="CT579" s="21"/>
      <c r="CU579" s="21"/>
      <c r="CV579" s="21"/>
      <c r="CW579" s="21"/>
      <c r="CX579" s="21"/>
      <c r="CY579" s="21"/>
      <c r="CZ579" s="21"/>
      <c r="DA579" s="21"/>
      <c r="DB579" s="21"/>
      <c r="DC579" s="21"/>
      <c r="DD579" s="21"/>
      <c r="DE579" s="21"/>
      <c r="DF579" s="21"/>
      <c r="DG579" s="21"/>
      <c r="DH579" s="21"/>
      <c r="DI579" s="21"/>
      <c r="DJ579" s="21"/>
      <c r="DK579" s="21"/>
      <c r="DL579" s="21"/>
      <c r="DM579" s="21"/>
      <c r="DN579" s="21"/>
      <c r="DO579" s="21"/>
      <c r="DP579" s="21"/>
      <c r="DQ579" s="21"/>
      <c r="DR579" s="21"/>
      <c r="DS579" s="21"/>
      <c r="DT579" s="21"/>
      <c r="DU579" s="21"/>
      <c r="DV579" s="21"/>
      <c r="DW579" s="21"/>
      <c r="DX579" s="21"/>
      <c r="DY579" s="21"/>
      <c r="DZ579" s="21"/>
      <c r="EA579" s="21"/>
      <c r="EB579" s="21"/>
      <c r="EC579" s="21"/>
      <c r="ED579" s="21"/>
      <c r="EE579" s="21"/>
      <c r="EF579" s="21"/>
      <c r="EG579" s="21"/>
      <c r="EH579" s="21"/>
      <c r="EI579" s="21"/>
      <c r="EJ579" s="21"/>
      <c r="EK579" s="21"/>
      <c r="EL579" s="21"/>
      <c r="EM579" s="21"/>
      <c r="EN579" s="21"/>
      <c r="EO579" s="21"/>
      <c r="EP579" s="21"/>
      <c r="EQ579" s="21"/>
      <c r="ER579" s="21"/>
      <c r="ES579" s="21"/>
      <c r="ET579" s="21"/>
      <c r="EU579" s="21"/>
      <c r="EV579" s="21"/>
      <c r="EW579" s="21"/>
      <c r="EX579" s="21"/>
      <c r="EY579" s="21"/>
      <c r="EZ579" s="21"/>
      <c r="FA579" s="21"/>
      <c r="FB579" s="21"/>
      <c r="FC579" s="21"/>
      <c r="FD579" s="21"/>
      <c r="FE579" s="21"/>
      <c r="FF579" s="21"/>
      <c r="FG579" s="21"/>
      <c r="FH579" s="21"/>
      <c r="FI579" s="21"/>
      <c r="FJ579" s="21"/>
      <c r="FK579" s="21"/>
      <c r="FL579" s="21"/>
      <c r="FM579" s="21"/>
      <c r="FN579" s="21"/>
      <c r="FO579" s="21"/>
      <c r="FP579" s="21"/>
      <c r="FQ579" s="21"/>
      <c r="FR579" s="21"/>
      <c r="FS579" s="21"/>
      <c r="FT579" s="21"/>
      <c r="FU579" s="21"/>
      <c r="FV579" s="21"/>
      <c r="FW579" s="21"/>
      <c r="FX579" s="21"/>
      <c r="FY579" s="21"/>
      <c r="FZ579" s="21"/>
      <c r="GA579" s="21"/>
      <c r="GB579" s="21"/>
      <c r="GC579" s="21"/>
      <c r="GD579" s="21"/>
      <c r="GE579" s="21"/>
      <c r="GF579" s="21"/>
      <c r="GG579" s="21"/>
      <c r="GH579" s="21"/>
      <c r="GI579" s="21"/>
      <c r="GJ579" s="21"/>
      <c r="GK579" s="21"/>
      <c r="GL579" s="21"/>
      <c r="GM579" s="21"/>
      <c r="GN579" s="21"/>
      <c r="GO579" s="21"/>
      <c r="GP579" s="21"/>
      <c r="GQ579" s="21"/>
      <c r="GR579" s="21"/>
      <c r="GS579" s="21"/>
      <c r="GT579" s="21"/>
      <c r="GU579" s="21"/>
      <c r="GV579" s="21"/>
      <c r="GW579" s="21"/>
      <c r="GX579" s="21"/>
      <c r="GY579" s="21"/>
      <c r="GZ579" s="21"/>
      <c r="HA579" s="21"/>
      <c r="HB579" s="21"/>
      <c r="HC579" s="21"/>
      <c r="HD579" s="21"/>
      <c r="HE579" s="21"/>
      <c r="HF579" s="21"/>
      <c r="HG579" s="21"/>
      <c r="HH579" s="21"/>
      <c r="HI579" s="21"/>
      <c r="HJ579" s="21"/>
    </row>
    <row r="580" spans="2:218" x14ac:dyDescent="0.2">
      <c r="B580" s="20" t="s">
        <v>492</v>
      </c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  <c r="BK580" s="21"/>
      <c r="BL580" s="21"/>
      <c r="BM580" s="21"/>
      <c r="BN580" s="21"/>
      <c r="BO580" s="21"/>
      <c r="BP580" s="21"/>
      <c r="BQ580" s="21"/>
      <c r="BR580" s="21"/>
      <c r="BS580" s="21"/>
      <c r="BT580" s="21"/>
      <c r="BU580" s="21"/>
      <c r="BV580" s="21"/>
      <c r="BW580" s="21"/>
      <c r="BX580" s="21"/>
      <c r="BY580" s="21"/>
      <c r="BZ580" s="21"/>
      <c r="CA580" s="21"/>
      <c r="CB580" s="21"/>
      <c r="CC580" s="21"/>
      <c r="CD580" s="21"/>
      <c r="CE580" s="21"/>
      <c r="CF580" s="21"/>
      <c r="CG580" s="21"/>
      <c r="CH580" s="21"/>
      <c r="CI580" s="21"/>
      <c r="CJ580" s="21"/>
      <c r="CK580" s="21"/>
      <c r="CL580" s="21"/>
      <c r="CM580" s="21"/>
      <c r="CN580" s="21"/>
      <c r="CO580" s="21"/>
      <c r="CP580" s="21"/>
      <c r="CQ580" s="21"/>
      <c r="CR580" s="21"/>
      <c r="CS580" s="21"/>
      <c r="CT580" s="21"/>
      <c r="CU580" s="21"/>
      <c r="CV580" s="21"/>
      <c r="CW580" s="21"/>
      <c r="CX580" s="21"/>
      <c r="CY580" s="21"/>
      <c r="CZ580" s="21"/>
      <c r="DA580" s="21"/>
      <c r="DB580" s="21"/>
      <c r="DC580" s="21"/>
      <c r="DD580" s="21"/>
      <c r="DE580" s="21"/>
      <c r="DF580" s="21"/>
      <c r="DG580" s="21"/>
      <c r="DH580" s="21"/>
      <c r="DI580" s="21"/>
      <c r="DJ580" s="21"/>
      <c r="DK580" s="21"/>
      <c r="DL580" s="21"/>
      <c r="DM580" s="21"/>
      <c r="DN580" s="21"/>
      <c r="DO580" s="29">
        <v>24</v>
      </c>
      <c r="DP580" s="21"/>
      <c r="DQ580" s="21"/>
      <c r="DR580" s="21"/>
      <c r="DS580" s="21"/>
      <c r="DT580" s="21"/>
      <c r="DU580" s="21"/>
      <c r="DV580" s="21"/>
      <c r="DW580" s="21"/>
      <c r="DX580" s="21"/>
      <c r="DY580" s="21"/>
      <c r="DZ580" s="21"/>
      <c r="EA580" s="21"/>
      <c r="EB580" s="21"/>
      <c r="EC580" s="21"/>
      <c r="ED580" s="21"/>
      <c r="EE580" s="21"/>
      <c r="EF580" s="21"/>
      <c r="EG580" s="21"/>
      <c r="EH580" s="21"/>
      <c r="EI580" s="21"/>
      <c r="EJ580" s="21"/>
      <c r="EK580" s="21"/>
      <c r="EL580" s="21"/>
      <c r="EM580" s="21"/>
      <c r="EN580" s="21"/>
      <c r="EO580" s="21"/>
      <c r="EP580" s="21"/>
      <c r="EQ580" s="21"/>
      <c r="ER580" s="21"/>
      <c r="ES580" s="21"/>
      <c r="ET580" s="21"/>
      <c r="EU580" s="21"/>
      <c r="EV580" s="21"/>
      <c r="EW580" s="21"/>
      <c r="EX580" s="21"/>
      <c r="EY580" s="21"/>
      <c r="EZ580" s="21"/>
      <c r="FA580" s="21"/>
      <c r="FB580" s="21"/>
      <c r="FC580" s="21"/>
      <c r="FD580" s="21"/>
      <c r="FE580" s="21"/>
      <c r="FF580" s="21"/>
      <c r="FG580" s="21"/>
      <c r="FH580" s="21"/>
      <c r="FI580" s="21"/>
      <c r="FJ580" s="21"/>
      <c r="FK580" s="21"/>
      <c r="FL580" s="21"/>
      <c r="FM580" s="21"/>
      <c r="FN580" s="21"/>
      <c r="FO580" s="21"/>
      <c r="FP580" s="21"/>
      <c r="FQ580" s="21"/>
      <c r="FR580" s="21"/>
      <c r="FS580" s="21"/>
      <c r="FT580" s="21"/>
      <c r="FU580" s="21"/>
      <c r="FV580" s="21"/>
      <c r="FW580" s="21"/>
      <c r="FX580" s="21"/>
      <c r="FY580" s="21"/>
      <c r="FZ580" s="21"/>
      <c r="GA580" s="21"/>
      <c r="GB580" s="21"/>
      <c r="GC580" s="21"/>
      <c r="GD580" s="21"/>
      <c r="GE580" s="21"/>
      <c r="GF580" s="21"/>
      <c r="GG580" s="21"/>
      <c r="GH580" s="21"/>
      <c r="GI580" s="21"/>
      <c r="GJ580" s="21"/>
      <c r="GK580" s="21"/>
      <c r="GL580" s="21"/>
      <c r="GM580" s="21"/>
      <c r="GN580" s="21"/>
      <c r="GO580" s="21"/>
      <c r="GP580" s="21"/>
      <c r="GQ580" s="21"/>
      <c r="GR580" s="21"/>
      <c r="GS580" s="21"/>
      <c r="GT580" s="21"/>
      <c r="GU580" s="21"/>
      <c r="GV580" s="21"/>
      <c r="GW580" s="21"/>
      <c r="GX580" s="21"/>
      <c r="GY580" s="21"/>
      <c r="GZ580" s="21"/>
      <c r="HA580" s="21"/>
      <c r="HB580" s="21"/>
      <c r="HC580" s="21"/>
      <c r="HD580" s="21"/>
      <c r="HE580" s="21"/>
      <c r="HF580" s="21"/>
      <c r="HG580" s="21"/>
      <c r="HH580" s="21"/>
      <c r="HI580" s="21"/>
      <c r="HJ580" s="21"/>
    </row>
    <row r="581" spans="2:218" x14ac:dyDescent="0.2">
      <c r="B581" s="20" t="s">
        <v>494</v>
      </c>
      <c r="C581" s="28">
        <v>11625</v>
      </c>
      <c r="D581" s="27">
        <v>587</v>
      </c>
      <c r="E581" s="23">
        <v>4283</v>
      </c>
      <c r="F581" s="28">
        <v>11702</v>
      </c>
      <c r="G581" s="27">
        <v>589</v>
      </c>
      <c r="H581" s="23">
        <v>2526</v>
      </c>
      <c r="I581" s="28">
        <v>14132</v>
      </c>
      <c r="J581" s="27">
        <v>724</v>
      </c>
      <c r="K581" s="23">
        <v>2389</v>
      </c>
      <c r="L581" s="28">
        <v>15103</v>
      </c>
      <c r="M581" s="27">
        <v>776</v>
      </c>
      <c r="N581" s="23">
        <v>4969</v>
      </c>
      <c r="O581" s="28">
        <v>10720</v>
      </c>
      <c r="P581" s="27">
        <v>548</v>
      </c>
      <c r="Q581" s="23">
        <v>7045</v>
      </c>
      <c r="R581" s="28">
        <v>13548</v>
      </c>
      <c r="S581" s="27">
        <v>683</v>
      </c>
      <c r="T581" s="23">
        <v>6495</v>
      </c>
      <c r="U581" s="28">
        <v>13636</v>
      </c>
      <c r="V581" s="27">
        <v>701</v>
      </c>
      <c r="W581" s="23">
        <v>6504</v>
      </c>
      <c r="X581" s="28">
        <v>19000</v>
      </c>
      <c r="Y581" s="27">
        <v>935</v>
      </c>
      <c r="Z581" s="23">
        <v>3358</v>
      </c>
      <c r="AA581" s="28">
        <v>20217</v>
      </c>
      <c r="AB581" s="23">
        <v>1014</v>
      </c>
      <c r="AC581" s="23">
        <v>4525</v>
      </c>
      <c r="AD581" s="28">
        <v>12652</v>
      </c>
      <c r="AE581" s="27">
        <v>649</v>
      </c>
      <c r="AF581" s="23">
        <v>1648</v>
      </c>
      <c r="AG581" s="30">
        <v>9357</v>
      </c>
      <c r="AH581" s="27">
        <v>475</v>
      </c>
      <c r="AI581" s="23">
        <v>1594</v>
      </c>
      <c r="AJ581" s="28">
        <v>10712</v>
      </c>
      <c r="AK581" s="27">
        <v>543</v>
      </c>
      <c r="AL581" s="27">
        <v>988</v>
      </c>
      <c r="AM581" s="30">
        <v>8601</v>
      </c>
      <c r="AN581" s="27">
        <v>434</v>
      </c>
      <c r="AO581" s="23">
        <v>2094</v>
      </c>
      <c r="AP581" s="30">
        <v>9888</v>
      </c>
      <c r="AQ581" s="27">
        <v>487</v>
      </c>
      <c r="AR581" s="23">
        <v>3302</v>
      </c>
      <c r="AS581" s="28">
        <v>19780</v>
      </c>
      <c r="AT581" s="27">
        <v>993</v>
      </c>
      <c r="AU581" s="23">
        <v>4104</v>
      </c>
      <c r="AV581" s="28">
        <v>19709</v>
      </c>
      <c r="AW581" s="27">
        <v>972</v>
      </c>
      <c r="AX581" s="23">
        <v>2768</v>
      </c>
      <c r="AY581" s="28">
        <v>21759</v>
      </c>
      <c r="AZ581" s="23">
        <v>1085</v>
      </c>
      <c r="BA581" s="23">
        <v>2151</v>
      </c>
      <c r="BB581" s="28">
        <v>19292</v>
      </c>
      <c r="BC581" s="27">
        <v>965</v>
      </c>
      <c r="BD581" s="23">
        <v>1668</v>
      </c>
      <c r="BE581" s="28">
        <v>14395</v>
      </c>
      <c r="BF581" s="27">
        <v>725</v>
      </c>
      <c r="BG581" s="23">
        <v>2373</v>
      </c>
      <c r="BH581" s="28">
        <v>13933</v>
      </c>
      <c r="BI581" s="27">
        <v>700</v>
      </c>
      <c r="BJ581" s="23">
        <v>1821</v>
      </c>
      <c r="BK581" s="28">
        <v>22392</v>
      </c>
      <c r="BL581" s="23">
        <v>1132</v>
      </c>
      <c r="BM581" s="23">
        <v>2375</v>
      </c>
      <c r="BN581" s="28">
        <v>13971</v>
      </c>
      <c r="BO581" s="27">
        <v>681</v>
      </c>
      <c r="BP581" s="23">
        <v>1734</v>
      </c>
      <c r="BQ581" s="30">
        <v>9278</v>
      </c>
      <c r="BR581" s="27">
        <v>453</v>
      </c>
      <c r="BS581" s="23">
        <v>4322</v>
      </c>
      <c r="BT581" s="30">
        <v>3553</v>
      </c>
      <c r="BU581" s="27">
        <v>154</v>
      </c>
      <c r="BV581" s="23">
        <v>1309</v>
      </c>
      <c r="BW581" s="30">
        <v>1185</v>
      </c>
      <c r="BX581" s="29">
        <v>49</v>
      </c>
      <c r="BY581" s="23">
        <v>1562</v>
      </c>
      <c r="BZ581" s="30">
        <v>1351</v>
      </c>
      <c r="CA581" s="29">
        <v>52</v>
      </c>
      <c r="CB581" s="23">
        <v>1688</v>
      </c>
      <c r="CC581" s="32">
        <v>301</v>
      </c>
      <c r="CD581" s="29">
        <v>11</v>
      </c>
      <c r="CE581" s="23">
        <v>1056</v>
      </c>
      <c r="CF581" s="32">
        <v>282</v>
      </c>
      <c r="CG581" s="31">
        <v>8</v>
      </c>
      <c r="CH581" s="27">
        <v>774</v>
      </c>
      <c r="CI581" s="33">
        <v>19</v>
      </c>
      <c r="CJ581" s="31">
        <v>1</v>
      </c>
      <c r="CK581" s="27">
        <v>406</v>
      </c>
      <c r="CL581" s="33">
        <v>35</v>
      </c>
      <c r="CM581" s="31">
        <v>1</v>
      </c>
      <c r="CN581" s="27">
        <v>879</v>
      </c>
      <c r="CO581" s="21"/>
      <c r="CP581" s="21"/>
      <c r="CQ581" s="23">
        <v>1385</v>
      </c>
      <c r="CR581" s="21"/>
      <c r="CS581" s="21"/>
      <c r="CT581" s="23">
        <v>1373</v>
      </c>
      <c r="CU581" s="21"/>
      <c r="CV581" s="21"/>
      <c r="CW581" s="23">
        <v>1019</v>
      </c>
      <c r="CX581" s="33">
        <v>28</v>
      </c>
      <c r="CY581" s="31">
        <v>1</v>
      </c>
      <c r="CZ581" s="23">
        <v>1075</v>
      </c>
      <c r="DA581" s="21"/>
      <c r="DB581" s="21"/>
      <c r="DC581" s="27">
        <v>940</v>
      </c>
      <c r="DD581" s="21"/>
      <c r="DE581" s="21"/>
      <c r="DF581" s="27">
        <v>767</v>
      </c>
      <c r="DG581" s="21"/>
      <c r="DH581" s="21"/>
      <c r="DI581" s="27">
        <v>892</v>
      </c>
      <c r="DJ581" s="21"/>
      <c r="DK581" s="21"/>
      <c r="DL581" s="27">
        <v>819</v>
      </c>
      <c r="DM581" s="21"/>
      <c r="DN581" s="21"/>
      <c r="DO581" s="27">
        <v>472</v>
      </c>
      <c r="DP581" s="21"/>
      <c r="DQ581" s="21"/>
      <c r="DR581" s="27">
        <v>615</v>
      </c>
      <c r="DS581" s="21"/>
      <c r="DT581" s="21"/>
      <c r="DU581" s="27">
        <v>753</v>
      </c>
      <c r="DV581" s="21"/>
      <c r="DW581" s="21"/>
      <c r="DX581" s="27">
        <v>861</v>
      </c>
      <c r="DY581" s="21"/>
      <c r="DZ581" s="21"/>
      <c r="EA581" s="27">
        <v>185</v>
      </c>
      <c r="EB581" s="21"/>
      <c r="EC581" s="21"/>
      <c r="ED581" s="27">
        <v>165</v>
      </c>
      <c r="EE581" s="21"/>
      <c r="EF581" s="21"/>
      <c r="EG581" s="27">
        <v>587</v>
      </c>
      <c r="EH581" s="21"/>
      <c r="EI581" s="21"/>
      <c r="EJ581" s="29">
        <v>63</v>
      </c>
      <c r="EK581" s="21"/>
      <c r="EL581" s="21"/>
      <c r="EM581" s="29">
        <v>61</v>
      </c>
      <c r="EN581" s="21"/>
      <c r="EO581" s="21"/>
      <c r="EP581" s="31">
        <v>3</v>
      </c>
      <c r="EQ581" s="21"/>
      <c r="ER581" s="21"/>
      <c r="ES581" s="21"/>
      <c r="ET581" s="21"/>
      <c r="EU581" s="21"/>
      <c r="EV581" s="29">
        <v>19</v>
      </c>
      <c r="EW581" s="21"/>
      <c r="EX581" s="21"/>
      <c r="EY581" s="21"/>
      <c r="EZ581" s="21"/>
      <c r="FA581" s="21"/>
      <c r="FB581" s="31">
        <v>6</v>
      </c>
      <c r="FC581" s="21"/>
      <c r="FD581" s="21"/>
      <c r="FE581" s="31">
        <v>3</v>
      </c>
      <c r="FF581" s="21"/>
      <c r="FG581" s="21"/>
      <c r="FH581" s="31">
        <v>3</v>
      </c>
      <c r="FI581" s="21"/>
      <c r="FJ581" s="21"/>
      <c r="FK581" s="31">
        <v>3</v>
      </c>
      <c r="FL581" s="21"/>
      <c r="FM581" s="21"/>
      <c r="FN581" s="21"/>
      <c r="FO581" s="21"/>
      <c r="FP581" s="21"/>
      <c r="FQ581" s="29">
        <v>35</v>
      </c>
      <c r="FR581" s="21"/>
      <c r="FS581" s="21"/>
      <c r="FT581" s="27">
        <v>105</v>
      </c>
      <c r="FU581" s="21"/>
      <c r="FV581" s="21"/>
      <c r="FW581" s="29">
        <v>34</v>
      </c>
      <c r="FX581" s="21"/>
      <c r="FY581" s="21"/>
      <c r="FZ581" s="29">
        <v>56</v>
      </c>
      <c r="GA581" s="21"/>
      <c r="GB581" s="21"/>
      <c r="GC581" s="31">
        <v>6</v>
      </c>
      <c r="GD581" s="21"/>
      <c r="GE581" s="21"/>
      <c r="GF581" s="29">
        <v>15</v>
      </c>
      <c r="GG581" s="21"/>
      <c r="GH581" s="21"/>
      <c r="GI581" s="31">
        <v>5</v>
      </c>
      <c r="GJ581" s="21"/>
      <c r="GK581" s="21"/>
      <c r="GL581" s="21"/>
      <c r="GM581" s="21"/>
      <c r="GN581" s="21"/>
      <c r="GO581" s="31">
        <v>3</v>
      </c>
      <c r="GP581" s="21"/>
      <c r="GQ581" s="21"/>
      <c r="GR581" s="31">
        <v>6</v>
      </c>
      <c r="GS581" s="21"/>
      <c r="GT581" s="21"/>
      <c r="GU581" s="31">
        <v>6</v>
      </c>
      <c r="GV581" s="21"/>
      <c r="GW581" s="21"/>
      <c r="GX581" s="29">
        <v>21</v>
      </c>
      <c r="GY581" s="21"/>
      <c r="GZ581" s="21"/>
      <c r="HA581" s="29">
        <v>30</v>
      </c>
      <c r="HB581" s="21"/>
      <c r="HC581" s="21"/>
      <c r="HD581" s="29">
        <v>29</v>
      </c>
      <c r="HE581" s="21"/>
      <c r="HF581" s="21"/>
      <c r="HG581" s="31">
        <v>7</v>
      </c>
      <c r="HH581" s="21"/>
      <c r="HI581" s="21"/>
      <c r="HJ581" s="31">
        <v>8</v>
      </c>
    </row>
    <row r="582" spans="2:218" x14ac:dyDescent="0.2">
      <c r="B582" s="20" t="s">
        <v>499</v>
      </c>
      <c r="C582" s="21"/>
      <c r="D582" s="21"/>
      <c r="E582" s="27">
        <v>466</v>
      </c>
      <c r="F582" s="21"/>
      <c r="G582" s="21"/>
      <c r="H582" s="21"/>
      <c r="I582" s="21"/>
      <c r="J582" s="21"/>
      <c r="K582" s="27">
        <v>785</v>
      </c>
      <c r="L582" s="21"/>
      <c r="M582" s="21"/>
      <c r="N582" s="27">
        <v>333</v>
      </c>
      <c r="O582" s="21"/>
      <c r="P582" s="21"/>
      <c r="Q582" s="23">
        <v>1109</v>
      </c>
      <c r="R582" s="21"/>
      <c r="S582" s="21"/>
      <c r="T582" s="27">
        <v>947</v>
      </c>
      <c r="U582" s="21"/>
      <c r="V582" s="21"/>
      <c r="W582" s="23">
        <v>1598</v>
      </c>
      <c r="X582" s="21"/>
      <c r="Y582" s="21"/>
      <c r="Z582" s="27">
        <v>260</v>
      </c>
      <c r="AA582" s="21"/>
      <c r="AB582" s="21"/>
      <c r="AC582" s="29">
        <v>72</v>
      </c>
      <c r="AD582" s="21"/>
      <c r="AE582" s="21"/>
      <c r="AF582" s="27">
        <v>775</v>
      </c>
      <c r="AG582" s="21"/>
      <c r="AH582" s="21"/>
      <c r="AI582" s="21"/>
      <c r="AJ582" s="21"/>
      <c r="AK582" s="21"/>
      <c r="AL582" s="27">
        <v>107</v>
      </c>
      <c r="AM582" s="21"/>
      <c r="AN582" s="21"/>
      <c r="AO582" s="27">
        <v>294</v>
      </c>
      <c r="AP582" s="21"/>
      <c r="AQ582" s="21"/>
      <c r="AR582" s="27">
        <v>551</v>
      </c>
      <c r="AS582" s="21"/>
      <c r="AT582" s="21"/>
      <c r="AU582" s="27">
        <v>426</v>
      </c>
      <c r="AV582" s="21"/>
      <c r="AW582" s="21"/>
      <c r="AX582" s="23">
        <v>1589</v>
      </c>
      <c r="AY582" s="21"/>
      <c r="AZ582" s="21"/>
      <c r="BA582" s="27">
        <v>928</v>
      </c>
      <c r="BB582" s="21"/>
      <c r="BC582" s="21"/>
      <c r="BD582" s="27">
        <v>426</v>
      </c>
      <c r="BE582" s="21"/>
      <c r="BF582" s="21"/>
      <c r="BG582" s="29">
        <v>67</v>
      </c>
      <c r="BH582" s="21"/>
      <c r="BI582" s="21"/>
      <c r="BJ582" s="27">
        <v>219</v>
      </c>
      <c r="BK582" s="21"/>
      <c r="BL582" s="21"/>
      <c r="BM582" s="27">
        <v>310</v>
      </c>
      <c r="BN582" s="21"/>
      <c r="BO582" s="21"/>
      <c r="BP582" s="27">
        <v>223</v>
      </c>
      <c r="BQ582" s="21"/>
      <c r="BR582" s="21"/>
      <c r="BS582" s="27">
        <v>735</v>
      </c>
      <c r="BT582" s="21"/>
      <c r="BU582" s="21"/>
      <c r="BV582" s="27">
        <v>103</v>
      </c>
      <c r="BW582" s="21"/>
      <c r="BX582" s="21"/>
      <c r="BY582" s="21"/>
      <c r="BZ582" s="21"/>
      <c r="CA582" s="21"/>
      <c r="CB582" s="27">
        <v>499</v>
      </c>
      <c r="CC582" s="21"/>
      <c r="CD582" s="21"/>
      <c r="CE582" s="27">
        <v>234</v>
      </c>
      <c r="CF582" s="21"/>
      <c r="CG582" s="21"/>
      <c r="CH582" s="27">
        <v>103</v>
      </c>
      <c r="CI582" s="21"/>
      <c r="CJ582" s="21"/>
      <c r="CK582" s="23">
        <v>1234</v>
      </c>
      <c r="CL582" s="21"/>
      <c r="CM582" s="21"/>
      <c r="CN582" s="27">
        <v>180</v>
      </c>
      <c r="CO582" s="21"/>
      <c r="CP582" s="21"/>
      <c r="CQ582" s="29">
        <v>50</v>
      </c>
      <c r="CR582" s="21"/>
      <c r="CS582" s="21"/>
      <c r="CT582" s="27">
        <v>420</v>
      </c>
      <c r="CU582" s="21"/>
      <c r="CV582" s="21"/>
      <c r="CW582" s="27">
        <v>378</v>
      </c>
      <c r="CX582" s="21"/>
      <c r="CY582" s="21"/>
      <c r="CZ582" s="27">
        <v>700</v>
      </c>
      <c r="DA582" s="21"/>
      <c r="DB582" s="21"/>
      <c r="DC582" s="27">
        <v>111</v>
      </c>
      <c r="DD582" s="21"/>
      <c r="DE582" s="21"/>
      <c r="DF582" s="27">
        <v>642</v>
      </c>
      <c r="DG582" s="21"/>
      <c r="DH582" s="21"/>
      <c r="DI582" s="27">
        <v>830</v>
      </c>
      <c r="DJ582" s="21"/>
      <c r="DK582" s="21"/>
      <c r="DL582" s="27">
        <v>184</v>
      </c>
      <c r="DM582" s="21"/>
      <c r="DN582" s="21"/>
      <c r="DO582" s="21"/>
      <c r="DP582" s="21"/>
      <c r="DQ582" s="21"/>
      <c r="DR582" s="27">
        <v>108</v>
      </c>
      <c r="DS582" s="21"/>
      <c r="DT582" s="21"/>
      <c r="DU582" s="29">
        <v>95</v>
      </c>
      <c r="DV582" s="21"/>
      <c r="DW582" s="21"/>
      <c r="DX582" s="27">
        <v>639</v>
      </c>
      <c r="DY582" s="21"/>
      <c r="DZ582" s="21"/>
      <c r="EA582" s="21"/>
      <c r="EB582" s="21"/>
      <c r="EC582" s="21"/>
      <c r="ED582" s="27">
        <v>588</v>
      </c>
      <c r="EE582" s="21"/>
      <c r="EF582" s="21"/>
      <c r="EG582" s="27">
        <v>253</v>
      </c>
      <c r="EH582" s="21"/>
      <c r="EI582" s="21"/>
      <c r="EJ582" s="27">
        <v>934</v>
      </c>
      <c r="EK582" s="21"/>
      <c r="EL582" s="21"/>
      <c r="EM582" s="27">
        <v>411</v>
      </c>
      <c r="EN582" s="21"/>
      <c r="EO582" s="21"/>
      <c r="EP582" s="21"/>
      <c r="EQ582" s="21"/>
      <c r="ER582" s="21"/>
      <c r="ES582" s="27">
        <v>208</v>
      </c>
      <c r="ET582" s="21"/>
      <c r="EU582" s="21"/>
      <c r="EV582" s="23">
        <v>2692</v>
      </c>
      <c r="EW582" s="21"/>
      <c r="EX582" s="21"/>
      <c r="EY582" s="27">
        <v>406</v>
      </c>
      <c r="EZ582" s="21"/>
      <c r="FA582" s="21"/>
      <c r="FB582" s="27">
        <v>167</v>
      </c>
      <c r="FC582" s="21"/>
      <c r="FD582" s="21"/>
      <c r="FE582" s="27">
        <v>103</v>
      </c>
      <c r="FF582" s="21"/>
      <c r="FG582" s="21"/>
      <c r="FH582" s="27">
        <v>231</v>
      </c>
      <c r="FI582" s="21"/>
      <c r="FJ582" s="21"/>
      <c r="FK582" s="27">
        <v>509</v>
      </c>
      <c r="FL582" s="21"/>
      <c r="FM582" s="21"/>
      <c r="FN582" s="29">
        <v>62</v>
      </c>
      <c r="FO582" s="21"/>
      <c r="FP582" s="21"/>
      <c r="FQ582" s="29">
        <v>50</v>
      </c>
      <c r="FR582" s="21"/>
      <c r="FS582" s="21"/>
      <c r="FT582" s="27">
        <v>558</v>
      </c>
      <c r="FU582" s="21"/>
      <c r="FV582" s="21"/>
      <c r="FW582" s="21"/>
      <c r="FX582" s="21"/>
      <c r="FY582" s="21"/>
      <c r="FZ582" s="27">
        <v>336</v>
      </c>
      <c r="GA582" s="21"/>
      <c r="GB582" s="21"/>
      <c r="GC582" s="21"/>
      <c r="GD582" s="21"/>
      <c r="GE582" s="21"/>
      <c r="GF582" s="27">
        <v>265</v>
      </c>
      <c r="GG582" s="21"/>
      <c r="GH582" s="21"/>
      <c r="GI582" s="27">
        <v>330</v>
      </c>
      <c r="GJ582" s="21"/>
      <c r="GK582" s="21"/>
      <c r="GL582" s="21"/>
      <c r="GM582" s="21"/>
      <c r="GN582" s="21"/>
      <c r="GO582" s="23">
        <v>1808</v>
      </c>
      <c r="GP582" s="21"/>
      <c r="GQ582" s="21"/>
      <c r="GR582" s="27">
        <v>258</v>
      </c>
      <c r="GS582" s="21"/>
      <c r="GT582" s="21"/>
      <c r="GU582" s="27">
        <v>169</v>
      </c>
      <c r="GV582" s="21"/>
      <c r="GW582" s="21"/>
      <c r="GX582" s="27">
        <v>592</v>
      </c>
      <c r="GY582" s="21"/>
      <c r="GZ582" s="21"/>
      <c r="HA582" s="27">
        <v>734</v>
      </c>
      <c r="HB582" s="21"/>
      <c r="HC582" s="21"/>
      <c r="HD582" s="27">
        <v>365</v>
      </c>
      <c r="HE582" s="21"/>
      <c r="HF582" s="21"/>
      <c r="HG582" s="27">
        <v>672</v>
      </c>
      <c r="HH582" s="21"/>
      <c r="HI582" s="21"/>
      <c r="HJ582" s="29">
        <v>66</v>
      </c>
    </row>
    <row r="583" spans="2:218" x14ac:dyDescent="0.2">
      <c r="B583" s="20" t="s">
        <v>500</v>
      </c>
      <c r="C583" s="28">
        <v>14236</v>
      </c>
      <c r="D583" s="23">
        <v>3428</v>
      </c>
      <c r="E583" s="24">
        <v>16094</v>
      </c>
      <c r="F583" s="28">
        <v>12823</v>
      </c>
      <c r="G583" s="23">
        <v>3079</v>
      </c>
      <c r="H583" s="24">
        <v>11074</v>
      </c>
      <c r="I583" s="28">
        <v>17708</v>
      </c>
      <c r="J583" s="23">
        <v>4288</v>
      </c>
      <c r="K583" s="23">
        <v>9676</v>
      </c>
      <c r="L583" s="28">
        <v>13602</v>
      </c>
      <c r="M583" s="23">
        <v>3256</v>
      </c>
      <c r="N583" s="24">
        <v>14988</v>
      </c>
      <c r="O583" s="28">
        <v>13078</v>
      </c>
      <c r="P583" s="23">
        <v>3188</v>
      </c>
      <c r="Q583" s="24">
        <v>15544</v>
      </c>
      <c r="R583" s="28">
        <v>15831</v>
      </c>
      <c r="S583" s="23">
        <v>3798</v>
      </c>
      <c r="T583" s="24">
        <v>12525</v>
      </c>
      <c r="U583" s="28">
        <v>13001</v>
      </c>
      <c r="V583" s="23">
        <v>3100</v>
      </c>
      <c r="W583" s="24">
        <v>10833</v>
      </c>
      <c r="X583" s="28">
        <v>13214</v>
      </c>
      <c r="Y583" s="23">
        <v>3122</v>
      </c>
      <c r="Z583" s="24">
        <v>16070</v>
      </c>
      <c r="AA583" s="28">
        <v>17274</v>
      </c>
      <c r="AB583" s="23">
        <v>4089</v>
      </c>
      <c r="AC583" s="24">
        <v>16082</v>
      </c>
      <c r="AD583" s="28">
        <v>13705</v>
      </c>
      <c r="AE583" s="23">
        <v>3253</v>
      </c>
      <c r="AF583" s="24">
        <v>15603</v>
      </c>
      <c r="AG583" s="28">
        <v>14450</v>
      </c>
      <c r="AH583" s="23">
        <v>3415</v>
      </c>
      <c r="AI583" s="24">
        <v>13874</v>
      </c>
      <c r="AJ583" s="28">
        <v>17740</v>
      </c>
      <c r="AK583" s="23">
        <v>4248</v>
      </c>
      <c r="AL583" s="24">
        <v>15450</v>
      </c>
      <c r="AM583" s="30">
        <v>6472</v>
      </c>
      <c r="AN583" s="23">
        <v>1571</v>
      </c>
      <c r="AO583" s="24">
        <v>11430</v>
      </c>
      <c r="AP583" s="30">
        <v>3331</v>
      </c>
      <c r="AQ583" s="27">
        <v>834</v>
      </c>
      <c r="AR583" s="24">
        <v>10166</v>
      </c>
      <c r="AS583" s="30">
        <v>1276</v>
      </c>
      <c r="AT583" s="27">
        <v>352</v>
      </c>
      <c r="AU583" s="24">
        <v>12490</v>
      </c>
      <c r="AV583" s="32">
        <v>520</v>
      </c>
      <c r="AW583" s="27">
        <v>149</v>
      </c>
      <c r="AX583" s="23">
        <v>6158</v>
      </c>
      <c r="AY583" s="32">
        <v>432</v>
      </c>
      <c r="AZ583" s="27">
        <v>126</v>
      </c>
      <c r="BA583" s="23">
        <v>5780</v>
      </c>
      <c r="BB583" s="32">
        <v>561</v>
      </c>
      <c r="BC583" s="27">
        <v>173</v>
      </c>
      <c r="BD583" s="23">
        <v>4696</v>
      </c>
      <c r="BE583" s="32">
        <v>469</v>
      </c>
      <c r="BF583" s="27">
        <v>144</v>
      </c>
      <c r="BG583" s="23">
        <v>3739</v>
      </c>
      <c r="BH583" s="32">
        <v>451</v>
      </c>
      <c r="BI583" s="27">
        <v>137</v>
      </c>
      <c r="BJ583" s="23">
        <v>4047</v>
      </c>
      <c r="BK583" s="32">
        <v>649</v>
      </c>
      <c r="BL583" s="27">
        <v>208</v>
      </c>
      <c r="BM583" s="23">
        <v>4853</v>
      </c>
      <c r="BN583" s="32">
        <v>495</v>
      </c>
      <c r="BO583" s="27">
        <v>158</v>
      </c>
      <c r="BP583" s="23">
        <v>4556</v>
      </c>
      <c r="BQ583" s="32">
        <v>547</v>
      </c>
      <c r="BR583" s="27">
        <v>173</v>
      </c>
      <c r="BS583" s="23">
        <v>4529</v>
      </c>
      <c r="BT583" s="30">
        <v>1047</v>
      </c>
      <c r="BU583" s="27">
        <v>336</v>
      </c>
      <c r="BV583" s="23">
        <v>4978</v>
      </c>
      <c r="BW583" s="32">
        <v>474</v>
      </c>
      <c r="BX583" s="27">
        <v>151</v>
      </c>
      <c r="BY583" s="23">
        <v>3225</v>
      </c>
      <c r="BZ583" s="32">
        <v>530</v>
      </c>
      <c r="CA583" s="27">
        <v>166</v>
      </c>
      <c r="CB583" s="23">
        <v>3785</v>
      </c>
      <c r="CC583" s="32">
        <v>788</v>
      </c>
      <c r="CD583" s="27">
        <v>240</v>
      </c>
      <c r="CE583" s="23">
        <v>3532</v>
      </c>
      <c r="CF583" s="32">
        <v>656</v>
      </c>
      <c r="CG583" s="27">
        <v>188</v>
      </c>
      <c r="CH583" s="23">
        <v>4402</v>
      </c>
      <c r="CI583" s="32">
        <v>698</v>
      </c>
      <c r="CJ583" s="27">
        <v>201</v>
      </c>
      <c r="CK583" s="23">
        <v>4499</v>
      </c>
      <c r="CL583" s="32">
        <v>872</v>
      </c>
      <c r="CM583" s="27">
        <v>254</v>
      </c>
      <c r="CN583" s="23">
        <v>3396</v>
      </c>
      <c r="CO583" s="32">
        <v>778</v>
      </c>
      <c r="CP583" s="27">
        <v>227</v>
      </c>
      <c r="CQ583" s="23">
        <v>4824</v>
      </c>
      <c r="CR583" s="32">
        <v>776</v>
      </c>
      <c r="CS583" s="27">
        <v>228</v>
      </c>
      <c r="CT583" s="23">
        <v>4516</v>
      </c>
      <c r="CU583" s="30">
        <v>1077</v>
      </c>
      <c r="CV583" s="27">
        <v>308</v>
      </c>
      <c r="CW583" s="23">
        <v>3163</v>
      </c>
      <c r="CX583" s="32">
        <v>927</v>
      </c>
      <c r="CY583" s="27">
        <v>268</v>
      </c>
      <c r="CZ583" s="23">
        <v>3624</v>
      </c>
      <c r="DA583" s="32">
        <v>132</v>
      </c>
      <c r="DB583" s="29">
        <v>37</v>
      </c>
      <c r="DC583" s="23">
        <v>3452</v>
      </c>
      <c r="DD583" s="33">
        <v>20</v>
      </c>
      <c r="DE583" s="31">
        <v>6</v>
      </c>
      <c r="DF583" s="23">
        <v>4450</v>
      </c>
      <c r="DG583" s="21"/>
      <c r="DH583" s="21"/>
      <c r="DI583" s="23">
        <v>3956</v>
      </c>
      <c r="DJ583" s="21"/>
      <c r="DK583" s="21"/>
      <c r="DL583" s="23">
        <v>4848</v>
      </c>
      <c r="DM583" s="21"/>
      <c r="DN583" s="21"/>
      <c r="DO583" s="23">
        <v>3961</v>
      </c>
      <c r="DP583" s="21"/>
      <c r="DQ583" s="21"/>
      <c r="DR583" s="23">
        <v>5443</v>
      </c>
      <c r="DS583" s="21"/>
      <c r="DT583" s="21"/>
      <c r="DU583" s="23">
        <v>4075</v>
      </c>
      <c r="DV583" s="21"/>
      <c r="DW583" s="21"/>
      <c r="DX583" s="23">
        <v>3460</v>
      </c>
      <c r="DY583" s="21"/>
      <c r="DZ583" s="21"/>
      <c r="EA583" s="23">
        <v>3778</v>
      </c>
      <c r="EB583" s="21"/>
      <c r="EC583" s="21"/>
      <c r="ED583" s="23">
        <v>2823</v>
      </c>
      <c r="EE583" s="21"/>
      <c r="EF583" s="21"/>
      <c r="EG583" s="23">
        <v>1841</v>
      </c>
      <c r="EH583" s="35">
        <v>2</v>
      </c>
      <c r="EI583" s="31">
        <v>1</v>
      </c>
      <c r="EJ583" s="23">
        <v>2804</v>
      </c>
      <c r="EK583" s="21"/>
      <c r="EL583" s="21"/>
      <c r="EM583" s="23">
        <v>2509</v>
      </c>
      <c r="EN583" s="21"/>
      <c r="EO583" s="21"/>
      <c r="EP583" s="23">
        <v>2578</v>
      </c>
      <c r="EQ583" s="21"/>
      <c r="ER583" s="21"/>
      <c r="ES583" s="23">
        <v>2941</v>
      </c>
      <c r="ET583" s="21"/>
      <c r="EU583" s="21"/>
      <c r="EV583" s="23">
        <v>2777</v>
      </c>
      <c r="EW583" s="21"/>
      <c r="EX583" s="21"/>
      <c r="EY583" s="23">
        <v>3497</v>
      </c>
      <c r="EZ583" s="21"/>
      <c r="FA583" s="21"/>
      <c r="FB583" s="23">
        <v>2797</v>
      </c>
      <c r="FC583" s="21"/>
      <c r="FD583" s="21"/>
      <c r="FE583" s="23">
        <v>3257</v>
      </c>
      <c r="FF583" s="21"/>
      <c r="FG583" s="21"/>
      <c r="FH583" s="23">
        <v>3327</v>
      </c>
      <c r="FI583" s="21"/>
      <c r="FJ583" s="21"/>
      <c r="FK583" s="23">
        <v>3762</v>
      </c>
      <c r="FL583" s="21"/>
      <c r="FM583" s="21"/>
      <c r="FN583" s="23">
        <v>2927</v>
      </c>
      <c r="FO583" s="21"/>
      <c r="FP583" s="21"/>
      <c r="FQ583" s="23">
        <v>3714</v>
      </c>
      <c r="FR583" s="21"/>
      <c r="FS583" s="21"/>
      <c r="FT583" s="23">
        <v>2674</v>
      </c>
      <c r="FU583" s="21"/>
      <c r="FV583" s="21"/>
      <c r="FW583" s="23">
        <v>3406</v>
      </c>
      <c r="FX583" s="21"/>
      <c r="FY583" s="21"/>
      <c r="FZ583" s="23">
        <v>1467</v>
      </c>
      <c r="GA583" s="21"/>
      <c r="GB583" s="21"/>
      <c r="GC583" s="27">
        <v>499</v>
      </c>
      <c r="GD583" s="21"/>
      <c r="GE583" s="21"/>
      <c r="GF583" s="27">
        <v>435</v>
      </c>
      <c r="GG583" s="21"/>
      <c r="GH583" s="21"/>
      <c r="GI583" s="27">
        <v>525</v>
      </c>
      <c r="GJ583" s="21"/>
      <c r="GK583" s="21"/>
      <c r="GL583" s="27">
        <v>247</v>
      </c>
      <c r="GM583" s="21"/>
      <c r="GN583" s="21"/>
      <c r="GO583" s="27">
        <v>586</v>
      </c>
      <c r="GP583" s="21"/>
      <c r="GQ583" s="21"/>
      <c r="GR583" s="27">
        <v>670</v>
      </c>
      <c r="GS583" s="21"/>
      <c r="GT583" s="21"/>
      <c r="GU583" s="27">
        <v>483</v>
      </c>
      <c r="GV583" s="21"/>
      <c r="GW583" s="21"/>
      <c r="GX583" s="27">
        <v>376</v>
      </c>
      <c r="GY583" s="21"/>
      <c r="GZ583" s="21"/>
      <c r="HA583" s="27">
        <v>413</v>
      </c>
      <c r="HB583" s="21"/>
      <c r="HC583" s="21"/>
      <c r="HD583" s="27">
        <v>375</v>
      </c>
      <c r="HE583" s="21"/>
      <c r="HF583" s="21"/>
      <c r="HG583" s="27">
        <v>649</v>
      </c>
      <c r="HH583" s="21"/>
      <c r="HI583" s="21"/>
      <c r="HJ583" s="27">
        <v>941</v>
      </c>
    </row>
    <row r="584" spans="2:218" x14ac:dyDescent="0.2">
      <c r="B584" s="20" t="s">
        <v>502</v>
      </c>
      <c r="C584" s="28">
        <v>11847</v>
      </c>
      <c r="D584" s="27">
        <v>480</v>
      </c>
      <c r="E584" s="24">
        <v>19142</v>
      </c>
      <c r="F584" s="30">
        <v>9574</v>
      </c>
      <c r="G584" s="27">
        <v>423</v>
      </c>
      <c r="H584" s="23">
        <v>7082</v>
      </c>
      <c r="I584" s="28">
        <v>12467</v>
      </c>
      <c r="J584" s="27">
        <v>554</v>
      </c>
      <c r="K584" s="23">
        <v>5862</v>
      </c>
      <c r="L584" s="28">
        <v>10499</v>
      </c>
      <c r="M584" s="27">
        <v>464</v>
      </c>
      <c r="N584" s="23">
        <v>6287</v>
      </c>
      <c r="O584" s="28">
        <v>11305</v>
      </c>
      <c r="P584" s="27">
        <v>498</v>
      </c>
      <c r="Q584" s="23">
        <v>5898</v>
      </c>
      <c r="R584" s="28">
        <v>13944</v>
      </c>
      <c r="S584" s="27">
        <v>620</v>
      </c>
      <c r="T584" s="23">
        <v>5011</v>
      </c>
      <c r="U584" s="28">
        <v>10983</v>
      </c>
      <c r="V584" s="27">
        <v>486</v>
      </c>
      <c r="W584" s="23">
        <v>5380</v>
      </c>
      <c r="X584" s="28">
        <v>10626</v>
      </c>
      <c r="Y584" s="27">
        <v>473</v>
      </c>
      <c r="Z584" s="23">
        <v>3977</v>
      </c>
      <c r="AA584" s="28">
        <v>14174</v>
      </c>
      <c r="AB584" s="27">
        <v>628</v>
      </c>
      <c r="AC584" s="23">
        <v>3415</v>
      </c>
      <c r="AD584" s="28">
        <v>10719</v>
      </c>
      <c r="AE584" s="27">
        <v>475</v>
      </c>
      <c r="AF584" s="23">
        <v>4600</v>
      </c>
      <c r="AG584" s="30">
        <v>5817</v>
      </c>
      <c r="AH584" s="27">
        <v>257</v>
      </c>
      <c r="AI584" s="23">
        <v>4896</v>
      </c>
      <c r="AJ584" s="30">
        <v>6263</v>
      </c>
      <c r="AK584" s="27">
        <v>280</v>
      </c>
      <c r="AL584" s="23">
        <v>4157</v>
      </c>
      <c r="AM584" s="30">
        <v>5092</v>
      </c>
      <c r="AN584" s="27">
        <v>227</v>
      </c>
      <c r="AO584" s="23">
        <v>3638</v>
      </c>
      <c r="AP584" s="28">
        <v>10521</v>
      </c>
      <c r="AQ584" s="27">
        <v>470</v>
      </c>
      <c r="AR584" s="23">
        <v>3466</v>
      </c>
      <c r="AS584" s="28">
        <v>12544</v>
      </c>
      <c r="AT584" s="27">
        <v>564</v>
      </c>
      <c r="AU584" s="23">
        <v>3614</v>
      </c>
      <c r="AV584" s="28">
        <v>12376</v>
      </c>
      <c r="AW584" s="27">
        <v>541</v>
      </c>
      <c r="AX584" s="23">
        <v>7074</v>
      </c>
      <c r="AY584" s="28">
        <v>13510</v>
      </c>
      <c r="AZ584" s="27">
        <v>590</v>
      </c>
      <c r="BA584" s="23">
        <v>4406</v>
      </c>
      <c r="BB584" s="28">
        <v>13214</v>
      </c>
      <c r="BC584" s="27">
        <v>592</v>
      </c>
      <c r="BD584" s="23">
        <v>6144</v>
      </c>
      <c r="BE584" s="28">
        <v>11294</v>
      </c>
      <c r="BF584" s="27">
        <v>493</v>
      </c>
      <c r="BG584" s="23">
        <v>4256</v>
      </c>
      <c r="BH584" s="28">
        <v>10023</v>
      </c>
      <c r="BI584" s="27">
        <v>445</v>
      </c>
      <c r="BJ584" s="23">
        <v>5928</v>
      </c>
      <c r="BK584" s="28">
        <v>13594</v>
      </c>
      <c r="BL584" s="27">
        <v>595</v>
      </c>
      <c r="BM584" s="23">
        <v>5210</v>
      </c>
      <c r="BN584" s="30">
        <v>9309</v>
      </c>
      <c r="BO584" s="27">
        <v>415</v>
      </c>
      <c r="BP584" s="23">
        <v>3663</v>
      </c>
      <c r="BQ584" s="28">
        <v>10227</v>
      </c>
      <c r="BR584" s="27">
        <v>448</v>
      </c>
      <c r="BS584" s="23">
        <v>4065</v>
      </c>
      <c r="BT584" s="28">
        <v>12107</v>
      </c>
      <c r="BU584" s="27">
        <v>532</v>
      </c>
      <c r="BV584" s="23">
        <v>3141</v>
      </c>
      <c r="BW584" s="30">
        <v>9909</v>
      </c>
      <c r="BX584" s="27">
        <v>438</v>
      </c>
      <c r="BY584" s="23">
        <v>3929</v>
      </c>
      <c r="BZ584" s="28">
        <v>10873</v>
      </c>
      <c r="CA584" s="27">
        <v>481</v>
      </c>
      <c r="CB584" s="23">
        <v>3989</v>
      </c>
      <c r="CC584" s="28">
        <v>11623</v>
      </c>
      <c r="CD584" s="27">
        <v>519</v>
      </c>
      <c r="CE584" s="23">
        <v>3861</v>
      </c>
      <c r="CF584" s="30">
        <v>8514</v>
      </c>
      <c r="CG584" s="27">
        <v>375</v>
      </c>
      <c r="CH584" s="23">
        <v>4761</v>
      </c>
      <c r="CI584" s="28">
        <v>20238</v>
      </c>
      <c r="CJ584" s="27">
        <v>688</v>
      </c>
      <c r="CK584" s="24">
        <v>22879</v>
      </c>
      <c r="CL584" s="28">
        <v>28589</v>
      </c>
      <c r="CM584" s="27">
        <v>966</v>
      </c>
      <c r="CN584" s="24">
        <v>21738</v>
      </c>
      <c r="CO584" s="28">
        <v>18222</v>
      </c>
      <c r="CP584" s="27">
        <v>648</v>
      </c>
      <c r="CQ584" s="24">
        <v>24127</v>
      </c>
      <c r="CR584" s="30">
        <v>9846</v>
      </c>
      <c r="CS584" s="27">
        <v>432</v>
      </c>
      <c r="CT584" s="24">
        <v>12967</v>
      </c>
      <c r="CU584" s="28">
        <v>12165</v>
      </c>
      <c r="CV584" s="27">
        <v>537</v>
      </c>
      <c r="CW584" s="23">
        <v>8785</v>
      </c>
      <c r="CX584" s="30">
        <v>8162</v>
      </c>
      <c r="CY584" s="27">
        <v>371</v>
      </c>
      <c r="CZ584" s="23">
        <v>8012</v>
      </c>
      <c r="DA584" s="30">
        <v>8145</v>
      </c>
      <c r="DB584" s="27">
        <v>371</v>
      </c>
      <c r="DC584" s="23">
        <v>5457</v>
      </c>
      <c r="DD584" s="30">
        <v>2876</v>
      </c>
      <c r="DE584" s="27">
        <v>119</v>
      </c>
      <c r="DF584" s="23">
        <v>4996</v>
      </c>
      <c r="DG584" s="28">
        <v>12256</v>
      </c>
      <c r="DH584" s="27">
        <v>461</v>
      </c>
      <c r="DI584" s="23">
        <v>8096</v>
      </c>
      <c r="DJ584" s="30">
        <v>9633</v>
      </c>
      <c r="DK584" s="27">
        <v>394</v>
      </c>
      <c r="DL584" s="23">
        <v>7199</v>
      </c>
      <c r="DM584" s="28">
        <v>11171</v>
      </c>
      <c r="DN584" s="27">
        <v>408</v>
      </c>
      <c r="DO584" s="23">
        <v>4533</v>
      </c>
      <c r="DP584" s="30">
        <v>2873</v>
      </c>
      <c r="DQ584" s="29">
        <v>96</v>
      </c>
      <c r="DR584" s="23">
        <v>5269</v>
      </c>
      <c r="DS584" s="32">
        <v>483</v>
      </c>
      <c r="DT584" s="29">
        <v>29</v>
      </c>
      <c r="DU584" s="23">
        <v>4144</v>
      </c>
      <c r="DV584" s="32">
        <v>293</v>
      </c>
      <c r="DW584" s="29">
        <v>10</v>
      </c>
      <c r="DX584" s="23">
        <v>4237</v>
      </c>
      <c r="DY584" s="32">
        <v>181</v>
      </c>
      <c r="DZ584" s="31">
        <v>7</v>
      </c>
      <c r="EA584" s="23">
        <v>2018</v>
      </c>
      <c r="EB584" s="33">
        <v>88</v>
      </c>
      <c r="EC584" s="31">
        <v>3</v>
      </c>
      <c r="ED584" s="23">
        <v>1848</v>
      </c>
      <c r="EE584" s="33">
        <v>24</v>
      </c>
      <c r="EF584" s="31">
        <v>1</v>
      </c>
      <c r="EG584" s="23">
        <v>2566</v>
      </c>
      <c r="EH584" s="33">
        <v>41</v>
      </c>
      <c r="EI584" s="31">
        <v>1</v>
      </c>
      <c r="EJ584" s="23">
        <v>2860</v>
      </c>
      <c r="EK584" s="33">
        <v>45</v>
      </c>
      <c r="EL584" s="31">
        <v>2</v>
      </c>
      <c r="EM584" s="23">
        <v>2069</v>
      </c>
      <c r="EN584" s="33">
        <v>62</v>
      </c>
      <c r="EO584" s="31">
        <v>2</v>
      </c>
      <c r="EP584" s="23">
        <v>2062</v>
      </c>
      <c r="EQ584" s="21"/>
      <c r="ER584" s="21"/>
      <c r="ES584" s="23">
        <v>2039</v>
      </c>
      <c r="ET584" s="21"/>
      <c r="EU584" s="21"/>
      <c r="EV584" s="23">
        <v>1416</v>
      </c>
      <c r="EW584" s="33">
        <v>23</v>
      </c>
      <c r="EX584" s="31">
        <v>1</v>
      </c>
      <c r="EY584" s="23">
        <v>1475</v>
      </c>
      <c r="EZ584" s="21"/>
      <c r="FA584" s="21"/>
      <c r="FB584" s="23">
        <v>1317</v>
      </c>
      <c r="FC584" s="21"/>
      <c r="FD584" s="21"/>
      <c r="FE584" s="23">
        <v>1552</v>
      </c>
      <c r="FF584" s="21"/>
      <c r="FG584" s="21"/>
      <c r="FH584" s="23">
        <v>2321</v>
      </c>
      <c r="FI584" s="21"/>
      <c r="FJ584" s="21"/>
      <c r="FK584" s="23">
        <v>1464</v>
      </c>
      <c r="FL584" s="21"/>
      <c r="FM584" s="21"/>
      <c r="FN584" s="23">
        <v>1050</v>
      </c>
      <c r="FO584" s="21"/>
      <c r="FP584" s="21"/>
      <c r="FQ584" s="23">
        <v>1679</v>
      </c>
      <c r="FR584" s="21"/>
      <c r="FS584" s="21"/>
      <c r="FT584" s="23">
        <v>1315</v>
      </c>
      <c r="FU584" s="21"/>
      <c r="FV584" s="21"/>
      <c r="FW584" s="23">
        <v>1409</v>
      </c>
      <c r="FX584" s="21"/>
      <c r="FY584" s="21"/>
      <c r="FZ584" s="27">
        <v>880</v>
      </c>
      <c r="GA584" s="21"/>
      <c r="GB584" s="21"/>
      <c r="GC584" s="27">
        <v>942</v>
      </c>
      <c r="GD584" s="21"/>
      <c r="GE584" s="21"/>
      <c r="GF584" s="27">
        <v>282</v>
      </c>
      <c r="GG584" s="21"/>
      <c r="GH584" s="21"/>
      <c r="GI584" s="27">
        <v>607</v>
      </c>
      <c r="GJ584" s="21"/>
      <c r="GK584" s="21"/>
      <c r="GL584" s="27">
        <v>422</v>
      </c>
      <c r="GM584" s="21"/>
      <c r="GN584" s="21"/>
      <c r="GO584" s="27">
        <v>497</v>
      </c>
      <c r="GP584" s="21"/>
      <c r="GQ584" s="21"/>
      <c r="GR584" s="27">
        <v>202</v>
      </c>
      <c r="GS584" s="21"/>
      <c r="GT584" s="21"/>
      <c r="GU584" s="27">
        <v>175</v>
      </c>
      <c r="GV584" s="21"/>
      <c r="GW584" s="21"/>
      <c r="GX584" s="27">
        <v>443</v>
      </c>
      <c r="GY584" s="21"/>
      <c r="GZ584" s="21"/>
      <c r="HA584" s="27">
        <v>635</v>
      </c>
      <c r="HB584" s="21"/>
      <c r="HC584" s="21"/>
      <c r="HD584" s="27">
        <v>718</v>
      </c>
      <c r="HE584" s="21"/>
      <c r="HF584" s="21"/>
      <c r="HG584" s="27">
        <v>366</v>
      </c>
      <c r="HH584" s="21"/>
      <c r="HI584" s="21"/>
      <c r="HJ584" s="27">
        <v>129</v>
      </c>
    </row>
    <row r="585" spans="2:218" x14ac:dyDescent="0.2">
      <c r="B585" s="20" t="s">
        <v>504</v>
      </c>
      <c r="C585" s="32">
        <v>865</v>
      </c>
      <c r="D585" s="29">
        <v>21</v>
      </c>
      <c r="E585" s="23">
        <v>1304</v>
      </c>
      <c r="F585" s="32">
        <v>187</v>
      </c>
      <c r="G585" s="31">
        <v>5</v>
      </c>
      <c r="H585" s="27">
        <v>653</v>
      </c>
      <c r="I585" s="32">
        <v>252</v>
      </c>
      <c r="J585" s="31">
        <v>6</v>
      </c>
      <c r="K585" s="23">
        <v>1551</v>
      </c>
      <c r="L585" s="32">
        <v>170</v>
      </c>
      <c r="M585" s="31">
        <v>4</v>
      </c>
      <c r="N585" s="27">
        <v>176</v>
      </c>
      <c r="O585" s="33">
        <v>89</v>
      </c>
      <c r="P585" s="31">
        <v>2</v>
      </c>
      <c r="Q585" s="27">
        <v>411</v>
      </c>
      <c r="R585" s="21"/>
      <c r="S585" s="21"/>
      <c r="T585" s="21"/>
      <c r="U585" s="33">
        <v>94</v>
      </c>
      <c r="V585" s="31">
        <v>2</v>
      </c>
      <c r="W585" s="27">
        <v>288</v>
      </c>
      <c r="X585" s="21"/>
      <c r="Y585" s="21"/>
      <c r="Z585" s="29">
        <v>36</v>
      </c>
      <c r="AA585" s="33">
        <v>37</v>
      </c>
      <c r="AB585" s="31">
        <v>1</v>
      </c>
      <c r="AC585" s="27">
        <v>281</v>
      </c>
      <c r="AD585" s="33">
        <v>85</v>
      </c>
      <c r="AE585" s="31">
        <v>2</v>
      </c>
      <c r="AF585" s="27">
        <v>566</v>
      </c>
      <c r="AG585" s="21"/>
      <c r="AH585" s="21"/>
      <c r="AI585" s="27">
        <v>295</v>
      </c>
      <c r="AJ585" s="21"/>
      <c r="AK585" s="21"/>
      <c r="AL585" s="29">
        <v>64</v>
      </c>
      <c r="AM585" s="21"/>
      <c r="AN585" s="21"/>
      <c r="AO585" s="21"/>
      <c r="AP585" s="21"/>
      <c r="AQ585" s="21"/>
      <c r="AR585" s="21"/>
      <c r="AS585" s="21"/>
      <c r="AT585" s="21"/>
      <c r="AU585" s="27">
        <v>178</v>
      </c>
      <c r="AV585" s="21"/>
      <c r="AW585" s="21"/>
      <c r="AX585" s="21"/>
      <c r="AY585" s="21"/>
      <c r="AZ585" s="21"/>
      <c r="BA585" s="27">
        <v>564</v>
      </c>
      <c r="BB585" s="21"/>
      <c r="BC585" s="21"/>
      <c r="BD585" s="21"/>
      <c r="BE585" s="21"/>
      <c r="BF585" s="21"/>
      <c r="BG585" s="21"/>
      <c r="BH585" s="21"/>
      <c r="BI585" s="21"/>
      <c r="BJ585" s="27">
        <v>205</v>
      </c>
      <c r="BK585" s="21"/>
      <c r="BL585" s="21"/>
      <c r="BM585" s="21"/>
      <c r="BN585" s="21"/>
      <c r="BO585" s="21"/>
      <c r="BP585" s="21"/>
      <c r="BQ585" s="21"/>
      <c r="BR585" s="21"/>
      <c r="BS585" s="29">
        <v>64</v>
      </c>
      <c r="BT585" s="21"/>
      <c r="BU585" s="21"/>
      <c r="BV585" s="29">
        <v>34</v>
      </c>
      <c r="BW585" s="21"/>
      <c r="BX585" s="21"/>
      <c r="BY585" s="29">
        <v>33</v>
      </c>
      <c r="BZ585" s="21"/>
      <c r="CA585" s="21"/>
      <c r="CB585" s="29">
        <v>32</v>
      </c>
      <c r="CC585" s="21"/>
      <c r="CD585" s="21"/>
      <c r="CE585" s="29">
        <v>31</v>
      </c>
      <c r="CF585" s="21"/>
      <c r="CG585" s="21"/>
      <c r="CH585" s="21"/>
      <c r="CI585" s="21"/>
      <c r="CJ585" s="21"/>
      <c r="CK585" s="21"/>
      <c r="CL585" s="21"/>
      <c r="CM585" s="21"/>
      <c r="CN585" s="21"/>
      <c r="CO585" s="21"/>
      <c r="CP585" s="21"/>
      <c r="CQ585" s="21"/>
      <c r="CR585" s="21"/>
      <c r="CS585" s="21"/>
      <c r="CT585" s="21"/>
      <c r="CU585" s="21"/>
      <c r="CV585" s="21"/>
      <c r="CW585" s="21"/>
      <c r="CX585" s="21"/>
      <c r="CY585" s="21"/>
      <c r="CZ585" s="21"/>
      <c r="DA585" s="21"/>
      <c r="DB585" s="21"/>
      <c r="DC585" s="21"/>
      <c r="DD585" s="21"/>
      <c r="DE585" s="21"/>
      <c r="DF585" s="21"/>
      <c r="DG585" s="21"/>
      <c r="DH585" s="21"/>
      <c r="DI585" s="21"/>
      <c r="DJ585" s="21"/>
      <c r="DK585" s="21"/>
      <c r="DL585" s="21"/>
      <c r="DM585" s="21"/>
      <c r="DN585" s="21"/>
      <c r="DO585" s="21"/>
      <c r="DP585" s="21"/>
      <c r="DQ585" s="21"/>
      <c r="DR585" s="27">
        <v>192</v>
      </c>
      <c r="DS585" s="21"/>
      <c r="DT585" s="21"/>
      <c r="DU585" s="29">
        <v>73</v>
      </c>
      <c r="DV585" s="21"/>
      <c r="DW585" s="21"/>
      <c r="DX585" s="29">
        <v>42</v>
      </c>
      <c r="DY585" s="21"/>
      <c r="DZ585" s="21"/>
      <c r="EA585" s="27">
        <v>120</v>
      </c>
      <c r="EB585" s="21"/>
      <c r="EC585" s="21"/>
      <c r="ED585" s="21"/>
      <c r="EE585" s="21"/>
      <c r="EF585" s="21"/>
      <c r="EG585" s="21"/>
      <c r="EH585" s="21"/>
      <c r="EI585" s="21"/>
      <c r="EJ585" s="21"/>
      <c r="EK585" s="21"/>
      <c r="EL585" s="21"/>
      <c r="EM585" s="21"/>
      <c r="EN585" s="21"/>
      <c r="EO585" s="21"/>
      <c r="EP585" s="21"/>
      <c r="EQ585" s="21"/>
      <c r="ER585" s="21"/>
      <c r="ES585" s="21"/>
      <c r="ET585" s="21"/>
      <c r="EU585" s="21"/>
      <c r="EV585" s="21"/>
      <c r="EW585" s="21"/>
      <c r="EX585" s="21"/>
      <c r="EY585" s="21"/>
      <c r="EZ585" s="21"/>
      <c r="FA585" s="21"/>
      <c r="FB585" s="21"/>
      <c r="FC585" s="21"/>
      <c r="FD585" s="21"/>
      <c r="FE585" s="21"/>
      <c r="FF585" s="21"/>
      <c r="FG585" s="21"/>
      <c r="FH585" s="21"/>
      <c r="FI585" s="21"/>
      <c r="FJ585" s="21"/>
      <c r="FK585" s="21"/>
      <c r="FL585" s="21"/>
      <c r="FM585" s="21"/>
      <c r="FN585" s="21"/>
      <c r="FO585" s="21"/>
      <c r="FP585" s="21"/>
      <c r="FQ585" s="21"/>
      <c r="FR585" s="21"/>
      <c r="FS585" s="21"/>
      <c r="FT585" s="21"/>
      <c r="FU585" s="21"/>
      <c r="FV585" s="21"/>
      <c r="FW585" s="21"/>
      <c r="FX585" s="21"/>
      <c r="FY585" s="21"/>
      <c r="FZ585" s="21"/>
      <c r="GA585" s="21"/>
      <c r="GB585" s="21"/>
      <c r="GC585" s="21"/>
      <c r="GD585" s="21"/>
      <c r="GE585" s="21"/>
      <c r="GF585" s="21"/>
      <c r="GG585" s="21"/>
      <c r="GH585" s="21"/>
      <c r="GI585" s="21"/>
      <c r="GJ585" s="21"/>
      <c r="GK585" s="21"/>
      <c r="GL585" s="29">
        <v>24</v>
      </c>
      <c r="GM585" s="21"/>
      <c r="GN585" s="21"/>
      <c r="GO585" s="21"/>
      <c r="GP585" s="21"/>
      <c r="GQ585" s="21"/>
      <c r="GR585" s="29">
        <v>14</v>
      </c>
      <c r="GS585" s="21"/>
      <c r="GT585" s="21"/>
      <c r="GU585" s="21"/>
      <c r="GV585" s="21"/>
      <c r="GW585" s="21"/>
      <c r="GX585" s="21"/>
      <c r="GY585" s="21"/>
      <c r="GZ585" s="21"/>
      <c r="HA585" s="21"/>
      <c r="HB585" s="21"/>
      <c r="HC585" s="21"/>
      <c r="HD585" s="21"/>
      <c r="HE585" s="21"/>
      <c r="HF585" s="21"/>
      <c r="HG585" s="21"/>
      <c r="HH585" s="21"/>
      <c r="HI585" s="21"/>
      <c r="HJ585" s="21"/>
    </row>
    <row r="586" spans="2:218" x14ac:dyDescent="0.2">
      <c r="B586" s="20" t="s">
        <v>510</v>
      </c>
      <c r="C586" s="21"/>
      <c r="D586" s="21"/>
      <c r="E586" s="23">
        <v>4734</v>
      </c>
      <c r="F586" s="21"/>
      <c r="G586" s="21"/>
      <c r="H586" s="23">
        <v>5645</v>
      </c>
      <c r="I586" s="21"/>
      <c r="J586" s="21"/>
      <c r="K586" s="23">
        <v>7145</v>
      </c>
      <c r="L586" s="21"/>
      <c r="M586" s="21"/>
      <c r="N586" s="23">
        <v>5992</v>
      </c>
      <c r="O586" s="21"/>
      <c r="P586" s="21"/>
      <c r="Q586" s="23">
        <v>7013</v>
      </c>
      <c r="R586" s="21"/>
      <c r="S586" s="21"/>
      <c r="T586" s="23">
        <v>5723</v>
      </c>
      <c r="U586" s="21"/>
      <c r="V586" s="21"/>
      <c r="W586" s="23">
        <v>5428</v>
      </c>
      <c r="X586" s="21"/>
      <c r="Y586" s="21"/>
      <c r="Z586" s="23">
        <v>4817</v>
      </c>
      <c r="AA586" s="21"/>
      <c r="AB586" s="21"/>
      <c r="AC586" s="23">
        <v>4711</v>
      </c>
      <c r="AD586" s="21"/>
      <c r="AE586" s="21"/>
      <c r="AF586" s="23">
        <v>4397</v>
      </c>
      <c r="AG586" s="21"/>
      <c r="AH586" s="21"/>
      <c r="AI586" s="23">
        <v>4518</v>
      </c>
      <c r="AJ586" s="21"/>
      <c r="AK586" s="21"/>
      <c r="AL586" s="23">
        <v>2903</v>
      </c>
      <c r="AM586" s="21"/>
      <c r="AN586" s="21"/>
      <c r="AO586" s="23">
        <v>3102</v>
      </c>
      <c r="AP586" s="21"/>
      <c r="AQ586" s="21"/>
      <c r="AR586" s="23">
        <v>4236</v>
      </c>
      <c r="AS586" s="21"/>
      <c r="AT586" s="21"/>
      <c r="AU586" s="23">
        <v>6014</v>
      </c>
      <c r="AV586" s="21"/>
      <c r="AW586" s="21"/>
      <c r="AX586" s="23">
        <v>3731</v>
      </c>
      <c r="AY586" s="21"/>
      <c r="AZ586" s="21"/>
      <c r="BA586" s="23">
        <v>4030</v>
      </c>
      <c r="BB586" s="21"/>
      <c r="BC586" s="21"/>
      <c r="BD586" s="23">
        <v>4251</v>
      </c>
      <c r="BE586" s="21"/>
      <c r="BF586" s="21"/>
      <c r="BG586" s="23">
        <v>2848</v>
      </c>
      <c r="BH586" s="21"/>
      <c r="BI586" s="21"/>
      <c r="BJ586" s="23">
        <v>2043</v>
      </c>
      <c r="BK586" s="21"/>
      <c r="BL586" s="21"/>
      <c r="BM586" s="23">
        <v>1852</v>
      </c>
      <c r="BN586" s="21"/>
      <c r="BO586" s="21"/>
      <c r="BP586" s="23">
        <v>2319</v>
      </c>
      <c r="BQ586" s="21"/>
      <c r="BR586" s="21"/>
      <c r="BS586" s="23">
        <v>2453</v>
      </c>
      <c r="BT586" s="21"/>
      <c r="BU586" s="21"/>
      <c r="BV586" s="23">
        <v>2105</v>
      </c>
      <c r="BW586" s="21"/>
      <c r="BX586" s="21"/>
      <c r="BY586" s="23">
        <v>1776</v>
      </c>
      <c r="BZ586" s="21"/>
      <c r="CA586" s="21"/>
      <c r="CB586" s="23">
        <v>2054</v>
      </c>
      <c r="CC586" s="21"/>
      <c r="CD586" s="21"/>
      <c r="CE586" s="23">
        <v>1545</v>
      </c>
      <c r="CF586" s="21"/>
      <c r="CG586" s="21"/>
      <c r="CH586" s="23">
        <v>2687</v>
      </c>
      <c r="CI586" s="21"/>
      <c r="CJ586" s="21"/>
      <c r="CK586" s="23">
        <v>2556</v>
      </c>
      <c r="CL586" s="21"/>
      <c r="CM586" s="21"/>
      <c r="CN586" s="23">
        <v>1676</v>
      </c>
      <c r="CO586" s="21"/>
      <c r="CP586" s="21"/>
      <c r="CQ586" s="23">
        <v>1588</v>
      </c>
      <c r="CR586" s="21"/>
      <c r="CS586" s="21"/>
      <c r="CT586" s="23">
        <v>1556</v>
      </c>
      <c r="CU586" s="21"/>
      <c r="CV586" s="21"/>
      <c r="CW586" s="23">
        <v>1732</v>
      </c>
      <c r="CX586" s="21"/>
      <c r="CY586" s="21"/>
      <c r="CZ586" s="27">
        <v>967</v>
      </c>
      <c r="DA586" s="21"/>
      <c r="DB586" s="21"/>
      <c r="DC586" s="27">
        <v>779</v>
      </c>
      <c r="DD586" s="21"/>
      <c r="DE586" s="21"/>
      <c r="DF586" s="27">
        <v>823</v>
      </c>
      <c r="DG586" s="21"/>
      <c r="DH586" s="21"/>
      <c r="DI586" s="23">
        <v>1096</v>
      </c>
      <c r="DJ586" s="21"/>
      <c r="DK586" s="21"/>
      <c r="DL586" s="27">
        <v>807</v>
      </c>
      <c r="DM586" s="21"/>
      <c r="DN586" s="21"/>
      <c r="DO586" s="27">
        <v>610</v>
      </c>
      <c r="DP586" s="21"/>
      <c r="DQ586" s="21"/>
      <c r="DR586" s="27">
        <v>936</v>
      </c>
      <c r="DS586" s="21"/>
      <c r="DT586" s="21"/>
      <c r="DU586" s="27">
        <v>890</v>
      </c>
      <c r="DV586" s="21"/>
      <c r="DW586" s="21"/>
      <c r="DX586" s="27">
        <v>650</v>
      </c>
      <c r="DY586" s="21"/>
      <c r="DZ586" s="21"/>
      <c r="EA586" s="23">
        <v>1047</v>
      </c>
      <c r="EB586" s="21"/>
      <c r="EC586" s="21"/>
      <c r="ED586" s="27">
        <v>778</v>
      </c>
      <c r="EE586" s="21"/>
      <c r="EF586" s="21"/>
      <c r="EG586" s="23">
        <v>1186</v>
      </c>
      <c r="EH586" s="21"/>
      <c r="EI586" s="21"/>
      <c r="EJ586" s="27">
        <v>598</v>
      </c>
      <c r="EK586" s="21"/>
      <c r="EL586" s="21"/>
      <c r="EM586" s="27">
        <v>955</v>
      </c>
      <c r="EN586" s="21"/>
      <c r="EO586" s="21"/>
      <c r="EP586" s="27">
        <v>672</v>
      </c>
      <c r="EQ586" s="21"/>
      <c r="ER586" s="21"/>
      <c r="ES586" s="27">
        <v>830</v>
      </c>
      <c r="ET586" s="21"/>
      <c r="EU586" s="21"/>
      <c r="EV586" s="27">
        <v>185</v>
      </c>
      <c r="EW586" s="21"/>
      <c r="EX586" s="21"/>
      <c r="EY586" s="27">
        <v>648</v>
      </c>
      <c r="EZ586" s="21"/>
      <c r="FA586" s="21"/>
      <c r="FB586" s="27">
        <v>839</v>
      </c>
      <c r="FC586" s="21"/>
      <c r="FD586" s="21"/>
      <c r="FE586" s="27">
        <v>732</v>
      </c>
      <c r="FF586" s="21"/>
      <c r="FG586" s="21"/>
      <c r="FH586" s="27">
        <v>896</v>
      </c>
      <c r="FI586" s="21"/>
      <c r="FJ586" s="21"/>
      <c r="FK586" s="27">
        <v>397</v>
      </c>
      <c r="FL586" s="21"/>
      <c r="FM586" s="21"/>
      <c r="FN586" s="27">
        <v>451</v>
      </c>
      <c r="FO586" s="21"/>
      <c r="FP586" s="21"/>
      <c r="FQ586" s="27">
        <v>256</v>
      </c>
      <c r="FR586" s="21"/>
      <c r="FS586" s="21"/>
      <c r="FT586" s="29">
        <v>73</v>
      </c>
      <c r="FU586" s="21"/>
      <c r="FV586" s="21"/>
      <c r="FW586" s="27">
        <v>570</v>
      </c>
      <c r="FX586" s="21"/>
      <c r="FY586" s="21"/>
      <c r="FZ586" s="27">
        <v>973</v>
      </c>
      <c r="GA586" s="21"/>
      <c r="GB586" s="21"/>
      <c r="GC586" s="27">
        <v>247</v>
      </c>
      <c r="GD586" s="21"/>
      <c r="GE586" s="21"/>
      <c r="GF586" s="27">
        <v>526</v>
      </c>
      <c r="GG586" s="21"/>
      <c r="GH586" s="21"/>
      <c r="GI586" s="27">
        <v>425</v>
      </c>
      <c r="GJ586" s="21"/>
      <c r="GK586" s="21"/>
      <c r="GL586" s="27">
        <v>394</v>
      </c>
      <c r="GM586" s="21"/>
      <c r="GN586" s="21"/>
      <c r="GO586" s="27">
        <v>381</v>
      </c>
      <c r="GP586" s="21"/>
      <c r="GQ586" s="21"/>
      <c r="GR586" s="27">
        <v>648</v>
      </c>
      <c r="GS586" s="21"/>
      <c r="GT586" s="21"/>
      <c r="GU586" s="27">
        <v>540</v>
      </c>
      <c r="GV586" s="21"/>
      <c r="GW586" s="21"/>
      <c r="GX586" s="27">
        <v>728</v>
      </c>
      <c r="GY586" s="21"/>
      <c r="GZ586" s="21"/>
      <c r="HA586" s="27">
        <v>482</v>
      </c>
      <c r="HB586" s="21"/>
      <c r="HC586" s="21"/>
      <c r="HD586" s="27">
        <v>310</v>
      </c>
      <c r="HE586" s="21"/>
      <c r="HF586" s="21"/>
      <c r="HG586" s="29">
        <v>35</v>
      </c>
      <c r="HH586" s="21"/>
      <c r="HI586" s="21"/>
      <c r="HJ586" s="29">
        <v>91</v>
      </c>
    </row>
    <row r="587" spans="2:218" x14ac:dyDescent="0.2">
      <c r="B587" s="20" t="s">
        <v>511</v>
      </c>
      <c r="C587" s="21"/>
      <c r="D587" s="21"/>
      <c r="E587" s="24">
        <v>41747</v>
      </c>
      <c r="F587" s="21"/>
      <c r="G587" s="21"/>
      <c r="H587" s="24">
        <v>27851</v>
      </c>
      <c r="I587" s="21"/>
      <c r="J587" s="21"/>
      <c r="K587" s="24">
        <v>25138</v>
      </c>
      <c r="L587" s="21"/>
      <c r="M587" s="21"/>
      <c r="N587" s="24">
        <v>26319</v>
      </c>
      <c r="O587" s="21"/>
      <c r="P587" s="21"/>
      <c r="Q587" s="24">
        <v>22132</v>
      </c>
      <c r="R587" s="21"/>
      <c r="S587" s="21"/>
      <c r="T587" s="24">
        <v>21792</v>
      </c>
      <c r="U587" s="21"/>
      <c r="V587" s="21"/>
      <c r="W587" s="24">
        <v>20227</v>
      </c>
      <c r="X587" s="21"/>
      <c r="Y587" s="21"/>
      <c r="Z587" s="24">
        <v>23360</v>
      </c>
      <c r="AA587" s="21"/>
      <c r="AB587" s="21"/>
      <c r="AC587" s="24">
        <v>20929</v>
      </c>
      <c r="AD587" s="21"/>
      <c r="AE587" s="21"/>
      <c r="AF587" s="24">
        <v>16459</v>
      </c>
      <c r="AG587" s="21"/>
      <c r="AH587" s="21"/>
      <c r="AI587" s="24">
        <v>18580</v>
      </c>
      <c r="AJ587" s="21"/>
      <c r="AK587" s="21"/>
      <c r="AL587" s="24">
        <v>15611</v>
      </c>
      <c r="AM587" s="21"/>
      <c r="AN587" s="21"/>
      <c r="AO587" s="24">
        <v>13108</v>
      </c>
      <c r="AP587" s="21"/>
      <c r="AQ587" s="21"/>
      <c r="AR587" s="24">
        <v>14558</v>
      </c>
      <c r="AS587" s="21"/>
      <c r="AT587" s="21"/>
      <c r="AU587" s="24">
        <v>12269</v>
      </c>
      <c r="AV587" s="21"/>
      <c r="AW587" s="21"/>
      <c r="AX587" s="24">
        <v>11594</v>
      </c>
      <c r="AY587" s="21"/>
      <c r="AZ587" s="21"/>
      <c r="BA587" s="24">
        <v>11743</v>
      </c>
      <c r="BB587" s="21"/>
      <c r="BC587" s="21"/>
      <c r="BD587" s="24">
        <v>11004</v>
      </c>
      <c r="BE587" s="21"/>
      <c r="BF587" s="21"/>
      <c r="BG587" s="24">
        <v>10493</v>
      </c>
      <c r="BH587" s="21"/>
      <c r="BI587" s="21"/>
      <c r="BJ587" s="23">
        <v>8909</v>
      </c>
      <c r="BK587" s="21"/>
      <c r="BL587" s="21"/>
      <c r="BM587" s="24">
        <v>10580</v>
      </c>
      <c r="BN587" s="21"/>
      <c r="BO587" s="21"/>
      <c r="BP587" s="23">
        <v>7821</v>
      </c>
      <c r="BQ587" s="21"/>
      <c r="BR587" s="21"/>
      <c r="BS587" s="23">
        <v>9511</v>
      </c>
      <c r="BT587" s="21"/>
      <c r="BU587" s="21"/>
      <c r="BV587" s="23">
        <v>9033</v>
      </c>
      <c r="BW587" s="21"/>
      <c r="BX587" s="21"/>
      <c r="BY587" s="23">
        <v>8805</v>
      </c>
      <c r="BZ587" s="21"/>
      <c r="CA587" s="21"/>
      <c r="CB587" s="24">
        <v>11617</v>
      </c>
      <c r="CC587" s="21"/>
      <c r="CD587" s="21"/>
      <c r="CE587" s="24">
        <v>10349</v>
      </c>
      <c r="CF587" s="21"/>
      <c r="CG587" s="21"/>
      <c r="CH587" s="23">
        <v>9891</v>
      </c>
      <c r="CI587" s="21"/>
      <c r="CJ587" s="21"/>
      <c r="CK587" s="23">
        <v>9378</v>
      </c>
      <c r="CL587" s="21"/>
      <c r="CM587" s="21"/>
      <c r="CN587" s="23">
        <v>9259</v>
      </c>
      <c r="CO587" s="21"/>
      <c r="CP587" s="21"/>
      <c r="CQ587" s="23">
        <v>9361</v>
      </c>
      <c r="CR587" s="21"/>
      <c r="CS587" s="21"/>
      <c r="CT587" s="23">
        <v>8047</v>
      </c>
      <c r="CU587" s="21"/>
      <c r="CV587" s="21"/>
      <c r="CW587" s="23">
        <v>8025</v>
      </c>
      <c r="CX587" s="21"/>
      <c r="CY587" s="21"/>
      <c r="CZ587" s="23">
        <v>9276</v>
      </c>
      <c r="DA587" s="21"/>
      <c r="DB587" s="21"/>
      <c r="DC587" s="23">
        <v>6876</v>
      </c>
      <c r="DD587" s="21"/>
      <c r="DE587" s="21"/>
      <c r="DF587" s="23">
        <v>8059</v>
      </c>
      <c r="DG587" s="21"/>
      <c r="DH587" s="21"/>
      <c r="DI587" s="23">
        <v>9206</v>
      </c>
      <c r="DJ587" s="21"/>
      <c r="DK587" s="21"/>
      <c r="DL587" s="23">
        <v>9769</v>
      </c>
      <c r="DM587" s="21"/>
      <c r="DN587" s="21"/>
      <c r="DO587" s="23">
        <v>7453</v>
      </c>
      <c r="DP587" s="21"/>
      <c r="DQ587" s="21"/>
      <c r="DR587" s="23">
        <v>8508</v>
      </c>
      <c r="DS587" s="21"/>
      <c r="DT587" s="21"/>
      <c r="DU587" s="23">
        <v>7738</v>
      </c>
      <c r="DV587" s="21"/>
      <c r="DW587" s="21"/>
      <c r="DX587" s="23">
        <v>8013</v>
      </c>
      <c r="DY587" s="21"/>
      <c r="DZ587" s="21"/>
      <c r="EA587" s="23">
        <v>9532</v>
      </c>
      <c r="EB587" s="21"/>
      <c r="EC587" s="21"/>
      <c r="ED587" s="23">
        <v>8717</v>
      </c>
      <c r="EE587" s="21"/>
      <c r="EF587" s="21"/>
      <c r="EG587" s="23">
        <v>6883</v>
      </c>
      <c r="EH587" s="21"/>
      <c r="EI587" s="21"/>
      <c r="EJ587" s="23">
        <v>8880</v>
      </c>
      <c r="EK587" s="21"/>
      <c r="EL587" s="21"/>
      <c r="EM587" s="23">
        <v>9467</v>
      </c>
      <c r="EN587" s="21"/>
      <c r="EO587" s="21"/>
      <c r="EP587" s="23">
        <v>8162</v>
      </c>
      <c r="EQ587" s="21"/>
      <c r="ER587" s="21"/>
      <c r="ES587" s="23">
        <v>8215</v>
      </c>
      <c r="ET587" s="21"/>
      <c r="EU587" s="21"/>
      <c r="EV587" s="23">
        <v>6630</v>
      </c>
      <c r="EW587" s="21"/>
      <c r="EX587" s="21"/>
      <c r="EY587" s="23">
        <v>7517</v>
      </c>
      <c r="EZ587" s="21"/>
      <c r="FA587" s="21"/>
      <c r="FB587" s="23">
        <v>8193</v>
      </c>
      <c r="FC587" s="21"/>
      <c r="FD587" s="21"/>
      <c r="FE587" s="23">
        <v>7667</v>
      </c>
      <c r="FF587" s="21"/>
      <c r="FG587" s="21"/>
      <c r="FH587" s="23">
        <v>5841</v>
      </c>
      <c r="FI587" s="21"/>
      <c r="FJ587" s="21"/>
      <c r="FK587" s="23">
        <v>5189</v>
      </c>
      <c r="FL587" s="21"/>
      <c r="FM587" s="21"/>
      <c r="FN587" s="23">
        <v>5492</v>
      </c>
      <c r="FO587" s="21"/>
      <c r="FP587" s="21"/>
      <c r="FQ587" s="23">
        <v>6867</v>
      </c>
      <c r="FR587" s="21"/>
      <c r="FS587" s="21"/>
      <c r="FT587" s="23">
        <v>6176</v>
      </c>
      <c r="FU587" s="21"/>
      <c r="FV587" s="21"/>
      <c r="FW587" s="23">
        <v>4869</v>
      </c>
      <c r="FX587" s="21"/>
      <c r="FY587" s="21"/>
      <c r="FZ587" s="23">
        <v>4786</v>
      </c>
      <c r="GA587" s="21"/>
      <c r="GB587" s="21"/>
      <c r="GC587" s="23">
        <v>4634</v>
      </c>
      <c r="GD587" s="21"/>
      <c r="GE587" s="21"/>
      <c r="GF587" s="23">
        <v>3808</v>
      </c>
      <c r="GG587" s="21"/>
      <c r="GH587" s="21"/>
      <c r="GI587" s="23">
        <v>3986</v>
      </c>
      <c r="GJ587" s="21"/>
      <c r="GK587" s="21"/>
      <c r="GL587" s="23">
        <v>5100</v>
      </c>
      <c r="GM587" s="21"/>
      <c r="GN587" s="21"/>
      <c r="GO587" s="23">
        <v>4904</v>
      </c>
      <c r="GP587" s="21"/>
      <c r="GQ587" s="21"/>
      <c r="GR587" s="23">
        <v>6618</v>
      </c>
      <c r="GS587" s="21"/>
      <c r="GT587" s="21"/>
      <c r="GU587" s="23">
        <v>3847</v>
      </c>
      <c r="GV587" s="21"/>
      <c r="GW587" s="21"/>
      <c r="GX587" s="23">
        <v>5173</v>
      </c>
      <c r="GY587" s="21"/>
      <c r="GZ587" s="21"/>
      <c r="HA587" s="23">
        <v>5151</v>
      </c>
      <c r="HB587" s="21"/>
      <c r="HC587" s="21"/>
      <c r="HD587" s="23">
        <v>5196</v>
      </c>
      <c r="HE587" s="21"/>
      <c r="HF587" s="21"/>
      <c r="HG587" s="23">
        <v>4406</v>
      </c>
      <c r="HH587" s="21"/>
      <c r="HI587" s="21"/>
      <c r="HJ587" s="23">
        <v>5439</v>
      </c>
    </row>
    <row r="588" spans="2:218" x14ac:dyDescent="0.2">
      <c r="B588" s="20" t="s">
        <v>512</v>
      </c>
      <c r="C588" s="21"/>
      <c r="D588" s="21"/>
      <c r="E588" s="21"/>
      <c r="F588" s="21"/>
      <c r="G588" s="21"/>
      <c r="H588" s="27">
        <v>806</v>
      </c>
      <c r="I588" s="21"/>
      <c r="J588" s="21"/>
      <c r="K588" s="29">
        <v>78</v>
      </c>
      <c r="L588" s="21"/>
      <c r="M588" s="21"/>
      <c r="N588" s="21"/>
      <c r="O588" s="21"/>
      <c r="P588" s="21"/>
      <c r="Q588" s="21"/>
      <c r="R588" s="21"/>
      <c r="S588" s="21"/>
      <c r="T588" s="29">
        <v>34</v>
      </c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7">
        <v>389</v>
      </c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9">
        <v>36</v>
      </c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  <c r="BK588" s="21"/>
      <c r="BL588" s="21"/>
      <c r="BM588" s="21"/>
      <c r="BN588" s="21"/>
      <c r="BO588" s="21"/>
      <c r="BP588" s="21"/>
      <c r="BQ588" s="21"/>
      <c r="BR588" s="21"/>
      <c r="BS588" s="21"/>
      <c r="BT588" s="21"/>
      <c r="BU588" s="21"/>
      <c r="BV588" s="21"/>
      <c r="BW588" s="21"/>
      <c r="BX588" s="21"/>
      <c r="BY588" s="21"/>
      <c r="BZ588" s="21"/>
      <c r="CA588" s="21"/>
      <c r="CB588" s="21"/>
      <c r="CC588" s="21"/>
      <c r="CD588" s="21"/>
      <c r="CE588" s="21"/>
      <c r="CF588" s="21"/>
      <c r="CG588" s="21"/>
      <c r="CH588" s="21"/>
      <c r="CI588" s="21"/>
      <c r="CJ588" s="21"/>
      <c r="CK588" s="21"/>
      <c r="CL588" s="21"/>
      <c r="CM588" s="21"/>
      <c r="CN588" s="21"/>
      <c r="CO588" s="21"/>
      <c r="CP588" s="21"/>
      <c r="CQ588" s="21"/>
      <c r="CR588" s="21"/>
      <c r="CS588" s="21"/>
      <c r="CT588" s="21"/>
      <c r="CU588" s="21"/>
      <c r="CV588" s="21"/>
      <c r="CW588" s="21"/>
      <c r="CX588" s="21"/>
      <c r="CY588" s="21"/>
      <c r="CZ588" s="21"/>
      <c r="DA588" s="21"/>
      <c r="DB588" s="21"/>
      <c r="DC588" s="21"/>
      <c r="DD588" s="21"/>
      <c r="DE588" s="21"/>
      <c r="DF588" s="21"/>
      <c r="DG588" s="21"/>
      <c r="DH588" s="21"/>
      <c r="DI588" s="21"/>
      <c r="DJ588" s="21"/>
      <c r="DK588" s="21"/>
      <c r="DL588" s="21"/>
      <c r="DM588" s="21"/>
      <c r="DN588" s="21"/>
      <c r="DO588" s="21"/>
      <c r="DP588" s="21"/>
      <c r="DQ588" s="21"/>
      <c r="DR588" s="21"/>
      <c r="DS588" s="21"/>
      <c r="DT588" s="21"/>
      <c r="DU588" s="21"/>
      <c r="DV588" s="21"/>
      <c r="DW588" s="21"/>
      <c r="DX588" s="21"/>
      <c r="DY588" s="21"/>
      <c r="DZ588" s="21"/>
      <c r="EA588" s="21"/>
      <c r="EB588" s="21"/>
      <c r="EC588" s="21"/>
      <c r="ED588" s="21"/>
      <c r="EE588" s="21"/>
      <c r="EF588" s="21"/>
      <c r="EG588" s="21"/>
      <c r="EH588" s="21"/>
      <c r="EI588" s="21"/>
      <c r="EJ588" s="21"/>
      <c r="EK588" s="21"/>
      <c r="EL588" s="21"/>
      <c r="EM588" s="21"/>
      <c r="EN588" s="21"/>
      <c r="EO588" s="21"/>
      <c r="EP588" s="21"/>
      <c r="EQ588" s="21"/>
      <c r="ER588" s="21"/>
      <c r="ES588" s="21"/>
      <c r="ET588" s="21"/>
      <c r="EU588" s="21"/>
      <c r="EV588" s="21"/>
      <c r="EW588" s="21"/>
      <c r="EX588" s="21"/>
      <c r="EY588" s="21"/>
      <c r="EZ588" s="21"/>
      <c r="FA588" s="21"/>
      <c r="FB588" s="21"/>
      <c r="FC588" s="21"/>
      <c r="FD588" s="21"/>
      <c r="FE588" s="21"/>
      <c r="FF588" s="21"/>
      <c r="FG588" s="21"/>
      <c r="FH588" s="21"/>
      <c r="FI588" s="21"/>
      <c r="FJ588" s="21"/>
      <c r="FK588" s="21"/>
      <c r="FL588" s="21"/>
      <c r="FM588" s="21"/>
      <c r="FN588" s="21"/>
      <c r="FO588" s="21"/>
      <c r="FP588" s="21"/>
      <c r="FQ588" s="21"/>
      <c r="FR588" s="21"/>
      <c r="FS588" s="21"/>
      <c r="FT588" s="21"/>
      <c r="FU588" s="21"/>
      <c r="FV588" s="21"/>
      <c r="FW588" s="21"/>
      <c r="FX588" s="21"/>
      <c r="FY588" s="21"/>
      <c r="FZ588" s="21"/>
      <c r="GA588" s="21"/>
      <c r="GB588" s="21"/>
      <c r="GC588" s="21"/>
      <c r="GD588" s="21"/>
      <c r="GE588" s="21"/>
      <c r="GF588" s="21"/>
      <c r="GG588" s="21"/>
      <c r="GH588" s="21"/>
      <c r="GI588" s="21"/>
      <c r="GJ588" s="21"/>
      <c r="GK588" s="21"/>
      <c r="GL588" s="21"/>
      <c r="GM588" s="21"/>
      <c r="GN588" s="21"/>
      <c r="GO588" s="21"/>
      <c r="GP588" s="21"/>
      <c r="GQ588" s="21"/>
      <c r="GR588" s="21"/>
      <c r="GS588" s="21"/>
      <c r="GT588" s="21"/>
      <c r="GU588" s="21"/>
      <c r="GV588" s="21"/>
      <c r="GW588" s="21"/>
      <c r="GX588" s="21"/>
      <c r="GY588" s="21"/>
      <c r="GZ588" s="21"/>
      <c r="HA588" s="21"/>
      <c r="HB588" s="21"/>
      <c r="HC588" s="21"/>
      <c r="HD588" s="21"/>
      <c r="HE588" s="21"/>
      <c r="HF588" s="21"/>
      <c r="HG588" s="21"/>
      <c r="HH588" s="21"/>
      <c r="HI588" s="21"/>
      <c r="HJ588" s="21"/>
    </row>
    <row r="589" spans="2:218" x14ac:dyDescent="0.2">
      <c r="B589" s="20" t="s">
        <v>514</v>
      </c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6">
        <v>112840</v>
      </c>
      <c r="S589" s="29">
        <v>67</v>
      </c>
      <c r="T589" s="27">
        <v>115</v>
      </c>
      <c r="U589" s="26">
        <v>259014</v>
      </c>
      <c r="V589" s="27">
        <v>203</v>
      </c>
      <c r="W589" s="23">
        <v>6242</v>
      </c>
      <c r="X589" s="26">
        <v>284162</v>
      </c>
      <c r="Y589" s="27">
        <v>244</v>
      </c>
      <c r="Z589" s="24">
        <v>10638</v>
      </c>
      <c r="AA589" s="26">
        <v>337378</v>
      </c>
      <c r="AB589" s="27">
        <v>294</v>
      </c>
      <c r="AC589" s="24">
        <v>13054</v>
      </c>
      <c r="AD589" s="26">
        <v>302003</v>
      </c>
      <c r="AE589" s="27">
        <v>264</v>
      </c>
      <c r="AF589" s="24">
        <v>15207</v>
      </c>
      <c r="AG589" s="26">
        <v>353291</v>
      </c>
      <c r="AH589" s="27">
        <v>320</v>
      </c>
      <c r="AI589" s="24">
        <v>16473</v>
      </c>
      <c r="AJ589" s="26">
        <v>166468</v>
      </c>
      <c r="AK589" s="27">
        <v>325</v>
      </c>
      <c r="AL589" s="23">
        <v>9106</v>
      </c>
      <c r="AM589" s="28">
        <v>21087</v>
      </c>
      <c r="AN589" s="27">
        <v>140</v>
      </c>
      <c r="AO589" s="23">
        <v>3069</v>
      </c>
      <c r="AP589" s="28">
        <v>12293</v>
      </c>
      <c r="AQ589" s="27">
        <v>108</v>
      </c>
      <c r="AR589" s="23">
        <v>3036</v>
      </c>
      <c r="AS589" s="30">
        <v>5659</v>
      </c>
      <c r="AT589" s="29">
        <v>71</v>
      </c>
      <c r="AU589" s="23">
        <v>1364</v>
      </c>
      <c r="AV589" s="30">
        <v>3422</v>
      </c>
      <c r="AW589" s="29">
        <v>52</v>
      </c>
      <c r="AX589" s="27">
        <v>774</v>
      </c>
      <c r="AY589" s="30">
        <v>4026</v>
      </c>
      <c r="AZ589" s="29">
        <v>70</v>
      </c>
      <c r="BA589" s="27">
        <v>818</v>
      </c>
      <c r="BB589" s="30">
        <v>9886</v>
      </c>
      <c r="BC589" s="27">
        <v>102</v>
      </c>
      <c r="BD589" s="27">
        <v>881</v>
      </c>
      <c r="BE589" s="30">
        <v>1121</v>
      </c>
      <c r="BF589" s="29">
        <v>27</v>
      </c>
      <c r="BG589" s="27">
        <v>388</v>
      </c>
      <c r="BH589" s="30">
        <v>1009</v>
      </c>
      <c r="BI589" s="29">
        <v>18</v>
      </c>
      <c r="BJ589" s="27">
        <v>293</v>
      </c>
      <c r="BK589" s="30">
        <v>2539</v>
      </c>
      <c r="BL589" s="29">
        <v>29</v>
      </c>
      <c r="BM589" s="27">
        <v>510</v>
      </c>
      <c r="BN589" s="30">
        <v>1425</v>
      </c>
      <c r="BO589" s="29">
        <v>47</v>
      </c>
      <c r="BP589" s="27">
        <v>337</v>
      </c>
      <c r="BQ589" s="30">
        <v>1125</v>
      </c>
      <c r="BR589" s="29">
        <v>50</v>
      </c>
      <c r="BS589" s="27">
        <v>419</v>
      </c>
      <c r="BT589" s="30">
        <v>1244</v>
      </c>
      <c r="BU589" s="29">
        <v>45</v>
      </c>
      <c r="BV589" s="27">
        <v>461</v>
      </c>
      <c r="BW589" s="32">
        <v>862</v>
      </c>
      <c r="BX589" s="29">
        <v>19</v>
      </c>
      <c r="BY589" s="27">
        <v>547</v>
      </c>
      <c r="BZ589" s="32">
        <v>291</v>
      </c>
      <c r="CA589" s="31">
        <v>5</v>
      </c>
      <c r="CB589" s="27">
        <v>453</v>
      </c>
      <c r="CC589" s="33">
        <v>39</v>
      </c>
      <c r="CD589" s="31">
        <v>1</v>
      </c>
      <c r="CE589" s="27">
        <v>264</v>
      </c>
      <c r="CF589" s="33">
        <v>87</v>
      </c>
      <c r="CG589" s="31">
        <v>2</v>
      </c>
      <c r="CH589" s="27">
        <v>532</v>
      </c>
      <c r="CI589" s="21"/>
      <c r="CJ589" s="21"/>
      <c r="CK589" s="27">
        <v>451</v>
      </c>
      <c r="CL589" s="33">
        <v>39</v>
      </c>
      <c r="CM589" s="31">
        <v>1</v>
      </c>
      <c r="CN589" s="27">
        <v>475</v>
      </c>
      <c r="CO589" s="21"/>
      <c r="CP589" s="21"/>
      <c r="CQ589" s="27">
        <v>519</v>
      </c>
      <c r="CR589" s="21"/>
      <c r="CS589" s="21"/>
      <c r="CT589" s="27">
        <v>795</v>
      </c>
      <c r="CU589" s="21"/>
      <c r="CV589" s="21"/>
      <c r="CW589" s="27">
        <v>900</v>
      </c>
      <c r="CX589" s="21"/>
      <c r="CY589" s="21"/>
      <c r="CZ589" s="27">
        <v>962</v>
      </c>
      <c r="DA589" s="21"/>
      <c r="DB589" s="21"/>
      <c r="DC589" s="27">
        <v>682</v>
      </c>
      <c r="DD589" s="21"/>
      <c r="DE589" s="21"/>
      <c r="DF589" s="27">
        <v>538</v>
      </c>
      <c r="DG589" s="21"/>
      <c r="DH589" s="21"/>
      <c r="DI589" s="27">
        <v>555</v>
      </c>
      <c r="DJ589" s="21"/>
      <c r="DK589" s="21"/>
      <c r="DL589" s="27">
        <v>648</v>
      </c>
      <c r="DM589" s="21"/>
      <c r="DN589" s="21"/>
      <c r="DO589" s="27">
        <v>671</v>
      </c>
      <c r="DP589" s="21"/>
      <c r="DQ589" s="21"/>
      <c r="DR589" s="27">
        <v>393</v>
      </c>
      <c r="DS589" s="21"/>
      <c r="DT589" s="21"/>
      <c r="DU589" s="27">
        <v>620</v>
      </c>
      <c r="DV589" s="21"/>
      <c r="DW589" s="21"/>
      <c r="DX589" s="27">
        <v>475</v>
      </c>
      <c r="DY589" s="21"/>
      <c r="DZ589" s="21"/>
      <c r="EA589" s="27">
        <v>576</v>
      </c>
      <c r="EB589" s="21"/>
      <c r="EC589" s="21"/>
      <c r="ED589" s="27">
        <v>701</v>
      </c>
      <c r="EE589" s="21"/>
      <c r="EF589" s="21"/>
      <c r="EG589" s="27">
        <v>666</v>
      </c>
      <c r="EH589" s="21"/>
      <c r="EI589" s="21"/>
      <c r="EJ589" s="27">
        <v>638</v>
      </c>
      <c r="EK589" s="21"/>
      <c r="EL589" s="21"/>
      <c r="EM589" s="27">
        <v>509</v>
      </c>
      <c r="EN589" s="21"/>
      <c r="EO589" s="21"/>
      <c r="EP589" s="27">
        <v>409</v>
      </c>
      <c r="EQ589" s="21"/>
      <c r="ER589" s="21"/>
      <c r="ES589" s="27">
        <v>399</v>
      </c>
      <c r="ET589" s="21"/>
      <c r="EU589" s="21"/>
      <c r="EV589" s="27">
        <v>699</v>
      </c>
      <c r="EW589" s="21"/>
      <c r="EX589" s="21"/>
      <c r="EY589" s="27">
        <v>359</v>
      </c>
      <c r="EZ589" s="21"/>
      <c r="FA589" s="21"/>
      <c r="FB589" s="27">
        <v>180</v>
      </c>
      <c r="FC589" s="21"/>
      <c r="FD589" s="21"/>
      <c r="FE589" s="27">
        <v>169</v>
      </c>
      <c r="FF589" s="21"/>
      <c r="FG589" s="21"/>
      <c r="FH589" s="27">
        <v>258</v>
      </c>
      <c r="FI589" s="21"/>
      <c r="FJ589" s="21"/>
      <c r="FK589" s="27">
        <v>239</v>
      </c>
      <c r="FL589" s="21"/>
      <c r="FM589" s="21"/>
      <c r="FN589" s="27">
        <v>230</v>
      </c>
      <c r="FO589" s="21"/>
      <c r="FP589" s="21"/>
      <c r="FQ589" s="27">
        <v>425</v>
      </c>
      <c r="FR589" s="21"/>
      <c r="FS589" s="21"/>
      <c r="FT589" s="27">
        <v>536</v>
      </c>
      <c r="FU589" s="21"/>
      <c r="FV589" s="21"/>
      <c r="FW589" s="27">
        <v>399</v>
      </c>
      <c r="FX589" s="21"/>
      <c r="FY589" s="21"/>
      <c r="FZ589" s="27">
        <v>175</v>
      </c>
      <c r="GA589" s="21"/>
      <c r="GB589" s="21"/>
      <c r="GC589" s="27">
        <v>182</v>
      </c>
      <c r="GD589" s="21"/>
      <c r="GE589" s="21"/>
      <c r="GF589" s="27">
        <v>185</v>
      </c>
      <c r="GG589" s="21"/>
      <c r="GH589" s="21"/>
      <c r="GI589" s="29">
        <v>18</v>
      </c>
      <c r="GJ589" s="21"/>
      <c r="GK589" s="21"/>
      <c r="GL589" s="27">
        <v>227</v>
      </c>
      <c r="GM589" s="21"/>
      <c r="GN589" s="21"/>
      <c r="GO589" s="27">
        <v>243</v>
      </c>
      <c r="GP589" s="21"/>
      <c r="GQ589" s="21"/>
      <c r="GR589" s="27">
        <v>278</v>
      </c>
      <c r="GS589" s="21"/>
      <c r="GT589" s="21"/>
      <c r="GU589" s="27">
        <v>262</v>
      </c>
      <c r="GV589" s="21"/>
      <c r="GW589" s="21"/>
      <c r="GX589" s="27">
        <v>267</v>
      </c>
      <c r="GY589" s="21"/>
      <c r="GZ589" s="21"/>
      <c r="HA589" s="27">
        <v>292</v>
      </c>
      <c r="HB589" s="21"/>
      <c r="HC589" s="21"/>
      <c r="HD589" s="27">
        <v>259</v>
      </c>
      <c r="HE589" s="21"/>
      <c r="HF589" s="21"/>
      <c r="HG589" s="27">
        <v>183</v>
      </c>
      <c r="HH589" s="21"/>
      <c r="HI589" s="21"/>
      <c r="HJ589" s="27">
        <v>222</v>
      </c>
    </row>
    <row r="590" spans="2:218" x14ac:dyDescent="0.2">
      <c r="B590" s="20" t="s">
        <v>519</v>
      </c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  <c r="BK590" s="21"/>
      <c r="BL590" s="21"/>
      <c r="BM590" s="21"/>
      <c r="BN590" s="21"/>
      <c r="BO590" s="21"/>
      <c r="BP590" s="21"/>
      <c r="BQ590" s="21"/>
      <c r="BR590" s="21"/>
      <c r="BS590" s="21"/>
      <c r="BT590" s="21"/>
      <c r="BU590" s="21"/>
      <c r="BV590" s="21"/>
      <c r="BW590" s="21"/>
      <c r="BX590" s="21"/>
      <c r="BY590" s="21"/>
      <c r="BZ590" s="21"/>
      <c r="CA590" s="21"/>
      <c r="CB590" s="21"/>
      <c r="CC590" s="21"/>
      <c r="CD590" s="21"/>
      <c r="CE590" s="21"/>
      <c r="CF590" s="21"/>
      <c r="CG590" s="21"/>
      <c r="CH590" s="21"/>
      <c r="CI590" s="21"/>
      <c r="CJ590" s="21"/>
      <c r="CK590" s="21"/>
      <c r="CL590" s="21"/>
      <c r="CM590" s="21"/>
      <c r="CN590" s="21"/>
      <c r="CO590" s="21"/>
      <c r="CP590" s="21"/>
      <c r="CQ590" s="21"/>
      <c r="CR590" s="21"/>
      <c r="CS590" s="21"/>
      <c r="CT590" s="21"/>
      <c r="CU590" s="21"/>
      <c r="CV590" s="21"/>
      <c r="CW590" s="21"/>
      <c r="CX590" s="21"/>
      <c r="CY590" s="21"/>
      <c r="CZ590" s="21"/>
      <c r="DA590" s="21"/>
      <c r="DB590" s="21"/>
      <c r="DC590" s="21"/>
      <c r="DD590" s="21"/>
      <c r="DE590" s="21"/>
      <c r="DF590" s="21"/>
      <c r="DG590" s="30">
        <v>2260</v>
      </c>
      <c r="DH590" s="29">
        <v>22</v>
      </c>
      <c r="DI590" s="21"/>
      <c r="DJ590" s="28">
        <v>35026</v>
      </c>
      <c r="DK590" s="27">
        <v>289</v>
      </c>
      <c r="DL590" s="21"/>
      <c r="DM590" s="28">
        <v>55956</v>
      </c>
      <c r="DN590" s="27">
        <v>576</v>
      </c>
      <c r="DO590" s="21"/>
      <c r="DP590" s="28">
        <v>33510</v>
      </c>
      <c r="DQ590" s="27">
        <v>527</v>
      </c>
      <c r="DR590" s="21"/>
      <c r="DS590" s="28">
        <v>33301</v>
      </c>
      <c r="DT590" s="27">
        <v>567</v>
      </c>
      <c r="DU590" s="21"/>
      <c r="DV590" s="28">
        <v>38273</v>
      </c>
      <c r="DW590" s="27">
        <v>614</v>
      </c>
      <c r="DX590" s="21"/>
      <c r="DY590" s="28">
        <v>54817</v>
      </c>
      <c r="DZ590" s="27">
        <v>683</v>
      </c>
      <c r="EA590" s="21"/>
      <c r="EB590" s="28">
        <v>44123</v>
      </c>
      <c r="EC590" s="27">
        <v>670</v>
      </c>
      <c r="ED590" s="29">
        <v>52</v>
      </c>
      <c r="EE590" s="28">
        <v>46938</v>
      </c>
      <c r="EF590" s="23">
        <v>1123</v>
      </c>
      <c r="EG590" s="29">
        <v>52</v>
      </c>
      <c r="EH590" s="28">
        <v>20750</v>
      </c>
      <c r="EI590" s="27">
        <v>320</v>
      </c>
      <c r="EJ590" s="21"/>
      <c r="EK590" s="28">
        <v>76547</v>
      </c>
      <c r="EL590" s="23">
        <v>2691</v>
      </c>
      <c r="EM590" s="29">
        <v>67</v>
      </c>
      <c r="EN590" s="26">
        <v>125600</v>
      </c>
      <c r="EO590" s="23">
        <v>4467</v>
      </c>
      <c r="EP590" s="29">
        <v>55</v>
      </c>
      <c r="EQ590" s="26">
        <v>165463</v>
      </c>
      <c r="ER590" s="23">
        <v>1905</v>
      </c>
      <c r="ES590" s="29">
        <v>41</v>
      </c>
      <c r="ET590" s="26">
        <v>236992</v>
      </c>
      <c r="EU590" s="23">
        <v>2104</v>
      </c>
      <c r="EV590" s="29">
        <v>92</v>
      </c>
      <c r="EW590" s="26">
        <v>372700</v>
      </c>
      <c r="EX590" s="23">
        <v>2179</v>
      </c>
      <c r="EY590" s="27">
        <v>306</v>
      </c>
      <c r="EZ590" s="26">
        <v>158476</v>
      </c>
      <c r="FA590" s="23">
        <v>1077</v>
      </c>
      <c r="FB590" s="27">
        <v>347</v>
      </c>
      <c r="FC590" s="26">
        <v>360801</v>
      </c>
      <c r="FD590" s="23">
        <v>1939</v>
      </c>
      <c r="FE590" s="27">
        <v>334</v>
      </c>
      <c r="FF590" s="26">
        <v>205190</v>
      </c>
      <c r="FG590" s="23">
        <v>1133</v>
      </c>
      <c r="FH590" s="27">
        <v>210</v>
      </c>
      <c r="FI590" s="26">
        <v>215104</v>
      </c>
      <c r="FJ590" s="23">
        <v>1043</v>
      </c>
      <c r="FK590" s="29">
        <v>98</v>
      </c>
      <c r="FL590" s="26">
        <v>145982</v>
      </c>
      <c r="FM590" s="27">
        <v>681</v>
      </c>
      <c r="FN590" s="27">
        <v>307</v>
      </c>
      <c r="FO590" s="28">
        <v>86938</v>
      </c>
      <c r="FP590" s="27">
        <v>513</v>
      </c>
      <c r="FQ590" s="29">
        <v>75</v>
      </c>
      <c r="FR590" s="28">
        <v>13380</v>
      </c>
      <c r="FS590" s="29">
        <v>73</v>
      </c>
      <c r="FT590" s="27">
        <v>132</v>
      </c>
      <c r="FU590" s="32">
        <v>995</v>
      </c>
      <c r="FV590" s="29">
        <v>23</v>
      </c>
      <c r="FW590" s="29">
        <v>45</v>
      </c>
      <c r="FX590" s="22">
        <v>1355041</v>
      </c>
      <c r="FY590" s="23">
        <v>5639</v>
      </c>
      <c r="FZ590" s="27">
        <v>209</v>
      </c>
      <c r="GA590" s="26">
        <v>420453</v>
      </c>
      <c r="GB590" s="23">
        <v>1651</v>
      </c>
      <c r="GC590" s="31">
        <v>2</v>
      </c>
      <c r="GD590" s="26">
        <v>224481</v>
      </c>
      <c r="GE590" s="27">
        <v>881</v>
      </c>
      <c r="GF590" s="29">
        <v>32</v>
      </c>
      <c r="GG590" s="30">
        <v>3315</v>
      </c>
      <c r="GH590" s="29">
        <v>19</v>
      </c>
      <c r="GI590" s="31">
        <v>5</v>
      </c>
      <c r="GJ590" s="30">
        <v>8587</v>
      </c>
      <c r="GK590" s="29">
        <v>46</v>
      </c>
      <c r="GL590" s="31">
        <v>2</v>
      </c>
      <c r="GM590" s="32">
        <v>588</v>
      </c>
      <c r="GN590" s="31">
        <v>3</v>
      </c>
      <c r="GO590" s="21"/>
      <c r="GP590" s="32">
        <v>645</v>
      </c>
      <c r="GQ590" s="31">
        <v>3</v>
      </c>
      <c r="GR590" s="31">
        <v>9</v>
      </c>
      <c r="GS590" s="28">
        <v>13894</v>
      </c>
      <c r="GT590" s="29">
        <v>54</v>
      </c>
      <c r="GU590" s="31">
        <v>6</v>
      </c>
      <c r="GV590" s="21"/>
      <c r="GW590" s="21"/>
      <c r="GX590" s="21"/>
      <c r="GY590" s="30">
        <v>1118</v>
      </c>
      <c r="GZ590" s="29">
        <v>17</v>
      </c>
      <c r="HA590" s="21"/>
      <c r="HB590" s="32">
        <v>191</v>
      </c>
      <c r="HC590" s="31">
        <v>1</v>
      </c>
      <c r="HD590" s="21"/>
      <c r="HE590" s="21"/>
      <c r="HF590" s="21"/>
      <c r="HG590" s="21"/>
      <c r="HH590" s="21"/>
      <c r="HI590" s="21"/>
      <c r="HJ590" s="31">
        <v>2</v>
      </c>
    </row>
    <row r="591" spans="2:218" x14ac:dyDescent="0.2">
      <c r="B591" s="20" t="s">
        <v>522</v>
      </c>
      <c r="C591" s="21"/>
      <c r="D591" s="21"/>
      <c r="E591" s="31">
        <v>7</v>
      </c>
      <c r="F591" s="21"/>
      <c r="G591" s="21"/>
      <c r="H591" s="29">
        <v>10</v>
      </c>
      <c r="I591" s="21"/>
      <c r="J591" s="21"/>
      <c r="K591" s="31">
        <v>3</v>
      </c>
      <c r="L591" s="21"/>
      <c r="M591" s="21"/>
      <c r="N591" s="29">
        <v>10</v>
      </c>
      <c r="O591" s="21"/>
      <c r="P591" s="21"/>
      <c r="Q591" s="31">
        <v>6</v>
      </c>
      <c r="R591" s="21"/>
      <c r="S591" s="21"/>
      <c r="T591" s="21"/>
      <c r="U591" s="21"/>
      <c r="V591" s="21"/>
      <c r="W591" s="31">
        <v>5</v>
      </c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9">
        <v>11</v>
      </c>
      <c r="AM591" s="21"/>
      <c r="AN591" s="21"/>
      <c r="AO591" s="31">
        <v>2</v>
      </c>
      <c r="AP591" s="21"/>
      <c r="AQ591" s="21"/>
      <c r="AR591" s="21"/>
      <c r="AS591" s="21"/>
      <c r="AT591" s="21"/>
      <c r="AU591" s="31">
        <v>8</v>
      </c>
      <c r="AV591" s="21"/>
      <c r="AW591" s="21"/>
      <c r="AX591" s="21"/>
      <c r="AY591" s="21"/>
      <c r="AZ591" s="21"/>
      <c r="BA591" s="21"/>
      <c r="BB591" s="21"/>
      <c r="BC591" s="21"/>
      <c r="BD591" s="31">
        <v>3</v>
      </c>
      <c r="BE591" s="21"/>
      <c r="BF591" s="21"/>
      <c r="BG591" s="21"/>
      <c r="BH591" s="21"/>
      <c r="BI591" s="21"/>
      <c r="BJ591" s="21"/>
      <c r="BK591" s="21"/>
      <c r="BL591" s="21"/>
      <c r="BM591" s="21"/>
      <c r="BN591" s="21"/>
      <c r="BO591" s="21"/>
      <c r="BP591" s="21"/>
      <c r="BQ591" s="21"/>
      <c r="BR591" s="21"/>
      <c r="BS591" s="21"/>
      <c r="BT591" s="21"/>
      <c r="BU591" s="21"/>
      <c r="BV591" s="21"/>
      <c r="BW591" s="21"/>
      <c r="BX591" s="21"/>
      <c r="BY591" s="21"/>
      <c r="BZ591" s="21"/>
      <c r="CA591" s="21"/>
      <c r="CB591" s="21"/>
      <c r="CC591" s="21"/>
      <c r="CD591" s="21"/>
      <c r="CE591" s="21"/>
      <c r="CF591" s="30">
        <v>9638</v>
      </c>
      <c r="CG591" s="29">
        <v>67</v>
      </c>
      <c r="CH591" s="29">
        <v>81</v>
      </c>
      <c r="CI591" s="28">
        <v>59906</v>
      </c>
      <c r="CJ591" s="27">
        <v>422</v>
      </c>
      <c r="CK591" s="29">
        <v>21</v>
      </c>
      <c r="CL591" s="26">
        <v>160413</v>
      </c>
      <c r="CM591" s="23">
        <v>1135</v>
      </c>
      <c r="CN591" s="29">
        <v>32</v>
      </c>
      <c r="CO591" s="26">
        <v>520149</v>
      </c>
      <c r="CP591" s="23">
        <v>4282</v>
      </c>
      <c r="CQ591" s="29">
        <v>27</v>
      </c>
      <c r="CR591" s="26">
        <v>328817</v>
      </c>
      <c r="CS591" s="23">
        <v>2969</v>
      </c>
      <c r="CT591" s="29">
        <v>68</v>
      </c>
      <c r="CU591" s="26">
        <v>316422</v>
      </c>
      <c r="CV591" s="23">
        <v>3055</v>
      </c>
      <c r="CW591" s="29">
        <v>80</v>
      </c>
      <c r="CX591" s="26">
        <v>286984</v>
      </c>
      <c r="CY591" s="23">
        <v>2686</v>
      </c>
      <c r="CZ591" s="27">
        <v>124</v>
      </c>
      <c r="DA591" s="26">
        <v>319538</v>
      </c>
      <c r="DB591" s="23">
        <v>3044</v>
      </c>
      <c r="DC591" s="27">
        <v>185</v>
      </c>
      <c r="DD591" s="26">
        <v>458516</v>
      </c>
      <c r="DE591" s="23">
        <v>4464</v>
      </c>
      <c r="DF591" s="27">
        <v>269</v>
      </c>
      <c r="DG591" s="26">
        <v>229405</v>
      </c>
      <c r="DH591" s="23">
        <v>2104</v>
      </c>
      <c r="DI591" s="27">
        <v>134</v>
      </c>
      <c r="DJ591" s="26">
        <v>335280</v>
      </c>
      <c r="DK591" s="23">
        <v>2995</v>
      </c>
      <c r="DL591" s="27">
        <v>402</v>
      </c>
      <c r="DM591" s="26">
        <v>564447</v>
      </c>
      <c r="DN591" s="23">
        <v>5043</v>
      </c>
      <c r="DO591" s="27">
        <v>498</v>
      </c>
      <c r="DP591" s="26">
        <v>365958</v>
      </c>
      <c r="DQ591" s="23">
        <v>3425</v>
      </c>
      <c r="DR591" s="27">
        <v>416</v>
      </c>
      <c r="DS591" s="26">
        <v>441551</v>
      </c>
      <c r="DT591" s="23">
        <v>4128</v>
      </c>
      <c r="DU591" s="27">
        <v>457</v>
      </c>
      <c r="DV591" s="26">
        <v>521118</v>
      </c>
      <c r="DW591" s="23">
        <v>4766</v>
      </c>
      <c r="DX591" s="23">
        <v>5026</v>
      </c>
      <c r="DY591" s="26">
        <v>465717</v>
      </c>
      <c r="DZ591" s="23">
        <v>4300</v>
      </c>
      <c r="EA591" s="27">
        <v>568</v>
      </c>
      <c r="EB591" s="26">
        <v>518035</v>
      </c>
      <c r="EC591" s="23">
        <v>4570</v>
      </c>
      <c r="ED591" s="27">
        <v>349</v>
      </c>
      <c r="EE591" s="26">
        <v>149653</v>
      </c>
      <c r="EF591" s="23">
        <v>1317</v>
      </c>
      <c r="EG591" s="27">
        <v>272</v>
      </c>
      <c r="EH591" s="28">
        <v>23294</v>
      </c>
      <c r="EI591" s="27">
        <v>201</v>
      </c>
      <c r="EJ591" s="27">
        <v>399</v>
      </c>
      <c r="EK591" s="28">
        <v>23868</v>
      </c>
      <c r="EL591" s="27">
        <v>245</v>
      </c>
      <c r="EM591" s="29">
        <v>35</v>
      </c>
      <c r="EN591" s="28">
        <v>43559</v>
      </c>
      <c r="EO591" s="27">
        <v>436</v>
      </c>
      <c r="EP591" s="27">
        <v>206</v>
      </c>
      <c r="EQ591" s="28">
        <v>50491</v>
      </c>
      <c r="ER591" s="27">
        <v>355</v>
      </c>
      <c r="ES591" s="27">
        <v>146</v>
      </c>
      <c r="ET591" s="28">
        <v>43229</v>
      </c>
      <c r="EU591" s="27">
        <v>277</v>
      </c>
      <c r="EV591" s="27">
        <v>151</v>
      </c>
      <c r="EW591" s="28">
        <v>14852</v>
      </c>
      <c r="EX591" s="29">
        <v>99</v>
      </c>
      <c r="EY591" s="27">
        <v>184</v>
      </c>
      <c r="EZ591" s="30">
        <v>1105</v>
      </c>
      <c r="FA591" s="31">
        <v>7</v>
      </c>
      <c r="FB591" s="29">
        <v>89</v>
      </c>
      <c r="FC591" s="32">
        <v>572</v>
      </c>
      <c r="FD591" s="31">
        <v>4</v>
      </c>
      <c r="FE591" s="29">
        <v>75</v>
      </c>
      <c r="FF591" s="21"/>
      <c r="FG591" s="21"/>
      <c r="FH591" s="27">
        <v>236</v>
      </c>
      <c r="FI591" s="21"/>
      <c r="FJ591" s="21"/>
      <c r="FK591" s="27">
        <v>105</v>
      </c>
      <c r="FL591" s="32">
        <v>931</v>
      </c>
      <c r="FM591" s="31">
        <v>7</v>
      </c>
      <c r="FN591" s="29">
        <v>53</v>
      </c>
      <c r="FO591" s="28">
        <v>73557</v>
      </c>
      <c r="FP591" s="27">
        <v>537</v>
      </c>
      <c r="FQ591" s="29">
        <v>97</v>
      </c>
      <c r="FR591" s="26">
        <v>103260</v>
      </c>
      <c r="FS591" s="27">
        <v>753</v>
      </c>
      <c r="FT591" s="27">
        <v>165</v>
      </c>
      <c r="FU591" s="26">
        <v>146863</v>
      </c>
      <c r="FV591" s="23">
        <v>1096</v>
      </c>
      <c r="FW591" s="27">
        <v>262</v>
      </c>
      <c r="FX591" s="26">
        <v>243878</v>
      </c>
      <c r="FY591" s="23">
        <v>1746</v>
      </c>
      <c r="FZ591" s="27">
        <v>194</v>
      </c>
      <c r="GA591" s="26">
        <v>169347</v>
      </c>
      <c r="GB591" s="23">
        <v>1204</v>
      </c>
      <c r="GC591" s="27">
        <v>207</v>
      </c>
      <c r="GD591" s="26">
        <v>195608</v>
      </c>
      <c r="GE591" s="23">
        <v>1396</v>
      </c>
      <c r="GF591" s="27">
        <v>229</v>
      </c>
      <c r="GG591" s="26">
        <v>259908</v>
      </c>
      <c r="GH591" s="23">
        <v>1898</v>
      </c>
      <c r="GI591" s="27">
        <v>391</v>
      </c>
      <c r="GJ591" s="26">
        <v>222624</v>
      </c>
      <c r="GK591" s="23">
        <v>1667</v>
      </c>
      <c r="GL591" s="27">
        <v>442</v>
      </c>
      <c r="GM591" s="26">
        <v>246440</v>
      </c>
      <c r="GN591" s="23">
        <v>1840</v>
      </c>
      <c r="GO591" s="27">
        <v>430</v>
      </c>
      <c r="GP591" s="26">
        <v>503738</v>
      </c>
      <c r="GQ591" s="23">
        <v>3846</v>
      </c>
      <c r="GR591" s="27">
        <v>579</v>
      </c>
      <c r="GS591" s="26">
        <v>240684</v>
      </c>
      <c r="GT591" s="23">
        <v>1773</v>
      </c>
      <c r="GU591" s="27">
        <v>403</v>
      </c>
      <c r="GV591" s="28">
        <v>56513</v>
      </c>
      <c r="GW591" s="27">
        <v>417</v>
      </c>
      <c r="GX591" s="27">
        <v>243</v>
      </c>
      <c r="GY591" s="28">
        <v>10473</v>
      </c>
      <c r="GZ591" s="29">
        <v>81</v>
      </c>
      <c r="HA591" s="27">
        <v>313</v>
      </c>
      <c r="HB591" s="30">
        <v>3123</v>
      </c>
      <c r="HC591" s="29">
        <v>25</v>
      </c>
      <c r="HD591" s="29">
        <v>91</v>
      </c>
      <c r="HE591" s="21"/>
      <c r="HF591" s="21"/>
      <c r="HG591" s="29">
        <v>79</v>
      </c>
      <c r="HH591" s="21"/>
      <c r="HI591" s="21"/>
      <c r="HJ591" s="27">
        <v>280</v>
      </c>
    </row>
    <row r="592" spans="2:218" x14ac:dyDescent="0.2">
      <c r="B592" s="20" t="s">
        <v>524</v>
      </c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7">
        <v>548</v>
      </c>
      <c r="BE592" s="28">
        <v>16213</v>
      </c>
      <c r="BF592" s="29">
        <v>82</v>
      </c>
      <c r="BG592" s="23">
        <v>7549</v>
      </c>
      <c r="BH592" s="26">
        <v>936965</v>
      </c>
      <c r="BI592" s="23">
        <v>3562</v>
      </c>
      <c r="BJ592" s="25">
        <v>103098</v>
      </c>
      <c r="BK592" s="22">
        <v>1681815</v>
      </c>
      <c r="BL592" s="23">
        <v>5848</v>
      </c>
      <c r="BM592" s="25">
        <v>192253</v>
      </c>
      <c r="BN592" s="22">
        <v>1589312</v>
      </c>
      <c r="BO592" s="23">
        <v>5524</v>
      </c>
      <c r="BP592" s="25">
        <v>222186</v>
      </c>
      <c r="BQ592" s="22">
        <v>1628386</v>
      </c>
      <c r="BR592" s="23">
        <v>5353</v>
      </c>
      <c r="BS592" s="25">
        <v>253433</v>
      </c>
      <c r="BT592" s="22">
        <v>2197027</v>
      </c>
      <c r="BU592" s="23">
        <v>7762</v>
      </c>
      <c r="BV592" s="25">
        <v>262426</v>
      </c>
      <c r="BW592" s="22">
        <v>1811443</v>
      </c>
      <c r="BX592" s="23">
        <v>6182</v>
      </c>
      <c r="BY592" s="25">
        <v>286586</v>
      </c>
      <c r="BZ592" s="22">
        <v>1863029</v>
      </c>
      <c r="CA592" s="23">
        <v>6366</v>
      </c>
      <c r="CB592" s="25">
        <v>312260</v>
      </c>
      <c r="CC592" s="22">
        <v>1930630</v>
      </c>
      <c r="CD592" s="23">
        <v>6651</v>
      </c>
      <c r="CE592" s="25">
        <v>279289</v>
      </c>
      <c r="CF592" s="22">
        <v>1080542</v>
      </c>
      <c r="CG592" s="23">
        <v>4124</v>
      </c>
      <c r="CH592" s="25">
        <v>280543</v>
      </c>
      <c r="CI592" s="26">
        <v>678645</v>
      </c>
      <c r="CJ592" s="23">
        <v>3197</v>
      </c>
      <c r="CK592" s="25">
        <v>236896</v>
      </c>
      <c r="CL592" s="26">
        <v>686521</v>
      </c>
      <c r="CM592" s="23">
        <v>3789</v>
      </c>
      <c r="CN592" s="25">
        <v>218103</v>
      </c>
      <c r="CO592" s="26">
        <v>460801</v>
      </c>
      <c r="CP592" s="23">
        <v>2204</v>
      </c>
      <c r="CQ592" s="25">
        <v>182688</v>
      </c>
      <c r="CR592" s="26">
        <v>643214</v>
      </c>
      <c r="CS592" s="23">
        <v>2745</v>
      </c>
      <c r="CT592" s="25">
        <v>173532</v>
      </c>
      <c r="CU592" s="26">
        <v>932734</v>
      </c>
      <c r="CV592" s="23">
        <v>3714</v>
      </c>
      <c r="CW592" s="25">
        <v>179159</v>
      </c>
      <c r="CX592" s="26">
        <v>750494</v>
      </c>
      <c r="CY592" s="23">
        <v>2903</v>
      </c>
      <c r="CZ592" s="25">
        <v>177757</v>
      </c>
      <c r="DA592" s="26">
        <v>732630</v>
      </c>
      <c r="DB592" s="23">
        <v>2872</v>
      </c>
      <c r="DC592" s="25">
        <v>186295</v>
      </c>
      <c r="DD592" s="26">
        <v>865124</v>
      </c>
      <c r="DE592" s="23">
        <v>3480</v>
      </c>
      <c r="DF592" s="25">
        <v>166956</v>
      </c>
      <c r="DG592" s="26">
        <v>720237</v>
      </c>
      <c r="DH592" s="23">
        <v>2849</v>
      </c>
      <c r="DI592" s="25">
        <v>186595</v>
      </c>
      <c r="DJ592" s="26">
        <v>728588</v>
      </c>
      <c r="DK592" s="23">
        <v>2943</v>
      </c>
      <c r="DL592" s="25">
        <v>183871</v>
      </c>
      <c r="DM592" s="26">
        <v>906784</v>
      </c>
      <c r="DN592" s="23">
        <v>3615</v>
      </c>
      <c r="DO592" s="25">
        <v>167709</v>
      </c>
      <c r="DP592" s="26">
        <v>751699</v>
      </c>
      <c r="DQ592" s="23">
        <v>2949</v>
      </c>
      <c r="DR592" s="25">
        <v>181357</v>
      </c>
      <c r="DS592" s="26">
        <v>772600</v>
      </c>
      <c r="DT592" s="23">
        <v>2960</v>
      </c>
      <c r="DU592" s="25">
        <v>173430</v>
      </c>
      <c r="DV592" s="26">
        <v>883176</v>
      </c>
      <c r="DW592" s="23">
        <v>3477</v>
      </c>
      <c r="DX592" s="25">
        <v>180782</v>
      </c>
      <c r="DY592" s="26">
        <v>764751</v>
      </c>
      <c r="DZ592" s="23">
        <v>2949</v>
      </c>
      <c r="EA592" s="25">
        <v>178093</v>
      </c>
      <c r="EB592" s="26">
        <v>730511</v>
      </c>
      <c r="EC592" s="23">
        <v>2825</v>
      </c>
      <c r="ED592" s="25">
        <v>161744</v>
      </c>
      <c r="EE592" s="26">
        <v>990647</v>
      </c>
      <c r="EF592" s="23">
        <v>3764</v>
      </c>
      <c r="EG592" s="25">
        <v>172635</v>
      </c>
      <c r="EH592" s="26">
        <v>736127</v>
      </c>
      <c r="EI592" s="23">
        <v>2892</v>
      </c>
      <c r="EJ592" s="25">
        <v>180550</v>
      </c>
      <c r="EK592" s="26">
        <v>812124</v>
      </c>
      <c r="EL592" s="23">
        <v>3184</v>
      </c>
      <c r="EM592" s="25">
        <v>182450</v>
      </c>
      <c r="EN592" s="26">
        <v>568139</v>
      </c>
      <c r="EO592" s="23">
        <v>1997</v>
      </c>
      <c r="EP592" s="25">
        <v>137991</v>
      </c>
      <c r="EQ592" s="26">
        <v>348612</v>
      </c>
      <c r="ER592" s="23">
        <v>1320</v>
      </c>
      <c r="ES592" s="24">
        <v>96933</v>
      </c>
      <c r="ET592" s="26">
        <v>153806</v>
      </c>
      <c r="EU592" s="27">
        <v>507</v>
      </c>
      <c r="EV592" s="24">
        <v>64943</v>
      </c>
      <c r="EW592" s="28">
        <v>95963</v>
      </c>
      <c r="EX592" s="27">
        <v>259</v>
      </c>
      <c r="EY592" s="24">
        <v>53623</v>
      </c>
      <c r="EZ592" s="28">
        <v>38042</v>
      </c>
      <c r="FA592" s="27">
        <v>118</v>
      </c>
      <c r="FB592" s="24">
        <v>46074</v>
      </c>
      <c r="FC592" s="28">
        <v>28126</v>
      </c>
      <c r="FD592" s="29">
        <v>88</v>
      </c>
      <c r="FE592" s="24">
        <v>33561</v>
      </c>
      <c r="FF592" s="26">
        <v>150281</v>
      </c>
      <c r="FG592" s="27">
        <v>644</v>
      </c>
      <c r="FH592" s="24">
        <v>37653</v>
      </c>
      <c r="FI592" s="26">
        <v>149664</v>
      </c>
      <c r="FJ592" s="27">
        <v>616</v>
      </c>
      <c r="FK592" s="24">
        <v>33172</v>
      </c>
      <c r="FL592" s="26">
        <v>157110</v>
      </c>
      <c r="FM592" s="27">
        <v>594</v>
      </c>
      <c r="FN592" s="24">
        <v>33115</v>
      </c>
      <c r="FO592" s="26">
        <v>168995</v>
      </c>
      <c r="FP592" s="27">
        <v>697</v>
      </c>
      <c r="FQ592" s="24">
        <v>33301</v>
      </c>
      <c r="FR592" s="26">
        <v>164780</v>
      </c>
      <c r="FS592" s="27">
        <v>613</v>
      </c>
      <c r="FT592" s="24">
        <v>31429</v>
      </c>
      <c r="FU592" s="26">
        <v>141827</v>
      </c>
      <c r="FV592" s="27">
        <v>528</v>
      </c>
      <c r="FW592" s="24">
        <v>30477</v>
      </c>
      <c r="FX592" s="26">
        <v>107051</v>
      </c>
      <c r="FY592" s="27">
        <v>324</v>
      </c>
      <c r="FZ592" s="24">
        <v>32164</v>
      </c>
      <c r="GA592" s="26">
        <v>101125</v>
      </c>
      <c r="GB592" s="27">
        <v>321</v>
      </c>
      <c r="GC592" s="24">
        <v>27623</v>
      </c>
      <c r="GD592" s="28">
        <v>73495</v>
      </c>
      <c r="GE592" s="27">
        <v>238</v>
      </c>
      <c r="GF592" s="24">
        <v>22901</v>
      </c>
      <c r="GG592" s="28">
        <v>52055</v>
      </c>
      <c r="GH592" s="27">
        <v>172</v>
      </c>
      <c r="GI592" s="24">
        <v>22228</v>
      </c>
      <c r="GJ592" s="28">
        <v>24877</v>
      </c>
      <c r="GK592" s="27">
        <v>101</v>
      </c>
      <c r="GL592" s="24">
        <v>19241</v>
      </c>
      <c r="GM592" s="28">
        <v>11800</v>
      </c>
      <c r="GN592" s="29">
        <v>43</v>
      </c>
      <c r="GO592" s="24">
        <v>13322</v>
      </c>
      <c r="GP592" s="28">
        <v>11849</v>
      </c>
      <c r="GQ592" s="29">
        <v>24</v>
      </c>
      <c r="GR592" s="24">
        <v>13331</v>
      </c>
      <c r="GS592" s="30">
        <v>3295</v>
      </c>
      <c r="GT592" s="29">
        <v>20</v>
      </c>
      <c r="GU592" s="23">
        <v>7644</v>
      </c>
      <c r="GV592" s="32">
        <v>140</v>
      </c>
      <c r="GW592" s="31">
        <v>2</v>
      </c>
      <c r="GX592" s="23">
        <v>8377</v>
      </c>
      <c r="GY592" s="32">
        <v>709</v>
      </c>
      <c r="GZ592" s="31">
        <v>1</v>
      </c>
      <c r="HA592" s="24">
        <v>10860</v>
      </c>
      <c r="HB592" s="32">
        <v>199</v>
      </c>
      <c r="HC592" s="31">
        <v>3</v>
      </c>
      <c r="HD592" s="23">
        <v>6261</v>
      </c>
      <c r="HE592" s="21"/>
      <c r="HF592" s="21"/>
      <c r="HG592" s="23">
        <v>6731</v>
      </c>
      <c r="HH592" s="21"/>
      <c r="HI592" s="21"/>
      <c r="HJ592" s="23">
        <v>7054</v>
      </c>
    </row>
    <row r="593" spans="2:218" x14ac:dyDescent="0.2">
      <c r="B593" s="20" t="s">
        <v>526</v>
      </c>
      <c r="C593" s="26">
        <v>624645</v>
      </c>
      <c r="D593" s="24">
        <v>33354</v>
      </c>
      <c r="E593" s="25">
        <v>567521</v>
      </c>
      <c r="F593" s="26">
        <v>405556</v>
      </c>
      <c r="G593" s="24">
        <v>30207</v>
      </c>
      <c r="H593" s="25">
        <v>537600</v>
      </c>
      <c r="I593" s="26">
        <v>805649</v>
      </c>
      <c r="J593" s="24">
        <v>43140</v>
      </c>
      <c r="K593" s="25">
        <v>608319</v>
      </c>
      <c r="L593" s="26">
        <v>612929</v>
      </c>
      <c r="M593" s="24">
        <v>33470</v>
      </c>
      <c r="N593" s="25">
        <v>554151</v>
      </c>
      <c r="O593" s="26">
        <v>550001</v>
      </c>
      <c r="P593" s="24">
        <v>34119</v>
      </c>
      <c r="Q593" s="25">
        <v>561124</v>
      </c>
      <c r="R593" s="26">
        <v>766676</v>
      </c>
      <c r="S593" s="24">
        <v>46191</v>
      </c>
      <c r="T593" s="25">
        <v>559049</v>
      </c>
      <c r="U593" s="26">
        <v>616077</v>
      </c>
      <c r="V593" s="24">
        <v>30468</v>
      </c>
      <c r="W593" s="25">
        <v>513740</v>
      </c>
      <c r="X593" s="26">
        <v>488130</v>
      </c>
      <c r="Y593" s="24">
        <v>33513</v>
      </c>
      <c r="Z593" s="25">
        <v>453795</v>
      </c>
      <c r="AA593" s="26">
        <v>976848</v>
      </c>
      <c r="AB593" s="24">
        <v>40474</v>
      </c>
      <c r="AC593" s="25">
        <v>509841</v>
      </c>
      <c r="AD593" s="26">
        <v>513817</v>
      </c>
      <c r="AE593" s="24">
        <v>27937</v>
      </c>
      <c r="AF593" s="25">
        <v>495533</v>
      </c>
      <c r="AG593" s="26">
        <v>533412</v>
      </c>
      <c r="AH593" s="24">
        <v>33244</v>
      </c>
      <c r="AI593" s="25">
        <v>477166</v>
      </c>
      <c r="AJ593" s="26">
        <v>462074</v>
      </c>
      <c r="AK593" s="24">
        <v>31928</v>
      </c>
      <c r="AL593" s="25">
        <v>440172</v>
      </c>
      <c r="AM593" s="26">
        <v>501568</v>
      </c>
      <c r="AN593" s="24">
        <v>25270</v>
      </c>
      <c r="AO593" s="25">
        <v>414278</v>
      </c>
      <c r="AP593" s="26">
        <v>397809</v>
      </c>
      <c r="AQ593" s="24">
        <v>24064</v>
      </c>
      <c r="AR593" s="25">
        <v>425425</v>
      </c>
      <c r="AS593" s="26">
        <v>673371</v>
      </c>
      <c r="AT593" s="24">
        <v>30484</v>
      </c>
      <c r="AU593" s="25">
        <v>390480</v>
      </c>
      <c r="AV593" s="26">
        <v>356906</v>
      </c>
      <c r="AW593" s="24">
        <v>26884</v>
      </c>
      <c r="AX593" s="25">
        <v>364833</v>
      </c>
      <c r="AY593" s="26">
        <v>326287</v>
      </c>
      <c r="AZ593" s="24">
        <v>25081</v>
      </c>
      <c r="BA593" s="25">
        <v>390187</v>
      </c>
      <c r="BB593" s="26">
        <v>567717</v>
      </c>
      <c r="BC593" s="24">
        <v>39561</v>
      </c>
      <c r="BD593" s="25">
        <v>373840</v>
      </c>
      <c r="BE593" s="26">
        <v>330190</v>
      </c>
      <c r="BF593" s="24">
        <v>25609</v>
      </c>
      <c r="BG593" s="25">
        <v>365985</v>
      </c>
      <c r="BH593" s="26">
        <v>459632</v>
      </c>
      <c r="BI593" s="24">
        <v>24565</v>
      </c>
      <c r="BJ593" s="25">
        <v>426573</v>
      </c>
      <c r="BK593" s="26">
        <v>693619</v>
      </c>
      <c r="BL593" s="24">
        <v>19785</v>
      </c>
      <c r="BM593" s="25">
        <v>503991</v>
      </c>
      <c r="BN593" s="26">
        <v>393772</v>
      </c>
      <c r="BO593" s="24">
        <v>11864</v>
      </c>
      <c r="BP593" s="25">
        <v>484202</v>
      </c>
      <c r="BQ593" s="26">
        <v>451562</v>
      </c>
      <c r="BR593" s="24">
        <v>12000</v>
      </c>
      <c r="BS593" s="25">
        <v>493533</v>
      </c>
      <c r="BT593" s="26">
        <v>486550</v>
      </c>
      <c r="BU593" s="24">
        <v>14976</v>
      </c>
      <c r="BV593" s="25">
        <v>466391</v>
      </c>
      <c r="BW593" s="26">
        <v>362146</v>
      </c>
      <c r="BX593" s="23">
        <v>8799</v>
      </c>
      <c r="BY593" s="25">
        <v>494154</v>
      </c>
      <c r="BZ593" s="26">
        <v>419947</v>
      </c>
      <c r="CA593" s="24">
        <v>10077</v>
      </c>
      <c r="CB593" s="25">
        <v>497347</v>
      </c>
      <c r="CC593" s="26">
        <v>573287</v>
      </c>
      <c r="CD593" s="24">
        <v>13678</v>
      </c>
      <c r="CE593" s="25">
        <v>480176</v>
      </c>
      <c r="CF593" s="26">
        <v>376974</v>
      </c>
      <c r="CG593" s="24">
        <v>11130</v>
      </c>
      <c r="CH593" s="25">
        <v>496590</v>
      </c>
      <c r="CI593" s="26">
        <v>414034</v>
      </c>
      <c r="CJ593" s="24">
        <v>11675</v>
      </c>
      <c r="CK593" s="25">
        <v>475447</v>
      </c>
      <c r="CL593" s="26">
        <v>501535</v>
      </c>
      <c r="CM593" s="24">
        <v>14505</v>
      </c>
      <c r="CN593" s="25">
        <v>486242</v>
      </c>
      <c r="CO593" s="26">
        <v>198461</v>
      </c>
      <c r="CP593" s="23">
        <v>9461</v>
      </c>
      <c r="CQ593" s="25">
        <v>360350</v>
      </c>
      <c r="CR593" s="28">
        <v>25238</v>
      </c>
      <c r="CS593" s="23">
        <v>2411</v>
      </c>
      <c r="CT593" s="25">
        <v>138721</v>
      </c>
      <c r="CU593" s="30">
        <v>7122</v>
      </c>
      <c r="CV593" s="27">
        <v>286</v>
      </c>
      <c r="CW593" s="25">
        <v>102554</v>
      </c>
      <c r="CX593" s="30">
        <v>3589</v>
      </c>
      <c r="CY593" s="29">
        <v>34</v>
      </c>
      <c r="CZ593" s="24">
        <v>60354</v>
      </c>
      <c r="DA593" s="30">
        <v>1428</v>
      </c>
      <c r="DB593" s="29">
        <v>19</v>
      </c>
      <c r="DC593" s="24">
        <v>40136</v>
      </c>
      <c r="DD593" s="28">
        <v>64835</v>
      </c>
      <c r="DE593" s="23">
        <v>2432</v>
      </c>
      <c r="DF593" s="24">
        <v>28480</v>
      </c>
      <c r="DG593" s="30">
        <v>2089</v>
      </c>
      <c r="DH593" s="29">
        <v>19</v>
      </c>
      <c r="DI593" s="24">
        <v>36400</v>
      </c>
      <c r="DJ593" s="30">
        <v>2221</v>
      </c>
      <c r="DK593" s="29">
        <v>26</v>
      </c>
      <c r="DL593" s="24">
        <v>23419</v>
      </c>
      <c r="DM593" s="30">
        <v>1666</v>
      </c>
      <c r="DN593" s="29">
        <v>26</v>
      </c>
      <c r="DO593" s="24">
        <v>25315</v>
      </c>
      <c r="DP593" s="32">
        <v>442</v>
      </c>
      <c r="DQ593" s="31">
        <v>5</v>
      </c>
      <c r="DR593" s="24">
        <v>24263</v>
      </c>
      <c r="DS593" s="30">
        <v>2172</v>
      </c>
      <c r="DT593" s="29">
        <v>22</v>
      </c>
      <c r="DU593" s="24">
        <v>29728</v>
      </c>
      <c r="DV593" s="30">
        <v>9754</v>
      </c>
      <c r="DW593" s="29">
        <v>78</v>
      </c>
      <c r="DX593" s="24">
        <v>62260</v>
      </c>
      <c r="DY593" s="32">
        <v>765</v>
      </c>
      <c r="DZ593" s="31">
        <v>6</v>
      </c>
      <c r="EA593" s="24">
        <v>21599</v>
      </c>
      <c r="EB593" s="30">
        <v>1339</v>
      </c>
      <c r="EC593" s="29">
        <v>12</v>
      </c>
      <c r="ED593" s="24">
        <v>15659</v>
      </c>
      <c r="EE593" s="30">
        <v>2302</v>
      </c>
      <c r="EF593" s="29">
        <v>18</v>
      </c>
      <c r="EG593" s="24">
        <v>22935</v>
      </c>
      <c r="EH593" s="30">
        <v>1165</v>
      </c>
      <c r="EI593" s="29">
        <v>18</v>
      </c>
      <c r="EJ593" s="24">
        <v>16869</v>
      </c>
      <c r="EK593" s="30">
        <v>2102</v>
      </c>
      <c r="EL593" s="29">
        <v>24</v>
      </c>
      <c r="EM593" s="24">
        <v>16350</v>
      </c>
      <c r="EN593" s="21"/>
      <c r="EO593" s="21"/>
      <c r="EP593" s="24">
        <v>13282</v>
      </c>
      <c r="EQ593" s="30">
        <v>1536</v>
      </c>
      <c r="ER593" s="29">
        <v>12</v>
      </c>
      <c r="ES593" s="24">
        <v>15100</v>
      </c>
      <c r="ET593" s="30">
        <v>1150</v>
      </c>
      <c r="EU593" s="29">
        <v>10</v>
      </c>
      <c r="EV593" s="24">
        <v>11518</v>
      </c>
      <c r="EW593" s="32">
        <v>510</v>
      </c>
      <c r="EX593" s="31">
        <v>8</v>
      </c>
      <c r="EY593" s="24">
        <v>11608</v>
      </c>
      <c r="EZ593" s="30">
        <v>2297</v>
      </c>
      <c r="FA593" s="29">
        <v>18</v>
      </c>
      <c r="FB593" s="24">
        <v>23390</v>
      </c>
      <c r="FC593" s="30">
        <v>4590</v>
      </c>
      <c r="FD593" s="29">
        <v>54</v>
      </c>
      <c r="FE593" s="24">
        <v>26903</v>
      </c>
      <c r="FF593" s="30">
        <v>1150</v>
      </c>
      <c r="FG593" s="29">
        <v>18</v>
      </c>
      <c r="FH593" s="24">
        <v>17767</v>
      </c>
      <c r="FI593" s="32">
        <v>212</v>
      </c>
      <c r="FJ593" s="31">
        <v>2</v>
      </c>
      <c r="FK593" s="24">
        <v>13086</v>
      </c>
      <c r="FL593" s="30">
        <v>1339</v>
      </c>
      <c r="FM593" s="29">
        <v>11</v>
      </c>
      <c r="FN593" s="24">
        <v>16330</v>
      </c>
      <c r="FO593" s="32">
        <v>892</v>
      </c>
      <c r="FP593" s="31">
        <v>7</v>
      </c>
      <c r="FQ593" s="23">
        <v>9092</v>
      </c>
      <c r="FR593" s="30">
        <v>1964</v>
      </c>
      <c r="FS593" s="29">
        <v>15</v>
      </c>
      <c r="FT593" s="24">
        <v>20416</v>
      </c>
      <c r="FU593" s="21"/>
      <c r="FV593" s="21"/>
      <c r="FW593" s="23">
        <v>7971</v>
      </c>
      <c r="FX593" s="32">
        <v>511</v>
      </c>
      <c r="FY593" s="31">
        <v>4</v>
      </c>
      <c r="FZ593" s="24">
        <v>12104</v>
      </c>
      <c r="GA593" s="21"/>
      <c r="GB593" s="21"/>
      <c r="GC593" s="24">
        <v>13829</v>
      </c>
      <c r="GD593" s="21"/>
      <c r="GE593" s="21"/>
      <c r="GF593" s="23">
        <v>8927</v>
      </c>
      <c r="GG593" s="21"/>
      <c r="GH593" s="21"/>
      <c r="GI593" s="23">
        <v>8976</v>
      </c>
      <c r="GJ593" s="30">
        <v>1092</v>
      </c>
      <c r="GK593" s="31">
        <v>9</v>
      </c>
      <c r="GL593" s="24">
        <v>13304</v>
      </c>
      <c r="GM593" s="30">
        <v>2539</v>
      </c>
      <c r="GN593" s="29">
        <v>20</v>
      </c>
      <c r="GO593" s="24">
        <v>17547</v>
      </c>
      <c r="GP593" s="21"/>
      <c r="GQ593" s="21"/>
      <c r="GR593" s="24">
        <v>14363</v>
      </c>
      <c r="GS593" s="30">
        <v>1260</v>
      </c>
      <c r="GT593" s="29">
        <v>12</v>
      </c>
      <c r="GU593" s="24">
        <v>30193</v>
      </c>
      <c r="GV593" s="32">
        <v>252</v>
      </c>
      <c r="GW593" s="31">
        <v>2</v>
      </c>
      <c r="GX593" s="24">
        <v>14612</v>
      </c>
      <c r="GY593" s="21"/>
      <c r="GZ593" s="21"/>
      <c r="HA593" s="24">
        <v>10676</v>
      </c>
      <c r="HB593" s="21"/>
      <c r="HC593" s="21"/>
      <c r="HD593" s="24">
        <v>10904</v>
      </c>
      <c r="HE593" s="30">
        <v>1054</v>
      </c>
      <c r="HF593" s="31">
        <v>8</v>
      </c>
      <c r="HG593" s="24">
        <v>11938</v>
      </c>
      <c r="HH593" s="21"/>
      <c r="HI593" s="21"/>
      <c r="HJ593" s="23">
        <v>5638</v>
      </c>
    </row>
    <row r="594" spans="2:218" x14ac:dyDescent="0.2">
      <c r="B594" s="20" t="s">
        <v>529</v>
      </c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9">
        <v>29</v>
      </c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  <c r="BK594" s="21"/>
      <c r="BL594" s="21"/>
      <c r="BM594" s="21"/>
      <c r="BN594" s="21"/>
      <c r="BO594" s="21"/>
      <c r="BP594" s="21"/>
      <c r="BQ594" s="21"/>
      <c r="BR594" s="21"/>
      <c r="BS594" s="21"/>
      <c r="BT594" s="21"/>
      <c r="BU594" s="21"/>
      <c r="BV594" s="21"/>
      <c r="BW594" s="21"/>
      <c r="BX594" s="21"/>
      <c r="BY594" s="21"/>
      <c r="BZ594" s="21"/>
      <c r="CA594" s="21"/>
      <c r="CB594" s="21"/>
      <c r="CC594" s="21"/>
      <c r="CD594" s="21"/>
      <c r="CE594" s="21"/>
      <c r="CF594" s="21"/>
      <c r="CG594" s="21"/>
      <c r="CH594" s="21"/>
      <c r="CI594" s="21"/>
      <c r="CJ594" s="21"/>
      <c r="CK594" s="21"/>
      <c r="CL594" s="21"/>
      <c r="CM594" s="21"/>
      <c r="CN594" s="21"/>
      <c r="CO594" s="21"/>
      <c r="CP594" s="21"/>
      <c r="CQ594" s="21"/>
      <c r="CR594" s="21"/>
      <c r="CS594" s="21"/>
      <c r="CT594" s="21"/>
      <c r="CU594" s="21"/>
      <c r="CV594" s="21"/>
      <c r="CW594" s="21"/>
      <c r="CX594" s="21"/>
      <c r="CY594" s="21"/>
      <c r="CZ594" s="21"/>
      <c r="DA594" s="21"/>
      <c r="DB594" s="21"/>
      <c r="DC594" s="21"/>
      <c r="DD594" s="21"/>
      <c r="DE594" s="21"/>
      <c r="DF594" s="21"/>
      <c r="DG594" s="21"/>
      <c r="DH594" s="21"/>
      <c r="DI594" s="21"/>
      <c r="DJ594" s="21"/>
      <c r="DK594" s="21"/>
      <c r="DL594" s="21"/>
      <c r="DM594" s="21"/>
      <c r="DN594" s="21"/>
      <c r="DO594" s="21"/>
      <c r="DP594" s="21"/>
      <c r="DQ594" s="21"/>
      <c r="DR594" s="21"/>
      <c r="DS594" s="21"/>
      <c r="DT594" s="21"/>
      <c r="DU594" s="21"/>
      <c r="DV594" s="21"/>
      <c r="DW594" s="21"/>
      <c r="DX594" s="21"/>
      <c r="DY594" s="21"/>
      <c r="DZ594" s="21"/>
      <c r="EA594" s="21"/>
      <c r="EB594" s="21"/>
      <c r="EC594" s="21"/>
      <c r="ED594" s="21"/>
      <c r="EE594" s="21"/>
      <c r="EF594" s="21"/>
      <c r="EG594" s="21"/>
      <c r="EH594" s="21"/>
      <c r="EI594" s="21"/>
      <c r="EJ594" s="21"/>
      <c r="EK594" s="21"/>
      <c r="EL594" s="21"/>
      <c r="EM594" s="21"/>
      <c r="EN594" s="21"/>
      <c r="EO594" s="21"/>
      <c r="EP594" s="21"/>
      <c r="EQ594" s="21"/>
      <c r="ER594" s="21"/>
      <c r="ES594" s="21"/>
      <c r="ET594" s="21"/>
      <c r="EU594" s="21"/>
      <c r="EV594" s="21"/>
      <c r="EW594" s="21"/>
      <c r="EX594" s="21"/>
      <c r="EY594" s="21"/>
      <c r="EZ594" s="21"/>
      <c r="FA594" s="21"/>
      <c r="FB594" s="21"/>
      <c r="FC594" s="21"/>
      <c r="FD594" s="21"/>
      <c r="FE594" s="21"/>
      <c r="FF594" s="21"/>
      <c r="FG594" s="21"/>
      <c r="FH594" s="21"/>
      <c r="FI594" s="21"/>
      <c r="FJ594" s="21"/>
      <c r="FK594" s="21"/>
      <c r="FL594" s="21"/>
      <c r="FM594" s="21"/>
      <c r="FN594" s="21"/>
      <c r="FO594" s="21"/>
      <c r="FP594" s="21"/>
      <c r="FQ594" s="21"/>
      <c r="FR594" s="21"/>
      <c r="FS594" s="21"/>
      <c r="FT594" s="21"/>
      <c r="FU594" s="21"/>
      <c r="FV594" s="21"/>
      <c r="FW594" s="21"/>
      <c r="FX594" s="21"/>
      <c r="FY594" s="21"/>
      <c r="FZ594" s="21"/>
      <c r="GA594" s="21"/>
      <c r="GB594" s="21"/>
      <c r="GC594" s="21"/>
      <c r="GD594" s="21"/>
      <c r="GE594" s="21"/>
      <c r="GF594" s="21"/>
      <c r="GG594" s="21"/>
      <c r="GH594" s="21"/>
      <c r="GI594" s="21"/>
      <c r="GJ594" s="21"/>
      <c r="GK594" s="21"/>
      <c r="GL594" s="21"/>
      <c r="GM594" s="21"/>
      <c r="GN594" s="21"/>
      <c r="GO594" s="21"/>
      <c r="GP594" s="21"/>
      <c r="GQ594" s="21"/>
      <c r="GR594" s="21"/>
      <c r="GS594" s="21"/>
      <c r="GT594" s="21"/>
      <c r="GU594" s="21"/>
      <c r="GV594" s="21"/>
      <c r="GW594" s="21"/>
      <c r="GX594" s="21"/>
      <c r="GY594" s="21"/>
      <c r="GZ594" s="21"/>
      <c r="HA594" s="21"/>
      <c r="HB594" s="21"/>
      <c r="HC594" s="21"/>
      <c r="HD594" s="21"/>
      <c r="HE594" s="21"/>
      <c r="HF594" s="21"/>
      <c r="HG594" s="21"/>
      <c r="HH594" s="21"/>
      <c r="HI594" s="21"/>
      <c r="HJ594" s="21"/>
    </row>
    <row r="595" spans="2:218" x14ac:dyDescent="0.2">
      <c r="B595" s="20" t="s">
        <v>530</v>
      </c>
      <c r="C595" s="28">
        <v>61342</v>
      </c>
      <c r="D595" s="27">
        <v>947</v>
      </c>
      <c r="E595" s="23">
        <v>9830</v>
      </c>
      <c r="F595" s="28">
        <v>58861</v>
      </c>
      <c r="G595" s="27">
        <v>968</v>
      </c>
      <c r="H595" s="24">
        <v>10162</v>
      </c>
      <c r="I595" s="28">
        <v>77031</v>
      </c>
      <c r="J595" s="23">
        <v>1226</v>
      </c>
      <c r="K595" s="23">
        <v>9791</v>
      </c>
      <c r="L595" s="28">
        <v>57257</v>
      </c>
      <c r="M595" s="27">
        <v>961</v>
      </c>
      <c r="N595" s="23">
        <v>9075</v>
      </c>
      <c r="O595" s="28">
        <v>60069</v>
      </c>
      <c r="P595" s="27">
        <v>992</v>
      </c>
      <c r="Q595" s="24">
        <v>11176</v>
      </c>
      <c r="R595" s="28">
        <v>69793</v>
      </c>
      <c r="S595" s="23">
        <v>1180</v>
      </c>
      <c r="T595" s="23">
        <v>7107</v>
      </c>
      <c r="U595" s="28">
        <v>66390</v>
      </c>
      <c r="V595" s="23">
        <v>1166</v>
      </c>
      <c r="W595" s="23">
        <v>8364</v>
      </c>
      <c r="X595" s="28">
        <v>56893</v>
      </c>
      <c r="Y595" s="23">
        <v>1019</v>
      </c>
      <c r="Z595" s="23">
        <v>7962</v>
      </c>
      <c r="AA595" s="28">
        <v>77767</v>
      </c>
      <c r="AB595" s="23">
        <v>1415</v>
      </c>
      <c r="AC595" s="23">
        <v>8188</v>
      </c>
      <c r="AD595" s="28">
        <v>67422</v>
      </c>
      <c r="AE595" s="23">
        <v>1028</v>
      </c>
      <c r="AF595" s="23">
        <v>6027</v>
      </c>
      <c r="AG595" s="28">
        <v>62436</v>
      </c>
      <c r="AH595" s="23">
        <v>1047</v>
      </c>
      <c r="AI595" s="23">
        <v>7787</v>
      </c>
      <c r="AJ595" s="28">
        <v>78735</v>
      </c>
      <c r="AK595" s="23">
        <v>1440</v>
      </c>
      <c r="AL595" s="23">
        <v>4897</v>
      </c>
      <c r="AM595" s="28">
        <v>64137</v>
      </c>
      <c r="AN595" s="23">
        <v>1102</v>
      </c>
      <c r="AO595" s="23">
        <v>5740</v>
      </c>
      <c r="AP595" s="28">
        <v>62373</v>
      </c>
      <c r="AQ595" s="23">
        <v>1084</v>
      </c>
      <c r="AR595" s="23">
        <v>4825</v>
      </c>
      <c r="AS595" s="28">
        <v>76733</v>
      </c>
      <c r="AT595" s="23">
        <v>1346</v>
      </c>
      <c r="AU595" s="23">
        <v>5241</v>
      </c>
      <c r="AV595" s="28">
        <v>59523</v>
      </c>
      <c r="AW595" s="23">
        <v>1070</v>
      </c>
      <c r="AX595" s="23">
        <v>4907</v>
      </c>
      <c r="AY595" s="28">
        <v>53605</v>
      </c>
      <c r="AZ595" s="27">
        <v>908</v>
      </c>
      <c r="BA595" s="23">
        <v>5425</v>
      </c>
      <c r="BB595" s="28">
        <v>72856</v>
      </c>
      <c r="BC595" s="23">
        <v>1349</v>
      </c>
      <c r="BD595" s="23">
        <v>4209</v>
      </c>
      <c r="BE595" s="28">
        <v>10448</v>
      </c>
      <c r="BF595" s="29">
        <v>76</v>
      </c>
      <c r="BG595" s="23">
        <v>4069</v>
      </c>
      <c r="BH595" s="28">
        <v>11418</v>
      </c>
      <c r="BI595" s="29">
        <v>92</v>
      </c>
      <c r="BJ595" s="23">
        <v>4041</v>
      </c>
      <c r="BK595" s="28">
        <v>17540</v>
      </c>
      <c r="BL595" s="27">
        <v>125</v>
      </c>
      <c r="BM595" s="23">
        <v>5103</v>
      </c>
      <c r="BN595" s="28">
        <v>13727</v>
      </c>
      <c r="BO595" s="29">
        <v>94</v>
      </c>
      <c r="BP595" s="23">
        <v>5710</v>
      </c>
      <c r="BQ595" s="28">
        <v>14591</v>
      </c>
      <c r="BR595" s="29">
        <v>91</v>
      </c>
      <c r="BS595" s="23">
        <v>3796</v>
      </c>
      <c r="BT595" s="28">
        <v>14829</v>
      </c>
      <c r="BU595" s="27">
        <v>103</v>
      </c>
      <c r="BV595" s="23">
        <v>4337</v>
      </c>
      <c r="BW595" s="30">
        <v>6576</v>
      </c>
      <c r="BX595" s="29">
        <v>50</v>
      </c>
      <c r="BY595" s="23">
        <v>5604</v>
      </c>
      <c r="BZ595" s="30">
        <v>7312</v>
      </c>
      <c r="CA595" s="29">
        <v>45</v>
      </c>
      <c r="CB595" s="23">
        <v>2687</v>
      </c>
      <c r="CC595" s="28">
        <v>13208</v>
      </c>
      <c r="CD595" s="29">
        <v>84</v>
      </c>
      <c r="CE595" s="23">
        <v>3058</v>
      </c>
      <c r="CF595" s="28">
        <v>12640</v>
      </c>
      <c r="CG595" s="29">
        <v>83</v>
      </c>
      <c r="CH595" s="23">
        <v>6388</v>
      </c>
      <c r="CI595" s="28">
        <v>16761</v>
      </c>
      <c r="CJ595" s="29">
        <v>97</v>
      </c>
      <c r="CK595" s="23">
        <v>2695</v>
      </c>
      <c r="CL595" s="28">
        <v>14109</v>
      </c>
      <c r="CM595" s="27">
        <v>105</v>
      </c>
      <c r="CN595" s="23">
        <v>4297</v>
      </c>
      <c r="CO595" s="28">
        <v>11747</v>
      </c>
      <c r="CP595" s="29">
        <v>79</v>
      </c>
      <c r="CQ595" s="23">
        <v>4267</v>
      </c>
      <c r="CR595" s="30">
        <v>9284</v>
      </c>
      <c r="CS595" s="29">
        <v>75</v>
      </c>
      <c r="CT595" s="23">
        <v>4429</v>
      </c>
      <c r="CU595" s="30">
        <v>9915</v>
      </c>
      <c r="CV595" s="29">
        <v>66</v>
      </c>
      <c r="CW595" s="23">
        <v>2754</v>
      </c>
      <c r="CX595" s="28">
        <v>13730</v>
      </c>
      <c r="CY595" s="29">
        <v>99</v>
      </c>
      <c r="CZ595" s="23">
        <v>5409</v>
      </c>
      <c r="DA595" s="30">
        <v>8016</v>
      </c>
      <c r="DB595" s="29">
        <v>62</v>
      </c>
      <c r="DC595" s="23">
        <v>2666</v>
      </c>
      <c r="DD595" s="28">
        <v>13976</v>
      </c>
      <c r="DE595" s="29">
        <v>93</v>
      </c>
      <c r="DF595" s="23">
        <v>3210</v>
      </c>
      <c r="DG595" s="28">
        <v>15500</v>
      </c>
      <c r="DH595" s="29">
        <v>96</v>
      </c>
      <c r="DI595" s="23">
        <v>3984</v>
      </c>
      <c r="DJ595" s="28">
        <v>13837</v>
      </c>
      <c r="DK595" s="29">
        <v>86</v>
      </c>
      <c r="DL595" s="23">
        <v>6127</v>
      </c>
      <c r="DM595" s="28">
        <v>22254</v>
      </c>
      <c r="DN595" s="27">
        <v>129</v>
      </c>
      <c r="DO595" s="23">
        <v>3315</v>
      </c>
      <c r="DP595" s="30">
        <v>9834</v>
      </c>
      <c r="DQ595" s="29">
        <v>71</v>
      </c>
      <c r="DR595" s="23">
        <v>2926</v>
      </c>
      <c r="DS595" s="28">
        <v>15069</v>
      </c>
      <c r="DT595" s="29">
        <v>90</v>
      </c>
      <c r="DU595" s="23">
        <v>5098</v>
      </c>
      <c r="DV595" s="28">
        <v>14282</v>
      </c>
      <c r="DW595" s="29">
        <v>78</v>
      </c>
      <c r="DX595" s="23">
        <v>2850</v>
      </c>
      <c r="DY595" s="30">
        <v>9443</v>
      </c>
      <c r="DZ595" s="29">
        <v>65</v>
      </c>
      <c r="EA595" s="23">
        <v>2578</v>
      </c>
      <c r="EB595" s="28">
        <v>10968</v>
      </c>
      <c r="EC595" s="29">
        <v>74</v>
      </c>
      <c r="ED595" s="23">
        <v>3475</v>
      </c>
      <c r="EE595" s="28">
        <v>13330</v>
      </c>
      <c r="EF595" s="29">
        <v>80</v>
      </c>
      <c r="EG595" s="23">
        <v>4205</v>
      </c>
      <c r="EH595" s="30">
        <v>8021</v>
      </c>
      <c r="EI595" s="29">
        <v>49</v>
      </c>
      <c r="EJ595" s="23">
        <v>1922</v>
      </c>
      <c r="EK595" s="28">
        <v>15945</v>
      </c>
      <c r="EL595" s="29">
        <v>88</v>
      </c>
      <c r="EM595" s="23">
        <v>2993</v>
      </c>
      <c r="EN595" s="28">
        <v>10232</v>
      </c>
      <c r="EO595" s="29">
        <v>62</v>
      </c>
      <c r="EP595" s="23">
        <v>2917</v>
      </c>
      <c r="EQ595" s="28">
        <v>10044</v>
      </c>
      <c r="ER595" s="29">
        <v>68</v>
      </c>
      <c r="ES595" s="23">
        <v>3050</v>
      </c>
      <c r="ET595" s="30">
        <v>7419</v>
      </c>
      <c r="EU595" s="29">
        <v>53</v>
      </c>
      <c r="EV595" s="23">
        <v>2700</v>
      </c>
      <c r="EW595" s="28">
        <v>13076</v>
      </c>
      <c r="EX595" s="29">
        <v>80</v>
      </c>
      <c r="EY595" s="23">
        <v>3120</v>
      </c>
      <c r="EZ595" s="30">
        <v>3496</v>
      </c>
      <c r="FA595" s="29">
        <v>24</v>
      </c>
      <c r="FB595" s="23">
        <v>4163</v>
      </c>
      <c r="FC595" s="30">
        <v>1451</v>
      </c>
      <c r="FD595" s="31">
        <v>9</v>
      </c>
      <c r="FE595" s="23">
        <v>1961</v>
      </c>
      <c r="FF595" s="30">
        <v>1926</v>
      </c>
      <c r="FG595" s="29">
        <v>10</v>
      </c>
      <c r="FH595" s="23">
        <v>2848</v>
      </c>
      <c r="FI595" s="30">
        <v>1047</v>
      </c>
      <c r="FJ595" s="31">
        <v>5</v>
      </c>
      <c r="FK595" s="23">
        <v>2358</v>
      </c>
      <c r="FL595" s="21"/>
      <c r="FM595" s="21"/>
      <c r="FN595" s="27">
        <v>542</v>
      </c>
      <c r="FO595" s="32">
        <v>709</v>
      </c>
      <c r="FP595" s="31">
        <v>4</v>
      </c>
      <c r="FQ595" s="27">
        <v>438</v>
      </c>
      <c r="FR595" s="21"/>
      <c r="FS595" s="21"/>
      <c r="FT595" s="23">
        <v>1036</v>
      </c>
      <c r="FU595" s="30">
        <v>2271</v>
      </c>
      <c r="FV595" s="29">
        <v>12</v>
      </c>
      <c r="FW595" s="23">
        <v>2336</v>
      </c>
      <c r="FX595" s="30">
        <v>1257</v>
      </c>
      <c r="FY595" s="31">
        <v>7</v>
      </c>
      <c r="FZ595" s="23">
        <v>3023</v>
      </c>
      <c r="GA595" s="21"/>
      <c r="GB595" s="21"/>
      <c r="GC595" s="27">
        <v>541</v>
      </c>
      <c r="GD595" s="32">
        <v>567</v>
      </c>
      <c r="GE595" s="31">
        <v>3</v>
      </c>
      <c r="GF595" s="23">
        <v>1122</v>
      </c>
      <c r="GG595" s="32">
        <v>568</v>
      </c>
      <c r="GH595" s="31">
        <v>3</v>
      </c>
      <c r="GI595" s="27">
        <v>919</v>
      </c>
      <c r="GJ595" s="32">
        <v>567</v>
      </c>
      <c r="GK595" s="31">
        <v>3</v>
      </c>
      <c r="GL595" s="27">
        <v>960</v>
      </c>
      <c r="GM595" s="32">
        <v>565</v>
      </c>
      <c r="GN595" s="31">
        <v>3</v>
      </c>
      <c r="GO595" s="23">
        <v>1189</v>
      </c>
      <c r="GP595" s="21"/>
      <c r="GQ595" s="21"/>
      <c r="GR595" s="27">
        <v>602</v>
      </c>
      <c r="GS595" s="21"/>
      <c r="GT595" s="21"/>
      <c r="GU595" s="27">
        <v>156</v>
      </c>
      <c r="GV595" s="21"/>
      <c r="GW595" s="21"/>
      <c r="GX595" s="27">
        <v>459</v>
      </c>
      <c r="GY595" s="32">
        <v>783</v>
      </c>
      <c r="GZ595" s="31">
        <v>4</v>
      </c>
      <c r="HA595" s="23">
        <v>1740</v>
      </c>
      <c r="HB595" s="21"/>
      <c r="HC595" s="21"/>
      <c r="HD595" s="27">
        <v>562</v>
      </c>
      <c r="HE595" s="30">
        <v>1121</v>
      </c>
      <c r="HF595" s="31">
        <v>6</v>
      </c>
      <c r="HG595" s="23">
        <v>1385</v>
      </c>
      <c r="HH595" s="21"/>
      <c r="HI595" s="21"/>
      <c r="HJ595" s="27">
        <v>604</v>
      </c>
    </row>
    <row r="596" spans="2:218" x14ac:dyDescent="0.2">
      <c r="B596" s="20" t="s">
        <v>534</v>
      </c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9">
        <v>34</v>
      </c>
      <c r="AM596" s="21"/>
      <c r="AN596" s="21"/>
      <c r="AO596" s="29">
        <v>49</v>
      </c>
      <c r="AP596" s="21"/>
      <c r="AQ596" s="21"/>
      <c r="AR596" s="29">
        <v>34</v>
      </c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  <c r="BK596" s="21"/>
      <c r="BL596" s="21"/>
      <c r="BM596" s="21"/>
      <c r="BN596" s="21"/>
      <c r="BO596" s="21"/>
      <c r="BP596" s="21"/>
      <c r="BQ596" s="21"/>
      <c r="BR596" s="21"/>
      <c r="BS596" s="21"/>
      <c r="BT596" s="21"/>
      <c r="BU596" s="21"/>
      <c r="BV596" s="21"/>
      <c r="BW596" s="21"/>
      <c r="BX596" s="21"/>
      <c r="BY596" s="21"/>
      <c r="BZ596" s="21"/>
      <c r="CA596" s="21"/>
      <c r="CB596" s="21"/>
      <c r="CC596" s="21"/>
      <c r="CD596" s="21"/>
      <c r="CE596" s="21"/>
      <c r="CF596" s="21"/>
      <c r="CG596" s="21"/>
      <c r="CH596" s="21"/>
      <c r="CI596" s="21"/>
      <c r="CJ596" s="21"/>
      <c r="CK596" s="21"/>
      <c r="CL596" s="21"/>
      <c r="CM596" s="21"/>
      <c r="CN596" s="21"/>
      <c r="CO596" s="21"/>
      <c r="CP596" s="21"/>
      <c r="CQ596" s="21"/>
      <c r="CR596" s="21"/>
      <c r="CS596" s="21"/>
      <c r="CT596" s="21"/>
      <c r="CU596" s="21"/>
      <c r="CV596" s="21"/>
      <c r="CW596" s="21"/>
      <c r="CX596" s="21"/>
      <c r="CY596" s="21"/>
      <c r="CZ596" s="21"/>
      <c r="DA596" s="21"/>
      <c r="DB596" s="21"/>
      <c r="DC596" s="21"/>
      <c r="DD596" s="21"/>
      <c r="DE596" s="21"/>
      <c r="DF596" s="21"/>
      <c r="DG596" s="21"/>
      <c r="DH596" s="21"/>
      <c r="DI596" s="21"/>
      <c r="DJ596" s="21"/>
      <c r="DK596" s="21"/>
      <c r="DL596" s="21"/>
      <c r="DM596" s="21"/>
      <c r="DN596" s="21"/>
      <c r="DO596" s="21"/>
      <c r="DP596" s="21"/>
      <c r="DQ596" s="21"/>
      <c r="DR596" s="21"/>
      <c r="DS596" s="21"/>
      <c r="DT596" s="21"/>
      <c r="DU596" s="21"/>
      <c r="DV596" s="21"/>
      <c r="DW596" s="21"/>
      <c r="DX596" s="21"/>
      <c r="DY596" s="21"/>
      <c r="DZ596" s="21"/>
      <c r="EA596" s="21"/>
      <c r="EB596" s="21"/>
      <c r="EC596" s="21"/>
      <c r="ED596" s="21"/>
      <c r="EE596" s="21"/>
      <c r="EF596" s="21"/>
      <c r="EG596" s="21"/>
      <c r="EH596" s="21"/>
      <c r="EI596" s="21"/>
      <c r="EJ596" s="21"/>
      <c r="EK596" s="21"/>
      <c r="EL596" s="21"/>
      <c r="EM596" s="21"/>
      <c r="EN596" s="21"/>
      <c r="EO596" s="21"/>
      <c r="EP596" s="21"/>
      <c r="EQ596" s="21"/>
      <c r="ER596" s="21"/>
      <c r="ES596" s="21"/>
      <c r="ET596" s="21"/>
      <c r="EU596" s="21"/>
      <c r="EV596" s="21"/>
      <c r="EW596" s="21"/>
      <c r="EX596" s="21"/>
      <c r="EY596" s="21"/>
      <c r="EZ596" s="21"/>
      <c r="FA596" s="21"/>
      <c r="FB596" s="21"/>
      <c r="FC596" s="21"/>
      <c r="FD596" s="21"/>
      <c r="FE596" s="21"/>
      <c r="FF596" s="21"/>
      <c r="FG596" s="21"/>
      <c r="FH596" s="21"/>
      <c r="FI596" s="21"/>
      <c r="FJ596" s="21"/>
      <c r="FK596" s="21"/>
      <c r="FL596" s="21"/>
      <c r="FM596" s="21"/>
      <c r="FN596" s="21"/>
      <c r="FO596" s="21"/>
      <c r="FP596" s="21"/>
      <c r="FQ596" s="21"/>
      <c r="FR596" s="21"/>
      <c r="FS596" s="21"/>
      <c r="FT596" s="21"/>
      <c r="FU596" s="21"/>
      <c r="FV596" s="21"/>
      <c r="FW596" s="21"/>
      <c r="FX596" s="21"/>
      <c r="FY596" s="21"/>
      <c r="FZ596" s="21"/>
      <c r="GA596" s="21"/>
      <c r="GB596" s="21"/>
      <c r="GC596" s="21"/>
      <c r="GD596" s="21"/>
      <c r="GE596" s="21"/>
      <c r="GF596" s="21"/>
      <c r="GG596" s="21"/>
      <c r="GH596" s="21"/>
      <c r="GI596" s="21"/>
      <c r="GJ596" s="21"/>
      <c r="GK596" s="21"/>
      <c r="GL596" s="21"/>
      <c r="GM596" s="21"/>
      <c r="GN596" s="21"/>
      <c r="GO596" s="21"/>
      <c r="GP596" s="21"/>
      <c r="GQ596" s="21"/>
      <c r="GR596" s="21"/>
      <c r="GS596" s="21"/>
      <c r="GT596" s="21"/>
      <c r="GU596" s="21"/>
      <c r="GV596" s="21"/>
      <c r="GW596" s="21"/>
      <c r="GX596" s="21"/>
      <c r="GY596" s="21"/>
      <c r="GZ596" s="21"/>
      <c r="HA596" s="21"/>
      <c r="HB596" s="21"/>
      <c r="HC596" s="21"/>
      <c r="HD596" s="21"/>
      <c r="HE596" s="21"/>
      <c r="HF596" s="21"/>
      <c r="HG596" s="21"/>
      <c r="HH596" s="21"/>
      <c r="HI596" s="21"/>
      <c r="HJ596" s="21"/>
    </row>
    <row r="597" spans="2:218" x14ac:dyDescent="0.2">
      <c r="B597" s="20" t="s">
        <v>537</v>
      </c>
      <c r="C597" s="28">
        <v>26472</v>
      </c>
      <c r="D597" s="27">
        <v>332</v>
      </c>
      <c r="E597" s="21"/>
      <c r="F597" s="28">
        <v>28727</v>
      </c>
      <c r="G597" s="27">
        <v>410</v>
      </c>
      <c r="H597" s="21"/>
      <c r="I597" s="28">
        <v>31480</v>
      </c>
      <c r="J597" s="27">
        <v>431</v>
      </c>
      <c r="K597" s="21"/>
      <c r="L597" s="28">
        <v>23754</v>
      </c>
      <c r="M597" s="27">
        <v>311</v>
      </c>
      <c r="N597" s="29">
        <v>65</v>
      </c>
      <c r="O597" s="28">
        <v>27318</v>
      </c>
      <c r="P597" s="27">
        <v>360</v>
      </c>
      <c r="Q597" s="21"/>
      <c r="R597" s="28">
        <v>29711</v>
      </c>
      <c r="S597" s="27">
        <v>374</v>
      </c>
      <c r="T597" s="21"/>
      <c r="U597" s="28">
        <v>29652</v>
      </c>
      <c r="V597" s="27">
        <v>419</v>
      </c>
      <c r="W597" s="21"/>
      <c r="X597" s="26">
        <v>164774</v>
      </c>
      <c r="Y597" s="23">
        <v>2219</v>
      </c>
      <c r="Z597" s="21"/>
      <c r="AA597" s="26">
        <v>634522</v>
      </c>
      <c r="AB597" s="24">
        <v>14214</v>
      </c>
      <c r="AC597" s="29">
        <v>10</v>
      </c>
      <c r="AD597" s="28">
        <v>35388</v>
      </c>
      <c r="AE597" s="23">
        <v>1369</v>
      </c>
      <c r="AF597" s="29">
        <v>51</v>
      </c>
      <c r="AG597" s="28">
        <v>22611</v>
      </c>
      <c r="AH597" s="27">
        <v>557</v>
      </c>
      <c r="AI597" s="21"/>
      <c r="AJ597" s="28">
        <v>12525</v>
      </c>
      <c r="AK597" s="27">
        <v>377</v>
      </c>
      <c r="AL597" s="21"/>
      <c r="AM597" s="28">
        <v>34259</v>
      </c>
      <c r="AN597" s="27">
        <v>368</v>
      </c>
      <c r="AO597" s="27">
        <v>182</v>
      </c>
      <c r="AP597" s="28">
        <v>21881</v>
      </c>
      <c r="AQ597" s="27">
        <v>230</v>
      </c>
      <c r="AR597" s="29">
        <v>52</v>
      </c>
      <c r="AS597" s="28">
        <v>31241</v>
      </c>
      <c r="AT597" s="27">
        <v>348</v>
      </c>
      <c r="AU597" s="21"/>
      <c r="AV597" s="28">
        <v>40280</v>
      </c>
      <c r="AW597" s="27">
        <v>483</v>
      </c>
      <c r="AX597" s="31">
        <v>7</v>
      </c>
      <c r="AY597" s="28">
        <v>14033</v>
      </c>
      <c r="AZ597" s="27">
        <v>129</v>
      </c>
      <c r="BA597" s="27">
        <v>118</v>
      </c>
      <c r="BB597" s="30">
        <v>9923</v>
      </c>
      <c r="BC597" s="29">
        <v>98</v>
      </c>
      <c r="BD597" s="21"/>
      <c r="BE597" s="28">
        <v>14247</v>
      </c>
      <c r="BF597" s="27">
        <v>139</v>
      </c>
      <c r="BG597" s="21"/>
      <c r="BH597" s="28">
        <v>12163</v>
      </c>
      <c r="BI597" s="27">
        <v>116</v>
      </c>
      <c r="BJ597" s="29">
        <v>54</v>
      </c>
      <c r="BK597" s="28">
        <v>23048</v>
      </c>
      <c r="BL597" s="27">
        <v>221</v>
      </c>
      <c r="BM597" s="21"/>
      <c r="BN597" s="28">
        <v>18599</v>
      </c>
      <c r="BO597" s="27">
        <v>178</v>
      </c>
      <c r="BP597" s="21"/>
      <c r="BQ597" s="28">
        <v>20688</v>
      </c>
      <c r="BR597" s="27">
        <v>196</v>
      </c>
      <c r="BS597" s="31">
        <v>5</v>
      </c>
      <c r="BT597" s="28">
        <v>21943</v>
      </c>
      <c r="BU597" s="27">
        <v>210</v>
      </c>
      <c r="BV597" s="31">
        <v>5</v>
      </c>
      <c r="BW597" s="28">
        <v>23574</v>
      </c>
      <c r="BX597" s="27">
        <v>220</v>
      </c>
      <c r="BY597" s="27">
        <v>142</v>
      </c>
      <c r="BZ597" s="28">
        <v>23055</v>
      </c>
      <c r="CA597" s="27">
        <v>222</v>
      </c>
      <c r="CB597" s="21"/>
      <c r="CC597" s="28">
        <v>28042</v>
      </c>
      <c r="CD597" s="27">
        <v>268</v>
      </c>
      <c r="CE597" s="21"/>
      <c r="CF597" s="28">
        <v>75344</v>
      </c>
      <c r="CG597" s="27">
        <v>748</v>
      </c>
      <c r="CH597" s="21"/>
      <c r="CI597" s="26">
        <v>142534</v>
      </c>
      <c r="CJ597" s="23">
        <v>1374</v>
      </c>
      <c r="CK597" s="29">
        <v>55</v>
      </c>
      <c r="CL597" s="28">
        <v>73222</v>
      </c>
      <c r="CM597" s="27">
        <v>715</v>
      </c>
      <c r="CN597" s="27">
        <v>162</v>
      </c>
      <c r="CO597" s="32">
        <v>585</v>
      </c>
      <c r="CP597" s="31">
        <v>5</v>
      </c>
      <c r="CQ597" s="21"/>
      <c r="CR597" s="30">
        <v>4108</v>
      </c>
      <c r="CS597" s="29">
        <v>40</v>
      </c>
      <c r="CT597" s="29">
        <v>54</v>
      </c>
      <c r="CU597" s="32">
        <v>110</v>
      </c>
      <c r="CV597" s="31">
        <v>1</v>
      </c>
      <c r="CW597" s="21"/>
      <c r="CX597" s="28">
        <v>57115</v>
      </c>
      <c r="CY597" s="27">
        <v>533</v>
      </c>
      <c r="CZ597" s="21"/>
      <c r="DA597" s="28">
        <v>11042</v>
      </c>
      <c r="DB597" s="27">
        <v>107</v>
      </c>
      <c r="DC597" s="21"/>
      <c r="DD597" s="28">
        <v>20448</v>
      </c>
      <c r="DE597" s="27">
        <v>200</v>
      </c>
      <c r="DF597" s="21"/>
      <c r="DG597" s="28">
        <v>13803</v>
      </c>
      <c r="DH597" s="27">
        <v>133</v>
      </c>
      <c r="DI597" s="31">
        <v>5</v>
      </c>
      <c r="DJ597" s="28">
        <v>41475</v>
      </c>
      <c r="DK597" s="27">
        <v>399</v>
      </c>
      <c r="DL597" s="27">
        <v>115</v>
      </c>
      <c r="DM597" s="28">
        <v>68919</v>
      </c>
      <c r="DN597" s="27">
        <v>661</v>
      </c>
      <c r="DO597" s="31">
        <v>5</v>
      </c>
      <c r="DP597" s="26">
        <v>108445</v>
      </c>
      <c r="DQ597" s="23">
        <v>1043</v>
      </c>
      <c r="DR597" s="21"/>
      <c r="DS597" s="28">
        <v>98404</v>
      </c>
      <c r="DT597" s="27">
        <v>769</v>
      </c>
      <c r="DU597" s="21"/>
      <c r="DV597" s="28">
        <v>26921</v>
      </c>
      <c r="DW597" s="27">
        <v>216</v>
      </c>
      <c r="DX597" s="21"/>
      <c r="DY597" s="26">
        <v>197400</v>
      </c>
      <c r="DZ597" s="23">
        <v>1387</v>
      </c>
      <c r="EA597" s="21"/>
      <c r="EB597" s="26">
        <v>147979</v>
      </c>
      <c r="EC597" s="27">
        <v>904</v>
      </c>
      <c r="ED597" s="21"/>
      <c r="EE597" s="26">
        <v>103981</v>
      </c>
      <c r="EF597" s="27">
        <v>679</v>
      </c>
      <c r="EG597" s="21"/>
      <c r="EH597" s="28">
        <v>47734</v>
      </c>
      <c r="EI597" s="27">
        <v>312</v>
      </c>
      <c r="EJ597" s="21"/>
      <c r="EK597" s="30">
        <v>3121</v>
      </c>
      <c r="EL597" s="29">
        <v>37</v>
      </c>
      <c r="EM597" s="21"/>
      <c r="EN597" s="28">
        <v>43509</v>
      </c>
      <c r="EO597" s="27">
        <v>336</v>
      </c>
      <c r="EP597" s="29">
        <v>52</v>
      </c>
      <c r="EQ597" s="28">
        <v>20691</v>
      </c>
      <c r="ER597" s="27">
        <v>174</v>
      </c>
      <c r="ES597" s="21"/>
      <c r="ET597" s="28">
        <v>30891</v>
      </c>
      <c r="EU597" s="27">
        <v>248</v>
      </c>
      <c r="EV597" s="29">
        <v>53</v>
      </c>
      <c r="EW597" s="28">
        <v>58043</v>
      </c>
      <c r="EX597" s="27">
        <v>426</v>
      </c>
      <c r="EY597" s="21"/>
      <c r="EZ597" s="28">
        <v>34062</v>
      </c>
      <c r="FA597" s="27">
        <v>217</v>
      </c>
      <c r="FB597" s="21"/>
      <c r="FC597" s="28">
        <v>47445</v>
      </c>
      <c r="FD597" s="27">
        <v>342</v>
      </c>
      <c r="FE597" s="21"/>
      <c r="FF597" s="28">
        <v>60093</v>
      </c>
      <c r="FG597" s="27">
        <v>460</v>
      </c>
      <c r="FH597" s="21"/>
      <c r="FI597" s="28">
        <v>71937</v>
      </c>
      <c r="FJ597" s="27">
        <v>675</v>
      </c>
      <c r="FK597" s="21"/>
      <c r="FL597" s="26">
        <v>138451</v>
      </c>
      <c r="FM597" s="23">
        <v>1227</v>
      </c>
      <c r="FN597" s="21"/>
      <c r="FO597" s="26">
        <v>303861</v>
      </c>
      <c r="FP597" s="23">
        <v>2488</v>
      </c>
      <c r="FQ597" s="21"/>
      <c r="FR597" s="26">
        <v>161530</v>
      </c>
      <c r="FS597" s="23">
        <v>1541</v>
      </c>
      <c r="FT597" s="21"/>
      <c r="FU597" s="26">
        <v>129975</v>
      </c>
      <c r="FV597" s="23">
        <v>1564</v>
      </c>
      <c r="FW597" s="29">
        <v>52</v>
      </c>
      <c r="FX597" s="26">
        <v>193394</v>
      </c>
      <c r="FY597" s="23">
        <v>2493</v>
      </c>
      <c r="FZ597" s="29">
        <v>92</v>
      </c>
      <c r="GA597" s="26">
        <v>201384</v>
      </c>
      <c r="GB597" s="23">
        <v>2186</v>
      </c>
      <c r="GC597" s="21"/>
      <c r="GD597" s="26">
        <v>107753</v>
      </c>
      <c r="GE597" s="23">
        <v>1900</v>
      </c>
      <c r="GF597" s="21"/>
      <c r="GG597" s="28">
        <v>37932</v>
      </c>
      <c r="GH597" s="27">
        <v>861</v>
      </c>
      <c r="GI597" s="29">
        <v>52</v>
      </c>
      <c r="GJ597" s="28">
        <v>19781</v>
      </c>
      <c r="GK597" s="27">
        <v>161</v>
      </c>
      <c r="GL597" s="21"/>
      <c r="GM597" s="30">
        <v>5950</v>
      </c>
      <c r="GN597" s="29">
        <v>31</v>
      </c>
      <c r="GO597" s="27">
        <v>104</v>
      </c>
      <c r="GP597" s="28">
        <v>10450</v>
      </c>
      <c r="GQ597" s="29">
        <v>58</v>
      </c>
      <c r="GR597" s="21"/>
      <c r="GS597" s="30">
        <v>9838</v>
      </c>
      <c r="GT597" s="29">
        <v>51</v>
      </c>
      <c r="GU597" s="21"/>
      <c r="GV597" s="32">
        <v>313</v>
      </c>
      <c r="GW597" s="29">
        <v>11</v>
      </c>
      <c r="GX597" s="21"/>
      <c r="GY597" s="32">
        <v>248</v>
      </c>
      <c r="GZ597" s="31">
        <v>2</v>
      </c>
      <c r="HA597" s="21"/>
      <c r="HB597" s="32">
        <v>217</v>
      </c>
      <c r="HC597" s="31">
        <v>1</v>
      </c>
      <c r="HD597" s="21"/>
      <c r="HE597" s="30">
        <v>1518</v>
      </c>
      <c r="HF597" s="31">
        <v>8</v>
      </c>
      <c r="HG597" s="21"/>
      <c r="HH597" s="21"/>
      <c r="HI597" s="21"/>
      <c r="HJ597" s="21"/>
    </row>
    <row r="598" spans="2:218" x14ac:dyDescent="0.2">
      <c r="B598" s="20" t="s">
        <v>540</v>
      </c>
      <c r="C598" s="30">
        <v>1766</v>
      </c>
      <c r="D598" s="29">
        <v>30</v>
      </c>
      <c r="E598" s="29">
        <v>12</v>
      </c>
      <c r="F598" s="30">
        <v>3933</v>
      </c>
      <c r="G598" s="29">
        <v>71</v>
      </c>
      <c r="H598" s="31">
        <v>1</v>
      </c>
      <c r="I598" s="30">
        <v>4782</v>
      </c>
      <c r="J598" s="29">
        <v>65</v>
      </c>
      <c r="K598" s="21"/>
      <c r="L598" s="30">
        <v>3397</v>
      </c>
      <c r="M598" s="29">
        <v>46</v>
      </c>
      <c r="N598" s="31">
        <v>2</v>
      </c>
      <c r="O598" s="30">
        <v>2742</v>
      </c>
      <c r="P598" s="29">
        <v>35</v>
      </c>
      <c r="Q598" s="31">
        <v>4</v>
      </c>
      <c r="R598" s="30">
        <v>4449</v>
      </c>
      <c r="S598" s="29">
        <v>55</v>
      </c>
      <c r="T598" s="21"/>
      <c r="U598" s="30">
        <v>3011</v>
      </c>
      <c r="V598" s="29">
        <v>39</v>
      </c>
      <c r="W598" s="31">
        <v>5</v>
      </c>
      <c r="X598" s="30">
        <v>2257</v>
      </c>
      <c r="Y598" s="29">
        <v>28</v>
      </c>
      <c r="Z598" s="31">
        <v>4</v>
      </c>
      <c r="AA598" s="30">
        <v>6175</v>
      </c>
      <c r="AB598" s="29">
        <v>73</v>
      </c>
      <c r="AC598" s="31">
        <v>3</v>
      </c>
      <c r="AD598" s="30">
        <v>4977</v>
      </c>
      <c r="AE598" s="29">
        <v>56</v>
      </c>
      <c r="AF598" s="31">
        <v>6</v>
      </c>
      <c r="AG598" s="30">
        <v>2935</v>
      </c>
      <c r="AH598" s="29">
        <v>33</v>
      </c>
      <c r="AI598" s="31">
        <v>7</v>
      </c>
      <c r="AJ598" s="30">
        <v>1780</v>
      </c>
      <c r="AK598" s="29">
        <v>20</v>
      </c>
      <c r="AL598" s="31">
        <v>5</v>
      </c>
      <c r="AM598" s="30">
        <v>3362</v>
      </c>
      <c r="AN598" s="29">
        <v>38</v>
      </c>
      <c r="AO598" s="31">
        <v>1</v>
      </c>
      <c r="AP598" s="30">
        <v>4367</v>
      </c>
      <c r="AQ598" s="29">
        <v>49</v>
      </c>
      <c r="AR598" s="31">
        <v>3</v>
      </c>
      <c r="AS598" s="30">
        <v>6879</v>
      </c>
      <c r="AT598" s="29">
        <v>74</v>
      </c>
      <c r="AU598" s="31">
        <v>6</v>
      </c>
      <c r="AV598" s="21"/>
      <c r="AW598" s="21"/>
      <c r="AX598" s="29">
        <v>10</v>
      </c>
      <c r="AY598" s="21"/>
      <c r="AZ598" s="21"/>
      <c r="BA598" s="31">
        <v>8</v>
      </c>
      <c r="BB598" s="33">
        <v>31</v>
      </c>
      <c r="BC598" s="31">
        <v>1</v>
      </c>
      <c r="BD598" s="21"/>
      <c r="BE598" s="21"/>
      <c r="BF598" s="21"/>
      <c r="BG598" s="31">
        <v>1</v>
      </c>
      <c r="BH598" s="21"/>
      <c r="BI598" s="21"/>
      <c r="BJ598" s="21"/>
      <c r="BK598" s="21"/>
      <c r="BL598" s="21"/>
      <c r="BM598" s="31">
        <v>6</v>
      </c>
      <c r="BN598" s="32">
        <v>122</v>
      </c>
      <c r="BO598" s="31">
        <v>4</v>
      </c>
      <c r="BP598" s="31">
        <v>7</v>
      </c>
      <c r="BQ598" s="33">
        <v>92</v>
      </c>
      <c r="BR598" s="31">
        <v>3</v>
      </c>
      <c r="BS598" s="31">
        <v>5</v>
      </c>
      <c r="BT598" s="32">
        <v>421</v>
      </c>
      <c r="BU598" s="29">
        <v>14</v>
      </c>
      <c r="BV598" s="31">
        <v>7</v>
      </c>
      <c r="BW598" s="32">
        <v>572</v>
      </c>
      <c r="BX598" s="29">
        <v>20</v>
      </c>
      <c r="BY598" s="29">
        <v>16</v>
      </c>
      <c r="BZ598" s="32">
        <v>391</v>
      </c>
      <c r="CA598" s="29">
        <v>13</v>
      </c>
      <c r="CB598" s="31">
        <v>9</v>
      </c>
      <c r="CC598" s="32">
        <v>120</v>
      </c>
      <c r="CD598" s="31">
        <v>4</v>
      </c>
      <c r="CE598" s="31">
        <v>5</v>
      </c>
      <c r="CF598" s="33">
        <v>30</v>
      </c>
      <c r="CG598" s="31">
        <v>1</v>
      </c>
      <c r="CH598" s="31">
        <v>9</v>
      </c>
      <c r="CI598" s="21"/>
      <c r="CJ598" s="21"/>
      <c r="CK598" s="31">
        <v>2</v>
      </c>
      <c r="CL598" s="21"/>
      <c r="CM598" s="21"/>
      <c r="CN598" s="21"/>
      <c r="CO598" s="21"/>
      <c r="CP598" s="21"/>
      <c r="CQ598" s="21"/>
      <c r="CR598" s="21"/>
      <c r="CS598" s="21"/>
      <c r="CT598" s="31">
        <v>3</v>
      </c>
      <c r="CU598" s="33">
        <v>31</v>
      </c>
      <c r="CV598" s="31">
        <v>1</v>
      </c>
      <c r="CW598" s="31">
        <v>1</v>
      </c>
      <c r="CX598" s="21"/>
      <c r="CY598" s="21"/>
      <c r="CZ598" s="31">
        <v>3</v>
      </c>
      <c r="DA598" s="21"/>
      <c r="DB598" s="21"/>
      <c r="DC598" s="31">
        <v>4</v>
      </c>
      <c r="DD598" s="21"/>
      <c r="DE598" s="21"/>
      <c r="DF598" s="21"/>
      <c r="DG598" s="21"/>
      <c r="DH598" s="21"/>
      <c r="DI598" s="21"/>
      <c r="DJ598" s="21"/>
      <c r="DK598" s="21"/>
      <c r="DL598" s="31">
        <v>6</v>
      </c>
      <c r="DM598" s="21"/>
      <c r="DN598" s="21"/>
      <c r="DO598" s="31">
        <v>1</v>
      </c>
      <c r="DP598" s="33">
        <v>31</v>
      </c>
      <c r="DQ598" s="31">
        <v>1</v>
      </c>
      <c r="DR598" s="31">
        <v>2</v>
      </c>
      <c r="DS598" s="21"/>
      <c r="DT598" s="21"/>
      <c r="DU598" s="21"/>
      <c r="DV598" s="21"/>
      <c r="DW598" s="21"/>
      <c r="DX598" s="31">
        <v>1</v>
      </c>
      <c r="DY598" s="21"/>
      <c r="DZ598" s="21"/>
      <c r="EA598" s="31">
        <v>1</v>
      </c>
      <c r="EB598" s="21"/>
      <c r="EC598" s="21"/>
      <c r="ED598" s="21"/>
      <c r="EE598" s="21"/>
      <c r="EF598" s="21"/>
      <c r="EG598" s="31">
        <v>1</v>
      </c>
      <c r="EH598" s="21"/>
      <c r="EI598" s="21"/>
      <c r="EJ598" s="31">
        <v>1</v>
      </c>
      <c r="EK598" s="21"/>
      <c r="EL598" s="21"/>
      <c r="EM598" s="31">
        <v>3</v>
      </c>
      <c r="EN598" s="21"/>
      <c r="EO598" s="21"/>
      <c r="EP598" s="31">
        <v>1</v>
      </c>
      <c r="EQ598" s="21"/>
      <c r="ER598" s="21"/>
      <c r="ES598" s="31">
        <v>3</v>
      </c>
      <c r="ET598" s="21"/>
      <c r="EU598" s="21"/>
      <c r="EV598" s="31">
        <v>3</v>
      </c>
      <c r="EW598" s="21"/>
      <c r="EX598" s="21"/>
      <c r="EY598" s="31">
        <v>3</v>
      </c>
      <c r="EZ598" s="33">
        <v>89</v>
      </c>
      <c r="FA598" s="31">
        <v>3</v>
      </c>
      <c r="FB598" s="21"/>
      <c r="FC598" s="21"/>
      <c r="FD598" s="21"/>
      <c r="FE598" s="21"/>
      <c r="FF598" s="21"/>
      <c r="FG598" s="21"/>
      <c r="FH598" s="31">
        <v>3</v>
      </c>
      <c r="FI598" s="21"/>
      <c r="FJ598" s="21"/>
      <c r="FK598" s="21"/>
      <c r="FL598" s="21"/>
      <c r="FM598" s="21"/>
      <c r="FN598" s="31">
        <v>3</v>
      </c>
      <c r="FO598" s="21"/>
      <c r="FP598" s="21"/>
      <c r="FQ598" s="21"/>
      <c r="FR598" s="21"/>
      <c r="FS598" s="21"/>
      <c r="FT598" s="21"/>
      <c r="FU598" s="21"/>
      <c r="FV598" s="21"/>
      <c r="FW598" s="21"/>
      <c r="FX598" s="21"/>
      <c r="FY598" s="21"/>
      <c r="FZ598" s="21"/>
      <c r="GA598" s="21"/>
      <c r="GB598" s="21"/>
      <c r="GC598" s="21"/>
      <c r="GD598" s="21"/>
      <c r="GE598" s="21"/>
      <c r="GF598" s="21"/>
      <c r="GG598" s="21"/>
      <c r="GH598" s="21"/>
      <c r="GI598" s="21"/>
      <c r="GJ598" s="21"/>
      <c r="GK598" s="21"/>
      <c r="GL598" s="21"/>
      <c r="GM598" s="21"/>
      <c r="GN598" s="21"/>
      <c r="GO598" s="21"/>
      <c r="GP598" s="21"/>
      <c r="GQ598" s="21"/>
      <c r="GR598" s="21"/>
      <c r="GS598" s="21"/>
      <c r="GT598" s="21"/>
      <c r="GU598" s="21"/>
      <c r="GV598" s="21"/>
      <c r="GW598" s="21"/>
      <c r="GX598" s="21"/>
      <c r="GY598" s="21"/>
      <c r="GZ598" s="21"/>
      <c r="HA598" s="21"/>
      <c r="HB598" s="21"/>
      <c r="HC598" s="21"/>
      <c r="HD598" s="21"/>
      <c r="HE598" s="21"/>
      <c r="HF598" s="21"/>
      <c r="HG598" s="21"/>
      <c r="HH598" s="21"/>
      <c r="HI598" s="21"/>
      <c r="HJ598" s="21"/>
    </row>
    <row r="599" spans="2:218" x14ac:dyDescent="0.2">
      <c r="B599" s="20" t="s">
        <v>541</v>
      </c>
      <c r="C599" s="21"/>
      <c r="D599" s="21"/>
      <c r="E599" s="31">
        <v>2</v>
      </c>
      <c r="F599" s="21"/>
      <c r="G599" s="21"/>
      <c r="H599" s="31">
        <v>1</v>
      </c>
      <c r="I599" s="21"/>
      <c r="J599" s="21"/>
      <c r="K599" s="31">
        <v>1</v>
      </c>
      <c r="L599" s="21"/>
      <c r="M599" s="21"/>
      <c r="N599" s="31">
        <v>3</v>
      </c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31">
        <v>1</v>
      </c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31">
        <v>1</v>
      </c>
      <c r="AM599" s="21"/>
      <c r="AN599" s="21"/>
      <c r="AO599" s="31">
        <v>5</v>
      </c>
      <c r="AP599" s="21"/>
      <c r="AQ599" s="21"/>
      <c r="AR599" s="31">
        <v>2</v>
      </c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31">
        <v>3</v>
      </c>
      <c r="BE599" s="21"/>
      <c r="BF599" s="21"/>
      <c r="BG599" s="31">
        <v>2</v>
      </c>
      <c r="BH599" s="21"/>
      <c r="BI599" s="21"/>
      <c r="BJ599" s="21"/>
      <c r="BK599" s="21"/>
      <c r="BL599" s="21"/>
      <c r="BM599" s="21"/>
      <c r="BN599" s="21"/>
      <c r="BO599" s="21"/>
      <c r="BP599" s="21"/>
      <c r="BQ599" s="21"/>
      <c r="BR599" s="21"/>
      <c r="BS599" s="21"/>
      <c r="BT599" s="21"/>
      <c r="BU599" s="21"/>
      <c r="BV599" s="31">
        <v>8</v>
      </c>
      <c r="BW599" s="21"/>
      <c r="BX599" s="21"/>
      <c r="BY599" s="21"/>
      <c r="BZ599" s="21"/>
      <c r="CA599" s="21"/>
      <c r="CB599" s="31">
        <v>2</v>
      </c>
      <c r="CC599" s="21"/>
      <c r="CD599" s="21"/>
      <c r="CE599" s="21"/>
      <c r="CF599" s="21"/>
      <c r="CG599" s="21"/>
      <c r="CH599" s="21"/>
      <c r="CI599" s="21"/>
      <c r="CJ599" s="21"/>
      <c r="CK599" s="21"/>
      <c r="CL599" s="21"/>
      <c r="CM599" s="21"/>
      <c r="CN599" s="21"/>
      <c r="CO599" s="21"/>
      <c r="CP599" s="21"/>
      <c r="CQ599" s="21"/>
      <c r="CR599" s="21"/>
      <c r="CS599" s="21"/>
      <c r="CT599" s="21"/>
      <c r="CU599" s="21"/>
      <c r="CV599" s="21"/>
      <c r="CW599" s="21"/>
      <c r="CX599" s="21"/>
      <c r="CY599" s="21"/>
      <c r="CZ599" s="21"/>
      <c r="DA599" s="21"/>
      <c r="DB599" s="21"/>
      <c r="DC599" s="21"/>
      <c r="DD599" s="21"/>
      <c r="DE599" s="21"/>
      <c r="DF599" s="21"/>
      <c r="DG599" s="21"/>
      <c r="DH599" s="21"/>
      <c r="DI599" s="21"/>
      <c r="DJ599" s="21"/>
      <c r="DK599" s="21"/>
      <c r="DL599" s="21"/>
      <c r="DM599" s="21"/>
      <c r="DN599" s="21"/>
      <c r="DO599" s="21"/>
      <c r="DP599" s="21"/>
      <c r="DQ599" s="21"/>
      <c r="DR599" s="21"/>
      <c r="DS599" s="21"/>
      <c r="DT599" s="21"/>
      <c r="DU599" s="21"/>
      <c r="DV599" s="21"/>
      <c r="DW599" s="21"/>
      <c r="DX599" s="21"/>
      <c r="DY599" s="21"/>
      <c r="DZ599" s="21"/>
      <c r="EA599" s="21"/>
      <c r="EB599" s="21"/>
      <c r="EC599" s="21"/>
      <c r="ED599" s="21"/>
      <c r="EE599" s="21"/>
      <c r="EF599" s="21"/>
      <c r="EG599" s="21"/>
      <c r="EH599" s="21"/>
      <c r="EI599" s="21"/>
      <c r="EJ599" s="21"/>
      <c r="EK599" s="21"/>
      <c r="EL599" s="21"/>
      <c r="EM599" s="21"/>
      <c r="EN599" s="21"/>
      <c r="EO599" s="21"/>
      <c r="EP599" s="21"/>
      <c r="EQ599" s="21"/>
      <c r="ER599" s="21"/>
      <c r="ES599" s="21"/>
      <c r="ET599" s="21"/>
      <c r="EU599" s="21"/>
      <c r="EV599" s="21"/>
      <c r="EW599" s="21"/>
      <c r="EX599" s="21"/>
      <c r="EY599" s="21"/>
      <c r="EZ599" s="21"/>
      <c r="FA599" s="21"/>
      <c r="FB599" s="21"/>
      <c r="FC599" s="21"/>
      <c r="FD599" s="21"/>
      <c r="FE599" s="21"/>
      <c r="FF599" s="21"/>
      <c r="FG599" s="21"/>
      <c r="FH599" s="21"/>
      <c r="FI599" s="21"/>
      <c r="FJ599" s="21"/>
      <c r="FK599" s="21"/>
      <c r="FL599" s="21"/>
      <c r="FM599" s="21"/>
      <c r="FN599" s="21"/>
      <c r="FO599" s="21"/>
      <c r="FP599" s="21"/>
      <c r="FQ599" s="21"/>
      <c r="FR599" s="21"/>
      <c r="FS599" s="21"/>
      <c r="FT599" s="21"/>
      <c r="FU599" s="21"/>
      <c r="FV599" s="21"/>
      <c r="FW599" s="21"/>
      <c r="FX599" s="21"/>
      <c r="FY599" s="21"/>
      <c r="FZ599" s="21"/>
      <c r="GA599" s="21"/>
      <c r="GB599" s="21"/>
      <c r="GC599" s="21"/>
      <c r="GD599" s="21"/>
      <c r="GE599" s="21"/>
      <c r="GF599" s="21"/>
      <c r="GG599" s="21"/>
      <c r="GH599" s="21"/>
      <c r="GI599" s="21"/>
      <c r="GJ599" s="21"/>
      <c r="GK599" s="21"/>
      <c r="GL599" s="21"/>
      <c r="GM599" s="21"/>
      <c r="GN599" s="21"/>
      <c r="GO599" s="21"/>
      <c r="GP599" s="21"/>
      <c r="GQ599" s="21"/>
      <c r="GR599" s="21"/>
      <c r="GS599" s="21"/>
      <c r="GT599" s="21"/>
      <c r="GU599" s="21"/>
      <c r="GV599" s="21"/>
      <c r="GW599" s="21"/>
      <c r="GX599" s="21"/>
      <c r="GY599" s="21"/>
      <c r="GZ599" s="21"/>
      <c r="HA599" s="21"/>
      <c r="HB599" s="21"/>
      <c r="HC599" s="21"/>
      <c r="HD599" s="21"/>
      <c r="HE599" s="21"/>
      <c r="HF599" s="21"/>
      <c r="HG599" s="21"/>
      <c r="HH599" s="21"/>
      <c r="HI599" s="21"/>
      <c r="HJ599" s="21"/>
    </row>
    <row r="600" spans="2:218" x14ac:dyDescent="0.2">
      <c r="B600" s="20" t="s">
        <v>542</v>
      </c>
      <c r="C600" s="22">
        <v>6970134</v>
      </c>
      <c r="D600" s="25">
        <v>119413</v>
      </c>
      <c r="E600" s="24">
        <v>98319</v>
      </c>
      <c r="F600" s="22">
        <v>8555620</v>
      </c>
      <c r="G600" s="25">
        <v>137828</v>
      </c>
      <c r="H600" s="25">
        <v>104212</v>
      </c>
      <c r="I600" s="22">
        <v>9424174</v>
      </c>
      <c r="J600" s="25">
        <v>151647</v>
      </c>
      <c r="K600" s="24">
        <v>80785</v>
      </c>
      <c r="L600" s="22">
        <v>5111867</v>
      </c>
      <c r="M600" s="24">
        <v>82827</v>
      </c>
      <c r="N600" s="24">
        <v>57108</v>
      </c>
      <c r="O600" s="22">
        <v>3899652</v>
      </c>
      <c r="P600" s="24">
        <v>61844</v>
      </c>
      <c r="Q600" s="24">
        <v>46639</v>
      </c>
      <c r="R600" s="22">
        <v>4493884</v>
      </c>
      <c r="S600" s="24">
        <v>69196</v>
      </c>
      <c r="T600" s="24">
        <v>46467</v>
      </c>
      <c r="U600" s="22">
        <v>4404447</v>
      </c>
      <c r="V600" s="24">
        <v>65780</v>
      </c>
      <c r="W600" s="24">
        <v>48695</v>
      </c>
      <c r="X600" s="22">
        <v>4710027</v>
      </c>
      <c r="Y600" s="24">
        <v>70735</v>
      </c>
      <c r="Z600" s="24">
        <v>47804</v>
      </c>
      <c r="AA600" s="22">
        <v>6833325</v>
      </c>
      <c r="AB600" s="25">
        <v>100305</v>
      </c>
      <c r="AC600" s="24">
        <v>66521</v>
      </c>
      <c r="AD600" s="22">
        <v>6336594</v>
      </c>
      <c r="AE600" s="24">
        <v>92919</v>
      </c>
      <c r="AF600" s="24">
        <v>71225</v>
      </c>
      <c r="AG600" s="22">
        <v>7483450</v>
      </c>
      <c r="AH600" s="25">
        <v>105573</v>
      </c>
      <c r="AI600" s="24">
        <v>82979</v>
      </c>
      <c r="AJ600" s="36">
        <v>10396604</v>
      </c>
      <c r="AK600" s="25">
        <v>142898</v>
      </c>
      <c r="AL600" s="24">
        <v>94154</v>
      </c>
      <c r="AM600" s="22">
        <v>8972738</v>
      </c>
      <c r="AN600" s="25">
        <v>120614</v>
      </c>
      <c r="AO600" s="24">
        <v>93929</v>
      </c>
      <c r="AP600" s="36">
        <v>10444776</v>
      </c>
      <c r="AQ600" s="25">
        <v>138579</v>
      </c>
      <c r="AR600" s="25">
        <v>118780</v>
      </c>
      <c r="AS600" s="22">
        <v>6422249</v>
      </c>
      <c r="AT600" s="24">
        <v>84181</v>
      </c>
      <c r="AU600" s="24">
        <v>78161</v>
      </c>
      <c r="AV600" s="26">
        <v>407488</v>
      </c>
      <c r="AW600" s="23">
        <v>4770</v>
      </c>
      <c r="AX600" s="24">
        <v>34672</v>
      </c>
      <c r="AY600" s="26">
        <v>157427</v>
      </c>
      <c r="AZ600" s="23">
        <v>1564</v>
      </c>
      <c r="BA600" s="24">
        <v>19059</v>
      </c>
      <c r="BB600" s="26">
        <v>220735</v>
      </c>
      <c r="BC600" s="23">
        <v>1968</v>
      </c>
      <c r="BD600" s="24">
        <v>14413</v>
      </c>
      <c r="BE600" s="26">
        <v>221310</v>
      </c>
      <c r="BF600" s="23">
        <v>2010</v>
      </c>
      <c r="BG600" s="24">
        <v>13134</v>
      </c>
      <c r="BH600" s="26">
        <v>261208</v>
      </c>
      <c r="BI600" s="23">
        <v>2182</v>
      </c>
      <c r="BJ600" s="24">
        <v>10245</v>
      </c>
      <c r="BK600" s="28">
        <v>93676</v>
      </c>
      <c r="BL600" s="27">
        <v>716</v>
      </c>
      <c r="BM600" s="24">
        <v>10966</v>
      </c>
      <c r="BN600" s="28">
        <v>11363</v>
      </c>
      <c r="BO600" s="27">
        <v>119</v>
      </c>
      <c r="BP600" s="23">
        <v>7905</v>
      </c>
      <c r="BQ600" s="28">
        <v>16013</v>
      </c>
      <c r="BR600" s="27">
        <v>117</v>
      </c>
      <c r="BS600" s="23">
        <v>7051</v>
      </c>
      <c r="BT600" s="30">
        <v>2983</v>
      </c>
      <c r="BU600" s="29">
        <v>43</v>
      </c>
      <c r="BV600" s="23">
        <v>6359</v>
      </c>
      <c r="BW600" s="30">
        <v>1741</v>
      </c>
      <c r="BX600" s="29">
        <v>32</v>
      </c>
      <c r="BY600" s="23">
        <v>4672</v>
      </c>
      <c r="BZ600" s="30">
        <v>3602</v>
      </c>
      <c r="CA600" s="29">
        <v>82</v>
      </c>
      <c r="CB600" s="23">
        <v>4613</v>
      </c>
      <c r="CC600" s="32">
        <v>969</v>
      </c>
      <c r="CD600" s="29">
        <v>22</v>
      </c>
      <c r="CE600" s="23">
        <v>2660</v>
      </c>
      <c r="CF600" s="32">
        <v>934</v>
      </c>
      <c r="CG600" s="29">
        <v>21</v>
      </c>
      <c r="CH600" s="23">
        <v>2632</v>
      </c>
      <c r="CI600" s="30">
        <v>3140</v>
      </c>
      <c r="CJ600" s="29">
        <v>63</v>
      </c>
      <c r="CK600" s="23">
        <v>4102</v>
      </c>
      <c r="CL600" s="30">
        <v>2908</v>
      </c>
      <c r="CM600" s="29">
        <v>48</v>
      </c>
      <c r="CN600" s="23">
        <v>2820</v>
      </c>
      <c r="CO600" s="30">
        <v>1558</v>
      </c>
      <c r="CP600" s="29">
        <v>28</v>
      </c>
      <c r="CQ600" s="23">
        <v>3205</v>
      </c>
      <c r="CR600" s="30">
        <v>4627</v>
      </c>
      <c r="CS600" s="27">
        <v>104</v>
      </c>
      <c r="CT600" s="23">
        <v>2240</v>
      </c>
      <c r="CU600" s="30">
        <v>2637</v>
      </c>
      <c r="CV600" s="29">
        <v>52</v>
      </c>
      <c r="CW600" s="23">
        <v>2182</v>
      </c>
      <c r="CX600" s="30">
        <v>4445</v>
      </c>
      <c r="CY600" s="29">
        <v>93</v>
      </c>
      <c r="CZ600" s="23">
        <v>2449</v>
      </c>
      <c r="DA600" s="30">
        <v>1714</v>
      </c>
      <c r="DB600" s="29">
        <v>25</v>
      </c>
      <c r="DC600" s="23">
        <v>2493</v>
      </c>
      <c r="DD600" s="30">
        <v>1052</v>
      </c>
      <c r="DE600" s="31">
        <v>4</v>
      </c>
      <c r="DF600" s="23">
        <v>2422</v>
      </c>
      <c r="DG600" s="32">
        <v>982</v>
      </c>
      <c r="DH600" s="29">
        <v>11</v>
      </c>
      <c r="DI600" s="23">
        <v>2335</v>
      </c>
      <c r="DJ600" s="30">
        <v>2509</v>
      </c>
      <c r="DK600" s="29">
        <v>23</v>
      </c>
      <c r="DL600" s="23">
        <v>1405</v>
      </c>
      <c r="DM600" s="30">
        <v>3282</v>
      </c>
      <c r="DN600" s="29">
        <v>33</v>
      </c>
      <c r="DO600" s="27">
        <v>173</v>
      </c>
      <c r="DP600" s="30">
        <v>2154</v>
      </c>
      <c r="DQ600" s="29">
        <v>22</v>
      </c>
      <c r="DR600" s="27">
        <v>153</v>
      </c>
      <c r="DS600" s="30">
        <v>2177</v>
      </c>
      <c r="DT600" s="29">
        <v>23</v>
      </c>
      <c r="DU600" s="27">
        <v>101</v>
      </c>
      <c r="DV600" s="30">
        <v>1120</v>
      </c>
      <c r="DW600" s="29">
        <v>11</v>
      </c>
      <c r="DX600" s="29">
        <v>70</v>
      </c>
      <c r="DY600" s="30">
        <v>2573</v>
      </c>
      <c r="DZ600" s="29">
        <v>22</v>
      </c>
      <c r="EA600" s="29">
        <v>74</v>
      </c>
      <c r="EB600" s="28">
        <v>10503</v>
      </c>
      <c r="EC600" s="29">
        <v>96</v>
      </c>
      <c r="ED600" s="29">
        <v>69</v>
      </c>
      <c r="EE600" s="32">
        <v>444</v>
      </c>
      <c r="EF600" s="31">
        <v>1</v>
      </c>
      <c r="EG600" s="29">
        <v>95</v>
      </c>
      <c r="EH600" s="30">
        <v>3820</v>
      </c>
      <c r="EI600" s="29">
        <v>33</v>
      </c>
      <c r="EJ600" s="27">
        <v>108</v>
      </c>
      <c r="EK600" s="21"/>
      <c r="EL600" s="21"/>
      <c r="EM600" s="29">
        <v>90</v>
      </c>
      <c r="EN600" s="21"/>
      <c r="EO600" s="21"/>
      <c r="EP600" s="29">
        <v>62</v>
      </c>
      <c r="EQ600" s="30">
        <v>1501</v>
      </c>
      <c r="ER600" s="29">
        <v>15</v>
      </c>
      <c r="ES600" s="29">
        <v>77</v>
      </c>
      <c r="ET600" s="21"/>
      <c r="EU600" s="21"/>
      <c r="EV600" s="29">
        <v>57</v>
      </c>
      <c r="EW600" s="21"/>
      <c r="EX600" s="21"/>
      <c r="EY600" s="29">
        <v>93</v>
      </c>
      <c r="EZ600" s="21"/>
      <c r="FA600" s="21"/>
      <c r="FB600" s="29">
        <v>78</v>
      </c>
      <c r="FC600" s="21"/>
      <c r="FD600" s="21"/>
      <c r="FE600" s="29">
        <v>52</v>
      </c>
      <c r="FF600" s="21"/>
      <c r="FG600" s="21"/>
      <c r="FH600" s="29">
        <v>62</v>
      </c>
      <c r="FI600" s="21"/>
      <c r="FJ600" s="21"/>
      <c r="FK600" s="29">
        <v>29</v>
      </c>
      <c r="FL600" s="21"/>
      <c r="FM600" s="21"/>
      <c r="FN600" s="29">
        <v>30</v>
      </c>
      <c r="FO600" s="21"/>
      <c r="FP600" s="21"/>
      <c r="FQ600" s="29">
        <v>40</v>
      </c>
      <c r="FR600" s="21"/>
      <c r="FS600" s="21"/>
      <c r="FT600" s="29">
        <v>62</v>
      </c>
      <c r="FU600" s="21"/>
      <c r="FV600" s="21"/>
      <c r="FW600" s="29">
        <v>61</v>
      </c>
      <c r="FX600" s="21"/>
      <c r="FY600" s="21"/>
      <c r="FZ600" s="29">
        <v>30</v>
      </c>
      <c r="GA600" s="21"/>
      <c r="GB600" s="21"/>
      <c r="GC600" s="29">
        <v>60</v>
      </c>
      <c r="GD600" s="21"/>
      <c r="GE600" s="21"/>
      <c r="GF600" s="29">
        <v>35</v>
      </c>
      <c r="GG600" s="21"/>
      <c r="GH600" s="21"/>
      <c r="GI600" s="29">
        <v>52</v>
      </c>
      <c r="GJ600" s="21"/>
      <c r="GK600" s="21"/>
      <c r="GL600" s="29">
        <v>39</v>
      </c>
      <c r="GM600" s="21"/>
      <c r="GN600" s="21"/>
      <c r="GO600" s="29">
        <v>28</v>
      </c>
      <c r="GP600" s="21"/>
      <c r="GQ600" s="21"/>
      <c r="GR600" s="29">
        <v>26</v>
      </c>
      <c r="GS600" s="21"/>
      <c r="GT600" s="21"/>
      <c r="GU600" s="29">
        <v>21</v>
      </c>
      <c r="GV600" s="21"/>
      <c r="GW600" s="21"/>
      <c r="GX600" s="29">
        <v>11</v>
      </c>
      <c r="GY600" s="21"/>
      <c r="GZ600" s="21"/>
      <c r="HA600" s="29">
        <v>26</v>
      </c>
      <c r="HB600" s="21"/>
      <c r="HC600" s="21"/>
      <c r="HD600" s="29">
        <v>27</v>
      </c>
      <c r="HE600" s="21"/>
      <c r="HF600" s="21"/>
      <c r="HG600" s="29">
        <v>30</v>
      </c>
      <c r="HH600" s="21"/>
      <c r="HI600" s="21"/>
      <c r="HJ600" s="29">
        <v>36</v>
      </c>
    </row>
    <row r="601" spans="2:218" x14ac:dyDescent="0.2">
      <c r="B601" s="20" t="s">
        <v>544</v>
      </c>
      <c r="C601" s="22">
        <v>1421527</v>
      </c>
      <c r="D601" s="24">
        <v>24145</v>
      </c>
      <c r="E601" s="24">
        <v>18190</v>
      </c>
      <c r="F601" s="22">
        <v>2738092</v>
      </c>
      <c r="G601" s="24">
        <v>43730</v>
      </c>
      <c r="H601" s="24">
        <v>36081</v>
      </c>
      <c r="I601" s="22">
        <v>3632726</v>
      </c>
      <c r="J601" s="24">
        <v>57410</v>
      </c>
      <c r="K601" s="24">
        <v>29900</v>
      </c>
      <c r="L601" s="22">
        <v>1341248</v>
      </c>
      <c r="M601" s="24">
        <v>20768</v>
      </c>
      <c r="N601" s="24">
        <v>14470</v>
      </c>
      <c r="O601" s="22">
        <v>1016897</v>
      </c>
      <c r="P601" s="24">
        <v>15717</v>
      </c>
      <c r="Q601" s="24">
        <v>11005</v>
      </c>
      <c r="R601" s="22">
        <v>1234187</v>
      </c>
      <c r="S601" s="24">
        <v>18779</v>
      </c>
      <c r="T601" s="24">
        <v>11203</v>
      </c>
      <c r="U601" s="22">
        <v>1348667</v>
      </c>
      <c r="V601" s="24">
        <v>19711</v>
      </c>
      <c r="W601" s="24">
        <v>13854</v>
      </c>
      <c r="X601" s="22">
        <v>1374779</v>
      </c>
      <c r="Y601" s="24">
        <v>19957</v>
      </c>
      <c r="Z601" s="24">
        <v>13094</v>
      </c>
      <c r="AA601" s="22">
        <v>1830026</v>
      </c>
      <c r="AB601" s="24">
        <v>26083</v>
      </c>
      <c r="AC601" s="24">
        <v>16114</v>
      </c>
      <c r="AD601" s="22">
        <v>1405020</v>
      </c>
      <c r="AE601" s="24">
        <v>20059</v>
      </c>
      <c r="AF601" s="24">
        <v>14816</v>
      </c>
      <c r="AG601" s="22">
        <v>1590337</v>
      </c>
      <c r="AH601" s="24">
        <v>21689</v>
      </c>
      <c r="AI601" s="24">
        <v>14930</v>
      </c>
      <c r="AJ601" s="22">
        <v>2080267</v>
      </c>
      <c r="AK601" s="24">
        <v>27906</v>
      </c>
      <c r="AL601" s="24">
        <v>17385</v>
      </c>
      <c r="AM601" s="22">
        <v>1943274</v>
      </c>
      <c r="AN601" s="24">
        <v>25517</v>
      </c>
      <c r="AO601" s="24">
        <v>17588</v>
      </c>
      <c r="AP601" s="22">
        <v>3214676</v>
      </c>
      <c r="AQ601" s="24">
        <v>41484</v>
      </c>
      <c r="AR601" s="24">
        <v>37744</v>
      </c>
      <c r="AS601" s="26">
        <v>991647</v>
      </c>
      <c r="AT601" s="24">
        <v>12538</v>
      </c>
      <c r="AU601" s="24">
        <v>21273</v>
      </c>
      <c r="AV601" s="26">
        <v>101340</v>
      </c>
      <c r="AW601" s="23">
        <v>1129</v>
      </c>
      <c r="AX601" s="23">
        <v>6974</v>
      </c>
      <c r="AY601" s="28">
        <v>27229</v>
      </c>
      <c r="AZ601" s="27">
        <v>314</v>
      </c>
      <c r="BA601" s="23">
        <v>4637</v>
      </c>
      <c r="BB601" s="28">
        <v>13485</v>
      </c>
      <c r="BC601" s="27">
        <v>158</v>
      </c>
      <c r="BD601" s="23">
        <v>4514</v>
      </c>
      <c r="BE601" s="28">
        <v>15255</v>
      </c>
      <c r="BF601" s="27">
        <v>219</v>
      </c>
      <c r="BG601" s="23">
        <v>5351</v>
      </c>
      <c r="BH601" s="30">
        <v>2494</v>
      </c>
      <c r="BI601" s="29">
        <v>30</v>
      </c>
      <c r="BJ601" s="23">
        <v>3911</v>
      </c>
      <c r="BK601" s="30">
        <v>1794</v>
      </c>
      <c r="BL601" s="29">
        <v>21</v>
      </c>
      <c r="BM601" s="23">
        <v>3782</v>
      </c>
      <c r="BN601" s="30">
        <v>2002</v>
      </c>
      <c r="BO601" s="29">
        <v>24</v>
      </c>
      <c r="BP601" s="23">
        <v>2555</v>
      </c>
      <c r="BQ601" s="21"/>
      <c r="BR601" s="21"/>
      <c r="BS601" s="23">
        <v>1920</v>
      </c>
      <c r="BT601" s="32">
        <v>142</v>
      </c>
      <c r="BU601" s="31">
        <v>2</v>
      </c>
      <c r="BV601" s="23">
        <v>1653</v>
      </c>
      <c r="BW601" s="21"/>
      <c r="BX601" s="21"/>
      <c r="BY601" s="23">
        <v>1255</v>
      </c>
      <c r="BZ601" s="21"/>
      <c r="CA601" s="21"/>
      <c r="CB601" s="23">
        <v>2186</v>
      </c>
      <c r="CC601" s="21"/>
      <c r="CD601" s="21"/>
      <c r="CE601" s="23">
        <v>1061</v>
      </c>
      <c r="CF601" s="21"/>
      <c r="CG601" s="21"/>
      <c r="CH601" s="27">
        <v>580</v>
      </c>
      <c r="CI601" s="21"/>
      <c r="CJ601" s="21"/>
      <c r="CK601" s="27">
        <v>701</v>
      </c>
      <c r="CL601" s="21"/>
      <c r="CM601" s="21"/>
      <c r="CN601" s="27">
        <v>758</v>
      </c>
      <c r="CO601" s="21"/>
      <c r="CP601" s="21"/>
      <c r="CQ601" s="27">
        <v>809</v>
      </c>
      <c r="CR601" s="21"/>
      <c r="CS601" s="21"/>
      <c r="CT601" s="27">
        <v>620</v>
      </c>
      <c r="CU601" s="21"/>
      <c r="CV601" s="21"/>
      <c r="CW601" s="27">
        <v>585</v>
      </c>
      <c r="CX601" s="21"/>
      <c r="CY601" s="21"/>
      <c r="CZ601" s="27">
        <v>502</v>
      </c>
      <c r="DA601" s="32">
        <v>420</v>
      </c>
      <c r="DB601" s="31">
        <v>6</v>
      </c>
      <c r="DC601" s="27">
        <v>515</v>
      </c>
      <c r="DD601" s="21"/>
      <c r="DE601" s="21"/>
      <c r="DF601" s="27">
        <v>542</v>
      </c>
      <c r="DG601" s="21"/>
      <c r="DH601" s="21"/>
      <c r="DI601" s="27">
        <v>553</v>
      </c>
      <c r="DJ601" s="21"/>
      <c r="DK601" s="21"/>
      <c r="DL601" s="27">
        <v>506</v>
      </c>
      <c r="DM601" s="33">
        <v>83</v>
      </c>
      <c r="DN601" s="31">
        <v>1</v>
      </c>
      <c r="DO601" s="29">
        <v>59</v>
      </c>
      <c r="DP601" s="21"/>
      <c r="DQ601" s="21"/>
      <c r="DR601" s="29">
        <v>45</v>
      </c>
      <c r="DS601" s="21"/>
      <c r="DT601" s="21"/>
      <c r="DU601" s="29">
        <v>51</v>
      </c>
      <c r="DV601" s="21"/>
      <c r="DW601" s="21"/>
      <c r="DX601" s="29">
        <v>30</v>
      </c>
      <c r="DY601" s="21"/>
      <c r="DZ601" s="21"/>
      <c r="EA601" s="29">
        <v>31</v>
      </c>
      <c r="EB601" s="21"/>
      <c r="EC601" s="21"/>
      <c r="ED601" s="31">
        <v>3</v>
      </c>
      <c r="EE601" s="21"/>
      <c r="EF601" s="21"/>
      <c r="EG601" s="29">
        <v>18</v>
      </c>
      <c r="EH601" s="21"/>
      <c r="EI601" s="21"/>
      <c r="EJ601" s="29">
        <v>23</v>
      </c>
      <c r="EK601" s="21"/>
      <c r="EL601" s="21"/>
      <c r="EM601" s="29">
        <v>18</v>
      </c>
      <c r="EN601" s="21"/>
      <c r="EO601" s="21"/>
      <c r="EP601" s="29">
        <v>25</v>
      </c>
      <c r="EQ601" s="21"/>
      <c r="ER601" s="21"/>
      <c r="ES601" s="29">
        <v>18</v>
      </c>
      <c r="ET601" s="21"/>
      <c r="EU601" s="21"/>
      <c r="EV601" s="29">
        <v>33</v>
      </c>
      <c r="EW601" s="21"/>
      <c r="EX601" s="21"/>
      <c r="EY601" s="29">
        <v>15</v>
      </c>
      <c r="EZ601" s="21"/>
      <c r="FA601" s="21"/>
      <c r="FB601" s="29">
        <v>11</v>
      </c>
      <c r="FC601" s="33">
        <v>95</v>
      </c>
      <c r="FD601" s="31">
        <v>1</v>
      </c>
      <c r="FE601" s="29">
        <v>10</v>
      </c>
      <c r="FF601" s="21"/>
      <c r="FG601" s="21"/>
      <c r="FH601" s="29">
        <v>19</v>
      </c>
      <c r="FI601" s="33">
        <v>83</v>
      </c>
      <c r="FJ601" s="31">
        <v>1</v>
      </c>
      <c r="FK601" s="29">
        <v>12</v>
      </c>
      <c r="FL601" s="21"/>
      <c r="FM601" s="21"/>
      <c r="FN601" s="29">
        <v>12</v>
      </c>
      <c r="FO601" s="33">
        <v>83</v>
      </c>
      <c r="FP601" s="31">
        <v>1</v>
      </c>
      <c r="FQ601" s="29">
        <v>13</v>
      </c>
      <c r="FR601" s="32">
        <v>965</v>
      </c>
      <c r="FS601" s="29">
        <v>11</v>
      </c>
      <c r="FT601" s="31">
        <v>6</v>
      </c>
      <c r="FU601" s="32">
        <v>417</v>
      </c>
      <c r="FV601" s="31">
        <v>5</v>
      </c>
      <c r="FW601" s="29">
        <v>14</v>
      </c>
      <c r="FX601" s="21"/>
      <c r="FY601" s="21"/>
      <c r="FZ601" s="29">
        <v>11</v>
      </c>
      <c r="GA601" s="21"/>
      <c r="GB601" s="21"/>
      <c r="GC601" s="29">
        <v>17</v>
      </c>
      <c r="GD601" s="21"/>
      <c r="GE601" s="21"/>
      <c r="GF601" s="29">
        <v>21</v>
      </c>
      <c r="GG601" s="21"/>
      <c r="GH601" s="21"/>
      <c r="GI601" s="29">
        <v>20</v>
      </c>
      <c r="GJ601" s="21"/>
      <c r="GK601" s="21"/>
      <c r="GL601" s="29">
        <v>10</v>
      </c>
      <c r="GM601" s="21"/>
      <c r="GN601" s="21"/>
      <c r="GO601" s="29">
        <v>11</v>
      </c>
      <c r="GP601" s="21"/>
      <c r="GQ601" s="21"/>
      <c r="GR601" s="29">
        <v>11</v>
      </c>
      <c r="GS601" s="21"/>
      <c r="GT601" s="21"/>
      <c r="GU601" s="31">
        <v>9</v>
      </c>
      <c r="GV601" s="21"/>
      <c r="GW601" s="21"/>
      <c r="GX601" s="29">
        <v>18</v>
      </c>
      <c r="GY601" s="28">
        <v>24564</v>
      </c>
      <c r="GZ601" s="27">
        <v>600</v>
      </c>
      <c r="HA601" s="31">
        <v>5</v>
      </c>
      <c r="HB601" s="21"/>
      <c r="HC601" s="21"/>
      <c r="HD601" s="31">
        <v>6</v>
      </c>
      <c r="HE601" s="21"/>
      <c r="HF601" s="21"/>
      <c r="HG601" s="31">
        <v>6</v>
      </c>
      <c r="HH601" s="21"/>
      <c r="HI601" s="21"/>
      <c r="HJ601" s="29">
        <v>10</v>
      </c>
    </row>
    <row r="602" spans="2:218" x14ac:dyDescent="0.2">
      <c r="B602" s="20" t="s">
        <v>547</v>
      </c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  <c r="BK602" s="21"/>
      <c r="BL602" s="21"/>
      <c r="BM602" s="21"/>
      <c r="BN602" s="21"/>
      <c r="BO602" s="21"/>
      <c r="BP602" s="21"/>
      <c r="BQ602" s="21"/>
      <c r="BR602" s="21"/>
      <c r="BS602" s="21"/>
      <c r="BT602" s="21"/>
      <c r="BU602" s="21"/>
      <c r="BV602" s="21"/>
      <c r="BW602" s="21"/>
      <c r="BX602" s="21"/>
      <c r="BY602" s="21"/>
      <c r="BZ602" s="21"/>
      <c r="CA602" s="21"/>
      <c r="CB602" s="21"/>
      <c r="CC602" s="21"/>
      <c r="CD602" s="21"/>
      <c r="CE602" s="21"/>
      <c r="CF602" s="21"/>
      <c r="CG602" s="21"/>
      <c r="CH602" s="21"/>
      <c r="CI602" s="21"/>
      <c r="CJ602" s="21"/>
      <c r="CK602" s="21"/>
      <c r="CL602" s="21"/>
      <c r="CM602" s="21"/>
      <c r="CN602" s="21"/>
      <c r="CO602" s="21"/>
      <c r="CP602" s="21"/>
      <c r="CQ602" s="21"/>
      <c r="CR602" s="21"/>
      <c r="CS602" s="21"/>
      <c r="CT602" s="21"/>
      <c r="CU602" s="21"/>
      <c r="CV602" s="21"/>
      <c r="CW602" s="21"/>
      <c r="CX602" s="21"/>
      <c r="CY602" s="21"/>
      <c r="CZ602" s="21"/>
      <c r="DA602" s="21"/>
      <c r="DB602" s="21"/>
      <c r="DC602" s="21"/>
      <c r="DD602" s="21"/>
      <c r="DE602" s="21"/>
      <c r="DF602" s="21"/>
      <c r="DG602" s="21"/>
      <c r="DH602" s="21"/>
      <c r="DI602" s="21"/>
      <c r="DJ602" s="21"/>
      <c r="DK602" s="21"/>
      <c r="DL602" s="21"/>
      <c r="DM602" s="21"/>
      <c r="DN602" s="21"/>
      <c r="DO602" s="21"/>
      <c r="DP602" s="21"/>
      <c r="DQ602" s="21"/>
      <c r="DR602" s="21"/>
      <c r="DS602" s="21"/>
      <c r="DT602" s="21"/>
      <c r="DU602" s="21"/>
      <c r="DV602" s="21"/>
      <c r="DW602" s="21"/>
      <c r="DX602" s="21"/>
      <c r="DY602" s="21"/>
      <c r="DZ602" s="21"/>
      <c r="EA602" s="21"/>
      <c r="EB602" s="21"/>
      <c r="EC602" s="21"/>
      <c r="ED602" s="21"/>
      <c r="EE602" s="21"/>
      <c r="EF602" s="21"/>
      <c r="EG602" s="21"/>
      <c r="EH602" s="21"/>
      <c r="EI602" s="21"/>
      <c r="EJ602" s="21"/>
      <c r="EK602" s="32">
        <v>206</v>
      </c>
      <c r="EL602" s="31">
        <v>4</v>
      </c>
      <c r="EM602" s="21"/>
      <c r="EN602" s="21"/>
      <c r="EO602" s="21"/>
      <c r="EP602" s="21"/>
      <c r="EQ602" s="21"/>
      <c r="ER602" s="21"/>
      <c r="ES602" s="21"/>
      <c r="ET602" s="33">
        <v>52</v>
      </c>
      <c r="EU602" s="31">
        <v>1</v>
      </c>
      <c r="EV602" s="21"/>
      <c r="EW602" s="32">
        <v>464</v>
      </c>
      <c r="EX602" s="31">
        <v>9</v>
      </c>
      <c r="EY602" s="21"/>
      <c r="EZ602" s="21"/>
      <c r="FA602" s="21"/>
      <c r="FB602" s="21"/>
      <c r="FC602" s="32">
        <v>258</v>
      </c>
      <c r="FD602" s="31">
        <v>5</v>
      </c>
      <c r="FE602" s="21"/>
      <c r="FF602" s="33">
        <v>52</v>
      </c>
      <c r="FG602" s="31">
        <v>1</v>
      </c>
      <c r="FH602" s="21"/>
      <c r="FI602" s="21"/>
      <c r="FJ602" s="21"/>
      <c r="FK602" s="21"/>
      <c r="FL602" s="21"/>
      <c r="FM602" s="21"/>
      <c r="FN602" s="21"/>
      <c r="FO602" s="21"/>
      <c r="FP602" s="21"/>
      <c r="FQ602" s="21"/>
      <c r="FR602" s="21"/>
      <c r="FS602" s="21"/>
      <c r="FT602" s="21"/>
      <c r="FU602" s="21"/>
      <c r="FV602" s="21"/>
      <c r="FW602" s="21"/>
      <c r="FX602" s="21"/>
      <c r="FY602" s="21"/>
      <c r="FZ602" s="21"/>
      <c r="GA602" s="21"/>
      <c r="GB602" s="21"/>
      <c r="GC602" s="21"/>
      <c r="GD602" s="21"/>
      <c r="GE602" s="21"/>
      <c r="GF602" s="21"/>
      <c r="GG602" s="21"/>
      <c r="GH602" s="21"/>
      <c r="GI602" s="21"/>
      <c r="GJ602" s="21"/>
      <c r="GK602" s="21"/>
      <c r="GL602" s="21"/>
      <c r="GM602" s="21"/>
      <c r="GN602" s="21"/>
      <c r="GO602" s="21"/>
      <c r="GP602" s="21"/>
      <c r="GQ602" s="21"/>
      <c r="GR602" s="21"/>
      <c r="GS602" s="21"/>
      <c r="GT602" s="21"/>
      <c r="GU602" s="21"/>
      <c r="GV602" s="21"/>
      <c r="GW602" s="21"/>
      <c r="GX602" s="21"/>
      <c r="GY602" s="21"/>
      <c r="GZ602" s="21"/>
      <c r="HA602" s="21"/>
      <c r="HB602" s="21"/>
      <c r="HC602" s="21"/>
      <c r="HD602" s="21"/>
      <c r="HE602" s="21"/>
      <c r="HF602" s="21"/>
      <c r="HG602" s="21"/>
      <c r="HH602" s="21"/>
      <c r="HI602" s="21"/>
      <c r="HJ602" s="21"/>
    </row>
    <row r="603" spans="2:218" x14ac:dyDescent="0.2">
      <c r="B603" s="20" t="s">
        <v>549</v>
      </c>
      <c r="C603" s="21"/>
      <c r="D603" s="21"/>
      <c r="E603" s="27">
        <v>128</v>
      </c>
      <c r="F603" s="21"/>
      <c r="G603" s="21"/>
      <c r="H603" s="21"/>
      <c r="I603" s="21"/>
      <c r="J603" s="21"/>
      <c r="K603" s="29">
        <v>79</v>
      </c>
      <c r="L603" s="21"/>
      <c r="M603" s="21"/>
      <c r="N603" s="27">
        <v>179</v>
      </c>
      <c r="O603" s="21"/>
      <c r="P603" s="21"/>
      <c r="Q603" s="27">
        <v>733</v>
      </c>
      <c r="R603" s="21"/>
      <c r="S603" s="21"/>
      <c r="T603" s="27">
        <v>191</v>
      </c>
      <c r="U603" s="21"/>
      <c r="V603" s="21"/>
      <c r="W603" s="27">
        <v>389</v>
      </c>
      <c r="X603" s="21"/>
      <c r="Y603" s="21"/>
      <c r="Z603" s="27">
        <v>300</v>
      </c>
      <c r="AA603" s="21"/>
      <c r="AB603" s="21"/>
      <c r="AC603" s="29">
        <v>53</v>
      </c>
      <c r="AD603" s="21"/>
      <c r="AE603" s="21"/>
      <c r="AF603" s="29">
        <v>58</v>
      </c>
      <c r="AG603" s="21"/>
      <c r="AH603" s="21"/>
      <c r="AI603" s="27">
        <v>115</v>
      </c>
      <c r="AJ603" s="21"/>
      <c r="AK603" s="21"/>
      <c r="AL603" s="29">
        <v>91</v>
      </c>
      <c r="AM603" s="21"/>
      <c r="AN603" s="21"/>
      <c r="AO603" s="29">
        <v>69</v>
      </c>
      <c r="AP603" s="21"/>
      <c r="AQ603" s="21"/>
      <c r="AR603" s="29">
        <v>85</v>
      </c>
      <c r="AS603" s="21"/>
      <c r="AT603" s="21"/>
      <c r="AU603" s="27">
        <v>131</v>
      </c>
      <c r="AV603" s="21"/>
      <c r="AW603" s="21"/>
      <c r="AX603" s="27">
        <v>130</v>
      </c>
      <c r="AY603" s="21"/>
      <c r="AZ603" s="21"/>
      <c r="BA603" s="27">
        <v>131</v>
      </c>
      <c r="BB603" s="21"/>
      <c r="BC603" s="21"/>
      <c r="BD603" s="27">
        <v>179</v>
      </c>
      <c r="BE603" s="21"/>
      <c r="BF603" s="21"/>
      <c r="BG603" s="29">
        <v>89</v>
      </c>
      <c r="BH603" s="21"/>
      <c r="BI603" s="21"/>
      <c r="BJ603" s="27">
        <v>324</v>
      </c>
      <c r="BK603" s="21"/>
      <c r="BL603" s="21"/>
      <c r="BM603" s="21"/>
      <c r="BN603" s="21"/>
      <c r="BO603" s="21"/>
      <c r="BP603" s="29">
        <v>83</v>
      </c>
      <c r="BQ603" s="21"/>
      <c r="BR603" s="21"/>
      <c r="BS603" s="21"/>
      <c r="BT603" s="21"/>
      <c r="BU603" s="21"/>
      <c r="BV603" s="29">
        <v>34</v>
      </c>
      <c r="BW603" s="21"/>
      <c r="BX603" s="21"/>
      <c r="BY603" s="21"/>
      <c r="BZ603" s="21"/>
      <c r="CA603" s="21"/>
      <c r="CB603" s="29">
        <v>21</v>
      </c>
      <c r="CC603" s="21"/>
      <c r="CD603" s="21"/>
      <c r="CE603" s="27">
        <v>149</v>
      </c>
      <c r="CF603" s="21"/>
      <c r="CG603" s="21"/>
      <c r="CH603" s="29">
        <v>24</v>
      </c>
      <c r="CI603" s="21"/>
      <c r="CJ603" s="21"/>
      <c r="CK603" s="21"/>
      <c r="CL603" s="21"/>
      <c r="CM603" s="21"/>
      <c r="CN603" s="21"/>
      <c r="CO603" s="21"/>
      <c r="CP603" s="21"/>
      <c r="CQ603" s="29">
        <v>20</v>
      </c>
      <c r="CR603" s="21"/>
      <c r="CS603" s="21"/>
      <c r="CT603" s="21"/>
      <c r="CU603" s="21"/>
      <c r="CV603" s="21"/>
      <c r="CW603" s="21"/>
      <c r="CX603" s="21"/>
      <c r="CY603" s="21"/>
      <c r="CZ603" s="21"/>
      <c r="DA603" s="21"/>
      <c r="DB603" s="21"/>
      <c r="DC603" s="29">
        <v>40</v>
      </c>
      <c r="DD603" s="21"/>
      <c r="DE603" s="21"/>
      <c r="DF603" s="21"/>
      <c r="DG603" s="21"/>
      <c r="DH603" s="21"/>
      <c r="DI603" s="29">
        <v>31</v>
      </c>
      <c r="DJ603" s="21"/>
      <c r="DK603" s="21"/>
      <c r="DL603" s="21"/>
      <c r="DM603" s="21"/>
      <c r="DN603" s="21"/>
      <c r="DO603" s="29">
        <v>24</v>
      </c>
      <c r="DP603" s="21"/>
      <c r="DQ603" s="21"/>
      <c r="DR603" s="21"/>
      <c r="DS603" s="21"/>
      <c r="DT603" s="21"/>
      <c r="DU603" s="29">
        <v>21</v>
      </c>
      <c r="DV603" s="21"/>
      <c r="DW603" s="21"/>
      <c r="DX603" s="29">
        <v>41</v>
      </c>
      <c r="DY603" s="21"/>
      <c r="DZ603" s="21"/>
      <c r="EA603" s="21"/>
      <c r="EB603" s="21"/>
      <c r="EC603" s="21"/>
      <c r="ED603" s="21"/>
      <c r="EE603" s="21"/>
      <c r="EF603" s="21"/>
      <c r="EG603" s="21"/>
      <c r="EH603" s="21"/>
      <c r="EI603" s="21"/>
      <c r="EJ603" s="21"/>
      <c r="EK603" s="21"/>
      <c r="EL603" s="21"/>
      <c r="EM603" s="21"/>
      <c r="EN603" s="21"/>
      <c r="EO603" s="21"/>
      <c r="EP603" s="21"/>
      <c r="EQ603" s="21"/>
      <c r="ER603" s="21"/>
      <c r="ES603" s="21"/>
      <c r="ET603" s="21"/>
      <c r="EU603" s="21"/>
      <c r="EV603" s="21"/>
      <c r="EW603" s="21"/>
      <c r="EX603" s="21"/>
      <c r="EY603" s="21"/>
      <c r="EZ603" s="21"/>
      <c r="FA603" s="21"/>
      <c r="FB603" s="21"/>
      <c r="FC603" s="21"/>
      <c r="FD603" s="21"/>
      <c r="FE603" s="21"/>
      <c r="FF603" s="21"/>
      <c r="FG603" s="21"/>
      <c r="FH603" s="21"/>
      <c r="FI603" s="21"/>
      <c r="FJ603" s="21"/>
      <c r="FK603" s="21"/>
      <c r="FL603" s="21"/>
      <c r="FM603" s="21"/>
      <c r="FN603" s="21"/>
      <c r="FO603" s="21"/>
      <c r="FP603" s="21"/>
      <c r="FQ603" s="21"/>
      <c r="FR603" s="21"/>
      <c r="FS603" s="21"/>
      <c r="FT603" s="21"/>
      <c r="FU603" s="21"/>
      <c r="FV603" s="21"/>
      <c r="FW603" s="21"/>
      <c r="FX603" s="21"/>
      <c r="FY603" s="21"/>
      <c r="FZ603" s="21"/>
      <c r="GA603" s="21"/>
      <c r="GB603" s="21"/>
      <c r="GC603" s="21"/>
      <c r="GD603" s="21"/>
      <c r="GE603" s="21"/>
      <c r="GF603" s="21"/>
      <c r="GG603" s="21"/>
      <c r="GH603" s="21"/>
      <c r="GI603" s="21"/>
      <c r="GJ603" s="21"/>
      <c r="GK603" s="21"/>
      <c r="GL603" s="21"/>
      <c r="GM603" s="21"/>
      <c r="GN603" s="21"/>
      <c r="GO603" s="21"/>
      <c r="GP603" s="21"/>
      <c r="GQ603" s="21"/>
      <c r="GR603" s="21"/>
      <c r="GS603" s="21"/>
      <c r="GT603" s="21"/>
      <c r="GU603" s="21"/>
      <c r="GV603" s="21"/>
      <c r="GW603" s="21"/>
      <c r="GX603" s="21"/>
      <c r="GY603" s="21"/>
      <c r="GZ603" s="21"/>
      <c r="HA603" s="21"/>
      <c r="HB603" s="21"/>
      <c r="HC603" s="21"/>
      <c r="HD603" s="21"/>
      <c r="HE603" s="21"/>
      <c r="HF603" s="21"/>
      <c r="HG603" s="21"/>
      <c r="HH603" s="21"/>
      <c r="HI603" s="21"/>
      <c r="HJ603" s="21"/>
    </row>
    <row r="604" spans="2:218" x14ac:dyDescent="0.2">
      <c r="B604" s="20" t="s">
        <v>550</v>
      </c>
      <c r="C604" s="21"/>
      <c r="D604" s="21"/>
      <c r="E604" s="27">
        <v>254</v>
      </c>
      <c r="F604" s="21"/>
      <c r="G604" s="21"/>
      <c r="H604" s="27">
        <v>568</v>
      </c>
      <c r="I604" s="21"/>
      <c r="J604" s="21"/>
      <c r="K604" s="27">
        <v>484</v>
      </c>
      <c r="L604" s="21"/>
      <c r="M604" s="21"/>
      <c r="N604" s="23">
        <v>1462</v>
      </c>
      <c r="O604" s="21"/>
      <c r="P604" s="21"/>
      <c r="Q604" s="27">
        <v>898</v>
      </c>
      <c r="R604" s="21"/>
      <c r="S604" s="21"/>
      <c r="T604" s="23">
        <v>1243</v>
      </c>
      <c r="U604" s="21"/>
      <c r="V604" s="21"/>
      <c r="W604" s="27">
        <v>792</v>
      </c>
      <c r="X604" s="21"/>
      <c r="Y604" s="21"/>
      <c r="Z604" s="23">
        <v>1340</v>
      </c>
      <c r="AA604" s="21"/>
      <c r="AB604" s="21"/>
      <c r="AC604" s="27">
        <v>847</v>
      </c>
      <c r="AD604" s="21"/>
      <c r="AE604" s="21"/>
      <c r="AF604" s="23">
        <v>1089</v>
      </c>
      <c r="AG604" s="21"/>
      <c r="AH604" s="21"/>
      <c r="AI604" s="27">
        <v>957</v>
      </c>
      <c r="AJ604" s="21"/>
      <c r="AK604" s="21"/>
      <c r="AL604" s="23">
        <v>1001</v>
      </c>
      <c r="AM604" s="21"/>
      <c r="AN604" s="21"/>
      <c r="AO604" s="27">
        <v>762</v>
      </c>
      <c r="AP604" s="21"/>
      <c r="AQ604" s="21"/>
      <c r="AR604" s="27">
        <v>797</v>
      </c>
      <c r="AS604" s="21"/>
      <c r="AT604" s="21"/>
      <c r="AU604" s="27">
        <v>229</v>
      </c>
      <c r="AV604" s="21"/>
      <c r="AW604" s="21"/>
      <c r="AX604" s="27">
        <v>442</v>
      </c>
      <c r="AY604" s="21"/>
      <c r="AZ604" s="21"/>
      <c r="BA604" s="27">
        <v>224</v>
      </c>
      <c r="BB604" s="21"/>
      <c r="BC604" s="21"/>
      <c r="BD604" s="27">
        <v>125</v>
      </c>
      <c r="BE604" s="21"/>
      <c r="BF604" s="21"/>
      <c r="BG604" s="27">
        <v>684</v>
      </c>
      <c r="BH604" s="21"/>
      <c r="BI604" s="21"/>
      <c r="BJ604" s="27">
        <v>250</v>
      </c>
      <c r="BK604" s="21"/>
      <c r="BL604" s="21"/>
      <c r="BM604" s="27">
        <v>308</v>
      </c>
      <c r="BN604" s="21"/>
      <c r="BO604" s="21"/>
      <c r="BP604" s="27">
        <v>359</v>
      </c>
      <c r="BQ604" s="21"/>
      <c r="BR604" s="21"/>
      <c r="BS604" s="27">
        <v>284</v>
      </c>
      <c r="BT604" s="21"/>
      <c r="BU604" s="21"/>
      <c r="BV604" s="27">
        <v>169</v>
      </c>
      <c r="BW604" s="21"/>
      <c r="BX604" s="21"/>
      <c r="BY604" s="29">
        <v>61</v>
      </c>
      <c r="BZ604" s="21"/>
      <c r="CA604" s="21"/>
      <c r="CB604" s="27">
        <v>476</v>
      </c>
      <c r="CC604" s="21"/>
      <c r="CD604" s="21"/>
      <c r="CE604" s="27">
        <v>117</v>
      </c>
      <c r="CF604" s="21"/>
      <c r="CG604" s="21"/>
      <c r="CH604" s="27">
        <v>260</v>
      </c>
      <c r="CI604" s="21"/>
      <c r="CJ604" s="21"/>
      <c r="CK604" s="31">
        <v>9</v>
      </c>
      <c r="CL604" s="21"/>
      <c r="CM604" s="21"/>
      <c r="CN604" s="27">
        <v>105</v>
      </c>
      <c r="CO604" s="21"/>
      <c r="CP604" s="21"/>
      <c r="CQ604" s="29">
        <v>48</v>
      </c>
      <c r="CR604" s="21"/>
      <c r="CS604" s="21"/>
      <c r="CT604" s="29">
        <v>78</v>
      </c>
      <c r="CU604" s="21"/>
      <c r="CV604" s="21"/>
      <c r="CW604" s="27">
        <v>173</v>
      </c>
      <c r="CX604" s="21"/>
      <c r="CY604" s="21"/>
      <c r="CZ604" s="27">
        <v>132</v>
      </c>
      <c r="DA604" s="21"/>
      <c r="DB604" s="21"/>
      <c r="DC604" s="29">
        <v>83</v>
      </c>
      <c r="DD604" s="21"/>
      <c r="DE604" s="21"/>
      <c r="DF604" s="29">
        <v>42</v>
      </c>
      <c r="DG604" s="21"/>
      <c r="DH604" s="21"/>
      <c r="DI604" s="21"/>
      <c r="DJ604" s="21"/>
      <c r="DK604" s="21"/>
      <c r="DL604" s="29">
        <v>50</v>
      </c>
      <c r="DM604" s="21"/>
      <c r="DN604" s="21"/>
      <c r="DO604" s="27">
        <v>187</v>
      </c>
      <c r="DP604" s="21"/>
      <c r="DQ604" s="21"/>
      <c r="DR604" s="29">
        <v>33</v>
      </c>
      <c r="DS604" s="21"/>
      <c r="DT604" s="21"/>
      <c r="DU604" s="29">
        <v>55</v>
      </c>
      <c r="DV604" s="21"/>
      <c r="DW604" s="21"/>
      <c r="DX604" s="29">
        <v>92</v>
      </c>
      <c r="DY604" s="21"/>
      <c r="DZ604" s="21"/>
      <c r="EA604" s="27">
        <v>146</v>
      </c>
      <c r="EB604" s="21"/>
      <c r="EC604" s="21"/>
      <c r="ED604" s="31">
        <v>8</v>
      </c>
      <c r="EE604" s="21"/>
      <c r="EF604" s="21"/>
      <c r="EG604" s="31">
        <v>3</v>
      </c>
      <c r="EH604" s="21"/>
      <c r="EI604" s="21"/>
      <c r="EJ604" s="27">
        <v>138</v>
      </c>
      <c r="EK604" s="21"/>
      <c r="EL604" s="21"/>
      <c r="EM604" s="29">
        <v>38</v>
      </c>
      <c r="EN604" s="21"/>
      <c r="EO604" s="21"/>
      <c r="EP604" s="21"/>
      <c r="EQ604" s="21"/>
      <c r="ER604" s="21"/>
      <c r="ES604" s="21"/>
      <c r="ET604" s="21"/>
      <c r="EU604" s="21"/>
      <c r="EV604" s="29">
        <v>66</v>
      </c>
      <c r="EW604" s="21"/>
      <c r="EX604" s="21"/>
      <c r="EY604" s="21"/>
      <c r="EZ604" s="21"/>
      <c r="FA604" s="21"/>
      <c r="FB604" s="29">
        <v>36</v>
      </c>
      <c r="FC604" s="21"/>
      <c r="FD604" s="21"/>
      <c r="FE604" s="21"/>
      <c r="FF604" s="21"/>
      <c r="FG604" s="21"/>
      <c r="FH604" s="29">
        <v>30</v>
      </c>
      <c r="FI604" s="21"/>
      <c r="FJ604" s="21"/>
      <c r="FK604" s="29">
        <v>33</v>
      </c>
      <c r="FL604" s="21"/>
      <c r="FM604" s="21"/>
      <c r="FN604" s="27">
        <v>150</v>
      </c>
      <c r="FO604" s="21"/>
      <c r="FP604" s="21"/>
      <c r="FQ604" s="21"/>
      <c r="FR604" s="21"/>
      <c r="FS604" s="21"/>
      <c r="FT604" s="21"/>
      <c r="FU604" s="21"/>
      <c r="FV604" s="21"/>
      <c r="FW604" s="21"/>
      <c r="FX604" s="21"/>
      <c r="FY604" s="21"/>
      <c r="FZ604" s="31">
        <v>6</v>
      </c>
      <c r="GA604" s="21"/>
      <c r="GB604" s="21"/>
      <c r="GC604" s="29">
        <v>22</v>
      </c>
      <c r="GD604" s="21"/>
      <c r="GE604" s="21"/>
      <c r="GF604" s="29">
        <v>40</v>
      </c>
      <c r="GG604" s="21"/>
      <c r="GH604" s="21"/>
      <c r="GI604" s="21"/>
      <c r="GJ604" s="21"/>
      <c r="GK604" s="21"/>
      <c r="GL604" s="21"/>
      <c r="GM604" s="21"/>
      <c r="GN604" s="21"/>
      <c r="GO604" s="21"/>
      <c r="GP604" s="21"/>
      <c r="GQ604" s="21"/>
      <c r="GR604" s="21"/>
      <c r="GS604" s="21"/>
      <c r="GT604" s="21"/>
      <c r="GU604" s="21"/>
      <c r="GV604" s="21"/>
      <c r="GW604" s="21"/>
      <c r="GX604" s="21"/>
      <c r="GY604" s="21"/>
      <c r="GZ604" s="21"/>
      <c r="HA604" s="21"/>
      <c r="HB604" s="21"/>
      <c r="HC604" s="21"/>
      <c r="HD604" s="21"/>
      <c r="HE604" s="21"/>
      <c r="HF604" s="21"/>
      <c r="HG604" s="21"/>
      <c r="HH604" s="21"/>
      <c r="HI604" s="21"/>
      <c r="HJ604" s="21"/>
    </row>
    <row r="605" spans="2:218" x14ac:dyDescent="0.2">
      <c r="B605" s="20" t="s">
        <v>558</v>
      </c>
      <c r="C605" s="28">
        <v>18064</v>
      </c>
      <c r="D605" s="23">
        <v>2292</v>
      </c>
      <c r="E605" s="25">
        <v>198061</v>
      </c>
      <c r="F605" s="28">
        <v>23053</v>
      </c>
      <c r="G605" s="23">
        <v>3282</v>
      </c>
      <c r="H605" s="25">
        <v>207426</v>
      </c>
      <c r="I605" s="28">
        <v>27523</v>
      </c>
      <c r="J605" s="23">
        <v>3679</v>
      </c>
      <c r="K605" s="25">
        <v>211673</v>
      </c>
      <c r="L605" s="28">
        <v>22234</v>
      </c>
      <c r="M605" s="23">
        <v>3093</v>
      </c>
      <c r="N605" s="25">
        <v>217963</v>
      </c>
      <c r="O605" s="28">
        <v>18793</v>
      </c>
      <c r="P605" s="23">
        <v>2690</v>
      </c>
      <c r="Q605" s="25">
        <v>219365</v>
      </c>
      <c r="R605" s="28">
        <v>27625</v>
      </c>
      <c r="S605" s="23">
        <v>3814</v>
      </c>
      <c r="T605" s="25">
        <v>223430</v>
      </c>
      <c r="U605" s="28">
        <v>24545</v>
      </c>
      <c r="V605" s="23">
        <v>3160</v>
      </c>
      <c r="W605" s="25">
        <v>228834</v>
      </c>
      <c r="X605" s="28">
        <v>22091</v>
      </c>
      <c r="Y605" s="23">
        <v>2831</v>
      </c>
      <c r="Z605" s="25">
        <v>203292</v>
      </c>
      <c r="AA605" s="28">
        <v>28942</v>
      </c>
      <c r="AB605" s="23">
        <v>3705</v>
      </c>
      <c r="AC605" s="25">
        <v>239205</v>
      </c>
      <c r="AD605" s="28">
        <v>21769</v>
      </c>
      <c r="AE605" s="23">
        <v>2749</v>
      </c>
      <c r="AF605" s="25">
        <v>215296</v>
      </c>
      <c r="AG605" s="28">
        <v>21682</v>
      </c>
      <c r="AH605" s="23">
        <v>2756</v>
      </c>
      <c r="AI605" s="25">
        <v>236415</v>
      </c>
      <c r="AJ605" s="28">
        <v>31526</v>
      </c>
      <c r="AK605" s="23">
        <v>4030</v>
      </c>
      <c r="AL605" s="25">
        <v>224908</v>
      </c>
      <c r="AM605" s="28">
        <v>35734</v>
      </c>
      <c r="AN605" s="23">
        <v>4525</v>
      </c>
      <c r="AO605" s="25">
        <v>238661</v>
      </c>
      <c r="AP605" s="28">
        <v>33508</v>
      </c>
      <c r="AQ605" s="23">
        <v>4320</v>
      </c>
      <c r="AR605" s="25">
        <v>268758</v>
      </c>
      <c r="AS605" s="28">
        <v>38986</v>
      </c>
      <c r="AT605" s="23">
        <v>4910</v>
      </c>
      <c r="AU605" s="25">
        <v>275284</v>
      </c>
      <c r="AV605" s="28">
        <v>32518</v>
      </c>
      <c r="AW605" s="23">
        <v>4014</v>
      </c>
      <c r="AX605" s="25">
        <v>290037</v>
      </c>
      <c r="AY605" s="28">
        <v>32400</v>
      </c>
      <c r="AZ605" s="23">
        <v>3908</v>
      </c>
      <c r="BA605" s="25">
        <v>297498</v>
      </c>
      <c r="BB605" s="28">
        <v>39855</v>
      </c>
      <c r="BC605" s="23">
        <v>4794</v>
      </c>
      <c r="BD605" s="25">
        <v>301049</v>
      </c>
      <c r="BE605" s="28">
        <v>35701</v>
      </c>
      <c r="BF605" s="23">
        <v>4047</v>
      </c>
      <c r="BG605" s="25">
        <v>290989</v>
      </c>
      <c r="BH605" s="28">
        <v>34339</v>
      </c>
      <c r="BI605" s="23">
        <v>3911</v>
      </c>
      <c r="BJ605" s="25">
        <v>277887</v>
      </c>
      <c r="BK605" s="28">
        <v>39922</v>
      </c>
      <c r="BL605" s="23">
        <v>4887</v>
      </c>
      <c r="BM605" s="25">
        <v>288800</v>
      </c>
      <c r="BN605" s="28">
        <v>23095</v>
      </c>
      <c r="BO605" s="23">
        <v>2930</v>
      </c>
      <c r="BP605" s="25">
        <v>278715</v>
      </c>
      <c r="BQ605" s="28">
        <v>16302</v>
      </c>
      <c r="BR605" s="23">
        <v>2133</v>
      </c>
      <c r="BS605" s="25">
        <v>277790</v>
      </c>
      <c r="BT605" s="30">
        <v>7182</v>
      </c>
      <c r="BU605" s="27">
        <v>840</v>
      </c>
      <c r="BV605" s="25">
        <v>223444</v>
      </c>
      <c r="BW605" s="30">
        <v>2748</v>
      </c>
      <c r="BX605" s="27">
        <v>260</v>
      </c>
      <c r="BY605" s="25">
        <v>187072</v>
      </c>
      <c r="BZ605" s="30">
        <v>2605</v>
      </c>
      <c r="CA605" s="27">
        <v>242</v>
      </c>
      <c r="CB605" s="25">
        <v>143719</v>
      </c>
      <c r="CC605" s="30">
        <v>2632</v>
      </c>
      <c r="CD605" s="27">
        <v>238</v>
      </c>
      <c r="CE605" s="24">
        <v>99734</v>
      </c>
      <c r="CF605" s="30">
        <v>1947</v>
      </c>
      <c r="CG605" s="27">
        <v>179</v>
      </c>
      <c r="CH605" s="24">
        <v>79350</v>
      </c>
      <c r="CI605" s="30">
        <v>1799</v>
      </c>
      <c r="CJ605" s="27">
        <v>165</v>
      </c>
      <c r="CK605" s="24">
        <v>54428</v>
      </c>
      <c r="CL605" s="30">
        <v>1911</v>
      </c>
      <c r="CM605" s="27">
        <v>164</v>
      </c>
      <c r="CN605" s="24">
        <v>40596</v>
      </c>
      <c r="CO605" s="33">
        <v>32</v>
      </c>
      <c r="CP605" s="31">
        <v>4</v>
      </c>
      <c r="CQ605" s="24">
        <v>30615</v>
      </c>
      <c r="CR605" s="33">
        <v>55</v>
      </c>
      <c r="CS605" s="31">
        <v>6</v>
      </c>
      <c r="CT605" s="24">
        <v>23241</v>
      </c>
      <c r="CU605" s="33">
        <v>18</v>
      </c>
      <c r="CV605" s="31">
        <v>1</v>
      </c>
      <c r="CW605" s="24">
        <v>18587</v>
      </c>
      <c r="CX605" s="33">
        <v>45</v>
      </c>
      <c r="CY605" s="31">
        <v>4</v>
      </c>
      <c r="CZ605" s="24">
        <v>12389</v>
      </c>
      <c r="DA605" s="21"/>
      <c r="DB605" s="21"/>
      <c r="DC605" s="23">
        <v>7325</v>
      </c>
      <c r="DD605" s="21"/>
      <c r="DE605" s="21"/>
      <c r="DF605" s="23">
        <v>5825</v>
      </c>
      <c r="DG605" s="21"/>
      <c r="DH605" s="21"/>
      <c r="DI605" s="23">
        <v>4015</v>
      </c>
      <c r="DJ605" s="21"/>
      <c r="DK605" s="21"/>
      <c r="DL605" s="23">
        <v>3213</v>
      </c>
      <c r="DM605" s="21"/>
      <c r="DN605" s="21"/>
      <c r="DO605" s="23">
        <v>2977</v>
      </c>
      <c r="DP605" s="21"/>
      <c r="DQ605" s="21"/>
      <c r="DR605" s="23">
        <v>3024</v>
      </c>
      <c r="DS605" s="21"/>
      <c r="DT605" s="21"/>
      <c r="DU605" s="23">
        <v>2231</v>
      </c>
      <c r="DV605" s="21"/>
      <c r="DW605" s="21"/>
      <c r="DX605" s="23">
        <v>1760</v>
      </c>
      <c r="DY605" s="21"/>
      <c r="DZ605" s="21"/>
      <c r="EA605" s="23">
        <v>1173</v>
      </c>
      <c r="EB605" s="21"/>
      <c r="EC605" s="21"/>
      <c r="ED605" s="23">
        <v>1235</v>
      </c>
      <c r="EE605" s="21"/>
      <c r="EF605" s="21"/>
      <c r="EG605" s="23">
        <v>1190</v>
      </c>
      <c r="EH605" s="21"/>
      <c r="EI605" s="21"/>
      <c r="EJ605" s="23">
        <v>1331</v>
      </c>
      <c r="EK605" s="21"/>
      <c r="EL605" s="21"/>
      <c r="EM605" s="27">
        <v>988</v>
      </c>
      <c r="EN605" s="21"/>
      <c r="EO605" s="21"/>
      <c r="EP605" s="27">
        <v>719</v>
      </c>
      <c r="EQ605" s="21"/>
      <c r="ER605" s="21"/>
      <c r="ES605" s="23">
        <v>1025</v>
      </c>
      <c r="ET605" s="21"/>
      <c r="EU605" s="21"/>
      <c r="EV605" s="27">
        <v>754</v>
      </c>
      <c r="EW605" s="21"/>
      <c r="EX605" s="21"/>
      <c r="EY605" s="27">
        <v>673</v>
      </c>
      <c r="EZ605" s="21"/>
      <c r="FA605" s="21"/>
      <c r="FB605" s="23">
        <v>1139</v>
      </c>
      <c r="FC605" s="21"/>
      <c r="FD605" s="21"/>
      <c r="FE605" s="27">
        <v>662</v>
      </c>
      <c r="FF605" s="21"/>
      <c r="FG605" s="21"/>
      <c r="FH605" s="27">
        <v>617</v>
      </c>
      <c r="FI605" s="21"/>
      <c r="FJ605" s="21"/>
      <c r="FK605" s="27">
        <v>587</v>
      </c>
      <c r="FL605" s="21"/>
      <c r="FM605" s="21"/>
      <c r="FN605" s="27">
        <v>455</v>
      </c>
      <c r="FO605" s="35">
        <v>8</v>
      </c>
      <c r="FP605" s="31">
        <v>1</v>
      </c>
      <c r="FQ605" s="27">
        <v>668</v>
      </c>
      <c r="FR605" s="21"/>
      <c r="FS605" s="21"/>
      <c r="FT605" s="27">
        <v>875</v>
      </c>
      <c r="FU605" s="21"/>
      <c r="FV605" s="21"/>
      <c r="FW605" s="27">
        <v>684</v>
      </c>
      <c r="FX605" s="21"/>
      <c r="FY605" s="21"/>
      <c r="FZ605" s="27">
        <v>496</v>
      </c>
      <c r="GA605" s="21"/>
      <c r="GB605" s="21"/>
      <c r="GC605" s="27">
        <v>465</v>
      </c>
      <c r="GD605" s="21"/>
      <c r="GE605" s="21"/>
      <c r="GF605" s="27">
        <v>867</v>
      </c>
      <c r="GG605" s="21"/>
      <c r="GH605" s="21"/>
      <c r="GI605" s="27">
        <v>998</v>
      </c>
      <c r="GJ605" s="21"/>
      <c r="GK605" s="21"/>
      <c r="GL605" s="27">
        <v>581</v>
      </c>
      <c r="GM605" s="21"/>
      <c r="GN605" s="21"/>
      <c r="GO605" s="27">
        <v>492</v>
      </c>
      <c r="GP605" s="21"/>
      <c r="GQ605" s="21"/>
      <c r="GR605" s="27">
        <v>474</v>
      </c>
      <c r="GS605" s="21"/>
      <c r="GT605" s="21"/>
      <c r="GU605" s="27">
        <v>503</v>
      </c>
      <c r="GV605" s="21"/>
      <c r="GW605" s="21"/>
      <c r="GX605" s="27">
        <v>376</v>
      </c>
      <c r="GY605" s="21"/>
      <c r="GZ605" s="21"/>
      <c r="HA605" s="27">
        <v>472</v>
      </c>
      <c r="HB605" s="21"/>
      <c r="HC605" s="21"/>
      <c r="HD605" s="27">
        <v>371</v>
      </c>
      <c r="HE605" s="21"/>
      <c r="HF605" s="21"/>
      <c r="HG605" s="27">
        <v>265</v>
      </c>
      <c r="HH605" s="21"/>
      <c r="HI605" s="21"/>
      <c r="HJ605" s="27">
        <v>245</v>
      </c>
    </row>
    <row r="606" spans="2:218" x14ac:dyDescent="0.2">
      <c r="B606" s="20" t="s">
        <v>562</v>
      </c>
      <c r="C606" s="21"/>
      <c r="D606" s="21"/>
      <c r="E606" s="23">
        <v>1807</v>
      </c>
      <c r="F606" s="21"/>
      <c r="G606" s="21"/>
      <c r="H606" s="23">
        <v>1409</v>
      </c>
      <c r="I606" s="21"/>
      <c r="J606" s="21"/>
      <c r="K606" s="27">
        <v>675</v>
      </c>
      <c r="L606" s="21"/>
      <c r="M606" s="21"/>
      <c r="N606" s="27">
        <v>750</v>
      </c>
      <c r="O606" s="21"/>
      <c r="P606" s="21"/>
      <c r="Q606" s="27">
        <v>624</v>
      </c>
      <c r="R606" s="21"/>
      <c r="S606" s="21"/>
      <c r="T606" s="27">
        <v>857</v>
      </c>
      <c r="U606" s="21"/>
      <c r="V606" s="21"/>
      <c r="W606" s="27">
        <v>626</v>
      </c>
      <c r="X606" s="21"/>
      <c r="Y606" s="21"/>
      <c r="Z606" s="27">
        <v>634</v>
      </c>
      <c r="AA606" s="21"/>
      <c r="AB606" s="21"/>
      <c r="AC606" s="27">
        <v>893</v>
      </c>
      <c r="AD606" s="21"/>
      <c r="AE606" s="21"/>
      <c r="AF606" s="27">
        <v>689</v>
      </c>
      <c r="AG606" s="21"/>
      <c r="AH606" s="21"/>
      <c r="AI606" s="27">
        <v>833</v>
      </c>
      <c r="AJ606" s="21"/>
      <c r="AK606" s="21"/>
      <c r="AL606" s="27">
        <v>184</v>
      </c>
      <c r="AM606" s="21"/>
      <c r="AN606" s="21"/>
      <c r="AO606" s="27">
        <v>853</v>
      </c>
      <c r="AP606" s="21"/>
      <c r="AQ606" s="21"/>
      <c r="AR606" s="27">
        <v>390</v>
      </c>
      <c r="AS606" s="21"/>
      <c r="AT606" s="21"/>
      <c r="AU606" s="27">
        <v>144</v>
      </c>
      <c r="AV606" s="21"/>
      <c r="AW606" s="21"/>
      <c r="AX606" s="27">
        <v>644</v>
      </c>
      <c r="AY606" s="21"/>
      <c r="AZ606" s="21"/>
      <c r="BA606" s="27">
        <v>411</v>
      </c>
      <c r="BB606" s="21"/>
      <c r="BC606" s="21"/>
      <c r="BD606" s="27">
        <v>681</v>
      </c>
      <c r="BE606" s="21"/>
      <c r="BF606" s="21"/>
      <c r="BG606" s="27">
        <v>603</v>
      </c>
      <c r="BH606" s="21"/>
      <c r="BI606" s="21"/>
      <c r="BJ606" s="27">
        <v>452</v>
      </c>
      <c r="BK606" s="21"/>
      <c r="BL606" s="21"/>
      <c r="BM606" s="27">
        <v>745</v>
      </c>
      <c r="BN606" s="21"/>
      <c r="BO606" s="21"/>
      <c r="BP606" s="27">
        <v>608</v>
      </c>
      <c r="BQ606" s="21"/>
      <c r="BR606" s="21"/>
      <c r="BS606" s="27">
        <v>888</v>
      </c>
      <c r="BT606" s="21"/>
      <c r="BU606" s="21"/>
      <c r="BV606" s="27">
        <v>402</v>
      </c>
      <c r="BW606" s="21"/>
      <c r="BX606" s="21"/>
      <c r="BY606" s="27">
        <v>388</v>
      </c>
      <c r="BZ606" s="21"/>
      <c r="CA606" s="21"/>
      <c r="CB606" s="27">
        <v>188</v>
      </c>
      <c r="CC606" s="21"/>
      <c r="CD606" s="21"/>
      <c r="CE606" s="27">
        <v>113</v>
      </c>
      <c r="CF606" s="21"/>
      <c r="CG606" s="21"/>
      <c r="CH606" s="27">
        <v>348</v>
      </c>
      <c r="CI606" s="21"/>
      <c r="CJ606" s="21"/>
      <c r="CK606" s="29">
        <v>85</v>
      </c>
      <c r="CL606" s="21"/>
      <c r="CM606" s="21"/>
      <c r="CN606" s="27">
        <v>137</v>
      </c>
      <c r="CO606" s="21"/>
      <c r="CP606" s="21"/>
      <c r="CQ606" s="27">
        <v>415</v>
      </c>
      <c r="CR606" s="21"/>
      <c r="CS606" s="21"/>
      <c r="CT606" s="27">
        <v>123</v>
      </c>
      <c r="CU606" s="21"/>
      <c r="CV606" s="21"/>
      <c r="CW606" s="27">
        <v>118</v>
      </c>
      <c r="CX606" s="21"/>
      <c r="CY606" s="21"/>
      <c r="CZ606" s="27">
        <v>132</v>
      </c>
      <c r="DA606" s="21"/>
      <c r="DB606" s="21"/>
      <c r="DC606" s="27">
        <v>568</v>
      </c>
      <c r="DD606" s="21"/>
      <c r="DE606" s="21"/>
      <c r="DF606" s="27">
        <v>126</v>
      </c>
      <c r="DG606" s="21"/>
      <c r="DH606" s="21"/>
      <c r="DI606" s="27">
        <v>194</v>
      </c>
      <c r="DJ606" s="21"/>
      <c r="DK606" s="21"/>
      <c r="DL606" s="27">
        <v>264</v>
      </c>
      <c r="DM606" s="21"/>
      <c r="DN606" s="21"/>
      <c r="DO606" s="27">
        <v>123</v>
      </c>
      <c r="DP606" s="21"/>
      <c r="DQ606" s="21"/>
      <c r="DR606" s="27">
        <v>405</v>
      </c>
      <c r="DS606" s="21"/>
      <c r="DT606" s="21"/>
      <c r="DU606" s="27">
        <v>163</v>
      </c>
      <c r="DV606" s="21"/>
      <c r="DW606" s="21"/>
      <c r="DX606" s="27">
        <v>332</v>
      </c>
      <c r="DY606" s="21"/>
      <c r="DZ606" s="21"/>
      <c r="EA606" s="29">
        <v>47</v>
      </c>
      <c r="EB606" s="21"/>
      <c r="EC606" s="21"/>
      <c r="ED606" s="27">
        <v>360</v>
      </c>
      <c r="EE606" s="21"/>
      <c r="EF606" s="21"/>
      <c r="EG606" s="27">
        <v>366</v>
      </c>
      <c r="EH606" s="21"/>
      <c r="EI606" s="21"/>
      <c r="EJ606" s="27">
        <v>282</v>
      </c>
      <c r="EK606" s="21"/>
      <c r="EL606" s="21"/>
      <c r="EM606" s="27">
        <v>119</v>
      </c>
      <c r="EN606" s="21"/>
      <c r="EO606" s="21"/>
      <c r="EP606" s="29">
        <v>89</v>
      </c>
      <c r="EQ606" s="21"/>
      <c r="ER606" s="21"/>
      <c r="ES606" s="27">
        <v>215</v>
      </c>
      <c r="ET606" s="21"/>
      <c r="EU606" s="21"/>
      <c r="EV606" s="27">
        <v>319</v>
      </c>
      <c r="EW606" s="21"/>
      <c r="EX606" s="21"/>
      <c r="EY606" s="21"/>
      <c r="EZ606" s="21"/>
      <c r="FA606" s="21"/>
      <c r="FB606" s="29">
        <v>69</v>
      </c>
      <c r="FC606" s="21"/>
      <c r="FD606" s="21"/>
      <c r="FE606" s="29">
        <v>89</v>
      </c>
      <c r="FF606" s="21"/>
      <c r="FG606" s="21"/>
      <c r="FH606" s="27">
        <v>162</v>
      </c>
      <c r="FI606" s="21"/>
      <c r="FJ606" s="21"/>
      <c r="FK606" s="21"/>
      <c r="FL606" s="21"/>
      <c r="FM606" s="21"/>
      <c r="FN606" s="29">
        <v>23</v>
      </c>
      <c r="FO606" s="21"/>
      <c r="FP606" s="21"/>
      <c r="FQ606" s="27">
        <v>240</v>
      </c>
      <c r="FR606" s="21"/>
      <c r="FS606" s="21"/>
      <c r="FT606" s="27">
        <v>261</v>
      </c>
      <c r="FU606" s="21"/>
      <c r="FV606" s="21"/>
      <c r="FW606" s="21"/>
      <c r="FX606" s="21"/>
      <c r="FY606" s="21"/>
      <c r="FZ606" s="27">
        <v>417</v>
      </c>
      <c r="GA606" s="21"/>
      <c r="GB606" s="21"/>
      <c r="GC606" s="21"/>
      <c r="GD606" s="21"/>
      <c r="GE606" s="21"/>
      <c r="GF606" s="21"/>
      <c r="GG606" s="21"/>
      <c r="GH606" s="21"/>
      <c r="GI606" s="21"/>
      <c r="GJ606" s="21"/>
      <c r="GK606" s="21"/>
      <c r="GL606" s="21"/>
      <c r="GM606" s="21"/>
      <c r="GN606" s="21"/>
      <c r="GO606" s="29">
        <v>61</v>
      </c>
      <c r="GP606" s="21"/>
      <c r="GQ606" s="21"/>
      <c r="GR606" s="29">
        <v>24</v>
      </c>
      <c r="GS606" s="21"/>
      <c r="GT606" s="21"/>
      <c r="GU606" s="21"/>
      <c r="GV606" s="21"/>
      <c r="GW606" s="21"/>
      <c r="GX606" s="21"/>
      <c r="GY606" s="21"/>
      <c r="GZ606" s="21"/>
      <c r="HA606" s="27">
        <v>541</v>
      </c>
      <c r="HB606" s="21"/>
      <c r="HC606" s="21"/>
      <c r="HD606" s="29">
        <v>61</v>
      </c>
      <c r="HE606" s="21"/>
      <c r="HF606" s="21"/>
      <c r="HG606" s="21"/>
      <c r="HH606" s="21"/>
      <c r="HI606" s="21"/>
      <c r="HJ606" s="21"/>
    </row>
    <row r="607" spans="2:218" x14ac:dyDescent="0.2">
      <c r="B607" s="20" t="s">
        <v>564</v>
      </c>
      <c r="C607" s="21"/>
      <c r="D607" s="21"/>
      <c r="E607" s="27">
        <v>182</v>
      </c>
      <c r="F607" s="21"/>
      <c r="G607" s="21"/>
      <c r="H607" s="29">
        <v>28</v>
      </c>
      <c r="I607" s="21"/>
      <c r="J607" s="21"/>
      <c r="K607" s="29">
        <v>20</v>
      </c>
      <c r="L607" s="21"/>
      <c r="M607" s="21"/>
      <c r="N607" s="27">
        <v>137</v>
      </c>
      <c r="O607" s="21"/>
      <c r="P607" s="21"/>
      <c r="Q607" s="29">
        <v>43</v>
      </c>
      <c r="R607" s="21"/>
      <c r="S607" s="21"/>
      <c r="T607" s="29">
        <v>40</v>
      </c>
      <c r="U607" s="21"/>
      <c r="V607" s="21"/>
      <c r="W607" s="29">
        <v>83</v>
      </c>
      <c r="X607" s="21"/>
      <c r="Y607" s="21"/>
      <c r="Z607" s="29">
        <v>75</v>
      </c>
      <c r="AA607" s="21"/>
      <c r="AB607" s="21"/>
      <c r="AC607" s="27">
        <v>126</v>
      </c>
      <c r="AD607" s="21"/>
      <c r="AE607" s="21"/>
      <c r="AF607" s="21"/>
      <c r="AG607" s="21"/>
      <c r="AH607" s="21"/>
      <c r="AI607" s="21"/>
      <c r="AJ607" s="21"/>
      <c r="AK607" s="21"/>
      <c r="AL607" s="29">
        <v>61</v>
      </c>
      <c r="AM607" s="21"/>
      <c r="AN607" s="21"/>
      <c r="AO607" s="21"/>
      <c r="AP607" s="21"/>
      <c r="AQ607" s="21"/>
      <c r="AR607" s="21"/>
      <c r="AS607" s="21"/>
      <c r="AT607" s="21"/>
      <c r="AU607" s="31">
        <v>8</v>
      </c>
      <c r="AV607" s="21"/>
      <c r="AW607" s="21"/>
      <c r="AX607" s="29">
        <v>60</v>
      </c>
      <c r="AY607" s="21"/>
      <c r="AZ607" s="21"/>
      <c r="BA607" s="29">
        <v>46</v>
      </c>
      <c r="BB607" s="21"/>
      <c r="BC607" s="21"/>
      <c r="BD607" s="21"/>
      <c r="BE607" s="21"/>
      <c r="BF607" s="21"/>
      <c r="BG607" s="31">
        <v>5</v>
      </c>
      <c r="BH607" s="21"/>
      <c r="BI607" s="21"/>
      <c r="BJ607" s="21"/>
      <c r="BK607" s="21"/>
      <c r="BL607" s="21"/>
      <c r="BM607" s="21"/>
      <c r="BN607" s="21"/>
      <c r="BO607" s="21"/>
      <c r="BP607" s="29">
        <v>33</v>
      </c>
      <c r="BQ607" s="21"/>
      <c r="BR607" s="21"/>
      <c r="BS607" s="29">
        <v>23</v>
      </c>
      <c r="BT607" s="21"/>
      <c r="BU607" s="21"/>
      <c r="BV607" s="21"/>
      <c r="BW607" s="21"/>
      <c r="BX607" s="21"/>
      <c r="BY607" s="21"/>
      <c r="BZ607" s="21"/>
      <c r="CA607" s="21"/>
      <c r="CB607" s="21"/>
      <c r="CC607" s="21"/>
      <c r="CD607" s="21"/>
      <c r="CE607" s="21"/>
      <c r="CF607" s="21"/>
      <c r="CG607" s="21"/>
      <c r="CH607" s="27">
        <v>360</v>
      </c>
      <c r="CI607" s="21"/>
      <c r="CJ607" s="21"/>
      <c r="CK607" s="21"/>
      <c r="CL607" s="21"/>
      <c r="CM607" s="21"/>
      <c r="CN607" s="21"/>
      <c r="CO607" s="21"/>
      <c r="CP607" s="21"/>
      <c r="CQ607" s="29">
        <v>14</v>
      </c>
      <c r="CR607" s="21"/>
      <c r="CS607" s="21"/>
      <c r="CT607" s="21"/>
      <c r="CU607" s="21"/>
      <c r="CV607" s="21"/>
      <c r="CW607" s="21"/>
      <c r="CX607" s="21"/>
      <c r="CY607" s="21"/>
      <c r="CZ607" s="21"/>
      <c r="DA607" s="21"/>
      <c r="DB607" s="21"/>
      <c r="DC607" s="21"/>
      <c r="DD607" s="21"/>
      <c r="DE607" s="21"/>
      <c r="DF607" s="21"/>
      <c r="DG607" s="21"/>
      <c r="DH607" s="21"/>
      <c r="DI607" s="21"/>
      <c r="DJ607" s="21"/>
      <c r="DK607" s="21"/>
      <c r="DL607" s="21"/>
      <c r="DM607" s="21"/>
      <c r="DN607" s="21"/>
      <c r="DO607" s="21"/>
      <c r="DP607" s="21"/>
      <c r="DQ607" s="21"/>
      <c r="DR607" s="21"/>
      <c r="DS607" s="21"/>
      <c r="DT607" s="21"/>
      <c r="DU607" s="29">
        <v>40</v>
      </c>
      <c r="DV607" s="21"/>
      <c r="DW607" s="21"/>
      <c r="DX607" s="29">
        <v>94</v>
      </c>
      <c r="DY607" s="21"/>
      <c r="DZ607" s="21"/>
      <c r="EA607" s="21"/>
      <c r="EB607" s="21"/>
      <c r="EC607" s="21"/>
      <c r="ED607" s="21"/>
      <c r="EE607" s="21"/>
      <c r="EF607" s="21"/>
      <c r="EG607" s="21"/>
      <c r="EH607" s="21"/>
      <c r="EI607" s="21"/>
      <c r="EJ607" s="21"/>
      <c r="EK607" s="21"/>
      <c r="EL607" s="21"/>
      <c r="EM607" s="29">
        <v>21</v>
      </c>
      <c r="EN607" s="21"/>
      <c r="EO607" s="21"/>
      <c r="EP607" s="21"/>
      <c r="EQ607" s="21"/>
      <c r="ER607" s="21"/>
      <c r="ES607" s="21"/>
      <c r="ET607" s="21"/>
      <c r="EU607" s="21"/>
      <c r="EV607" s="21"/>
      <c r="EW607" s="21"/>
      <c r="EX607" s="21"/>
      <c r="EY607" s="21"/>
      <c r="EZ607" s="21"/>
      <c r="FA607" s="21"/>
      <c r="FB607" s="21"/>
      <c r="FC607" s="21"/>
      <c r="FD607" s="21"/>
      <c r="FE607" s="21"/>
      <c r="FF607" s="21"/>
      <c r="FG607" s="21"/>
      <c r="FH607" s="21"/>
      <c r="FI607" s="21"/>
      <c r="FJ607" s="21"/>
      <c r="FK607" s="21"/>
      <c r="FL607" s="21"/>
      <c r="FM607" s="21"/>
      <c r="FN607" s="21"/>
      <c r="FO607" s="21"/>
      <c r="FP607" s="21"/>
      <c r="FQ607" s="21"/>
      <c r="FR607" s="21"/>
      <c r="FS607" s="21"/>
      <c r="FT607" s="21"/>
      <c r="FU607" s="21"/>
      <c r="FV607" s="21"/>
      <c r="FW607" s="21"/>
      <c r="FX607" s="21"/>
      <c r="FY607" s="21"/>
      <c r="FZ607" s="21"/>
      <c r="GA607" s="21"/>
      <c r="GB607" s="21"/>
      <c r="GC607" s="21"/>
      <c r="GD607" s="21"/>
      <c r="GE607" s="21"/>
      <c r="GF607" s="21"/>
      <c r="GG607" s="21"/>
      <c r="GH607" s="21"/>
      <c r="GI607" s="21"/>
      <c r="GJ607" s="21"/>
      <c r="GK607" s="21"/>
      <c r="GL607" s="21"/>
      <c r="GM607" s="21"/>
      <c r="GN607" s="21"/>
      <c r="GO607" s="21"/>
      <c r="GP607" s="21"/>
      <c r="GQ607" s="21"/>
      <c r="GR607" s="21"/>
      <c r="GS607" s="21"/>
      <c r="GT607" s="21"/>
      <c r="GU607" s="21"/>
      <c r="GV607" s="21"/>
      <c r="GW607" s="21"/>
      <c r="GX607" s="21"/>
      <c r="GY607" s="21"/>
      <c r="GZ607" s="21"/>
      <c r="HA607" s="21"/>
      <c r="HB607" s="21"/>
      <c r="HC607" s="21"/>
      <c r="HD607" s="21"/>
      <c r="HE607" s="21"/>
      <c r="HF607" s="21"/>
      <c r="HG607" s="21"/>
      <c r="HH607" s="21"/>
      <c r="HI607" s="21"/>
      <c r="HJ607" s="21"/>
    </row>
    <row r="608" spans="2:218" x14ac:dyDescent="0.2">
      <c r="B608" s="20" t="s">
        <v>566</v>
      </c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7">
        <v>384</v>
      </c>
      <c r="AM608" s="32">
        <v>628</v>
      </c>
      <c r="AN608" s="31">
        <v>2</v>
      </c>
      <c r="AO608" s="27">
        <v>576</v>
      </c>
      <c r="AP608" s="32">
        <v>628</v>
      </c>
      <c r="AQ608" s="31">
        <v>2</v>
      </c>
      <c r="AR608" s="27">
        <v>887</v>
      </c>
      <c r="AS608" s="30">
        <v>1569</v>
      </c>
      <c r="AT608" s="31">
        <v>5</v>
      </c>
      <c r="AU608" s="27">
        <v>427</v>
      </c>
      <c r="AV608" s="21"/>
      <c r="AW608" s="21"/>
      <c r="AX608" s="27">
        <v>466</v>
      </c>
      <c r="AY608" s="32">
        <v>314</v>
      </c>
      <c r="AZ608" s="31">
        <v>1</v>
      </c>
      <c r="BA608" s="27">
        <v>442</v>
      </c>
      <c r="BB608" s="21"/>
      <c r="BC608" s="21"/>
      <c r="BD608" s="27">
        <v>864</v>
      </c>
      <c r="BE608" s="21"/>
      <c r="BF608" s="21"/>
      <c r="BG608" s="27">
        <v>803</v>
      </c>
      <c r="BH608" s="32">
        <v>314</v>
      </c>
      <c r="BI608" s="31">
        <v>1</v>
      </c>
      <c r="BJ608" s="27">
        <v>593</v>
      </c>
      <c r="BK608" s="32">
        <v>314</v>
      </c>
      <c r="BL608" s="31">
        <v>1</v>
      </c>
      <c r="BM608" s="23">
        <v>1041</v>
      </c>
      <c r="BN608" s="32">
        <v>287</v>
      </c>
      <c r="BO608" s="31">
        <v>2</v>
      </c>
      <c r="BP608" s="27">
        <v>522</v>
      </c>
      <c r="BQ608" s="21"/>
      <c r="BR608" s="21"/>
      <c r="BS608" s="27">
        <v>775</v>
      </c>
      <c r="BT608" s="21"/>
      <c r="BU608" s="21"/>
      <c r="BV608" s="23">
        <v>1166</v>
      </c>
      <c r="BW608" s="32">
        <v>602</v>
      </c>
      <c r="BX608" s="31">
        <v>3</v>
      </c>
      <c r="BY608" s="23">
        <v>1828</v>
      </c>
      <c r="BZ608" s="32">
        <v>314</v>
      </c>
      <c r="CA608" s="31">
        <v>1</v>
      </c>
      <c r="CB608" s="23">
        <v>3387</v>
      </c>
      <c r="CC608" s="21"/>
      <c r="CD608" s="21"/>
      <c r="CE608" s="23">
        <v>2597</v>
      </c>
      <c r="CF608" s="21"/>
      <c r="CG608" s="21"/>
      <c r="CH608" s="23">
        <v>1857</v>
      </c>
      <c r="CI608" s="21"/>
      <c r="CJ608" s="21"/>
      <c r="CK608" s="23">
        <v>1156</v>
      </c>
      <c r="CL608" s="21"/>
      <c r="CM608" s="21"/>
      <c r="CN608" s="23">
        <v>1276</v>
      </c>
      <c r="CO608" s="21"/>
      <c r="CP608" s="21"/>
      <c r="CQ608" s="27">
        <v>455</v>
      </c>
      <c r="CR608" s="21"/>
      <c r="CS608" s="21"/>
      <c r="CT608" s="27">
        <v>536</v>
      </c>
      <c r="CU608" s="21"/>
      <c r="CV608" s="21"/>
      <c r="CW608" s="27">
        <v>174</v>
      </c>
      <c r="CX608" s="21"/>
      <c r="CY608" s="21"/>
      <c r="CZ608" s="27">
        <v>368</v>
      </c>
      <c r="DA608" s="21"/>
      <c r="DB608" s="21"/>
      <c r="DC608" s="27">
        <v>139</v>
      </c>
      <c r="DD608" s="21"/>
      <c r="DE608" s="21"/>
      <c r="DF608" s="27">
        <v>144</v>
      </c>
      <c r="DG608" s="21"/>
      <c r="DH608" s="21"/>
      <c r="DI608" s="27">
        <v>103</v>
      </c>
      <c r="DJ608" s="21"/>
      <c r="DK608" s="21"/>
      <c r="DL608" s="27">
        <v>185</v>
      </c>
      <c r="DM608" s="21"/>
      <c r="DN608" s="21"/>
      <c r="DO608" s="27">
        <v>170</v>
      </c>
      <c r="DP608" s="21"/>
      <c r="DQ608" s="21"/>
      <c r="DR608" s="27">
        <v>160</v>
      </c>
      <c r="DS608" s="21"/>
      <c r="DT608" s="21"/>
      <c r="DU608" s="29">
        <v>48</v>
      </c>
      <c r="DV608" s="21"/>
      <c r="DW608" s="21"/>
      <c r="DX608" s="27">
        <v>131</v>
      </c>
      <c r="DY608" s="21"/>
      <c r="DZ608" s="21"/>
      <c r="EA608" s="29">
        <v>98</v>
      </c>
      <c r="EB608" s="21"/>
      <c r="EC608" s="21"/>
      <c r="ED608" s="29">
        <v>73</v>
      </c>
      <c r="EE608" s="21"/>
      <c r="EF608" s="21"/>
      <c r="EG608" s="27">
        <v>108</v>
      </c>
      <c r="EH608" s="21"/>
      <c r="EI608" s="21"/>
      <c r="EJ608" s="27">
        <v>159</v>
      </c>
      <c r="EK608" s="21"/>
      <c r="EL608" s="21"/>
      <c r="EM608" s="29">
        <v>72</v>
      </c>
      <c r="EN608" s="21"/>
      <c r="EO608" s="21"/>
      <c r="EP608" s="27">
        <v>169</v>
      </c>
      <c r="EQ608" s="21"/>
      <c r="ER608" s="21"/>
      <c r="ES608" s="27">
        <v>179</v>
      </c>
      <c r="ET608" s="21"/>
      <c r="EU608" s="21"/>
      <c r="EV608" s="27">
        <v>161</v>
      </c>
      <c r="EW608" s="21"/>
      <c r="EX608" s="21"/>
      <c r="EY608" s="21"/>
      <c r="EZ608" s="21"/>
      <c r="FA608" s="21"/>
      <c r="FB608" s="29">
        <v>73</v>
      </c>
      <c r="FC608" s="21"/>
      <c r="FD608" s="21"/>
      <c r="FE608" s="27">
        <v>131</v>
      </c>
      <c r="FF608" s="21"/>
      <c r="FG608" s="21"/>
      <c r="FH608" s="29">
        <v>67</v>
      </c>
      <c r="FI608" s="21"/>
      <c r="FJ608" s="21"/>
      <c r="FK608" s="29">
        <v>67</v>
      </c>
      <c r="FL608" s="21"/>
      <c r="FM608" s="21"/>
      <c r="FN608" s="29">
        <v>25</v>
      </c>
      <c r="FO608" s="21"/>
      <c r="FP608" s="21"/>
      <c r="FQ608" s="27">
        <v>142</v>
      </c>
      <c r="FR608" s="21"/>
      <c r="FS608" s="21"/>
      <c r="FT608" s="29">
        <v>93</v>
      </c>
      <c r="FU608" s="21"/>
      <c r="FV608" s="21"/>
      <c r="FW608" s="21"/>
      <c r="FX608" s="21"/>
      <c r="FY608" s="21"/>
      <c r="FZ608" s="29">
        <v>70</v>
      </c>
      <c r="GA608" s="21"/>
      <c r="GB608" s="21"/>
      <c r="GC608" s="21"/>
      <c r="GD608" s="21"/>
      <c r="GE608" s="21"/>
      <c r="GF608" s="21"/>
      <c r="GG608" s="21"/>
      <c r="GH608" s="21"/>
      <c r="GI608" s="21"/>
      <c r="GJ608" s="21"/>
      <c r="GK608" s="21"/>
      <c r="GL608" s="29">
        <v>36</v>
      </c>
      <c r="GM608" s="21"/>
      <c r="GN608" s="21"/>
      <c r="GO608" s="29">
        <v>28</v>
      </c>
      <c r="GP608" s="21"/>
      <c r="GQ608" s="21"/>
      <c r="GR608" s="27">
        <v>136</v>
      </c>
      <c r="GS608" s="21"/>
      <c r="GT608" s="21"/>
      <c r="GU608" s="29">
        <v>26</v>
      </c>
      <c r="GV608" s="21"/>
      <c r="GW608" s="21"/>
      <c r="GX608" s="21"/>
      <c r="GY608" s="21"/>
      <c r="GZ608" s="21"/>
      <c r="HA608" s="29">
        <v>39</v>
      </c>
      <c r="HB608" s="21"/>
      <c r="HC608" s="21"/>
      <c r="HD608" s="29">
        <v>96</v>
      </c>
      <c r="HE608" s="21"/>
      <c r="HF608" s="21"/>
      <c r="HG608" s="27">
        <v>240</v>
      </c>
      <c r="HH608" s="21"/>
      <c r="HI608" s="21"/>
      <c r="HJ608" s="21"/>
    </row>
    <row r="609" spans="2:218" x14ac:dyDescent="0.2">
      <c r="B609" s="20" t="s">
        <v>567</v>
      </c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  <c r="BK609" s="30">
        <v>4082</v>
      </c>
      <c r="BL609" s="29">
        <v>75</v>
      </c>
      <c r="BM609" s="21"/>
      <c r="BN609" s="30">
        <v>2404</v>
      </c>
      <c r="BO609" s="29">
        <v>68</v>
      </c>
      <c r="BP609" s="27">
        <v>425</v>
      </c>
      <c r="BQ609" s="30">
        <v>5657</v>
      </c>
      <c r="BR609" s="27">
        <v>138</v>
      </c>
      <c r="BS609" s="23">
        <v>1238</v>
      </c>
      <c r="BT609" s="30">
        <v>5580</v>
      </c>
      <c r="BU609" s="27">
        <v>154</v>
      </c>
      <c r="BV609" s="29">
        <v>20</v>
      </c>
      <c r="BW609" s="28">
        <v>30740</v>
      </c>
      <c r="BX609" s="23">
        <v>1976</v>
      </c>
      <c r="BY609" s="29">
        <v>63</v>
      </c>
      <c r="BZ609" s="28">
        <v>55451</v>
      </c>
      <c r="CA609" s="23">
        <v>3457</v>
      </c>
      <c r="CB609" s="27">
        <v>435</v>
      </c>
      <c r="CC609" s="28">
        <v>94746</v>
      </c>
      <c r="CD609" s="23">
        <v>6934</v>
      </c>
      <c r="CE609" s="27">
        <v>135</v>
      </c>
      <c r="CF609" s="28">
        <v>87063</v>
      </c>
      <c r="CG609" s="23">
        <v>6601</v>
      </c>
      <c r="CH609" s="27">
        <v>655</v>
      </c>
      <c r="CI609" s="28">
        <v>86884</v>
      </c>
      <c r="CJ609" s="23">
        <v>6923</v>
      </c>
      <c r="CK609" s="27">
        <v>480</v>
      </c>
      <c r="CL609" s="26">
        <v>107889</v>
      </c>
      <c r="CM609" s="23">
        <v>8769</v>
      </c>
      <c r="CN609" s="27">
        <v>379</v>
      </c>
      <c r="CO609" s="26">
        <v>114149</v>
      </c>
      <c r="CP609" s="23">
        <v>8412</v>
      </c>
      <c r="CQ609" s="27">
        <v>384</v>
      </c>
      <c r="CR609" s="26">
        <v>137324</v>
      </c>
      <c r="CS609" s="23">
        <v>9723</v>
      </c>
      <c r="CT609" s="27">
        <v>557</v>
      </c>
      <c r="CU609" s="26">
        <v>124088</v>
      </c>
      <c r="CV609" s="24">
        <v>10038</v>
      </c>
      <c r="CW609" s="27">
        <v>485</v>
      </c>
      <c r="CX609" s="28">
        <v>97649</v>
      </c>
      <c r="CY609" s="23">
        <v>7776</v>
      </c>
      <c r="CZ609" s="27">
        <v>682</v>
      </c>
      <c r="DA609" s="26">
        <v>103730</v>
      </c>
      <c r="DB609" s="23">
        <v>7729</v>
      </c>
      <c r="DC609" s="27">
        <v>761</v>
      </c>
      <c r="DD609" s="26">
        <v>136265</v>
      </c>
      <c r="DE609" s="24">
        <v>12186</v>
      </c>
      <c r="DF609" s="27">
        <v>775</v>
      </c>
      <c r="DG609" s="28">
        <v>71625</v>
      </c>
      <c r="DH609" s="23">
        <v>7968</v>
      </c>
      <c r="DI609" s="23">
        <v>1160</v>
      </c>
      <c r="DJ609" s="28">
        <v>62210</v>
      </c>
      <c r="DK609" s="23">
        <v>7819</v>
      </c>
      <c r="DL609" s="27">
        <v>864</v>
      </c>
      <c r="DM609" s="26">
        <v>127529</v>
      </c>
      <c r="DN609" s="24">
        <v>12930</v>
      </c>
      <c r="DO609" s="23">
        <v>1359</v>
      </c>
      <c r="DP609" s="26">
        <v>123181</v>
      </c>
      <c r="DQ609" s="24">
        <v>11693</v>
      </c>
      <c r="DR609" s="23">
        <v>2866</v>
      </c>
      <c r="DS609" s="28">
        <v>80913</v>
      </c>
      <c r="DT609" s="23">
        <v>8479</v>
      </c>
      <c r="DU609" s="23">
        <v>1780</v>
      </c>
      <c r="DV609" s="28">
        <v>59084</v>
      </c>
      <c r="DW609" s="23">
        <v>4540</v>
      </c>
      <c r="DX609" s="23">
        <v>1913</v>
      </c>
      <c r="DY609" s="26">
        <v>105367</v>
      </c>
      <c r="DZ609" s="24">
        <v>10517</v>
      </c>
      <c r="EA609" s="23">
        <v>1523</v>
      </c>
      <c r="EB609" s="26">
        <v>104343</v>
      </c>
      <c r="EC609" s="24">
        <v>11161</v>
      </c>
      <c r="ED609" s="27">
        <v>879</v>
      </c>
      <c r="EE609" s="26">
        <v>171884</v>
      </c>
      <c r="EF609" s="24">
        <v>17313</v>
      </c>
      <c r="EG609" s="27">
        <v>937</v>
      </c>
      <c r="EH609" s="28">
        <v>82912</v>
      </c>
      <c r="EI609" s="23">
        <v>6288</v>
      </c>
      <c r="EJ609" s="23">
        <v>2553</v>
      </c>
      <c r="EK609" s="28">
        <v>36650</v>
      </c>
      <c r="EL609" s="23">
        <v>1065</v>
      </c>
      <c r="EM609" s="23">
        <v>2354</v>
      </c>
      <c r="EN609" s="30">
        <v>6035</v>
      </c>
      <c r="EO609" s="27">
        <v>189</v>
      </c>
      <c r="EP609" s="27">
        <v>717</v>
      </c>
      <c r="EQ609" s="32">
        <v>376</v>
      </c>
      <c r="ER609" s="29">
        <v>21</v>
      </c>
      <c r="ES609" s="27">
        <v>891</v>
      </c>
      <c r="ET609" s="33">
        <v>74</v>
      </c>
      <c r="EU609" s="31">
        <v>4</v>
      </c>
      <c r="EV609" s="27">
        <v>422</v>
      </c>
      <c r="EW609" s="21"/>
      <c r="EX609" s="21"/>
      <c r="EY609" s="27">
        <v>453</v>
      </c>
      <c r="EZ609" s="35">
        <v>1</v>
      </c>
      <c r="FA609" s="31">
        <v>1</v>
      </c>
      <c r="FB609" s="27">
        <v>358</v>
      </c>
      <c r="FC609" s="21"/>
      <c r="FD609" s="21"/>
      <c r="FE609" s="27">
        <v>105</v>
      </c>
      <c r="FF609" s="21"/>
      <c r="FG609" s="21"/>
      <c r="FH609" s="21"/>
      <c r="FI609" s="21"/>
      <c r="FJ609" s="21"/>
      <c r="FK609" s="21"/>
      <c r="FL609" s="21"/>
      <c r="FM609" s="21"/>
      <c r="FN609" s="21"/>
      <c r="FO609" s="21"/>
      <c r="FP609" s="21"/>
      <c r="FQ609" s="21"/>
      <c r="FR609" s="21"/>
      <c r="FS609" s="21"/>
      <c r="FT609" s="21"/>
      <c r="FU609" s="21"/>
      <c r="FV609" s="21"/>
      <c r="FW609" s="21"/>
      <c r="FX609" s="21"/>
      <c r="FY609" s="21"/>
      <c r="FZ609" s="21"/>
      <c r="GA609" s="21"/>
      <c r="GB609" s="21"/>
      <c r="GC609" s="21"/>
      <c r="GD609" s="21"/>
      <c r="GE609" s="21"/>
      <c r="GF609" s="21"/>
      <c r="GG609" s="21"/>
      <c r="GH609" s="21"/>
      <c r="GI609" s="21"/>
      <c r="GJ609" s="21"/>
      <c r="GK609" s="21"/>
      <c r="GL609" s="21"/>
      <c r="GM609" s="21"/>
      <c r="GN609" s="21"/>
      <c r="GO609" s="21"/>
      <c r="GP609" s="21"/>
      <c r="GQ609" s="21"/>
      <c r="GR609" s="21"/>
      <c r="GS609" s="21"/>
      <c r="GT609" s="21"/>
      <c r="GU609" s="21"/>
      <c r="GV609" s="21"/>
      <c r="GW609" s="21"/>
      <c r="GX609" s="21"/>
      <c r="GY609" s="21"/>
      <c r="GZ609" s="21"/>
      <c r="HA609" s="21"/>
      <c r="HB609" s="21"/>
      <c r="HC609" s="21"/>
      <c r="HD609" s="21"/>
      <c r="HE609" s="21"/>
      <c r="HF609" s="21"/>
      <c r="HG609" s="21"/>
      <c r="HH609" s="21"/>
      <c r="HI609" s="21"/>
      <c r="HJ609" s="21"/>
    </row>
    <row r="610" spans="2:218" x14ac:dyDescent="0.2">
      <c r="B610" s="20" t="s">
        <v>585</v>
      </c>
      <c r="C610" s="28">
        <v>43788</v>
      </c>
      <c r="D610" s="27">
        <v>846</v>
      </c>
      <c r="E610" s="25">
        <v>114509</v>
      </c>
      <c r="F610" s="28">
        <v>48384</v>
      </c>
      <c r="G610" s="27">
        <v>922</v>
      </c>
      <c r="H610" s="25">
        <v>110238</v>
      </c>
      <c r="I610" s="28">
        <v>22568</v>
      </c>
      <c r="J610" s="27">
        <v>947</v>
      </c>
      <c r="K610" s="24">
        <v>84428</v>
      </c>
      <c r="L610" s="28">
        <v>19520</v>
      </c>
      <c r="M610" s="27">
        <v>817</v>
      </c>
      <c r="N610" s="24">
        <v>74855</v>
      </c>
      <c r="O610" s="28">
        <v>29317</v>
      </c>
      <c r="P610" s="27">
        <v>974</v>
      </c>
      <c r="Q610" s="24">
        <v>67215</v>
      </c>
      <c r="R610" s="28">
        <v>26187</v>
      </c>
      <c r="S610" s="23">
        <v>1098</v>
      </c>
      <c r="T610" s="24">
        <v>64347</v>
      </c>
      <c r="U610" s="28">
        <v>18597</v>
      </c>
      <c r="V610" s="27">
        <v>870</v>
      </c>
      <c r="W610" s="24">
        <v>62372</v>
      </c>
      <c r="X610" s="28">
        <v>15589</v>
      </c>
      <c r="Y610" s="27">
        <v>745</v>
      </c>
      <c r="Z610" s="24">
        <v>56557</v>
      </c>
      <c r="AA610" s="28">
        <v>21549</v>
      </c>
      <c r="AB610" s="23">
        <v>1016</v>
      </c>
      <c r="AC610" s="24">
        <v>53752</v>
      </c>
      <c r="AD610" s="28">
        <v>17794</v>
      </c>
      <c r="AE610" s="27">
        <v>852</v>
      </c>
      <c r="AF610" s="24">
        <v>45321</v>
      </c>
      <c r="AG610" s="28">
        <v>21240</v>
      </c>
      <c r="AH610" s="23">
        <v>1005</v>
      </c>
      <c r="AI610" s="24">
        <v>41599</v>
      </c>
      <c r="AJ610" s="28">
        <v>26564</v>
      </c>
      <c r="AK610" s="23">
        <v>1264</v>
      </c>
      <c r="AL610" s="24">
        <v>39796</v>
      </c>
      <c r="AM610" s="28">
        <v>19141</v>
      </c>
      <c r="AN610" s="27">
        <v>917</v>
      </c>
      <c r="AO610" s="24">
        <v>34574</v>
      </c>
      <c r="AP610" s="28">
        <v>22338</v>
      </c>
      <c r="AQ610" s="23">
        <v>1050</v>
      </c>
      <c r="AR610" s="24">
        <v>29784</v>
      </c>
      <c r="AS610" s="28">
        <v>25352</v>
      </c>
      <c r="AT610" s="23">
        <v>1210</v>
      </c>
      <c r="AU610" s="24">
        <v>25457</v>
      </c>
      <c r="AV610" s="28">
        <v>20774</v>
      </c>
      <c r="AW610" s="27">
        <v>992</v>
      </c>
      <c r="AX610" s="24">
        <v>19788</v>
      </c>
      <c r="AY610" s="28">
        <v>19064</v>
      </c>
      <c r="AZ610" s="27">
        <v>901</v>
      </c>
      <c r="BA610" s="24">
        <v>18697</v>
      </c>
      <c r="BB610" s="28">
        <v>29702</v>
      </c>
      <c r="BC610" s="23">
        <v>1407</v>
      </c>
      <c r="BD610" s="24">
        <v>14541</v>
      </c>
      <c r="BE610" s="28">
        <v>24417</v>
      </c>
      <c r="BF610" s="23">
        <v>1140</v>
      </c>
      <c r="BG610" s="24">
        <v>13861</v>
      </c>
      <c r="BH610" s="28">
        <v>22517</v>
      </c>
      <c r="BI610" s="23">
        <v>1070</v>
      </c>
      <c r="BJ610" s="24">
        <v>11696</v>
      </c>
      <c r="BK610" s="28">
        <v>30561</v>
      </c>
      <c r="BL610" s="23">
        <v>1448</v>
      </c>
      <c r="BM610" s="24">
        <v>10474</v>
      </c>
      <c r="BN610" s="28">
        <v>22967</v>
      </c>
      <c r="BO610" s="23">
        <v>1086</v>
      </c>
      <c r="BP610" s="23">
        <v>9601</v>
      </c>
      <c r="BQ610" s="28">
        <v>21839</v>
      </c>
      <c r="BR610" s="23">
        <v>1039</v>
      </c>
      <c r="BS610" s="23">
        <v>9446</v>
      </c>
      <c r="BT610" s="28">
        <v>26313</v>
      </c>
      <c r="BU610" s="23">
        <v>1257</v>
      </c>
      <c r="BV610" s="23">
        <v>6867</v>
      </c>
      <c r="BW610" s="28">
        <v>23822</v>
      </c>
      <c r="BX610" s="23">
        <v>1133</v>
      </c>
      <c r="BY610" s="23">
        <v>7260</v>
      </c>
      <c r="BZ610" s="28">
        <v>23461</v>
      </c>
      <c r="CA610" s="23">
        <v>1116</v>
      </c>
      <c r="CB610" s="23">
        <v>5060</v>
      </c>
      <c r="CC610" s="28">
        <v>26945</v>
      </c>
      <c r="CD610" s="23">
        <v>1279</v>
      </c>
      <c r="CE610" s="23">
        <v>3120</v>
      </c>
      <c r="CF610" s="30">
        <v>1013</v>
      </c>
      <c r="CG610" s="29">
        <v>38</v>
      </c>
      <c r="CH610" s="23">
        <v>2031</v>
      </c>
      <c r="CI610" s="21"/>
      <c r="CJ610" s="21"/>
      <c r="CK610" s="23">
        <v>2886</v>
      </c>
      <c r="CL610" s="21"/>
      <c r="CM610" s="21"/>
      <c r="CN610" s="23">
        <v>2226</v>
      </c>
      <c r="CO610" s="21"/>
      <c r="CP610" s="21"/>
      <c r="CQ610" s="23">
        <v>2213</v>
      </c>
      <c r="CR610" s="21"/>
      <c r="CS610" s="21"/>
      <c r="CT610" s="23">
        <v>1001</v>
      </c>
      <c r="CU610" s="21"/>
      <c r="CV610" s="21"/>
      <c r="CW610" s="23">
        <v>1894</v>
      </c>
      <c r="CX610" s="21"/>
      <c r="CY610" s="21"/>
      <c r="CZ610" s="23">
        <v>1173</v>
      </c>
      <c r="DA610" s="21"/>
      <c r="DB610" s="21"/>
      <c r="DC610" s="23">
        <v>1304</v>
      </c>
      <c r="DD610" s="21"/>
      <c r="DE610" s="21"/>
      <c r="DF610" s="27">
        <v>877</v>
      </c>
      <c r="DG610" s="21"/>
      <c r="DH610" s="21"/>
      <c r="DI610" s="23">
        <v>1134</v>
      </c>
      <c r="DJ610" s="21"/>
      <c r="DK610" s="21"/>
      <c r="DL610" s="27">
        <v>730</v>
      </c>
      <c r="DM610" s="21"/>
      <c r="DN610" s="21"/>
      <c r="DO610" s="23">
        <v>1209</v>
      </c>
      <c r="DP610" s="21"/>
      <c r="DQ610" s="21"/>
      <c r="DR610" s="27">
        <v>533</v>
      </c>
      <c r="DS610" s="21"/>
      <c r="DT610" s="21"/>
      <c r="DU610" s="27">
        <v>414</v>
      </c>
      <c r="DV610" s="21"/>
      <c r="DW610" s="21"/>
      <c r="DX610" s="27">
        <v>980</v>
      </c>
      <c r="DY610" s="21"/>
      <c r="DZ610" s="21"/>
      <c r="EA610" s="27">
        <v>519</v>
      </c>
      <c r="EB610" s="21"/>
      <c r="EC610" s="21"/>
      <c r="ED610" s="27">
        <v>616</v>
      </c>
      <c r="EE610" s="21"/>
      <c r="EF610" s="21"/>
      <c r="EG610" s="27">
        <v>361</v>
      </c>
      <c r="EH610" s="21"/>
      <c r="EI610" s="21"/>
      <c r="EJ610" s="27">
        <v>891</v>
      </c>
      <c r="EK610" s="21"/>
      <c r="EL610" s="21"/>
      <c r="EM610" s="27">
        <v>491</v>
      </c>
      <c r="EN610" s="21"/>
      <c r="EO610" s="21"/>
      <c r="EP610" s="27">
        <v>522</v>
      </c>
      <c r="EQ610" s="21"/>
      <c r="ER610" s="21"/>
      <c r="ES610" s="27">
        <v>823</v>
      </c>
      <c r="ET610" s="21"/>
      <c r="EU610" s="21"/>
      <c r="EV610" s="29">
        <v>71</v>
      </c>
      <c r="EW610" s="21"/>
      <c r="EX610" s="21"/>
      <c r="EY610" s="27">
        <v>307</v>
      </c>
      <c r="EZ610" s="21"/>
      <c r="FA610" s="21"/>
      <c r="FB610" s="27">
        <v>510</v>
      </c>
      <c r="FC610" s="21"/>
      <c r="FD610" s="21"/>
      <c r="FE610" s="27">
        <v>454</v>
      </c>
      <c r="FF610" s="21"/>
      <c r="FG610" s="21"/>
      <c r="FH610" s="27">
        <v>526</v>
      </c>
      <c r="FI610" s="21"/>
      <c r="FJ610" s="21"/>
      <c r="FK610" s="27">
        <v>901</v>
      </c>
      <c r="FL610" s="21"/>
      <c r="FM610" s="21"/>
      <c r="FN610" s="27">
        <v>192</v>
      </c>
      <c r="FO610" s="21"/>
      <c r="FP610" s="21"/>
      <c r="FQ610" s="29">
        <v>86</v>
      </c>
      <c r="FR610" s="21"/>
      <c r="FS610" s="21"/>
      <c r="FT610" s="27">
        <v>216</v>
      </c>
      <c r="FU610" s="21"/>
      <c r="FV610" s="21"/>
      <c r="FW610" s="27">
        <v>286</v>
      </c>
      <c r="FX610" s="21"/>
      <c r="FY610" s="21"/>
      <c r="FZ610" s="21"/>
      <c r="GA610" s="21"/>
      <c r="GB610" s="21"/>
      <c r="GC610" s="29">
        <v>86</v>
      </c>
      <c r="GD610" s="21"/>
      <c r="GE610" s="21"/>
      <c r="GF610" s="27">
        <v>575</v>
      </c>
      <c r="GG610" s="21"/>
      <c r="GH610" s="21"/>
      <c r="GI610" s="27">
        <v>162</v>
      </c>
      <c r="GJ610" s="21"/>
      <c r="GK610" s="21"/>
      <c r="GL610" s="27">
        <v>299</v>
      </c>
      <c r="GM610" s="21"/>
      <c r="GN610" s="21"/>
      <c r="GO610" s="21"/>
      <c r="GP610" s="21"/>
      <c r="GQ610" s="21"/>
      <c r="GR610" s="27">
        <v>501</v>
      </c>
      <c r="GS610" s="21"/>
      <c r="GT610" s="21"/>
      <c r="GU610" s="27">
        <v>211</v>
      </c>
      <c r="GV610" s="21"/>
      <c r="GW610" s="21"/>
      <c r="GX610" s="29">
        <v>24</v>
      </c>
      <c r="GY610" s="21"/>
      <c r="GZ610" s="21"/>
      <c r="HA610" s="27">
        <v>270</v>
      </c>
      <c r="HB610" s="21"/>
      <c r="HC610" s="21"/>
      <c r="HD610" s="21"/>
      <c r="HE610" s="21"/>
      <c r="HF610" s="21"/>
      <c r="HG610" s="29">
        <v>83</v>
      </c>
      <c r="HH610" s="21"/>
      <c r="HI610" s="21"/>
      <c r="HJ610" s="27">
        <v>145</v>
      </c>
    </row>
    <row r="611" spans="2:218" x14ac:dyDescent="0.2">
      <c r="B611" s="20" t="s">
        <v>586</v>
      </c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7">
        <v>138</v>
      </c>
      <c r="R611" s="21"/>
      <c r="S611" s="21"/>
      <c r="T611" s="21"/>
      <c r="U611" s="21"/>
      <c r="V611" s="21"/>
      <c r="W611" s="29">
        <v>46</v>
      </c>
      <c r="X611" s="21"/>
      <c r="Y611" s="21"/>
      <c r="Z611" s="29">
        <v>45</v>
      </c>
      <c r="AA611" s="21"/>
      <c r="AB611" s="21"/>
      <c r="AC611" s="21"/>
      <c r="AD611" s="21"/>
      <c r="AE611" s="21"/>
      <c r="AF611" s="29">
        <v>92</v>
      </c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9">
        <v>89</v>
      </c>
      <c r="AS611" s="21"/>
      <c r="AT611" s="21"/>
      <c r="AU611" s="29">
        <v>88</v>
      </c>
      <c r="AV611" s="21"/>
      <c r="AW611" s="21"/>
      <c r="AX611" s="27">
        <v>117</v>
      </c>
      <c r="AY611" s="21"/>
      <c r="AZ611" s="21"/>
      <c r="BA611" s="21"/>
      <c r="BB611" s="21"/>
      <c r="BC611" s="21"/>
      <c r="BD611" s="29">
        <v>58</v>
      </c>
      <c r="BE611" s="21"/>
      <c r="BF611" s="21"/>
      <c r="BG611" s="21"/>
      <c r="BH611" s="21"/>
      <c r="BI611" s="21"/>
      <c r="BJ611" s="29">
        <v>60</v>
      </c>
      <c r="BK611" s="21"/>
      <c r="BL611" s="21"/>
      <c r="BM611" s="29">
        <v>59</v>
      </c>
      <c r="BN611" s="21"/>
      <c r="BO611" s="21"/>
      <c r="BP611" s="21"/>
      <c r="BQ611" s="21"/>
      <c r="BR611" s="21"/>
      <c r="BS611" s="21"/>
      <c r="BT611" s="21"/>
      <c r="BU611" s="21"/>
      <c r="BV611" s="21"/>
      <c r="BW611" s="21"/>
      <c r="BX611" s="21"/>
      <c r="BY611" s="21"/>
      <c r="BZ611" s="21"/>
      <c r="CA611" s="21"/>
      <c r="CB611" s="21"/>
      <c r="CC611" s="21"/>
      <c r="CD611" s="21"/>
      <c r="CE611" s="21"/>
      <c r="CF611" s="21"/>
      <c r="CG611" s="21"/>
      <c r="CH611" s="21"/>
      <c r="CI611" s="21"/>
      <c r="CJ611" s="21"/>
      <c r="CK611" s="21"/>
      <c r="CL611" s="21"/>
      <c r="CM611" s="21"/>
      <c r="CN611" s="21"/>
      <c r="CO611" s="21"/>
      <c r="CP611" s="21"/>
      <c r="CQ611" s="21"/>
      <c r="CR611" s="21"/>
      <c r="CS611" s="21"/>
      <c r="CT611" s="21"/>
      <c r="CU611" s="21"/>
      <c r="CV611" s="21"/>
      <c r="CW611" s="21"/>
      <c r="CX611" s="21"/>
      <c r="CY611" s="21"/>
      <c r="CZ611" s="21"/>
      <c r="DA611" s="21"/>
      <c r="DB611" s="21"/>
      <c r="DC611" s="21"/>
      <c r="DD611" s="21"/>
      <c r="DE611" s="21"/>
      <c r="DF611" s="21"/>
      <c r="DG611" s="21"/>
      <c r="DH611" s="21"/>
      <c r="DI611" s="21"/>
      <c r="DJ611" s="21"/>
      <c r="DK611" s="21"/>
      <c r="DL611" s="21"/>
      <c r="DM611" s="21"/>
      <c r="DN611" s="21"/>
      <c r="DO611" s="21"/>
      <c r="DP611" s="21"/>
      <c r="DQ611" s="21"/>
      <c r="DR611" s="21"/>
      <c r="DS611" s="21"/>
      <c r="DT611" s="21"/>
      <c r="DU611" s="21"/>
      <c r="DV611" s="21"/>
      <c r="DW611" s="21"/>
      <c r="DX611" s="21"/>
      <c r="DY611" s="21"/>
      <c r="DZ611" s="21"/>
      <c r="EA611" s="21"/>
      <c r="EB611" s="21"/>
      <c r="EC611" s="21"/>
      <c r="ED611" s="21"/>
      <c r="EE611" s="21"/>
      <c r="EF611" s="21"/>
      <c r="EG611" s="21"/>
      <c r="EH611" s="21"/>
      <c r="EI611" s="21"/>
      <c r="EJ611" s="21"/>
      <c r="EK611" s="21"/>
      <c r="EL611" s="21"/>
      <c r="EM611" s="21"/>
      <c r="EN611" s="21"/>
      <c r="EO611" s="21"/>
      <c r="EP611" s="21"/>
      <c r="EQ611" s="21"/>
      <c r="ER611" s="21"/>
      <c r="ES611" s="21"/>
      <c r="ET611" s="21"/>
      <c r="EU611" s="21"/>
      <c r="EV611" s="21"/>
      <c r="EW611" s="21"/>
      <c r="EX611" s="21"/>
      <c r="EY611" s="21"/>
      <c r="EZ611" s="21"/>
      <c r="FA611" s="21"/>
      <c r="FB611" s="21"/>
      <c r="FC611" s="21"/>
      <c r="FD611" s="21"/>
      <c r="FE611" s="21"/>
      <c r="FF611" s="21"/>
      <c r="FG611" s="21"/>
      <c r="FH611" s="21"/>
      <c r="FI611" s="21"/>
      <c r="FJ611" s="21"/>
      <c r="FK611" s="21"/>
      <c r="FL611" s="21"/>
      <c r="FM611" s="21"/>
      <c r="FN611" s="21"/>
      <c r="FO611" s="21"/>
      <c r="FP611" s="21"/>
      <c r="FQ611" s="21"/>
      <c r="FR611" s="21"/>
      <c r="FS611" s="21"/>
      <c r="FT611" s="21"/>
      <c r="FU611" s="21"/>
      <c r="FV611" s="21"/>
      <c r="FW611" s="21"/>
      <c r="FX611" s="21"/>
      <c r="FY611" s="21"/>
      <c r="FZ611" s="21"/>
      <c r="GA611" s="21"/>
      <c r="GB611" s="21"/>
      <c r="GC611" s="21"/>
      <c r="GD611" s="21"/>
      <c r="GE611" s="21"/>
      <c r="GF611" s="21"/>
      <c r="GG611" s="21"/>
      <c r="GH611" s="21"/>
      <c r="GI611" s="21"/>
      <c r="GJ611" s="21"/>
      <c r="GK611" s="21"/>
      <c r="GL611" s="21"/>
      <c r="GM611" s="21"/>
      <c r="GN611" s="21"/>
      <c r="GO611" s="21"/>
      <c r="GP611" s="21"/>
      <c r="GQ611" s="21"/>
      <c r="GR611" s="21"/>
      <c r="GS611" s="21"/>
      <c r="GT611" s="21"/>
      <c r="GU611" s="21"/>
      <c r="GV611" s="21"/>
      <c r="GW611" s="21"/>
      <c r="GX611" s="21"/>
      <c r="GY611" s="21"/>
      <c r="GZ611" s="21"/>
      <c r="HA611" s="21"/>
      <c r="HB611" s="21"/>
      <c r="HC611" s="21"/>
      <c r="HD611" s="21"/>
      <c r="HE611" s="21"/>
      <c r="HF611" s="21"/>
      <c r="HG611" s="21"/>
      <c r="HH611" s="21"/>
      <c r="HI611" s="21"/>
      <c r="HJ611" s="21"/>
    </row>
    <row r="612" spans="2:218" x14ac:dyDescent="0.2">
      <c r="B612" s="20" t="s">
        <v>587</v>
      </c>
      <c r="C612" s="21"/>
      <c r="D612" s="21"/>
      <c r="E612" s="27">
        <v>158</v>
      </c>
      <c r="F612" s="21"/>
      <c r="G612" s="21"/>
      <c r="H612" s="27">
        <v>148</v>
      </c>
      <c r="I612" s="32">
        <v>458</v>
      </c>
      <c r="J612" s="29">
        <v>34</v>
      </c>
      <c r="K612" s="29">
        <v>11</v>
      </c>
      <c r="L612" s="30">
        <v>1087</v>
      </c>
      <c r="M612" s="29">
        <v>72</v>
      </c>
      <c r="N612" s="29">
        <v>22</v>
      </c>
      <c r="O612" s="30">
        <v>1839</v>
      </c>
      <c r="P612" s="27">
        <v>135</v>
      </c>
      <c r="Q612" s="31">
        <v>2</v>
      </c>
      <c r="R612" s="30">
        <v>2312</v>
      </c>
      <c r="S612" s="27">
        <v>174</v>
      </c>
      <c r="T612" s="29">
        <v>23</v>
      </c>
      <c r="U612" s="30">
        <v>1944</v>
      </c>
      <c r="V612" s="27">
        <v>145</v>
      </c>
      <c r="W612" s="29">
        <v>24</v>
      </c>
      <c r="X612" s="30">
        <v>2635</v>
      </c>
      <c r="Y612" s="27">
        <v>203</v>
      </c>
      <c r="Z612" s="29">
        <v>12</v>
      </c>
      <c r="AA612" s="30">
        <v>3362</v>
      </c>
      <c r="AB612" s="27">
        <v>255</v>
      </c>
      <c r="AC612" s="29">
        <v>16</v>
      </c>
      <c r="AD612" s="30">
        <v>2289</v>
      </c>
      <c r="AE612" s="27">
        <v>174</v>
      </c>
      <c r="AF612" s="29">
        <v>70</v>
      </c>
      <c r="AG612" s="30">
        <v>1542</v>
      </c>
      <c r="AH612" s="27">
        <v>121</v>
      </c>
      <c r="AI612" s="29">
        <v>61</v>
      </c>
      <c r="AJ612" s="32">
        <v>992</v>
      </c>
      <c r="AK612" s="29">
        <v>79</v>
      </c>
      <c r="AL612" s="29">
        <v>44</v>
      </c>
      <c r="AM612" s="32">
        <v>457</v>
      </c>
      <c r="AN612" s="29">
        <v>37</v>
      </c>
      <c r="AO612" s="27">
        <v>215</v>
      </c>
      <c r="AP612" s="32">
        <v>551</v>
      </c>
      <c r="AQ612" s="29">
        <v>37</v>
      </c>
      <c r="AR612" s="29">
        <v>17</v>
      </c>
      <c r="AS612" s="32">
        <v>257</v>
      </c>
      <c r="AT612" s="29">
        <v>19</v>
      </c>
      <c r="AU612" s="31">
        <v>7</v>
      </c>
      <c r="AV612" s="21"/>
      <c r="AW612" s="21"/>
      <c r="AX612" s="29">
        <v>18</v>
      </c>
      <c r="AY612" s="32">
        <v>166</v>
      </c>
      <c r="AZ612" s="29">
        <v>10</v>
      </c>
      <c r="BA612" s="21"/>
      <c r="BB612" s="21"/>
      <c r="BC612" s="21"/>
      <c r="BD612" s="29">
        <v>33</v>
      </c>
      <c r="BE612" s="21"/>
      <c r="BF612" s="21"/>
      <c r="BG612" s="31">
        <v>7</v>
      </c>
      <c r="BH612" s="21"/>
      <c r="BI612" s="21"/>
      <c r="BJ612" s="31">
        <v>1</v>
      </c>
      <c r="BK612" s="21"/>
      <c r="BL612" s="21"/>
      <c r="BM612" s="21"/>
      <c r="BN612" s="21"/>
      <c r="BO612" s="21"/>
      <c r="BP612" s="31">
        <v>3</v>
      </c>
      <c r="BQ612" s="21"/>
      <c r="BR612" s="21"/>
      <c r="BS612" s="21"/>
      <c r="BT612" s="21"/>
      <c r="BU612" s="21"/>
      <c r="BV612" s="21"/>
      <c r="BW612" s="21"/>
      <c r="BX612" s="21"/>
      <c r="BY612" s="21"/>
      <c r="BZ612" s="21"/>
      <c r="CA612" s="21"/>
      <c r="CB612" s="21"/>
      <c r="CC612" s="21"/>
      <c r="CD612" s="21"/>
      <c r="CE612" s="21"/>
      <c r="CF612" s="21"/>
      <c r="CG612" s="21"/>
      <c r="CH612" s="21"/>
      <c r="CI612" s="21"/>
      <c r="CJ612" s="21"/>
      <c r="CK612" s="21"/>
      <c r="CL612" s="21"/>
      <c r="CM612" s="21"/>
      <c r="CN612" s="29">
        <v>12</v>
      </c>
      <c r="CO612" s="21"/>
      <c r="CP612" s="21"/>
      <c r="CQ612" s="31">
        <v>7</v>
      </c>
      <c r="CR612" s="21"/>
      <c r="CS612" s="21"/>
      <c r="CT612" s="31">
        <v>7</v>
      </c>
      <c r="CU612" s="21"/>
      <c r="CV612" s="21"/>
      <c r="CW612" s="31">
        <v>6</v>
      </c>
      <c r="CX612" s="21"/>
      <c r="CY612" s="21"/>
      <c r="CZ612" s="31">
        <v>4</v>
      </c>
      <c r="DA612" s="21"/>
      <c r="DB612" s="21"/>
      <c r="DC612" s="31">
        <v>8</v>
      </c>
      <c r="DD612" s="21"/>
      <c r="DE612" s="21"/>
      <c r="DF612" s="31">
        <v>2</v>
      </c>
      <c r="DG612" s="21"/>
      <c r="DH612" s="21"/>
      <c r="DI612" s="29">
        <v>24</v>
      </c>
      <c r="DJ612" s="21"/>
      <c r="DK612" s="21"/>
      <c r="DL612" s="31">
        <v>6</v>
      </c>
      <c r="DM612" s="21"/>
      <c r="DN612" s="21"/>
      <c r="DO612" s="29">
        <v>13</v>
      </c>
      <c r="DP612" s="21"/>
      <c r="DQ612" s="21"/>
      <c r="DR612" s="21"/>
      <c r="DS612" s="21"/>
      <c r="DT612" s="21"/>
      <c r="DU612" s="29">
        <v>24</v>
      </c>
      <c r="DV612" s="21"/>
      <c r="DW612" s="21"/>
      <c r="DX612" s="21"/>
      <c r="DY612" s="21"/>
      <c r="DZ612" s="21"/>
      <c r="EA612" s="31">
        <v>2</v>
      </c>
      <c r="EB612" s="21"/>
      <c r="EC612" s="21"/>
      <c r="ED612" s="21"/>
      <c r="EE612" s="21"/>
      <c r="EF612" s="21"/>
      <c r="EG612" s="21"/>
      <c r="EH612" s="21"/>
      <c r="EI612" s="21"/>
      <c r="EJ612" s="21"/>
      <c r="EK612" s="21"/>
      <c r="EL612" s="21"/>
      <c r="EM612" s="31">
        <v>4</v>
      </c>
      <c r="EN612" s="21"/>
      <c r="EO612" s="21"/>
      <c r="EP612" s="31">
        <v>4</v>
      </c>
      <c r="EQ612" s="21"/>
      <c r="ER612" s="21"/>
      <c r="ES612" s="29">
        <v>21</v>
      </c>
      <c r="ET612" s="21"/>
      <c r="EU612" s="21"/>
      <c r="EV612" s="29">
        <v>21</v>
      </c>
      <c r="EW612" s="21"/>
      <c r="EX612" s="21"/>
      <c r="EY612" s="21"/>
      <c r="EZ612" s="21"/>
      <c r="FA612" s="21"/>
      <c r="FB612" s="27">
        <v>206</v>
      </c>
      <c r="FC612" s="21"/>
      <c r="FD612" s="21"/>
      <c r="FE612" s="21"/>
      <c r="FF612" s="21"/>
      <c r="FG612" s="21"/>
      <c r="FH612" s="29">
        <v>18</v>
      </c>
      <c r="FI612" s="21"/>
      <c r="FJ612" s="21"/>
      <c r="FK612" s="21"/>
      <c r="FL612" s="21"/>
      <c r="FM612" s="21"/>
      <c r="FN612" s="21"/>
      <c r="FO612" s="21"/>
      <c r="FP612" s="21"/>
      <c r="FQ612" s="21"/>
      <c r="FR612" s="21"/>
      <c r="FS612" s="21"/>
      <c r="FT612" s="21"/>
      <c r="FU612" s="21"/>
      <c r="FV612" s="21"/>
      <c r="FW612" s="21"/>
      <c r="FX612" s="21"/>
      <c r="FY612" s="21"/>
      <c r="FZ612" s="21"/>
      <c r="GA612" s="21"/>
      <c r="GB612" s="21"/>
      <c r="GC612" s="21"/>
      <c r="GD612" s="21"/>
      <c r="GE612" s="21"/>
      <c r="GF612" s="21"/>
      <c r="GG612" s="21"/>
      <c r="GH612" s="21"/>
      <c r="GI612" s="21"/>
      <c r="GJ612" s="21"/>
      <c r="GK612" s="21"/>
      <c r="GL612" s="21"/>
      <c r="GM612" s="21"/>
      <c r="GN612" s="21"/>
      <c r="GO612" s="21"/>
      <c r="GP612" s="21"/>
      <c r="GQ612" s="21"/>
      <c r="GR612" s="21"/>
      <c r="GS612" s="21"/>
      <c r="GT612" s="21"/>
      <c r="GU612" s="21"/>
      <c r="GV612" s="21"/>
      <c r="GW612" s="21"/>
      <c r="GX612" s="21"/>
      <c r="GY612" s="21"/>
      <c r="GZ612" s="21"/>
      <c r="HA612" s="21"/>
      <c r="HB612" s="21"/>
      <c r="HC612" s="21"/>
      <c r="HD612" s="21"/>
      <c r="HE612" s="21"/>
      <c r="HF612" s="21"/>
      <c r="HG612" s="21"/>
      <c r="HH612" s="21"/>
      <c r="HI612" s="21"/>
      <c r="HJ612" s="21"/>
    </row>
    <row r="613" spans="2:218" x14ac:dyDescent="0.2">
      <c r="B613" s="20" t="s">
        <v>588</v>
      </c>
      <c r="C613" s="33">
        <v>52</v>
      </c>
      <c r="D613" s="31">
        <v>3</v>
      </c>
      <c r="E613" s="27">
        <v>751</v>
      </c>
      <c r="F613" s="33">
        <v>54</v>
      </c>
      <c r="G613" s="31">
        <v>4</v>
      </c>
      <c r="H613" s="27">
        <v>939</v>
      </c>
      <c r="I613" s="32">
        <v>294</v>
      </c>
      <c r="J613" s="29">
        <v>98</v>
      </c>
      <c r="K613" s="23">
        <v>1284</v>
      </c>
      <c r="L613" s="33">
        <v>35</v>
      </c>
      <c r="M613" s="31">
        <v>7</v>
      </c>
      <c r="N613" s="23">
        <v>1329</v>
      </c>
      <c r="O613" s="32">
        <v>137</v>
      </c>
      <c r="P613" s="29">
        <v>39</v>
      </c>
      <c r="Q613" s="23">
        <v>1368</v>
      </c>
      <c r="R613" s="32">
        <v>278</v>
      </c>
      <c r="S613" s="29">
        <v>86</v>
      </c>
      <c r="T613" s="23">
        <v>1163</v>
      </c>
      <c r="U613" s="32">
        <v>293</v>
      </c>
      <c r="V613" s="29">
        <v>91</v>
      </c>
      <c r="W613" s="23">
        <v>1167</v>
      </c>
      <c r="X613" s="32">
        <v>317</v>
      </c>
      <c r="Y613" s="29">
        <v>85</v>
      </c>
      <c r="Z613" s="23">
        <v>2955</v>
      </c>
      <c r="AA613" s="32">
        <v>446</v>
      </c>
      <c r="AB613" s="27">
        <v>138</v>
      </c>
      <c r="AC613" s="23">
        <v>8734</v>
      </c>
      <c r="AD613" s="32">
        <v>344</v>
      </c>
      <c r="AE613" s="27">
        <v>115</v>
      </c>
      <c r="AF613" s="24">
        <v>10688</v>
      </c>
      <c r="AG613" s="32">
        <v>395</v>
      </c>
      <c r="AH613" s="27">
        <v>135</v>
      </c>
      <c r="AI613" s="24">
        <v>12184</v>
      </c>
      <c r="AJ613" s="32">
        <v>497</v>
      </c>
      <c r="AK613" s="27">
        <v>150</v>
      </c>
      <c r="AL613" s="24">
        <v>13371</v>
      </c>
      <c r="AM613" s="32">
        <v>159</v>
      </c>
      <c r="AN613" s="29">
        <v>43</v>
      </c>
      <c r="AO613" s="23">
        <v>9665</v>
      </c>
      <c r="AP613" s="32">
        <v>809</v>
      </c>
      <c r="AQ613" s="27">
        <v>309</v>
      </c>
      <c r="AR613" s="24">
        <v>12242</v>
      </c>
      <c r="AS613" s="30">
        <v>1485</v>
      </c>
      <c r="AT613" s="27">
        <v>478</v>
      </c>
      <c r="AU613" s="24">
        <v>14093</v>
      </c>
      <c r="AV613" s="30">
        <v>2815</v>
      </c>
      <c r="AW613" s="27">
        <v>426</v>
      </c>
      <c r="AX613" s="24">
        <v>13965</v>
      </c>
      <c r="AY613" s="30">
        <v>2403</v>
      </c>
      <c r="AZ613" s="27">
        <v>608</v>
      </c>
      <c r="BA613" s="24">
        <v>12912</v>
      </c>
      <c r="BB613" s="32">
        <v>681</v>
      </c>
      <c r="BC613" s="29">
        <v>84</v>
      </c>
      <c r="BD613" s="24">
        <v>10368</v>
      </c>
      <c r="BE613" s="33">
        <v>19</v>
      </c>
      <c r="BF613" s="31">
        <v>1</v>
      </c>
      <c r="BG613" s="23">
        <v>6607</v>
      </c>
      <c r="BH613" s="33">
        <v>51</v>
      </c>
      <c r="BI613" s="29">
        <v>15</v>
      </c>
      <c r="BJ613" s="23">
        <v>5415</v>
      </c>
      <c r="BK613" s="32">
        <v>167</v>
      </c>
      <c r="BL613" s="29">
        <v>26</v>
      </c>
      <c r="BM613" s="23">
        <v>4733</v>
      </c>
      <c r="BN613" s="33">
        <v>62</v>
      </c>
      <c r="BO613" s="31">
        <v>9</v>
      </c>
      <c r="BP613" s="23">
        <v>5540</v>
      </c>
      <c r="BQ613" s="33">
        <v>37</v>
      </c>
      <c r="BR613" s="29">
        <v>13</v>
      </c>
      <c r="BS613" s="23">
        <v>8553</v>
      </c>
      <c r="BT613" s="33">
        <v>50</v>
      </c>
      <c r="BU613" s="29">
        <v>12</v>
      </c>
      <c r="BV613" s="24">
        <v>10125</v>
      </c>
      <c r="BW613" s="33">
        <v>19</v>
      </c>
      <c r="BX613" s="31">
        <v>9</v>
      </c>
      <c r="BY613" s="24">
        <v>11742</v>
      </c>
      <c r="BZ613" s="33">
        <v>28</v>
      </c>
      <c r="CA613" s="31">
        <v>9</v>
      </c>
      <c r="CB613" s="24">
        <v>13211</v>
      </c>
      <c r="CC613" s="33">
        <v>95</v>
      </c>
      <c r="CD613" s="29">
        <v>14</v>
      </c>
      <c r="CE613" s="23">
        <v>9070</v>
      </c>
      <c r="CF613" s="33">
        <v>97</v>
      </c>
      <c r="CG613" s="29">
        <v>10</v>
      </c>
      <c r="CH613" s="23">
        <v>6376</v>
      </c>
      <c r="CI613" s="32">
        <v>161</v>
      </c>
      <c r="CJ613" s="29">
        <v>14</v>
      </c>
      <c r="CK613" s="23">
        <v>6067</v>
      </c>
      <c r="CL613" s="33">
        <v>64</v>
      </c>
      <c r="CM613" s="31">
        <v>6</v>
      </c>
      <c r="CN613" s="23">
        <v>4531</v>
      </c>
      <c r="CO613" s="33">
        <v>54</v>
      </c>
      <c r="CP613" s="31">
        <v>5</v>
      </c>
      <c r="CQ613" s="23">
        <v>4276</v>
      </c>
      <c r="CR613" s="33">
        <v>42</v>
      </c>
      <c r="CS613" s="31">
        <v>4</v>
      </c>
      <c r="CT613" s="23">
        <v>4153</v>
      </c>
      <c r="CU613" s="33">
        <v>63</v>
      </c>
      <c r="CV613" s="31">
        <v>6</v>
      </c>
      <c r="CW613" s="23">
        <v>2807</v>
      </c>
      <c r="CX613" s="33">
        <v>44</v>
      </c>
      <c r="CY613" s="31">
        <v>4</v>
      </c>
      <c r="CZ613" s="23">
        <v>3274</v>
      </c>
      <c r="DA613" s="33">
        <v>55</v>
      </c>
      <c r="DB613" s="31">
        <v>5</v>
      </c>
      <c r="DC613" s="23">
        <v>3362</v>
      </c>
      <c r="DD613" s="33">
        <v>55</v>
      </c>
      <c r="DE613" s="31">
        <v>5</v>
      </c>
      <c r="DF613" s="23">
        <v>2575</v>
      </c>
      <c r="DG613" s="21"/>
      <c r="DH613" s="21"/>
      <c r="DI613" s="23">
        <v>2463</v>
      </c>
      <c r="DJ613" s="21"/>
      <c r="DK613" s="21"/>
      <c r="DL613" s="23">
        <v>2499</v>
      </c>
      <c r="DM613" s="21"/>
      <c r="DN613" s="21"/>
      <c r="DO613" s="23">
        <v>1975</v>
      </c>
      <c r="DP613" s="21"/>
      <c r="DQ613" s="21"/>
      <c r="DR613" s="23">
        <v>2203</v>
      </c>
      <c r="DS613" s="21"/>
      <c r="DT613" s="21"/>
      <c r="DU613" s="23">
        <v>1849</v>
      </c>
      <c r="DV613" s="21"/>
      <c r="DW613" s="21"/>
      <c r="DX613" s="23">
        <v>1680</v>
      </c>
      <c r="DY613" s="21"/>
      <c r="DZ613" s="21"/>
      <c r="EA613" s="23">
        <v>1316</v>
      </c>
      <c r="EB613" s="21"/>
      <c r="EC613" s="21"/>
      <c r="ED613" s="23">
        <v>1369</v>
      </c>
      <c r="EE613" s="21"/>
      <c r="EF613" s="21"/>
      <c r="EG613" s="23">
        <v>1455</v>
      </c>
      <c r="EH613" s="21"/>
      <c r="EI613" s="21"/>
      <c r="EJ613" s="23">
        <v>1632</v>
      </c>
      <c r="EK613" s="21"/>
      <c r="EL613" s="21"/>
      <c r="EM613" s="23">
        <v>1675</v>
      </c>
      <c r="EN613" s="21"/>
      <c r="EO613" s="21"/>
      <c r="EP613" s="23">
        <v>1588</v>
      </c>
      <c r="EQ613" s="21"/>
      <c r="ER613" s="21"/>
      <c r="ES613" s="23">
        <v>1495</v>
      </c>
      <c r="ET613" s="21"/>
      <c r="EU613" s="21"/>
      <c r="EV613" s="23">
        <v>1374</v>
      </c>
      <c r="EW613" s="21"/>
      <c r="EX613" s="21"/>
      <c r="EY613" s="23">
        <v>1293</v>
      </c>
      <c r="EZ613" s="21"/>
      <c r="FA613" s="21"/>
      <c r="FB613" s="23">
        <v>1303</v>
      </c>
      <c r="FC613" s="21"/>
      <c r="FD613" s="21"/>
      <c r="FE613" s="23">
        <v>1309</v>
      </c>
      <c r="FF613" s="21"/>
      <c r="FG613" s="21"/>
      <c r="FH613" s="23">
        <v>1643</v>
      </c>
      <c r="FI613" s="21"/>
      <c r="FJ613" s="21"/>
      <c r="FK613" s="23">
        <v>1084</v>
      </c>
      <c r="FL613" s="21"/>
      <c r="FM613" s="21"/>
      <c r="FN613" s="23">
        <v>1233</v>
      </c>
      <c r="FO613" s="21"/>
      <c r="FP613" s="21"/>
      <c r="FQ613" s="23">
        <v>1308</v>
      </c>
      <c r="FR613" s="21"/>
      <c r="FS613" s="21"/>
      <c r="FT613" s="23">
        <v>1250</v>
      </c>
      <c r="FU613" s="21"/>
      <c r="FV613" s="21"/>
      <c r="FW613" s="23">
        <v>1141</v>
      </c>
      <c r="FX613" s="21"/>
      <c r="FY613" s="21"/>
      <c r="FZ613" s="23">
        <v>1312</v>
      </c>
      <c r="GA613" s="21"/>
      <c r="GB613" s="21"/>
      <c r="GC613" s="23">
        <v>1555</v>
      </c>
      <c r="GD613" s="21"/>
      <c r="GE613" s="21"/>
      <c r="GF613" s="23">
        <v>1699</v>
      </c>
      <c r="GG613" s="21"/>
      <c r="GH613" s="21"/>
      <c r="GI613" s="23">
        <v>1470</v>
      </c>
      <c r="GJ613" s="21"/>
      <c r="GK613" s="21"/>
      <c r="GL613" s="23">
        <v>1348</v>
      </c>
      <c r="GM613" s="21"/>
      <c r="GN613" s="21"/>
      <c r="GO613" s="23">
        <v>1235</v>
      </c>
      <c r="GP613" s="21"/>
      <c r="GQ613" s="21"/>
      <c r="GR613" s="23">
        <v>1474</v>
      </c>
      <c r="GS613" s="21"/>
      <c r="GT613" s="21"/>
      <c r="GU613" s="23">
        <v>1156</v>
      </c>
      <c r="GV613" s="21"/>
      <c r="GW613" s="21"/>
      <c r="GX613" s="27">
        <v>972</v>
      </c>
      <c r="GY613" s="21"/>
      <c r="GZ613" s="21"/>
      <c r="HA613" s="27">
        <v>984</v>
      </c>
      <c r="HB613" s="21"/>
      <c r="HC613" s="21"/>
      <c r="HD613" s="23">
        <v>1133</v>
      </c>
      <c r="HE613" s="21"/>
      <c r="HF613" s="21"/>
      <c r="HG613" s="23">
        <v>1099</v>
      </c>
      <c r="HH613" s="21"/>
      <c r="HI613" s="21"/>
      <c r="HJ613" s="23">
        <v>1209</v>
      </c>
    </row>
    <row r="614" spans="2:218" x14ac:dyDescent="0.2">
      <c r="B614" s="20" t="s">
        <v>589</v>
      </c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32">
        <v>390</v>
      </c>
      <c r="AE614" s="31">
        <v>4</v>
      </c>
      <c r="AF614" s="21"/>
      <c r="AG614" s="32">
        <v>584</v>
      </c>
      <c r="AH614" s="31">
        <v>6</v>
      </c>
      <c r="AI614" s="21"/>
      <c r="AJ614" s="28">
        <v>85776</v>
      </c>
      <c r="AK614" s="27">
        <v>834</v>
      </c>
      <c r="AL614" s="21"/>
      <c r="AM614" s="28">
        <v>96368</v>
      </c>
      <c r="AN614" s="27">
        <v>951</v>
      </c>
      <c r="AO614" s="21"/>
      <c r="AP614" s="26">
        <v>126962</v>
      </c>
      <c r="AQ614" s="23">
        <v>1257</v>
      </c>
      <c r="AR614" s="21"/>
      <c r="AS614" s="26">
        <v>131497</v>
      </c>
      <c r="AT614" s="23">
        <v>1302</v>
      </c>
      <c r="AU614" s="21"/>
      <c r="AV614" s="26">
        <v>110477</v>
      </c>
      <c r="AW614" s="23">
        <v>1102</v>
      </c>
      <c r="AX614" s="21"/>
      <c r="AY614" s="26">
        <v>106526</v>
      </c>
      <c r="AZ614" s="23">
        <v>1110</v>
      </c>
      <c r="BA614" s="31">
        <v>9</v>
      </c>
      <c r="BB614" s="26">
        <v>136638</v>
      </c>
      <c r="BC614" s="23">
        <v>1329</v>
      </c>
      <c r="BD614" s="21"/>
      <c r="BE614" s="26">
        <v>131665</v>
      </c>
      <c r="BF614" s="23">
        <v>1330</v>
      </c>
      <c r="BG614" s="31">
        <v>6</v>
      </c>
      <c r="BH614" s="26">
        <v>146040</v>
      </c>
      <c r="BI614" s="23">
        <v>1355</v>
      </c>
      <c r="BJ614" s="21"/>
      <c r="BK614" s="26">
        <v>137459</v>
      </c>
      <c r="BL614" s="23">
        <v>1362</v>
      </c>
      <c r="BM614" s="21"/>
      <c r="BN614" s="26">
        <v>123963</v>
      </c>
      <c r="BO614" s="23">
        <v>1199</v>
      </c>
      <c r="BP614" s="31">
        <v>2</v>
      </c>
      <c r="BQ614" s="26">
        <v>180630</v>
      </c>
      <c r="BR614" s="23">
        <v>1713</v>
      </c>
      <c r="BS614" s="29">
        <v>30</v>
      </c>
      <c r="BT614" s="26">
        <v>238490</v>
      </c>
      <c r="BU614" s="23">
        <v>2308</v>
      </c>
      <c r="BV614" s="21"/>
      <c r="BW614" s="26">
        <v>115618</v>
      </c>
      <c r="BX614" s="23">
        <v>1243</v>
      </c>
      <c r="BY614" s="21"/>
      <c r="BZ614" s="28">
        <v>76465</v>
      </c>
      <c r="CA614" s="27">
        <v>838</v>
      </c>
      <c r="CB614" s="29">
        <v>14</v>
      </c>
      <c r="CC614" s="28">
        <v>92195</v>
      </c>
      <c r="CD614" s="23">
        <v>1011</v>
      </c>
      <c r="CE614" s="21"/>
      <c r="CF614" s="26">
        <v>146056</v>
      </c>
      <c r="CG614" s="27">
        <v>903</v>
      </c>
      <c r="CH614" s="29">
        <v>27</v>
      </c>
      <c r="CI614" s="28">
        <v>71627</v>
      </c>
      <c r="CJ614" s="27">
        <v>557</v>
      </c>
      <c r="CK614" s="29">
        <v>44</v>
      </c>
      <c r="CL614" s="28">
        <v>32903</v>
      </c>
      <c r="CM614" s="27">
        <v>360</v>
      </c>
      <c r="CN614" s="21"/>
      <c r="CO614" s="28">
        <v>17432</v>
      </c>
      <c r="CP614" s="27">
        <v>143</v>
      </c>
      <c r="CQ614" s="29">
        <v>11</v>
      </c>
      <c r="CR614" s="28">
        <v>16267</v>
      </c>
      <c r="CS614" s="27">
        <v>121</v>
      </c>
      <c r="CT614" s="29">
        <v>11</v>
      </c>
      <c r="CU614" s="30">
        <v>3682</v>
      </c>
      <c r="CV614" s="29">
        <v>37</v>
      </c>
      <c r="CW614" s="29">
        <v>10</v>
      </c>
      <c r="CX614" s="30">
        <v>8599</v>
      </c>
      <c r="CY614" s="29">
        <v>97</v>
      </c>
      <c r="CZ614" s="31">
        <v>9</v>
      </c>
      <c r="DA614" s="30">
        <v>5332</v>
      </c>
      <c r="DB614" s="29">
        <v>42</v>
      </c>
      <c r="DC614" s="21"/>
      <c r="DD614" s="21"/>
      <c r="DE614" s="21"/>
      <c r="DF614" s="21"/>
      <c r="DG614" s="21"/>
      <c r="DH614" s="21"/>
      <c r="DI614" s="21"/>
      <c r="DJ614" s="21"/>
      <c r="DK614" s="21"/>
      <c r="DL614" s="21"/>
      <c r="DM614" s="21"/>
      <c r="DN614" s="21"/>
      <c r="DO614" s="21"/>
      <c r="DP614" s="21"/>
      <c r="DQ614" s="21"/>
      <c r="DR614" s="31">
        <v>6</v>
      </c>
      <c r="DS614" s="21"/>
      <c r="DT614" s="21"/>
      <c r="DU614" s="31">
        <v>4</v>
      </c>
      <c r="DV614" s="21"/>
      <c r="DW614" s="21"/>
      <c r="DX614" s="21"/>
      <c r="DY614" s="21"/>
      <c r="DZ614" s="21"/>
      <c r="EA614" s="21"/>
      <c r="EB614" s="21"/>
      <c r="EC614" s="21"/>
      <c r="ED614" s="21"/>
      <c r="EE614" s="21"/>
      <c r="EF614" s="21"/>
      <c r="EG614" s="21"/>
      <c r="EH614" s="21"/>
      <c r="EI614" s="21"/>
      <c r="EJ614" s="21"/>
      <c r="EK614" s="21"/>
      <c r="EL614" s="21"/>
      <c r="EM614" s="21"/>
      <c r="EN614" s="21"/>
      <c r="EO614" s="21"/>
      <c r="EP614" s="21"/>
      <c r="EQ614" s="21"/>
      <c r="ER614" s="21"/>
      <c r="ES614" s="21"/>
      <c r="ET614" s="21"/>
      <c r="EU614" s="21"/>
      <c r="EV614" s="21"/>
      <c r="EW614" s="21"/>
      <c r="EX614" s="21"/>
      <c r="EY614" s="21"/>
      <c r="EZ614" s="21"/>
      <c r="FA614" s="21"/>
      <c r="FB614" s="21"/>
      <c r="FC614" s="21"/>
      <c r="FD614" s="21"/>
      <c r="FE614" s="21"/>
      <c r="FF614" s="21"/>
      <c r="FG614" s="21"/>
      <c r="FH614" s="21"/>
      <c r="FI614" s="21"/>
      <c r="FJ614" s="21"/>
      <c r="FK614" s="21"/>
      <c r="FL614" s="21"/>
      <c r="FM614" s="21"/>
      <c r="FN614" s="21"/>
      <c r="FO614" s="21"/>
      <c r="FP614" s="21"/>
      <c r="FQ614" s="21"/>
      <c r="FR614" s="21"/>
      <c r="FS614" s="21"/>
      <c r="FT614" s="21"/>
      <c r="FU614" s="21"/>
      <c r="FV614" s="21"/>
      <c r="FW614" s="31">
        <v>6</v>
      </c>
      <c r="FX614" s="21"/>
      <c r="FY614" s="21"/>
      <c r="FZ614" s="21"/>
      <c r="GA614" s="21"/>
      <c r="GB614" s="21"/>
      <c r="GC614" s="29">
        <v>11</v>
      </c>
      <c r="GD614" s="21"/>
      <c r="GE614" s="21"/>
      <c r="GF614" s="29">
        <v>23</v>
      </c>
      <c r="GG614" s="21"/>
      <c r="GH614" s="21"/>
      <c r="GI614" s="21"/>
      <c r="GJ614" s="21"/>
      <c r="GK614" s="21"/>
      <c r="GL614" s="21"/>
      <c r="GM614" s="21"/>
      <c r="GN614" s="21"/>
      <c r="GO614" s="21"/>
      <c r="GP614" s="21"/>
      <c r="GQ614" s="21"/>
      <c r="GR614" s="21"/>
      <c r="GS614" s="21"/>
      <c r="GT614" s="21"/>
      <c r="GU614" s="21"/>
      <c r="GV614" s="21"/>
      <c r="GW614" s="21"/>
      <c r="GX614" s="21"/>
      <c r="GY614" s="21"/>
      <c r="GZ614" s="21"/>
      <c r="HA614" s="21"/>
      <c r="HB614" s="21"/>
      <c r="HC614" s="21"/>
      <c r="HD614" s="21"/>
      <c r="HE614" s="21"/>
      <c r="HF614" s="21"/>
      <c r="HG614" s="21"/>
      <c r="HH614" s="21"/>
      <c r="HI614" s="21"/>
      <c r="HJ614" s="21"/>
    </row>
    <row r="615" spans="2:218" x14ac:dyDescent="0.2">
      <c r="B615" s="20" t="s">
        <v>591</v>
      </c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30">
        <v>2171</v>
      </c>
      <c r="AT615" s="29">
        <v>28</v>
      </c>
      <c r="AU615" s="21"/>
      <c r="AV615" s="28">
        <v>18589</v>
      </c>
      <c r="AW615" s="27">
        <v>401</v>
      </c>
      <c r="AX615" s="21"/>
      <c r="AY615" s="28">
        <v>22868</v>
      </c>
      <c r="AZ615" s="27">
        <v>540</v>
      </c>
      <c r="BA615" s="21"/>
      <c r="BB615" s="28">
        <v>28277</v>
      </c>
      <c r="BC615" s="27">
        <v>640</v>
      </c>
      <c r="BD615" s="31">
        <v>5</v>
      </c>
      <c r="BE615" s="28">
        <v>23263</v>
      </c>
      <c r="BF615" s="27">
        <v>416</v>
      </c>
      <c r="BG615" s="21"/>
      <c r="BH615" s="28">
        <v>22844</v>
      </c>
      <c r="BI615" s="27">
        <v>521</v>
      </c>
      <c r="BJ615" s="29">
        <v>10</v>
      </c>
      <c r="BK615" s="28">
        <v>12758</v>
      </c>
      <c r="BL615" s="27">
        <v>195</v>
      </c>
      <c r="BM615" s="21"/>
      <c r="BN615" s="30">
        <v>4976</v>
      </c>
      <c r="BO615" s="29">
        <v>86</v>
      </c>
      <c r="BP615" s="21"/>
      <c r="BQ615" s="28">
        <v>16245</v>
      </c>
      <c r="BR615" s="27">
        <v>237</v>
      </c>
      <c r="BS615" s="21"/>
      <c r="BT615" s="28">
        <v>33179</v>
      </c>
      <c r="BU615" s="27">
        <v>729</v>
      </c>
      <c r="BV615" s="29">
        <v>68</v>
      </c>
      <c r="BW615" s="28">
        <v>39307</v>
      </c>
      <c r="BX615" s="27">
        <v>839</v>
      </c>
      <c r="BY615" s="21"/>
      <c r="BZ615" s="28">
        <v>36545</v>
      </c>
      <c r="CA615" s="27">
        <v>892</v>
      </c>
      <c r="CB615" s="31">
        <v>5</v>
      </c>
      <c r="CC615" s="28">
        <v>58684</v>
      </c>
      <c r="CD615" s="23">
        <v>1393</v>
      </c>
      <c r="CE615" s="29">
        <v>31</v>
      </c>
      <c r="CF615" s="28">
        <v>54455</v>
      </c>
      <c r="CG615" s="23">
        <v>1262</v>
      </c>
      <c r="CH615" s="31">
        <v>5</v>
      </c>
      <c r="CI615" s="28">
        <v>59076</v>
      </c>
      <c r="CJ615" s="23">
        <v>1492</v>
      </c>
      <c r="CK615" s="29">
        <v>13</v>
      </c>
      <c r="CL615" s="28">
        <v>96375</v>
      </c>
      <c r="CM615" s="23">
        <v>2241</v>
      </c>
      <c r="CN615" s="29">
        <v>22</v>
      </c>
      <c r="CO615" s="28">
        <v>87833</v>
      </c>
      <c r="CP615" s="23">
        <v>2194</v>
      </c>
      <c r="CQ615" s="27">
        <v>136</v>
      </c>
      <c r="CR615" s="28">
        <v>70430</v>
      </c>
      <c r="CS615" s="23">
        <v>1929</v>
      </c>
      <c r="CT615" s="29">
        <v>83</v>
      </c>
      <c r="CU615" s="28">
        <v>88510</v>
      </c>
      <c r="CV615" s="23">
        <v>2364</v>
      </c>
      <c r="CW615" s="29">
        <v>61</v>
      </c>
      <c r="CX615" s="28">
        <v>88970</v>
      </c>
      <c r="CY615" s="23">
        <v>2335</v>
      </c>
      <c r="CZ615" s="29">
        <v>21</v>
      </c>
      <c r="DA615" s="28">
        <v>94066</v>
      </c>
      <c r="DB615" s="23">
        <v>2529</v>
      </c>
      <c r="DC615" s="27">
        <v>107</v>
      </c>
      <c r="DD615" s="26">
        <v>113919</v>
      </c>
      <c r="DE615" s="23">
        <v>2913</v>
      </c>
      <c r="DF615" s="29">
        <v>69</v>
      </c>
      <c r="DG615" s="28">
        <v>63166</v>
      </c>
      <c r="DH615" s="23">
        <v>1737</v>
      </c>
      <c r="DI615" s="29">
        <v>55</v>
      </c>
      <c r="DJ615" s="28">
        <v>54208</v>
      </c>
      <c r="DK615" s="23">
        <v>1430</v>
      </c>
      <c r="DL615" s="29">
        <v>61</v>
      </c>
      <c r="DM615" s="28">
        <v>82552</v>
      </c>
      <c r="DN615" s="23">
        <v>2168</v>
      </c>
      <c r="DO615" s="29">
        <v>48</v>
      </c>
      <c r="DP615" s="28">
        <v>73544</v>
      </c>
      <c r="DQ615" s="23">
        <v>1902</v>
      </c>
      <c r="DR615" s="27">
        <v>132</v>
      </c>
      <c r="DS615" s="28">
        <v>91742</v>
      </c>
      <c r="DT615" s="23">
        <v>2444</v>
      </c>
      <c r="DU615" s="27">
        <v>133</v>
      </c>
      <c r="DV615" s="26">
        <v>152342</v>
      </c>
      <c r="DW615" s="23">
        <v>3137</v>
      </c>
      <c r="DX615" s="27">
        <v>111</v>
      </c>
      <c r="DY615" s="26">
        <v>109752</v>
      </c>
      <c r="DZ615" s="23">
        <v>2556</v>
      </c>
      <c r="EA615" s="27">
        <v>209</v>
      </c>
      <c r="EB615" s="28">
        <v>75965</v>
      </c>
      <c r="EC615" s="23">
        <v>1797</v>
      </c>
      <c r="ED615" s="27">
        <v>121</v>
      </c>
      <c r="EE615" s="28">
        <v>81128</v>
      </c>
      <c r="EF615" s="23">
        <v>2101</v>
      </c>
      <c r="EG615" s="29">
        <v>76</v>
      </c>
      <c r="EH615" s="28">
        <v>57636</v>
      </c>
      <c r="EI615" s="23">
        <v>1619</v>
      </c>
      <c r="EJ615" s="29">
        <v>84</v>
      </c>
      <c r="EK615" s="28">
        <v>49392</v>
      </c>
      <c r="EL615" s="23">
        <v>1457</v>
      </c>
      <c r="EM615" s="29">
        <v>50</v>
      </c>
      <c r="EN615" s="28">
        <v>56873</v>
      </c>
      <c r="EO615" s="23">
        <v>1480</v>
      </c>
      <c r="EP615" s="29">
        <v>68</v>
      </c>
      <c r="EQ615" s="28">
        <v>17984</v>
      </c>
      <c r="ER615" s="27">
        <v>512</v>
      </c>
      <c r="ES615" s="29">
        <v>21</v>
      </c>
      <c r="ET615" s="28">
        <v>12680</v>
      </c>
      <c r="EU615" s="27">
        <v>336</v>
      </c>
      <c r="EV615" s="29">
        <v>42</v>
      </c>
      <c r="EW615" s="30">
        <v>7021</v>
      </c>
      <c r="EX615" s="27">
        <v>198</v>
      </c>
      <c r="EY615" s="29">
        <v>11</v>
      </c>
      <c r="EZ615" s="30">
        <v>6362</v>
      </c>
      <c r="FA615" s="27">
        <v>116</v>
      </c>
      <c r="FB615" s="29">
        <v>58</v>
      </c>
      <c r="FC615" s="30">
        <v>1290</v>
      </c>
      <c r="FD615" s="29">
        <v>28</v>
      </c>
      <c r="FE615" s="21"/>
      <c r="FF615" s="21"/>
      <c r="FG615" s="21"/>
      <c r="FH615" s="21"/>
      <c r="FI615" s="21"/>
      <c r="FJ615" s="21"/>
      <c r="FK615" s="21"/>
      <c r="FL615" s="21"/>
      <c r="FM615" s="21"/>
      <c r="FN615" s="21"/>
      <c r="FO615" s="21"/>
      <c r="FP615" s="21"/>
      <c r="FQ615" s="21"/>
      <c r="FR615" s="21"/>
      <c r="FS615" s="21"/>
      <c r="FT615" s="21"/>
      <c r="FU615" s="21"/>
      <c r="FV615" s="21"/>
      <c r="FW615" s="21"/>
      <c r="FX615" s="21"/>
      <c r="FY615" s="21"/>
      <c r="FZ615" s="21"/>
      <c r="GA615" s="21"/>
      <c r="GB615" s="21"/>
      <c r="GC615" s="21"/>
      <c r="GD615" s="21"/>
      <c r="GE615" s="21"/>
      <c r="GF615" s="21"/>
      <c r="GG615" s="21"/>
      <c r="GH615" s="21"/>
      <c r="GI615" s="21"/>
      <c r="GJ615" s="21"/>
      <c r="GK615" s="21"/>
      <c r="GL615" s="21"/>
      <c r="GM615" s="21"/>
      <c r="GN615" s="21"/>
      <c r="GO615" s="21"/>
      <c r="GP615" s="21"/>
      <c r="GQ615" s="21"/>
      <c r="GR615" s="21"/>
      <c r="GS615" s="21"/>
      <c r="GT615" s="21"/>
      <c r="GU615" s="21"/>
      <c r="GV615" s="21"/>
      <c r="GW615" s="21"/>
      <c r="GX615" s="21"/>
      <c r="GY615" s="21"/>
      <c r="GZ615" s="21"/>
      <c r="HA615" s="21"/>
      <c r="HB615" s="21"/>
      <c r="HC615" s="21"/>
      <c r="HD615" s="21"/>
      <c r="HE615" s="21"/>
      <c r="HF615" s="21"/>
      <c r="HG615" s="21"/>
      <c r="HH615" s="21"/>
      <c r="HI615" s="21"/>
      <c r="HJ615" s="21"/>
    </row>
    <row r="616" spans="2:218" x14ac:dyDescent="0.2">
      <c r="B616" s="20" t="s">
        <v>594</v>
      </c>
      <c r="C616" s="28">
        <v>31005</v>
      </c>
      <c r="D616" s="23">
        <v>3896</v>
      </c>
      <c r="E616" s="23">
        <v>1541</v>
      </c>
      <c r="F616" s="28">
        <v>32248</v>
      </c>
      <c r="G616" s="23">
        <v>4020</v>
      </c>
      <c r="H616" s="23">
        <v>5662</v>
      </c>
      <c r="I616" s="28">
        <v>52156</v>
      </c>
      <c r="J616" s="23">
        <v>5671</v>
      </c>
      <c r="K616" s="24">
        <v>42754</v>
      </c>
      <c r="L616" s="28">
        <v>33090</v>
      </c>
      <c r="M616" s="23">
        <v>4089</v>
      </c>
      <c r="N616" s="24">
        <v>13854</v>
      </c>
      <c r="O616" s="28">
        <v>41252</v>
      </c>
      <c r="P616" s="23">
        <v>5039</v>
      </c>
      <c r="Q616" s="23">
        <v>5802</v>
      </c>
      <c r="R616" s="28">
        <v>45887</v>
      </c>
      <c r="S616" s="23">
        <v>5631</v>
      </c>
      <c r="T616" s="23">
        <v>8383</v>
      </c>
      <c r="U616" s="28">
        <v>42380</v>
      </c>
      <c r="V616" s="23">
        <v>5269</v>
      </c>
      <c r="W616" s="24">
        <v>16052</v>
      </c>
      <c r="X616" s="28">
        <v>33613</v>
      </c>
      <c r="Y616" s="23">
        <v>4174</v>
      </c>
      <c r="Z616" s="24">
        <v>11653</v>
      </c>
      <c r="AA616" s="28">
        <v>31152</v>
      </c>
      <c r="AB616" s="23">
        <v>4096</v>
      </c>
      <c r="AC616" s="23">
        <v>9721</v>
      </c>
      <c r="AD616" s="28">
        <v>21326</v>
      </c>
      <c r="AE616" s="23">
        <v>2647</v>
      </c>
      <c r="AF616" s="23">
        <v>4727</v>
      </c>
      <c r="AG616" s="28">
        <v>20473</v>
      </c>
      <c r="AH616" s="23">
        <v>2025</v>
      </c>
      <c r="AI616" s="23">
        <v>3564</v>
      </c>
      <c r="AJ616" s="28">
        <v>22424</v>
      </c>
      <c r="AK616" s="23">
        <v>2037</v>
      </c>
      <c r="AL616" s="23">
        <v>2946</v>
      </c>
      <c r="AM616" s="28">
        <v>20691</v>
      </c>
      <c r="AN616" s="23">
        <v>1766</v>
      </c>
      <c r="AO616" s="23">
        <v>2333</v>
      </c>
      <c r="AP616" s="28">
        <v>21677</v>
      </c>
      <c r="AQ616" s="23">
        <v>1694</v>
      </c>
      <c r="AR616" s="23">
        <v>4128</v>
      </c>
      <c r="AS616" s="28">
        <v>28084</v>
      </c>
      <c r="AT616" s="23">
        <v>1987</v>
      </c>
      <c r="AU616" s="23">
        <v>2238</v>
      </c>
      <c r="AV616" s="28">
        <v>15404</v>
      </c>
      <c r="AW616" s="23">
        <v>1052</v>
      </c>
      <c r="AX616" s="23">
        <v>2607</v>
      </c>
      <c r="AY616" s="30">
        <v>4969</v>
      </c>
      <c r="AZ616" s="27">
        <v>389</v>
      </c>
      <c r="BA616" s="23">
        <v>1945</v>
      </c>
      <c r="BB616" s="30">
        <v>1954</v>
      </c>
      <c r="BC616" s="27">
        <v>121</v>
      </c>
      <c r="BD616" s="23">
        <v>1301</v>
      </c>
      <c r="BE616" s="32">
        <v>389</v>
      </c>
      <c r="BF616" s="29">
        <v>17</v>
      </c>
      <c r="BG616" s="23">
        <v>1748</v>
      </c>
      <c r="BH616" s="32">
        <v>137</v>
      </c>
      <c r="BI616" s="31">
        <v>8</v>
      </c>
      <c r="BJ616" s="27">
        <v>950</v>
      </c>
      <c r="BK616" s="32">
        <v>335</v>
      </c>
      <c r="BL616" s="29">
        <v>14</v>
      </c>
      <c r="BM616" s="27">
        <v>808</v>
      </c>
      <c r="BN616" s="21"/>
      <c r="BO616" s="21"/>
      <c r="BP616" s="27">
        <v>646</v>
      </c>
      <c r="BQ616" s="21"/>
      <c r="BR616" s="21"/>
      <c r="BS616" s="27">
        <v>976</v>
      </c>
      <c r="BT616" s="33">
        <v>17</v>
      </c>
      <c r="BU616" s="31">
        <v>1</v>
      </c>
      <c r="BV616" s="27">
        <v>429</v>
      </c>
      <c r="BW616" s="21"/>
      <c r="BX616" s="21"/>
      <c r="BY616" s="27">
        <v>399</v>
      </c>
      <c r="BZ616" s="21"/>
      <c r="CA616" s="21"/>
      <c r="CB616" s="27">
        <v>365</v>
      </c>
      <c r="CC616" s="33">
        <v>17</v>
      </c>
      <c r="CD616" s="31">
        <v>1</v>
      </c>
      <c r="CE616" s="27">
        <v>132</v>
      </c>
      <c r="CF616" s="21"/>
      <c r="CG616" s="21"/>
      <c r="CH616" s="27">
        <v>213</v>
      </c>
      <c r="CI616" s="21"/>
      <c r="CJ616" s="21"/>
      <c r="CK616" s="29">
        <v>70</v>
      </c>
      <c r="CL616" s="21"/>
      <c r="CM616" s="21"/>
      <c r="CN616" s="27">
        <v>197</v>
      </c>
      <c r="CO616" s="21"/>
      <c r="CP616" s="21"/>
      <c r="CQ616" s="27">
        <v>341</v>
      </c>
      <c r="CR616" s="21"/>
      <c r="CS616" s="21"/>
      <c r="CT616" s="27">
        <v>197</v>
      </c>
      <c r="CU616" s="21"/>
      <c r="CV616" s="21"/>
      <c r="CW616" s="27">
        <v>234</v>
      </c>
      <c r="CX616" s="21"/>
      <c r="CY616" s="21"/>
      <c r="CZ616" s="27">
        <v>271</v>
      </c>
      <c r="DA616" s="21"/>
      <c r="DB616" s="21"/>
      <c r="DC616" s="27">
        <v>109</v>
      </c>
      <c r="DD616" s="21"/>
      <c r="DE616" s="21"/>
      <c r="DF616" s="27">
        <v>195</v>
      </c>
      <c r="DG616" s="21"/>
      <c r="DH616" s="21"/>
      <c r="DI616" s="27">
        <v>226</v>
      </c>
      <c r="DJ616" s="21"/>
      <c r="DK616" s="21"/>
      <c r="DL616" s="27">
        <v>199</v>
      </c>
      <c r="DM616" s="21"/>
      <c r="DN616" s="21"/>
      <c r="DO616" s="27">
        <v>303</v>
      </c>
      <c r="DP616" s="21"/>
      <c r="DQ616" s="21"/>
      <c r="DR616" s="29">
        <v>62</v>
      </c>
      <c r="DS616" s="21"/>
      <c r="DT616" s="21"/>
      <c r="DU616" s="27">
        <v>384</v>
      </c>
      <c r="DV616" s="21"/>
      <c r="DW616" s="21"/>
      <c r="DX616" s="27">
        <v>289</v>
      </c>
      <c r="DY616" s="21"/>
      <c r="DZ616" s="21"/>
      <c r="EA616" s="27">
        <v>205</v>
      </c>
      <c r="EB616" s="21"/>
      <c r="EC616" s="21"/>
      <c r="ED616" s="27">
        <v>245</v>
      </c>
      <c r="EE616" s="21"/>
      <c r="EF616" s="21"/>
      <c r="EG616" s="27">
        <v>218</v>
      </c>
      <c r="EH616" s="21"/>
      <c r="EI616" s="21"/>
      <c r="EJ616" s="27">
        <v>154</v>
      </c>
      <c r="EK616" s="21"/>
      <c r="EL616" s="21"/>
      <c r="EM616" s="29">
        <v>90</v>
      </c>
      <c r="EN616" s="21"/>
      <c r="EO616" s="21"/>
      <c r="EP616" s="27">
        <v>172</v>
      </c>
      <c r="EQ616" s="21"/>
      <c r="ER616" s="21"/>
      <c r="ES616" s="29">
        <v>14</v>
      </c>
      <c r="ET616" s="21"/>
      <c r="EU616" s="21"/>
      <c r="EV616" s="31">
        <v>9</v>
      </c>
      <c r="EW616" s="21"/>
      <c r="EX616" s="21"/>
      <c r="EY616" s="27">
        <v>303</v>
      </c>
      <c r="EZ616" s="21"/>
      <c r="FA616" s="21"/>
      <c r="FB616" s="27">
        <v>257</v>
      </c>
      <c r="FC616" s="21"/>
      <c r="FD616" s="21"/>
      <c r="FE616" s="27">
        <v>190</v>
      </c>
      <c r="FF616" s="21"/>
      <c r="FG616" s="21"/>
      <c r="FH616" s="27">
        <v>167</v>
      </c>
      <c r="FI616" s="21"/>
      <c r="FJ616" s="21"/>
      <c r="FK616" s="27">
        <v>107</v>
      </c>
      <c r="FL616" s="21"/>
      <c r="FM616" s="21"/>
      <c r="FN616" s="29">
        <v>32</v>
      </c>
      <c r="FO616" s="21"/>
      <c r="FP616" s="21"/>
      <c r="FQ616" s="29">
        <v>22</v>
      </c>
      <c r="FR616" s="21"/>
      <c r="FS616" s="21"/>
      <c r="FT616" s="31">
        <v>7</v>
      </c>
      <c r="FU616" s="21"/>
      <c r="FV616" s="21"/>
      <c r="FW616" s="29">
        <v>51</v>
      </c>
      <c r="FX616" s="21"/>
      <c r="FY616" s="21"/>
      <c r="FZ616" s="29">
        <v>15</v>
      </c>
      <c r="GA616" s="21"/>
      <c r="GB616" s="21"/>
      <c r="GC616" s="29">
        <v>66</v>
      </c>
      <c r="GD616" s="21"/>
      <c r="GE616" s="21"/>
      <c r="GF616" s="27">
        <v>179</v>
      </c>
      <c r="GG616" s="21"/>
      <c r="GH616" s="21"/>
      <c r="GI616" s="29">
        <v>84</v>
      </c>
      <c r="GJ616" s="21"/>
      <c r="GK616" s="21"/>
      <c r="GL616" s="27">
        <v>101</v>
      </c>
      <c r="GM616" s="21"/>
      <c r="GN616" s="21"/>
      <c r="GO616" s="31">
        <v>5</v>
      </c>
      <c r="GP616" s="21"/>
      <c r="GQ616" s="21"/>
      <c r="GR616" s="29">
        <v>36</v>
      </c>
      <c r="GS616" s="21"/>
      <c r="GT616" s="21"/>
      <c r="GU616" s="29">
        <v>15</v>
      </c>
      <c r="GV616" s="21"/>
      <c r="GW616" s="21"/>
      <c r="GX616" s="29">
        <v>73</v>
      </c>
      <c r="GY616" s="21"/>
      <c r="GZ616" s="21"/>
      <c r="HA616" s="27">
        <v>101</v>
      </c>
      <c r="HB616" s="21"/>
      <c r="HC616" s="21"/>
      <c r="HD616" s="29">
        <v>31</v>
      </c>
      <c r="HE616" s="21"/>
      <c r="HF616" s="21"/>
      <c r="HG616" s="29">
        <v>67</v>
      </c>
      <c r="HH616" s="21"/>
      <c r="HI616" s="21"/>
      <c r="HJ616" s="29">
        <v>51</v>
      </c>
    </row>
    <row r="617" spans="2:218" x14ac:dyDescent="0.2">
      <c r="B617" s="20" t="s">
        <v>599</v>
      </c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9">
        <v>46</v>
      </c>
      <c r="X617" s="21"/>
      <c r="Y617" s="21"/>
      <c r="Z617" s="29">
        <v>86</v>
      </c>
      <c r="AA617" s="21"/>
      <c r="AB617" s="21"/>
      <c r="AC617" s="21"/>
      <c r="AD617" s="21"/>
      <c r="AE617" s="21"/>
      <c r="AF617" s="29">
        <v>42</v>
      </c>
      <c r="AG617" s="21"/>
      <c r="AH617" s="21"/>
      <c r="AI617" s="29">
        <v>41</v>
      </c>
      <c r="AJ617" s="21"/>
      <c r="AK617" s="21"/>
      <c r="AL617" s="29">
        <v>42</v>
      </c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  <c r="BK617" s="21"/>
      <c r="BL617" s="21"/>
      <c r="BM617" s="21"/>
      <c r="BN617" s="21"/>
      <c r="BO617" s="21"/>
      <c r="BP617" s="21"/>
      <c r="BQ617" s="21"/>
      <c r="BR617" s="21"/>
      <c r="BS617" s="21"/>
      <c r="BT617" s="21"/>
      <c r="BU617" s="21"/>
      <c r="BV617" s="21"/>
      <c r="BW617" s="21"/>
      <c r="BX617" s="21"/>
      <c r="BY617" s="21"/>
      <c r="BZ617" s="21"/>
      <c r="CA617" s="21"/>
      <c r="CB617" s="21"/>
      <c r="CC617" s="21"/>
      <c r="CD617" s="21"/>
      <c r="CE617" s="21"/>
      <c r="CF617" s="21"/>
      <c r="CG617" s="21"/>
      <c r="CH617" s="21"/>
      <c r="CI617" s="21"/>
      <c r="CJ617" s="21"/>
      <c r="CK617" s="21"/>
      <c r="CL617" s="21"/>
      <c r="CM617" s="21"/>
      <c r="CN617" s="21"/>
      <c r="CO617" s="21"/>
      <c r="CP617" s="21"/>
      <c r="CQ617" s="21"/>
      <c r="CR617" s="21"/>
      <c r="CS617" s="21"/>
      <c r="CT617" s="21"/>
      <c r="CU617" s="21"/>
      <c r="CV617" s="21"/>
      <c r="CW617" s="21"/>
      <c r="CX617" s="21"/>
      <c r="CY617" s="21"/>
      <c r="CZ617" s="21"/>
      <c r="DA617" s="21"/>
      <c r="DB617" s="21"/>
      <c r="DC617" s="21"/>
      <c r="DD617" s="21"/>
      <c r="DE617" s="21"/>
      <c r="DF617" s="21"/>
      <c r="DG617" s="21"/>
      <c r="DH617" s="21"/>
      <c r="DI617" s="29">
        <v>16</v>
      </c>
      <c r="DJ617" s="21"/>
      <c r="DK617" s="21"/>
      <c r="DL617" s="21"/>
      <c r="DM617" s="21"/>
      <c r="DN617" s="21"/>
      <c r="DO617" s="21"/>
      <c r="DP617" s="21"/>
      <c r="DQ617" s="21"/>
      <c r="DR617" s="21"/>
      <c r="DS617" s="21"/>
      <c r="DT617" s="21"/>
      <c r="DU617" s="21"/>
      <c r="DV617" s="21"/>
      <c r="DW617" s="21"/>
      <c r="DX617" s="21"/>
      <c r="DY617" s="21"/>
      <c r="DZ617" s="21"/>
      <c r="EA617" s="21"/>
      <c r="EB617" s="21"/>
      <c r="EC617" s="21"/>
      <c r="ED617" s="21"/>
      <c r="EE617" s="21"/>
      <c r="EF617" s="21"/>
      <c r="EG617" s="21"/>
      <c r="EH617" s="21"/>
      <c r="EI617" s="21"/>
      <c r="EJ617" s="21"/>
      <c r="EK617" s="21"/>
      <c r="EL617" s="21"/>
      <c r="EM617" s="21"/>
      <c r="EN617" s="21"/>
      <c r="EO617" s="21"/>
      <c r="EP617" s="29">
        <v>11</v>
      </c>
      <c r="EQ617" s="21"/>
      <c r="ER617" s="21"/>
      <c r="ES617" s="21"/>
      <c r="ET617" s="21"/>
      <c r="EU617" s="21"/>
      <c r="EV617" s="21"/>
      <c r="EW617" s="21"/>
      <c r="EX617" s="21"/>
      <c r="EY617" s="21"/>
      <c r="EZ617" s="21"/>
      <c r="FA617" s="21"/>
      <c r="FB617" s="29">
        <v>11</v>
      </c>
      <c r="FC617" s="21"/>
      <c r="FD617" s="21"/>
      <c r="FE617" s="21"/>
      <c r="FF617" s="21"/>
      <c r="FG617" s="21"/>
      <c r="FH617" s="21"/>
      <c r="FI617" s="21"/>
      <c r="FJ617" s="21"/>
      <c r="FK617" s="21"/>
      <c r="FL617" s="21"/>
      <c r="FM617" s="21"/>
      <c r="FN617" s="21"/>
      <c r="FO617" s="21"/>
      <c r="FP617" s="21"/>
      <c r="FQ617" s="29">
        <v>45</v>
      </c>
      <c r="FR617" s="21"/>
      <c r="FS617" s="21"/>
      <c r="FT617" s="29">
        <v>10</v>
      </c>
      <c r="FU617" s="21"/>
      <c r="FV617" s="21"/>
      <c r="FW617" s="21"/>
      <c r="FX617" s="21"/>
      <c r="FY617" s="21"/>
      <c r="FZ617" s="21"/>
      <c r="GA617" s="21"/>
      <c r="GB617" s="21"/>
      <c r="GC617" s="29">
        <v>10</v>
      </c>
      <c r="GD617" s="21"/>
      <c r="GE617" s="21"/>
      <c r="GF617" s="21"/>
      <c r="GG617" s="21"/>
      <c r="GH617" s="21"/>
      <c r="GI617" s="21"/>
      <c r="GJ617" s="21"/>
      <c r="GK617" s="21"/>
      <c r="GL617" s="21"/>
      <c r="GM617" s="21"/>
      <c r="GN617" s="21"/>
      <c r="GO617" s="21"/>
      <c r="GP617" s="21"/>
      <c r="GQ617" s="21"/>
      <c r="GR617" s="21"/>
      <c r="GS617" s="21"/>
      <c r="GT617" s="21"/>
      <c r="GU617" s="21"/>
      <c r="GV617" s="21"/>
      <c r="GW617" s="21"/>
      <c r="GX617" s="21"/>
      <c r="GY617" s="21"/>
      <c r="GZ617" s="21"/>
      <c r="HA617" s="21"/>
      <c r="HB617" s="21"/>
      <c r="HC617" s="21"/>
      <c r="HD617" s="21"/>
      <c r="HE617" s="21"/>
      <c r="HF617" s="21"/>
      <c r="HG617" s="21"/>
      <c r="HH617" s="21"/>
      <c r="HI617" s="21"/>
      <c r="HJ617" s="21"/>
    </row>
    <row r="618" spans="2:218" x14ac:dyDescent="0.2">
      <c r="B618" s="20" t="s">
        <v>601</v>
      </c>
      <c r="C618" s="21"/>
      <c r="D618" s="21"/>
      <c r="E618" s="21"/>
      <c r="F618" s="21"/>
      <c r="G618" s="21"/>
      <c r="H618" s="21"/>
      <c r="I618" s="21"/>
      <c r="J618" s="21"/>
      <c r="K618" s="29">
        <v>26</v>
      </c>
      <c r="L618" s="21"/>
      <c r="M618" s="21"/>
      <c r="N618" s="29">
        <v>67</v>
      </c>
      <c r="O618" s="21"/>
      <c r="P618" s="21"/>
      <c r="Q618" s="29">
        <v>60</v>
      </c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9">
        <v>41</v>
      </c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  <c r="BK618" s="21"/>
      <c r="BL618" s="21"/>
      <c r="BM618" s="21"/>
      <c r="BN618" s="21"/>
      <c r="BO618" s="21"/>
      <c r="BP618" s="21"/>
      <c r="BQ618" s="21"/>
      <c r="BR618" s="21"/>
      <c r="BS618" s="21"/>
      <c r="BT618" s="21"/>
      <c r="BU618" s="21"/>
      <c r="BV618" s="21"/>
      <c r="BW618" s="21"/>
      <c r="BX618" s="21"/>
      <c r="BY618" s="21"/>
      <c r="BZ618" s="21"/>
      <c r="CA618" s="21"/>
      <c r="CB618" s="21"/>
      <c r="CC618" s="21"/>
      <c r="CD618" s="21"/>
      <c r="CE618" s="21"/>
      <c r="CF618" s="21"/>
      <c r="CG618" s="21"/>
      <c r="CH618" s="21"/>
      <c r="CI618" s="21"/>
      <c r="CJ618" s="21"/>
      <c r="CK618" s="21"/>
      <c r="CL618" s="21"/>
      <c r="CM618" s="21"/>
      <c r="CN618" s="21"/>
      <c r="CO618" s="21"/>
      <c r="CP618" s="21"/>
      <c r="CQ618" s="21"/>
      <c r="CR618" s="21"/>
      <c r="CS618" s="21"/>
      <c r="CT618" s="21"/>
      <c r="CU618" s="21"/>
      <c r="CV618" s="21"/>
      <c r="CW618" s="21"/>
      <c r="CX618" s="21"/>
      <c r="CY618" s="21"/>
      <c r="CZ618" s="29">
        <v>68</v>
      </c>
      <c r="DA618" s="21"/>
      <c r="DB618" s="21"/>
      <c r="DC618" s="21"/>
      <c r="DD618" s="21"/>
      <c r="DE618" s="21"/>
      <c r="DF618" s="21"/>
      <c r="DG618" s="21"/>
      <c r="DH618" s="21"/>
      <c r="DI618" s="21"/>
      <c r="DJ618" s="21"/>
      <c r="DK618" s="21"/>
      <c r="DL618" s="21"/>
      <c r="DM618" s="21"/>
      <c r="DN618" s="21"/>
      <c r="DO618" s="21"/>
      <c r="DP618" s="21"/>
      <c r="DQ618" s="21"/>
      <c r="DR618" s="21"/>
      <c r="DS618" s="21"/>
      <c r="DT618" s="21"/>
      <c r="DU618" s="21"/>
      <c r="DV618" s="21"/>
      <c r="DW618" s="21"/>
      <c r="DX618" s="21"/>
      <c r="DY618" s="21"/>
      <c r="DZ618" s="21"/>
      <c r="EA618" s="21"/>
      <c r="EB618" s="21"/>
      <c r="EC618" s="21"/>
      <c r="ED618" s="21"/>
      <c r="EE618" s="21"/>
      <c r="EF618" s="21"/>
      <c r="EG618" s="21"/>
      <c r="EH618" s="21"/>
      <c r="EI618" s="21"/>
      <c r="EJ618" s="21"/>
      <c r="EK618" s="21"/>
      <c r="EL618" s="21"/>
      <c r="EM618" s="21"/>
      <c r="EN618" s="21"/>
      <c r="EO618" s="21"/>
      <c r="EP618" s="21"/>
      <c r="EQ618" s="21"/>
      <c r="ER618" s="21"/>
      <c r="ES618" s="21"/>
      <c r="ET618" s="21"/>
      <c r="EU618" s="21"/>
      <c r="EV618" s="21"/>
      <c r="EW618" s="21"/>
      <c r="EX618" s="21"/>
      <c r="EY618" s="21"/>
      <c r="EZ618" s="21"/>
      <c r="FA618" s="21"/>
      <c r="FB618" s="21"/>
      <c r="FC618" s="21"/>
      <c r="FD618" s="21"/>
      <c r="FE618" s="21"/>
      <c r="FF618" s="21"/>
      <c r="FG618" s="21"/>
      <c r="FH618" s="21"/>
      <c r="FI618" s="21"/>
      <c r="FJ618" s="21"/>
      <c r="FK618" s="21"/>
      <c r="FL618" s="21"/>
      <c r="FM618" s="21"/>
      <c r="FN618" s="21"/>
      <c r="FO618" s="21"/>
      <c r="FP618" s="21"/>
      <c r="FQ618" s="21"/>
      <c r="FR618" s="21"/>
      <c r="FS618" s="21"/>
      <c r="FT618" s="21"/>
      <c r="FU618" s="21"/>
      <c r="FV618" s="21"/>
      <c r="FW618" s="21"/>
      <c r="FX618" s="21"/>
      <c r="FY618" s="21"/>
      <c r="FZ618" s="21"/>
      <c r="GA618" s="21"/>
      <c r="GB618" s="21"/>
      <c r="GC618" s="21"/>
      <c r="GD618" s="21"/>
      <c r="GE618" s="21"/>
      <c r="GF618" s="21"/>
      <c r="GG618" s="21"/>
      <c r="GH618" s="21"/>
      <c r="GI618" s="21"/>
      <c r="GJ618" s="21"/>
      <c r="GK618" s="21"/>
      <c r="GL618" s="21"/>
      <c r="GM618" s="21"/>
      <c r="GN618" s="21"/>
      <c r="GO618" s="21"/>
      <c r="GP618" s="21"/>
      <c r="GQ618" s="21"/>
      <c r="GR618" s="21"/>
      <c r="GS618" s="21"/>
      <c r="GT618" s="21"/>
      <c r="GU618" s="21"/>
      <c r="GV618" s="21"/>
      <c r="GW618" s="21"/>
      <c r="GX618" s="21"/>
      <c r="GY618" s="21"/>
      <c r="GZ618" s="21"/>
      <c r="HA618" s="21"/>
      <c r="HB618" s="21"/>
      <c r="HC618" s="21"/>
      <c r="HD618" s="21"/>
      <c r="HE618" s="21"/>
      <c r="HF618" s="21"/>
      <c r="HG618" s="21"/>
      <c r="HH618" s="21"/>
      <c r="HI618" s="21"/>
      <c r="HJ618" s="21"/>
    </row>
    <row r="619" spans="2:218" x14ac:dyDescent="0.2">
      <c r="B619" s="20" t="s">
        <v>612</v>
      </c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3">
        <v>2278</v>
      </c>
      <c r="R619" s="21"/>
      <c r="S619" s="21"/>
      <c r="T619" s="24">
        <v>31830</v>
      </c>
      <c r="U619" s="28">
        <v>16932</v>
      </c>
      <c r="V619" s="29">
        <v>99</v>
      </c>
      <c r="W619" s="24">
        <v>29922</v>
      </c>
      <c r="X619" s="28">
        <v>36618</v>
      </c>
      <c r="Y619" s="27">
        <v>255</v>
      </c>
      <c r="Z619" s="24">
        <v>31337</v>
      </c>
      <c r="AA619" s="28">
        <v>51070</v>
      </c>
      <c r="AB619" s="27">
        <v>305</v>
      </c>
      <c r="AC619" s="24">
        <v>39240</v>
      </c>
      <c r="AD619" s="28">
        <v>37847</v>
      </c>
      <c r="AE619" s="27">
        <v>225</v>
      </c>
      <c r="AF619" s="24">
        <v>57750</v>
      </c>
      <c r="AG619" s="26">
        <v>138659</v>
      </c>
      <c r="AH619" s="23">
        <v>1646</v>
      </c>
      <c r="AI619" s="25">
        <v>185698</v>
      </c>
      <c r="AJ619" s="26">
        <v>211939</v>
      </c>
      <c r="AK619" s="23">
        <v>3376</v>
      </c>
      <c r="AL619" s="25">
        <v>387999</v>
      </c>
      <c r="AM619" s="26">
        <v>245777</v>
      </c>
      <c r="AN619" s="23">
        <v>4742</v>
      </c>
      <c r="AO619" s="25">
        <v>398009</v>
      </c>
      <c r="AP619" s="26">
        <v>226060</v>
      </c>
      <c r="AQ619" s="23">
        <v>4815</v>
      </c>
      <c r="AR619" s="25">
        <v>351946</v>
      </c>
      <c r="AS619" s="26">
        <v>488104</v>
      </c>
      <c r="AT619" s="24">
        <v>10557</v>
      </c>
      <c r="AU619" s="25">
        <v>316251</v>
      </c>
      <c r="AV619" s="26">
        <v>207194</v>
      </c>
      <c r="AW619" s="23">
        <v>4285</v>
      </c>
      <c r="AX619" s="25">
        <v>417336</v>
      </c>
      <c r="AY619" s="26">
        <v>209212</v>
      </c>
      <c r="AZ619" s="23">
        <v>4355</v>
      </c>
      <c r="BA619" s="25">
        <v>397522</v>
      </c>
      <c r="BB619" s="26">
        <v>206388</v>
      </c>
      <c r="BC619" s="23">
        <v>5518</v>
      </c>
      <c r="BD619" s="25">
        <v>379117</v>
      </c>
      <c r="BE619" s="26">
        <v>229265</v>
      </c>
      <c r="BF619" s="23">
        <v>4850</v>
      </c>
      <c r="BG619" s="25">
        <v>390829</v>
      </c>
      <c r="BH619" s="28">
        <v>70448</v>
      </c>
      <c r="BI619" s="23">
        <v>1591</v>
      </c>
      <c r="BJ619" s="25">
        <v>351639</v>
      </c>
      <c r="BK619" s="28">
        <v>20456</v>
      </c>
      <c r="BL619" s="27">
        <v>602</v>
      </c>
      <c r="BM619" s="25">
        <v>284148</v>
      </c>
      <c r="BN619" s="30">
        <v>7215</v>
      </c>
      <c r="BO619" s="27">
        <v>286</v>
      </c>
      <c r="BP619" s="25">
        <v>240352</v>
      </c>
      <c r="BQ619" s="30">
        <v>5905</v>
      </c>
      <c r="BR619" s="27">
        <v>278</v>
      </c>
      <c r="BS619" s="25">
        <v>214816</v>
      </c>
      <c r="BT619" s="30">
        <v>6805</v>
      </c>
      <c r="BU619" s="27">
        <v>359</v>
      </c>
      <c r="BV619" s="25">
        <v>187397</v>
      </c>
      <c r="BW619" s="30">
        <v>6751</v>
      </c>
      <c r="BX619" s="27">
        <v>274</v>
      </c>
      <c r="BY619" s="25">
        <v>167962</v>
      </c>
      <c r="BZ619" s="32">
        <v>583</v>
      </c>
      <c r="CA619" s="29">
        <v>36</v>
      </c>
      <c r="CB619" s="25">
        <v>126229</v>
      </c>
      <c r="CC619" s="32">
        <v>168</v>
      </c>
      <c r="CD619" s="29">
        <v>23</v>
      </c>
      <c r="CE619" s="24">
        <v>92041</v>
      </c>
      <c r="CF619" s="32">
        <v>209</v>
      </c>
      <c r="CG619" s="31">
        <v>8</v>
      </c>
      <c r="CH619" s="24">
        <v>77998</v>
      </c>
      <c r="CI619" s="33">
        <v>46</v>
      </c>
      <c r="CJ619" s="31">
        <v>1</v>
      </c>
      <c r="CK619" s="24">
        <v>53335</v>
      </c>
      <c r="CL619" s="21"/>
      <c r="CM619" s="21"/>
      <c r="CN619" s="24">
        <v>47218</v>
      </c>
      <c r="CO619" s="21"/>
      <c r="CP619" s="21"/>
      <c r="CQ619" s="24">
        <v>41437</v>
      </c>
      <c r="CR619" s="33">
        <v>98</v>
      </c>
      <c r="CS619" s="31">
        <v>2</v>
      </c>
      <c r="CT619" s="24">
        <v>36100</v>
      </c>
      <c r="CU619" s="33">
        <v>13</v>
      </c>
      <c r="CV619" s="31">
        <v>1</v>
      </c>
      <c r="CW619" s="24">
        <v>36544</v>
      </c>
      <c r="CX619" s="21"/>
      <c r="CY619" s="21"/>
      <c r="CZ619" s="24">
        <v>29980</v>
      </c>
      <c r="DA619" s="21"/>
      <c r="DB619" s="21"/>
      <c r="DC619" s="24">
        <v>31260</v>
      </c>
      <c r="DD619" s="21"/>
      <c r="DE619" s="21"/>
      <c r="DF619" s="24">
        <v>25062</v>
      </c>
      <c r="DG619" s="21"/>
      <c r="DH619" s="21"/>
      <c r="DI619" s="24">
        <v>29566</v>
      </c>
      <c r="DJ619" s="21"/>
      <c r="DK619" s="21"/>
      <c r="DL619" s="24">
        <v>28971</v>
      </c>
      <c r="DM619" s="21"/>
      <c r="DN619" s="21"/>
      <c r="DO619" s="24">
        <v>22794</v>
      </c>
      <c r="DP619" s="21"/>
      <c r="DQ619" s="21"/>
      <c r="DR619" s="24">
        <v>22855</v>
      </c>
      <c r="DS619" s="21"/>
      <c r="DT619" s="21"/>
      <c r="DU619" s="24">
        <v>24305</v>
      </c>
      <c r="DV619" s="21"/>
      <c r="DW619" s="21"/>
      <c r="DX619" s="24">
        <v>28375</v>
      </c>
      <c r="DY619" s="21"/>
      <c r="DZ619" s="21"/>
      <c r="EA619" s="24">
        <v>24839</v>
      </c>
      <c r="EB619" s="21"/>
      <c r="EC619" s="21"/>
      <c r="ED619" s="24">
        <v>21514</v>
      </c>
      <c r="EE619" s="21"/>
      <c r="EF619" s="21"/>
      <c r="EG619" s="24">
        <v>27835</v>
      </c>
      <c r="EH619" s="21"/>
      <c r="EI619" s="21"/>
      <c r="EJ619" s="24">
        <v>26910</v>
      </c>
      <c r="EK619" s="21"/>
      <c r="EL619" s="21"/>
      <c r="EM619" s="24">
        <v>27683</v>
      </c>
      <c r="EN619" s="21"/>
      <c r="EO619" s="21"/>
      <c r="EP619" s="24">
        <v>28270</v>
      </c>
      <c r="EQ619" s="21"/>
      <c r="ER619" s="21"/>
      <c r="ES619" s="24">
        <v>29176</v>
      </c>
      <c r="ET619" s="21"/>
      <c r="EU619" s="21"/>
      <c r="EV619" s="24">
        <v>26969</v>
      </c>
      <c r="EW619" s="21"/>
      <c r="EX619" s="21"/>
      <c r="EY619" s="24">
        <v>37889</v>
      </c>
      <c r="EZ619" s="21"/>
      <c r="FA619" s="21"/>
      <c r="FB619" s="24">
        <v>56273</v>
      </c>
      <c r="FC619" s="21"/>
      <c r="FD619" s="21"/>
      <c r="FE619" s="24">
        <v>43338</v>
      </c>
      <c r="FF619" s="21"/>
      <c r="FG619" s="21"/>
      <c r="FH619" s="24">
        <v>49296</v>
      </c>
      <c r="FI619" s="21"/>
      <c r="FJ619" s="21"/>
      <c r="FK619" s="24">
        <v>44925</v>
      </c>
      <c r="FL619" s="21"/>
      <c r="FM619" s="21"/>
      <c r="FN619" s="24">
        <v>41884</v>
      </c>
      <c r="FO619" s="21"/>
      <c r="FP619" s="21"/>
      <c r="FQ619" s="24">
        <v>37485</v>
      </c>
      <c r="FR619" s="21"/>
      <c r="FS619" s="21"/>
      <c r="FT619" s="24">
        <v>32294</v>
      </c>
      <c r="FU619" s="21"/>
      <c r="FV619" s="21"/>
      <c r="FW619" s="24">
        <v>30769</v>
      </c>
      <c r="FX619" s="21"/>
      <c r="FY619" s="21"/>
      <c r="FZ619" s="24">
        <v>34414</v>
      </c>
      <c r="GA619" s="21"/>
      <c r="GB619" s="21"/>
      <c r="GC619" s="24">
        <v>35854</v>
      </c>
      <c r="GD619" s="21"/>
      <c r="GE619" s="21"/>
      <c r="GF619" s="24">
        <v>30045</v>
      </c>
      <c r="GG619" s="21"/>
      <c r="GH619" s="21"/>
      <c r="GI619" s="24">
        <v>32644</v>
      </c>
      <c r="GJ619" s="21"/>
      <c r="GK619" s="21"/>
      <c r="GL619" s="24">
        <v>35951</v>
      </c>
      <c r="GM619" s="21"/>
      <c r="GN619" s="21"/>
      <c r="GO619" s="24">
        <v>34999</v>
      </c>
      <c r="GP619" s="21"/>
      <c r="GQ619" s="21"/>
      <c r="GR619" s="24">
        <v>36227</v>
      </c>
      <c r="GS619" s="21"/>
      <c r="GT619" s="21"/>
      <c r="GU619" s="24">
        <v>27330</v>
      </c>
      <c r="GV619" s="21"/>
      <c r="GW619" s="21"/>
      <c r="GX619" s="24">
        <v>21624</v>
      </c>
      <c r="GY619" s="21"/>
      <c r="GZ619" s="21"/>
      <c r="HA619" s="24">
        <v>21575</v>
      </c>
      <c r="HB619" s="21"/>
      <c r="HC619" s="21"/>
      <c r="HD619" s="24">
        <v>21899</v>
      </c>
      <c r="HE619" s="21"/>
      <c r="HF619" s="21"/>
      <c r="HG619" s="24">
        <v>23763</v>
      </c>
      <c r="HH619" s="21"/>
      <c r="HI619" s="21"/>
      <c r="HJ619" s="24">
        <v>25695</v>
      </c>
    </row>
    <row r="620" spans="2:218" x14ac:dyDescent="0.2">
      <c r="B620" s="20" t="s">
        <v>613</v>
      </c>
      <c r="C620" s="21"/>
      <c r="D620" s="21"/>
      <c r="E620" s="23">
        <v>5230</v>
      </c>
      <c r="F620" s="21"/>
      <c r="G620" s="21"/>
      <c r="H620" s="23">
        <v>3352</v>
      </c>
      <c r="I620" s="21"/>
      <c r="J620" s="21"/>
      <c r="K620" s="23">
        <v>1605</v>
      </c>
      <c r="L620" s="21"/>
      <c r="M620" s="21"/>
      <c r="N620" s="23">
        <v>1586</v>
      </c>
      <c r="O620" s="21"/>
      <c r="P620" s="21"/>
      <c r="Q620" s="23">
        <v>1457</v>
      </c>
      <c r="R620" s="21"/>
      <c r="S620" s="21"/>
      <c r="T620" s="23">
        <v>1567</v>
      </c>
      <c r="U620" s="21"/>
      <c r="V620" s="21"/>
      <c r="W620" s="23">
        <v>1032</v>
      </c>
      <c r="X620" s="21"/>
      <c r="Y620" s="21"/>
      <c r="Z620" s="23">
        <v>1663</v>
      </c>
      <c r="AA620" s="21"/>
      <c r="AB620" s="21"/>
      <c r="AC620" s="23">
        <v>1211</v>
      </c>
      <c r="AD620" s="33">
        <v>26</v>
      </c>
      <c r="AE620" s="31">
        <v>1</v>
      </c>
      <c r="AF620" s="23">
        <v>1182</v>
      </c>
      <c r="AG620" s="30">
        <v>4560</v>
      </c>
      <c r="AH620" s="27">
        <v>150</v>
      </c>
      <c r="AI620" s="23">
        <v>1194</v>
      </c>
      <c r="AJ620" s="28">
        <v>10653</v>
      </c>
      <c r="AK620" s="27">
        <v>385</v>
      </c>
      <c r="AL620" s="23">
        <v>2031</v>
      </c>
      <c r="AM620" s="30">
        <v>5026</v>
      </c>
      <c r="AN620" s="27">
        <v>188</v>
      </c>
      <c r="AO620" s="23">
        <v>3199</v>
      </c>
      <c r="AP620" s="28">
        <v>11176</v>
      </c>
      <c r="AQ620" s="27">
        <v>402</v>
      </c>
      <c r="AR620" s="23">
        <v>1987</v>
      </c>
      <c r="AS620" s="30">
        <v>3846</v>
      </c>
      <c r="AT620" s="27">
        <v>141</v>
      </c>
      <c r="AU620" s="23">
        <v>7657</v>
      </c>
      <c r="AV620" s="32">
        <v>195</v>
      </c>
      <c r="AW620" s="31">
        <v>7</v>
      </c>
      <c r="AX620" s="23">
        <v>4580</v>
      </c>
      <c r="AY620" s="30">
        <v>1663</v>
      </c>
      <c r="AZ620" s="29">
        <v>60</v>
      </c>
      <c r="BA620" s="23">
        <v>5324</v>
      </c>
      <c r="BB620" s="30">
        <v>9945</v>
      </c>
      <c r="BC620" s="27">
        <v>360</v>
      </c>
      <c r="BD620" s="23">
        <v>5261</v>
      </c>
      <c r="BE620" s="30">
        <v>6887</v>
      </c>
      <c r="BF620" s="27">
        <v>237</v>
      </c>
      <c r="BG620" s="23">
        <v>7431</v>
      </c>
      <c r="BH620" s="30">
        <v>5739</v>
      </c>
      <c r="BI620" s="27">
        <v>204</v>
      </c>
      <c r="BJ620" s="23">
        <v>6274</v>
      </c>
      <c r="BK620" s="30">
        <v>1974</v>
      </c>
      <c r="BL620" s="29">
        <v>70</v>
      </c>
      <c r="BM620" s="23">
        <v>5512</v>
      </c>
      <c r="BN620" s="32">
        <v>665</v>
      </c>
      <c r="BO620" s="29">
        <v>23</v>
      </c>
      <c r="BP620" s="23">
        <v>5370</v>
      </c>
      <c r="BQ620" s="32">
        <v>352</v>
      </c>
      <c r="BR620" s="29">
        <v>12</v>
      </c>
      <c r="BS620" s="23">
        <v>3862</v>
      </c>
      <c r="BT620" s="32">
        <v>683</v>
      </c>
      <c r="BU620" s="29">
        <v>24</v>
      </c>
      <c r="BV620" s="23">
        <v>1325</v>
      </c>
      <c r="BW620" s="32">
        <v>396</v>
      </c>
      <c r="BX620" s="29">
        <v>13</v>
      </c>
      <c r="BY620" s="23">
        <v>1297</v>
      </c>
      <c r="BZ620" s="32">
        <v>368</v>
      </c>
      <c r="CA620" s="29">
        <v>13</v>
      </c>
      <c r="CB620" s="23">
        <v>1559</v>
      </c>
      <c r="CC620" s="32">
        <v>274</v>
      </c>
      <c r="CD620" s="29">
        <v>10</v>
      </c>
      <c r="CE620" s="27">
        <v>790</v>
      </c>
      <c r="CF620" s="32">
        <v>471</v>
      </c>
      <c r="CG620" s="29">
        <v>16</v>
      </c>
      <c r="CH620" s="23">
        <v>1160</v>
      </c>
      <c r="CI620" s="21"/>
      <c r="CJ620" s="21"/>
      <c r="CK620" s="27">
        <v>523</v>
      </c>
      <c r="CL620" s="21"/>
      <c r="CM620" s="21"/>
      <c r="CN620" s="27">
        <v>595</v>
      </c>
      <c r="CO620" s="21"/>
      <c r="CP620" s="21"/>
      <c r="CQ620" s="27">
        <v>338</v>
      </c>
      <c r="CR620" s="21"/>
      <c r="CS620" s="21"/>
      <c r="CT620" s="27">
        <v>408</v>
      </c>
      <c r="CU620" s="21"/>
      <c r="CV620" s="21"/>
      <c r="CW620" s="27">
        <v>390</v>
      </c>
      <c r="CX620" s="21"/>
      <c r="CY620" s="21"/>
      <c r="CZ620" s="27">
        <v>472</v>
      </c>
      <c r="DA620" s="21"/>
      <c r="DB620" s="21"/>
      <c r="DC620" s="27">
        <v>202</v>
      </c>
      <c r="DD620" s="21"/>
      <c r="DE620" s="21"/>
      <c r="DF620" s="27">
        <v>235</v>
      </c>
      <c r="DG620" s="21"/>
      <c r="DH620" s="21"/>
      <c r="DI620" s="27">
        <v>688</v>
      </c>
      <c r="DJ620" s="21"/>
      <c r="DK620" s="21"/>
      <c r="DL620" s="27">
        <v>497</v>
      </c>
      <c r="DM620" s="21"/>
      <c r="DN620" s="21"/>
      <c r="DO620" s="27">
        <v>374</v>
      </c>
      <c r="DP620" s="21"/>
      <c r="DQ620" s="21"/>
      <c r="DR620" s="27">
        <v>260</v>
      </c>
      <c r="DS620" s="21"/>
      <c r="DT620" s="21"/>
      <c r="DU620" s="27">
        <v>316</v>
      </c>
      <c r="DV620" s="21"/>
      <c r="DW620" s="21"/>
      <c r="DX620" s="27">
        <v>199</v>
      </c>
      <c r="DY620" s="21"/>
      <c r="DZ620" s="21"/>
      <c r="EA620" s="27">
        <v>231</v>
      </c>
      <c r="EB620" s="21"/>
      <c r="EC620" s="21"/>
      <c r="ED620" s="29">
        <v>95</v>
      </c>
      <c r="EE620" s="21"/>
      <c r="EF620" s="21"/>
      <c r="EG620" s="27">
        <v>331</v>
      </c>
      <c r="EH620" s="21"/>
      <c r="EI620" s="21"/>
      <c r="EJ620" s="29">
        <v>72</v>
      </c>
      <c r="EK620" s="21"/>
      <c r="EL620" s="21"/>
      <c r="EM620" s="27">
        <v>225</v>
      </c>
      <c r="EN620" s="21"/>
      <c r="EO620" s="21"/>
      <c r="EP620" s="27">
        <v>549</v>
      </c>
      <c r="EQ620" s="21"/>
      <c r="ER620" s="21"/>
      <c r="ES620" s="27">
        <v>101</v>
      </c>
      <c r="ET620" s="21"/>
      <c r="EU620" s="21"/>
      <c r="EV620" s="27">
        <v>102</v>
      </c>
      <c r="EW620" s="21"/>
      <c r="EX620" s="21"/>
      <c r="EY620" s="27">
        <v>298</v>
      </c>
      <c r="EZ620" s="21"/>
      <c r="FA620" s="21"/>
      <c r="FB620" s="27">
        <v>309</v>
      </c>
      <c r="FC620" s="21"/>
      <c r="FD620" s="21"/>
      <c r="FE620" s="21"/>
      <c r="FF620" s="21"/>
      <c r="FG620" s="21"/>
      <c r="FH620" s="21"/>
      <c r="FI620" s="21"/>
      <c r="FJ620" s="21"/>
      <c r="FK620" s="21"/>
      <c r="FL620" s="21"/>
      <c r="FM620" s="21"/>
      <c r="FN620" s="21"/>
      <c r="FO620" s="21"/>
      <c r="FP620" s="21"/>
      <c r="FQ620" s="27">
        <v>102</v>
      </c>
      <c r="FR620" s="21"/>
      <c r="FS620" s="21"/>
      <c r="FT620" s="27">
        <v>102</v>
      </c>
      <c r="FU620" s="21"/>
      <c r="FV620" s="21"/>
      <c r="FW620" s="21"/>
      <c r="FX620" s="21"/>
      <c r="FY620" s="21"/>
      <c r="FZ620" s="21"/>
      <c r="GA620" s="21"/>
      <c r="GB620" s="21"/>
      <c r="GC620" s="29">
        <v>31</v>
      </c>
      <c r="GD620" s="21"/>
      <c r="GE620" s="21"/>
      <c r="GF620" s="27">
        <v>192</v>
      </c>
      <c r="GG620" s="21"/>
      <c r="GH620" s="21"/>
      <c r="GI620" s="29">
        <v>95</v>
      </c>
      <c r="GJ620" s="21"/>
      <c r="GK620" s="21"/>
      <c r="GL620" s="27">
        <v>102</v>
      </c>
      <c r="GM620" s="21"/>
      <c r="GN620" s="21"/>
      <c r="GO620" s="29">
        <v>60</v>
      </c>
      <c r="GP620" s="21"/>
      <c r="GQ620" s="21"/>
      <c r="GR620" s="29">
        <v>90</v>
      </c>
      <c r="GS620" s="21"/>
      <c r="GT620" s="21"/>
      <c r="GU620" s="21"/>
      <c r="GV620" s="21"/>
      <c r="GW620" s="21"/>
      <c r="GX620" s="29">
        <v>60</v>
      </c>
      <c r="GY620" s="21"/>
      <c r="GZ620" s="21"/>
      <c r="HA620" s="21"/>
      <c r="HB620" s="21"/>
      <c r="HC620" s="21"/>
      <c r="HD620" s="29">
        <v>60</v>
      </c>
      <c r="HE620" s="21"/>
      <c r="HF620" s="21"/>
      <c r="HG620" s="21"/>
      <c r="HH620" s="21"/>
      <c r="HI620" s="21"/>
      <c r="HJ620" s="21"/>
    </row>
    <row r="621" spans="2:218" x14ac:dyDescent="0.2">
      <c r="B621" s="20" t="s">
        <v>616</v>
      </c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33">
        <v>58</v>
      </c>
      <c r="AB621" s="31">
        <v>1</v>
      </c>
      <c r="AC621" s="21"/>
      <c r="AD621" s="28">
        <v>49474</v>
      </c>
      <c r="AE621" s="27">
        <v>765</v>
      </c>
      <c r="AF621" s="21"/>
      <c r="AG621" s="26">
        <v>271164</v>
      </c>
      <c r="AH621" s="23">
        <v>4372</v>
      </c>
      <c r="AI621" s="24">
        <v>30479</v>
      </c>
      <c r="AJ621" s="26">
        <v>444285</v>
      </c>
      <c r="AK621" s="23">
        <v>7155</v>
      </c>
      <c r="AL621" s="24">
        <v>84695</v>
      </c>
      <c r="AM621" s="26">
        <v>390277</v>
      </c>
      <c r="AN621" s="23">
        <v>6281</v>
      </c>
      <c r="AO621" s="25">
        <v>148521</v>
      </c>
      <c r="AP621" s="26">
        <v>447635</v>
      </c>
      <c r="AQ621" s="23">
        <v>7168</v>
      </c>
      <c r="AR621" s="25">
        <v>202642</v>
      </c>
      <c r="AS621" s="26">
        <v>570799</v>
      </c>
      <c r="AT621" s="23">
        <v>9472</v>
      </c>
      <c r="AU621" s="25">
        <v>195175</v>
      </c>
      <c r="AV621" s="26">
        <v>459254</v>
      </c>
      <c r="AW621" s="23">
        <v>6820</v>
      </c>
      <c r="AX621" s="25">
        <v>193790</v>
      </c>
      <c r="AY621" s="26">
        <v>511797</v>
      </c>
      <c r="AZ621" s="23">
        <v>7482</v>
      </c>
      <c r="BA621" s="25">
        <v>219077</v>
      </c>
      <c r="BB621" s="26">
        <v>457687</v>
      </c>
      <c r="BC621" s="23">
        <v>6842</v>
      </c>
      <c r="BD621" s="25">
        <v>195913</v>
      </c>
      <c r="BE621" s="26">
        <v>320743</v>
      </c>
      <c r="BF621" s="23">
        <v>4802</v>
      </c>
      <c r="BG621" s="25">
        <v>170250</v>
      </c>
      <c r="BH621" s="26">
        <v>321214</v>
      </c>
      <c r="BI621" s="23">
        <v>4788</v>
      </c>
      <c r="BJ621" s="25">
        <v>146839</v>
      </c>
      <c r="BK621" s="26">
        <v>397483</v>
      </c>
      <c r="BL621" s="23">
        <v>5967</v>
      </c>
      <c r="BM621" s="25">
        <v>158297</v>
      </c>
      <c r="BN621" s="26">
        <v>321128</v>
      </c>
      <c r="BO621" s="23">
        <v>4859</v>
      </c>
      <c r="BP621" s="25">
        <v>157067</v>
      </c>
      <c r="BQ621" s="26">
        <v>354235</v>
      </c>
      <c r="BR621" s="23">
        <v>5313</v>
      </c>
      <c r="BS621" s="25">
        <v>164056</v>
      </c>
      <c r="BT621" s="26">
        <v>257298</v>
      </c>
      <c r="BU621" s="23">
        <v>3856</v>
      </c>
      <c r="BV621" s="25">
        <v>148191</v>
      </c>
      <c r="BW621" s="26">
        <v>114194</v>
      </c>
      <c r="BX621" s="23">
        <v>1722</v>
      </c>
      <c r="BY621" s="25">
        <v>137118</v>
      </c>
      <c r="BZ621" s="28">
        <v>54368</v>
      </c>
      <c r="CA621" s="27">
        <v>829</v>
      </c>
      <c r="CB621" s="25">
        <v>111473</v>
      </c>
      <c r="CC621" s="28">
        <v>56264</v>
      </c>
      <c r="CD621" s="27">
        <v>852</v>
      </c>
      <c r="CE621" s="24">
        <v>63324</v>
      </c>
      <c r="CF621" s="28">
        <v>38282</v>
      </c>
      <c r="CG621" s="27">
        <v>575</v>
      </c>
      <c r="CH621" s="24">
        <v>53449</v>
      </c>
      <c r="CI621" s="28">
        <v>27887</v>
      </c>
      <c r="CJ621" s="27">
        <v>311</v>
      </c>
      <c r="CK621" s="24">
        <v>41312</v>
      </c>
      <c r="CL621" s="28">
        <v>30028</v>
      </c>
      <c r="CM621" s="27">
        <v>341</v>
      </c>
      <c r="CN621" s="24">
        <v>31821</v>
      </c>
      <c r="CO621" s="32">
        <v>492</v>
      </c>
      <c r="CP621" s="31">
        <v>7</v>
      </c>
      <c r="CQ621" s="24">
        <v>17057</v>
      </c>
      <c r="CR621" s="30">
        <v>1003</v>
      </c>
      <c r="CS621" s="29">
        <v>15</v>
      </c>
      <c r="CT621" s="24">
        <v>13558</v>
      </c>
      <c r="CU621" s="32">
        <v>872</v>
      </c>
      <c r="CV621" s="29">
        <v>13</v>
      </c>
      <c r="CW621" s="24">
        <v>10136</v>
      </c>
      <c r="CX621" s="32">
        <v>419</v>
      </c>
      <c r="CY621" s="31">
        <v>4</v>
      </c>
      <c r="CZ621" s="23">
        <v>9979</v>
      </c>
      <c r="DA621" s="32">
        <v>241</v>
      </c>
      <c r="DB621" s="31">
        <v>4</v>
      </c>
      <c r="DC621" s="23">
        <v>8225</v>
      </c>
      <c r="DD621" s="32">
        <v>160</v>
      </c>
      <c r="DE621" s="31">
        <v>3</v>
      </c>
      <c r="DF621" s="23">
        <v>6084</v>
      </c>
      <c r="DG621" s="33">
        <v>93</v>
      </c>
      <c r="DH621" s="31">
        <v>2</v>
      </c>
      <c r="DI621" s="23">
        <v>5566</v>
      </c>
      <c r="DJ621" s="33">
        <v>26</v>
      </c>
      <c r="DK621" s="31">
        <v>1</v>
      </c>
      <c r="DL621" s="23">
        <v>4492</v>
      </c>
      <c r="DM621" s="32">
        <v>206</v>
      </c>
      <c r="DN621" s="31">
        <v>3</v>
      </c>
      <c r="DO621" s="23">
        <v>3788</v>
      </c>
      <c r="DP621" s="21"/>
      <c r="DQ621" s="21"/>
      <c r="DR621" s="23">
        <v>3652</v>
      </c>
      <c r="DS621" s="32">
        <v>162</v>
      </c>
      <c r="DT621" s="31">
        <v>2</v>
      </c>
      <c r="DU621" s="23">
        <v>3385</v>
      </c>
      <c r="DV621" s="21"/>
      <c r="DW621" s="21"/>
      <c r="DX621" s="23">
        <v>3184</v>
      </c>
      <c r="DY621" s="21"/>
      <c r="DZ621" s="21"/>
      <c r="EA621" s="23">
        <v>2798</v>
      </c>
      <c r="EB621" s="21"/>
      <c r="EC621" s="21"/>
      <c r="ED621" s="23">
        <v>2551</v>
      </c>
      <c r="EE621" s="21"/>
      <c r="EF621" s="21"/>
      <c r="EG621" s="23">
        <v>2415</v>
      </c>
      <c r="EH621" s="21"/>
      <c r="EI621" s="21"/>
      <c r="EJ621" s="23">
        <v>2167</v>
      </c>
      <c r="EK621" s="21"/>
      <c r="EL621" s="21"/>
      <c r="EM621" s="23">
        <v>2143</v>
      </c>
      <c r="EN621" s="21"/>
      <c r="EO621" s="21"/>
      <c r="EP621" s="23">
        <v>2157</v>
      </c>
      <c r="EQ621" s="21"/>
      <c r="ER621" s="21"/>
      <c r="ES621" s="23">
        <v>2399</v>
      </c>
      <c r="ET621" s="21"/>
      <c r="EU621" s="21"/>
      <c r="EV621" s="23">
        <v>1651</v>
      </c>
      <c r="EW621" s="21"/>
      <c r="EX621" s="21"/>
      <c r="EY621" s="23">
        <v>1057</v>
      </c>
      <c r="EZ621" s="21"/>
      <c r="FA621" s="21"/>
      <c r="FB621" s="23">
        <v>1124</v>
      </c>
      <c r="FC621" s="21"/>
      <c r="FD621" s="21"/>
      <c r="FE621" s="23">
        <v>1439</v>
      </c>
      <c r="FF621" s="21"/>
      <c r="FG621" s="21"/>
      <c r="FH621" s="23">
        <v>1501</v>
      </c>
      <c r="FI621" s="21"/>
      <c r="FJ621" s="21"/>
      <c r="FK621" s="23">
        <v>1359</v>
      </c>
      <c r="FL621" s="21"/>
      <c r="FM621" s="21"/>
      <c r="FN621" s="23">
        <v>1405</v>
      </c>
      <c r="FO621" s="21"/>
      <c r="FP621" s="21"/>
      <c r="FQ621" s="23">
        <v>1166</v>
      </c>
      <c r="FR621" s="21"/>
      <c r="FS621" s="21"/>
      <c r="FT621" s="27">
        <v>935</v>
      </c>
      <c r="FU621" s="21"/>
      <c r="FV621" s="21"/>
      <c r="FW621" s="27">
        <v>838</v>
      </c>
      <c r="FX621" s="21"/>
      <c r="FY621" s="21"/>
      <c r="FZ621" s="27">
        <v>963</v>
      </c>
      <c r="GA621" s="21"/>
      <c r="GB621" s="21"/>
      <c r="GC621" s="27">
        <v>841</v>
      </c>
      <c r="GD621" s="21"/>
      <c r="GE621" s="21"/>
      <c r="GF621" s="27">
        <v>738</v>
      </c>
      <c r="GG621" s="21"/>
      <c r="GH621" s="21"/>
      <c r="GI621" s="27">
        <v>809</v>
      </c>
      <c r="GJ621" s="21"/>
      <c r="GK621" s="21"/>
      <c r="GL621" s="27">
        <v>753</v>
      </c>
      <c r="GM621" s="21"/>
      <c r="GN621" s="21"/>
      <c r="GO621" s="27">
        <v>796</v>
      </c>
      <c r="GP621" s="21"/>
      <c r="GQ621" s="21"/>
      <c r="GR621" s="27">
        <v>625</v>
      </c>
      <c r="GS621" s="21"/>
      <c r="GT621" s="21"/>
      <c r="GU621" s="27">
        <v>731</v>
      </c>
      <c r="GV621" s="21"/>
      <c r="GW621" s="21"/>
      <c r="GX621" s="27">
        <v>645</v>
      </c>
      <c r="GY621" s="21"/>
      <c r="GZ621" s="21"/>
      <c r="HA621" s="27">
        <v>646</v>
      </c>
      <c r="HB621" s="21"/>
      <c r="HC621" s="21"/>
      <c r="HD621" s="27">
        <v>845</v>
      </c>
      <c r="HE621" s="21"/>
      <c r="HF621" s="21"/>
      <c r="HG621" s="27">
        <v>827</v>
      </c>
      <c r="HH621" s="21"/>
      <c r="HI621" s="21"/>
      <c r="HJ621" s="27">
        <v>770</v>
      </c>
    </row>
    <row r="622" spans="2:218" x14ac:dyDescent="0.2">
      <c r="B622" s="20" t="s">
        <v>617</v>
      </c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8">
        <v>25410</v>
      </c>
      <c r="AQ622" s="27">
        <v>105</v>
      </c>
      <c r="AR622" s="21"/>
      <c r="AS622" s="28">
        <v>88529</v>
      </c>
      <c r="AT622" s="27">
        <v>447</v>
      </c>
      <c r="AU622" s="31">
        <v>6</v>
      </c>
      <c r="AV622" s="28">
        <v>68012</v>
      </c>
      <c r="AW622" s="27">
        <v>271</v>
      </c>
      <c r="AX622" s="31">
        <v>5</v>
      </c>
      <c r="AY622" s="28">
        <v>91039</v>
      </c>
      <c r="AZ622" s="27">
        <v>266</v>
      </c>
      <c r="BA622" s="31">
        <v>6</v>
      </c>
      <c r="BB622" s="28">
        <v>43093</v>
      </c>
      <c r="BC622" s="27">
        <v>378</v>
      </c>
      <c r="BD622" s="21"/>
      <c r="BE622" s="28">
        <v>21595</v>
      </c>
      <c r="BF622" s="27">
        <v>161</v>
      </c>
      <c r="BG622" s="31">
        <v>8</v>
      </c>
      <c r="BH622" s="28">
        <v>19665</v>
      </c>
      <c r="BI622" s="27">
        <v>200</v>
      </c>
      <c r="BJ622" s="21"/>
      <c r="BK622" s="28">
        <v>23363</v>
      </c>
      <c r="BL622" s="27">
        <v>386</v>
      </c>
      <c r="BM622" s="21"/>
      <c r="BN622" s="28">
        <v>80955</v>
      </c>
      <c r="BO622" s="23">
        <v>1629</v>
      </c>
      <c r="BP622" s="21"/>
      <c r="BQ622" s="26">
        <v>203299</v>
      </c>
      <c r="BR622" s="23">
        <v>4505</v>
      </c>
      <c r="BS622" s="21"/>
      <c r="BT622" s="26">
        <v>362960</v>
      </c>
      <c r="BU622" s="23">
        <v>8667</v>
      </c>
      <c r="BV622" s="31">
        <v>2</v>
      </c>
      <c r="BW622" s="26">
        <v>341906</v>
      </c>
      <c r="BX622" s="23">
        <v>7466</v>
      </c>
      <c r="BY622" s="31">
        <v>9</v>
      </c>
      <c r="BZ622" s="26">
        <v>314520</v>
      </c>
      <c r="CA622" s="23">
        <v>7512</v>
      </c>
      <c r="CB622" s="29">
        <v>11</v>
      </c>
      <c r="CC622" s="26">
        <v>303241</v>
      </c>
      <c r="CD622" s="23">
        <v>7397</v>
      </c>
      <c r="CE622" s="29">
        <v>74</v>
      </c>
      <c r="CF622" s="26">
        <v>183744</v>
      </c>
      <c r="CG622" s="23">
        <v>4895</v>
      </c>
      <c r="CH622" s="29">
        <v>13</v>
      </c>
      <c r="CI622" s="26">
        <v>160070</v>
      </c>
      <c r="CJ622" s="23">
        <v>4792</v>
      </c>
      <c r="CK622" s="29">
        <v>47</v>
      </c>
      <c r="CL622" s="26">
        <v>263961</v>
      </c>
      <c r="CM622" s="23">
        <v>9745</v>
      </c>
      <c r="CN622" s="29">
        <v>59</v>
      </c>
      <c r="CO622" s="26">
        <v>197336</v>
      </c>
      <c r="CP622" s="23">
        <v>6048</v>
      </c>
      <c r="CQ622" s="29">
        <v>49</v>
      </c>
      <c r="CR622" s="26">
        <v>152275</v>
      </c>
      <c r="CS622" s="23">
        <v>5273</v>
      </c>
      <c r="CT622" s="29">
        <v>74</v>
      </c>
      <c r="CU622" s="26">
        <v>257273</v>
      </c>
      <c r="CV622" s="23">
        <v>7933</v>
      </c>
      <c r="CW622" s="29">
        <v>14</v>
      </c>
      <c r="CX622" s="26">
        <v>163813</v>
      </c>
      <c r="CY622" s="23">
        <v>5670</v>
      </c>
      <c r="CZ622" s="29">
        <v>21</v>
      </c>
      <c r="DA622" s="26">
        <v>155585</v>
      </c>
      <c r="DB622" s="23">
        <v>5658</v>
      </c>
      <c r="DC622" s="29">
        <v>37</v>
      </c>
      <c r="DD622" s="26">
        <v>279299</v>
      </c>
      <c r="DE622" s="24">
        <v>11396</v>
      </c>
      <c r="DF622" s="29">
        <v>14</v>
      </c>
      <c r="DG622" s="26">
        <v>216265</v>
      </c>
      <c r="DH622" s="23">
        <v>8154</v>
      </c>
      <c r="DI622" s="29">
        <v>16</v>
      </c>
      <c r="DJ622" s="26">
        <v>234806</v>
      </c>
      <c r="DK622" s="23">
        <v>9065</v>
      </c>
      <c r="DL622" s="29">
        <v>37</v>
      </c>
      <c r="DM622" s="26">
        <v>437679</v>
      </c>
      <c r="DN622" s="24">
        <v>18207</v>
      </c>
      <c r="DO622" s="27">
        <v>103</v>
      </c>
      <c r="DP622" s="26">
        <v>298213</v>
      </c>
      <c r="DQ622" s="24">
        <v>14588</v>
      </c>
      <c r="DR622" s="29">
        <v>76</v>
      </c>
      <c r="DS622" s="26">
        <v>317394</v>
      </c>
      <c r="DT622" s="24">
        <v>15686</v>
      </c>
      <c r="DU622" s="27">
        <v>150</v>
      </c>
      <c r="DV622" s="26">
        <v>363312</v>
      </c>
      <c r="DW622" s="24">
        <v>14332</v>
      </c>
      <c r="DX622" s="29">
        <v>36</v>
      </c>
      <c r="DY622" s="26">
        <v>213748</v>
      </c>
      <c r="DZ622" s="24">
        <v>10234</v>
      </c>
      <c r="EA622" s="29">
        <v>40</v>
      </c>
      <c r="EB622" s="26">
        <v>376791</v>
      </c>
      <c r="EC622" s="24">
        <v>17114</v>
      </c>
      <c r="ED622" s="29">
        <v>10</v>
      </c>
      <c r="EE622" s="26">
        <v>393073</v>
      </c>
      <c r="EF622" s="24">
        <v>18775</v>
      </c>
      <c r="EG622" s="31">
        <v>7</v>
      </c>
      <c r="EH622" s="26">
        <v>344872</v>
      </c>
      <c r="EI622" s="24">
        <v>12897</v>
      </c>
      <c r="EJ622" s="29">
        <v>39</v>
      </c>
      <c r="EK622" s="26">
        <v>312003</v>
      </c>
      <c r="EL622" s="23">
        <v>9925</v>
      </c>
      <c r="EM622" s="29">
        <v>25</v>
      </c>
      <c r="EN622" s="26">
        <v>362454</v>
      </c>
      <c r="EO622" s="23">
        <v>9737</v>
      </c>
      <c r="EP622" s="29">
        <v>92</v>
      </c>
      <c r="EQ622" s="26">
        <v>354357</v>
      </c>
      <c r="ER622" s="24">
        <v>10427</v>
      </c>
      <c r="ES622" s="29">
        <v>59</v>
      </c>
      <c r="ET622" s="26">
        <v>305276</v>
      </c>
      <c r="EU622" s="23">
        <v>9180</v>
      </c>
      <c r="EV622" s="29">
        <v>59</v>
      </c>
      <c r="EW622" s="26">
        <v>291717</v>
      </c>
      <c r="EX622" s="24">
        <v>11426</v>
      </c>
      <c r="EY622" s="31">
        <v>8</v>
      </c>
      <c r="EZ622" s="26">
        <v>163193</v>
      </c>
      <c r="FA622" s="23">
        <v>6188</v>
      </c>
      <c r="FB622" s="31">
        <v>4</v>
      </c>
      <c r="FC622" s="30">
        <v>4822</v>
      </c>
      <c r="FD622" s="27">
        <v>105</v>
      </c>
      <c r="FE622" s="21"/>
      <c r="FF622" s="21"/>
      <c r="FG622" s="21"/>
      <c r="FH622" s="21"/>
      <c r="FI622" s="21"/>
      <c r="FJ622" s="21"/>
      <c r="FK622" s="21"/>
      <c r="FL622" s="21"/>
      <c r="FM622" s="21"/>
      <c r="FN622" s="21"/>
      <c r="FO622" s="21"/>
      <c r="FP622" s="21"/>
      <c r="FQ622" s="21"/>
      <c r="FR622" s="21"/>
      <c r="FS622" s="21"/>
      <c r="FT622" s="21"/>
      <c r="FU622" s="21"/>
      <c r="FV622" s="21"/>
      <c r="FW622" s="21"/>
      <c r="FX622" s="21"/>
      <c r="FY622" s="21"/>
      <c r="FZ622" s="21"/>
      <c r="GA622" s="21"/>
      <c r="GB622" s="21"/>
      <c r="GC622" s="21"/>
      <c r="GD622" s="21"/>
      <c r="GE622" s="21"/>
      <c r="GF622" s="21"/>
      <c r="GG622" s="21"/>
      <c r="GH622" s="21"/>
      <c r="GI622" s="21"/>
      <c r="GJ622" s="21"/>
      <c r="GK622" s="21"/>
      <c r="GL622" s="21"/>
      <c r="GM622" s="21"/>
      <c r="GN622" s="21"/>
      <c r="GO622" s="21"/>
      <c r="GP622" s="21"/>
      <c r="GQ622" s="21"/>
      <c r="GR622" s="21"/>
      <c r="GS622" s="21"/>
      <c r="GT622" s="21"/>
      <c r="GU622" s="21"/>
      <c r="GV622" s="21"/>
      <c r="GW622" s="21"/>
      <c r="GX622" s="21"/>
      <c r="GY622" s="21"/>
      <c r="GZ622" s="21"/>
      <c r="HA622" s="21"/>
      <c r="HB622" s="21"/>
      <c r="HC622" s="21"/>
      <c r="HD622" s="21"/>
      <c r="HE622" s="21"/>
      <c r="HF622" s="21"/>
      <c r="HG622" s="21"/>
      <c r="HH622" s="21"/>
      <c r="HI622" s="21"/>
      <c r="HJ622" s="21"/>
    </row>
    <row r="623" spans="2:218" x14ac:dyDescent="0.2">
      <c r="B623" s="20" t="s">
        <v>619</v>
      </c>
      <c r="C623" s="21"/>
      <c r="D623" s="21"/>
      <c r="E623" s="27">
        <v>142</v>
      </c>
      <c r="F623" s="21"/>
      <c r="G623" s="21"/>
      <c r="H623" s="27">
        <v>202</v>
      </c>
      <c r="I623" s="21"/>
      <c r="J623" s="21"/>
      <c r="K623" s="27">
        <v>202</v>
      </c>
      <c r="L623" s="21"/>
      <c r="M623" s="21"/>
      <c r="N623" s="27">
        <v>199</v>
      </c>
      <c r="O623" s="21"/>
      <c r="P623" s="21"/>
      <c r="Q623" s="21"/>
      <c r="R623" s="21"/>
      <c r="S623" s="21"/>
      <c r="T623" s="27">
        <v>210</v>
      </c>
      <c r="U623" s="21"/>
      <c r="V623" s="21"/>
      <c r="W623" s="29">
        <v>64</v>
      </c>
      <c r="X623" s="21"/>
      <c r="Y623" s="21"/>
      <c r="Z623" s="29">
        <v>65</v>
      </c>
      <c r="AA623" s="21"/>
      <c r="AB623" s="21"/>
      <c r="AC623" s="21"/>
      <c r="AD623" s="21"/>
      <c r="AE623" s="21"/>
      <c r="AF623" s="29">
        <v>73</v>
      </c>
      <c r="AG623" s="21"/>
      <c r="AH623" s="21"/>
      <c r="AI623" s="27">
        <v>100</v>
      </c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9">
        <v>34</v>
      </c>
      <c r="BE623" s="21"/>
      <c r="BF623" s="21"/>
      <c r="BG623" s="29">
        <v>34</v>
      </c>
      <c r="BH623" s="21"/>
      <c r="BI623" s="21"/>
      <c r="BJ623" s="29">
        <v>67</v>
      </c>
      <c r="BK623" s="21"/>
      <c r="BL623" s="21"/>
      <c r="BM623" s="21"/>
      <c r="BN623" s="21"/>
      <c r="BO623" s="21"/>
      <c r="BP623" s="29">
        <v>34</v>
      </c>
      <c r="BQ623" s="21"/>
      <c r="BR623" s="21"/>
      <c r="BS623" s="29">
        <v>34</v>
      </c>
      <c r="BT623" s="21"/>
      <c r="BU623" s="21"/>
      <c r="BV623" s="21"/>
      <c r="BW623" s="21"/>
      <c r="BX623" s="21"/>
      <c r="BY623" s="29">
        <v>33</v>
      </c>
      <c r="BZ623" s="21"/>
      <c r="CA623" s="21"/>
      <c r="CB623" s="29">
        <v>32</v>
      </c>
      <c r="CC623" s="21"/>
      <c r="CD623" s="21"/>
      <c r="CE623" s="21"/>
      <c r="CF623" s="21"/>
      <c r="CG623" s="21"/>
      <c r="CH623" s="27">
        <v>100</v>
      </c>
      <c r="CI623" s="21"/>
      <c r="CJ623" s="21"/>
      <c r="CK623" s="21"/>
      <c r="CL623" s="21"/>
      <c r="CM623" s="21"/>
      <c r="CN623" s="29">
        <v>65</v>
      </c>
      <c r="CO623" s="21"/>
      <c r="CP623" s="21"/>
      <c r="CQ623" s="29">
        <v>34</v>
      </c>
      <c r="CR623" s="21"/>
      <c r="CS623" s="21"/>
      <c r="CT623" s="21"/>
      <c r="CU623" s="21"/>
      <c r="CV623" s="21"/>
      <c r="CW623" s="29">
        <v>33</v>
      </c>
      <c r="CX623" s="21"/>
      <c r="CY623" s="21"/>
      <c r="CZ623" s="29">
        <v>33</v>
      </c>
      <c r="DA623" s="21"/>
      <c r="DB623" s="21"/>
      <c r="DC623" s="21"/>
      <c r="DD623" s="21"/>
      <c r="DE623" s="21"/>
      <c r="DF623" s="21"/>
      <c r="DG623" s="21"/>
      <c r="DH623" s="21"/>
      <c r="DI623" s="21"/>
      <c r="DJ623" s="21"/>
      <c r="DK623" s="21"/>
      <c r="DL623" s="21"/>
      <c r="DM623" s="21"/>
      <c r="DN623" s="21"/>
      <c r="DO623" s="21"/>
      <c r="DP623" s="21"/>
      <c r="DQ623" s="21"/>
      <c r="DR623" s="21"/>
      <c r="DS623" s="21"/>
      <c r="DT623" s="21"/>
      <c r="DU623" s="21"/>
      <c r="DV623" s="21"/>
      <c r="DW623" s="21"/>
      <c r="DX623" s="21"/>
      <c r="DY623" s="21"/>
      <c r="DZ623" s="21"/>
      <c r="EA623" s="21"/>
      <c r="EB623" s="21"/>
      <c r="EC623" s="21"/>
      <c r="ED623" s="21"/>
      <c r="EE623" s="21"/>
      <c r="EF623" s="21"/>
      <c r="EG623" s="21"/>
      <c r="EH623" s="21"/>
      <c r="EI623" s="21"/>
      <c r="EJ623" s="21"/>
      <c r="EK623" s="21"/>
      <c r="EL623" s="21"/>
      <c r="EM623" s="21"/>
      <c r="EN623" s="21"/>
      <c r="EO623" s="21"/>
      <c r="EP623" s="21"/>
      <c r="EQ623" s="21"/>
      <c r="ER623" s="21"/>
      <c r="ES623" s="21"/>
      <c r="ET623" s="21"/>
      <c r="EU623" s="21"/>
      <c r="EV623" s="21"/>
      <c r="EW623" s="21"/>
      <c r="EX623" s="21"/>
      <c r="EY623" s="21"/>
      <c r="EZ623" s="21"/>
      <c r="FA623" s="21"/>
      <c r="FB623" s="21"/>
      <c r="FC623" s="21"/>
      <c r="FD623" s="21"/>
      <c r="FE623" s="21"/>
      <c r="FF623" s="21"/>
      <c r="FG623" s="21"/>
      <c r="FH623" s="21"/>
      <c r="FI623" s="21"/>
      <c r="FJ623" s="21"/>
      <c r="FK623" s="29">
        <v>67</v>
      </c>
      <c r="FL623" s="21"/>
      <c r="FM623" s="21"/>
      <c r="FN623" s="27">
        <v>147</v>
      </c>
      <c r="FO623" s="21"/>
      <c r="FP623" s="21"/>
      <c r="FQ623" s="29">
        <v>71</v>
      </c>
      <c r="FR623" s="21"/>
      <c r="FS623" s="21"/>
      <c r="FT623" s="21"/>
      <c r="FU623" s="21"/>
      <c r="FV623" s="21"/>
      <c r="FW623" s="27">
        <v>215</v>
      </c>
      <c r="FX623" s="21"/>
      <c r="FY623" s="21"/>
      <c r="FZ623" s="27">
        <v>225</v>
      </c>
      <c r="GA623" s="21"/>
      <c r="GB623" s="21"/>
      <c r="GC623" s="27">
        <v>287</v>
      </c>
      <c r="GD623" s="21"/>
      <c r="GE623" s="21"/>
      <c r="GF623" s="29">
        <v>76</v>
      </c>
      <c r="GG623" s="21"/>
      <c r="GH623" s="21"/>
      <c r="GI623" s="21"/>
      <c r="GJ623" s="21"/>
      <c r="GK623" s="21"/>
      <c r="GL623" s="21"/>
      <c r="GM623" s="21"/>
      <c r="GN623" s="21"/>
      <c r="GO623" s="21"/>
      <c r="GP623" s="21"/>
      <c r="GQ623" s="21"/>
      <c r="GR623" s="21"/>
      <c r="GS623" s="21"/>
      <c r="GT623" s="21"/>
      <c r="GU623" s="21"/>
      <c r="GV623" s="21"/>
      <c r="GW623" s="21"/>
      <c r="GX623" s="21"/>
      <c r="GY623" s="21"/>
      <c r="GZ623" s="21"/>
      <c r="HA623" s="21"/>
      <c r="HB623" s="21"/>
      <c r="HC623" s="21"/>
      <c r="HD623" s="21"/>
      <c r="HE623" s="21"/>
      <c r="HF623" s="21"/>
      <c r="HG623" s="21"/>
      <c r="HH623" s="21"/>
      <c r="HI623" s="21"/>
      <c r="HJ623" s="21"/>
    </row>
    <row r="624" spans="2:218" x14ac:dyDescent="0.2">
      <c r="B624" s="20" t="s">
        <v>621</v>
      </c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  <c r="BK624" s="21"/>
      <c r="BL624" s="21"/>
      <c r="BM624" s="21"/>
      <c r="BN624" s="21"/>
      <c r="BO624" s="21"/>
      <c r="BP624" s="21"/>
      <c r="BQ624" s="21"/>
      <c r="BR624" s="21"/>
      <c r="BS624" s="21"/>
      <c r="BT624" s="21"/>
      <c r="BU624" s="21"/>
      <c r="BV624" s="21"/>
      <c r="BW624" s="21"/>
      <c r="BX624" s="21"/>
      <c r="BY624" s="21"/>
      <c r="BZ624" s="21"/>
      <c r="CA624" s="21"/>
      <c r="CB624" s="21"/>
      <c r="CC624" s="21"/>
      <c r="CD624" s="21"/>
      <c r="CE624" s="21"/>
      <c r="CF624" s="21"/>
      <c r="CG624" s="21"/>
      <c r="CH624" s="21"/>
      <c r="CI624" s="21"/>
      <c r="CJ624" s="21"/>
      <c r="CK624" s="21"/>
      <c r="CL624" s="21"/>
      <c r="CM624" s="21"/>
      <c r="CN624" s="21"/>
      <c r="CO624" s="21"/>
      <c r="CP624" s="21"/>
      <c r="CQ624" s="21"/>
      <c r="CR624" s="21"/>
      <c r="CS624" s="21"/>
      <c r="CT624" s="21"/>
      <c r="CU624" s="21"/>
      <c r="CV624" s="21"/>
      <c r="CW624" s="21"/>
      <c r="CX624" s="21"/>
      <c r="CY624" s="21"/>
      <c r="CZ624" s="21"/>
      <c r="DA624" s="21"/>
      <c r="DB624" s="21"/>
      <c r="DC624" s="21"/>
      <c r="DD624" s="21"/>
      <c r="DE624" s="21"/>
      <c r="DF624" s="21"/>
      <c r="DG624" s="21"/>
      <c r="DH624" s="21"/>
      <c r="DI624" s="21"/>
      <c r="DJ624" s="21"/>
      <c r="DK624" s="21"/>
      <c r="DL624" s="21"/>
      <c r="DM624" s="21"/>
      <c r="DN624" s="21"/>
      <c r="DO624" s="21"/>
      <c r="DP624" s="21"/>
      <c r="DQ624" s="21"/>
      <c r="DR624" s="21"/>
      <c r="DS624" s="21"/>
      <c r="DT624" s="21"/>
      <c r="DU624" s="21"/>
      <c r="DV624" s="21"/>
      <c r="DW624" s="21"/>
      <c r="DX624" s="21"/>
      <c r="DY624" s="21"/>
      <c r="DZ624" s="21"/>
      <c r="EA624" s="21"/>
      <c r="EB624" s="21"/>
      <c r="EC624" s="21"/>
      <c r="ED624" s="21"/>
      <c r="EE624" s="21"/>
      <c r="EF624" s="21"/>
      <c r="EG624" s="21"/>
      <c r="EH624" s="21"/>
      <c r="EI624" s="21"/>
      <c r="EJ624" s="21"/>
      <c r="EK624" s="21"/>
      <c r="EL624" s="21"/>
      <c r="EM624" s="21"/>
      <c r="EN624" s="21"/>
      <c r="EO624" s="21"/>
      <c r="EP624" s="21"/>
      <c r="EQ624" s="21"/>
      <c r="ER624" s="21"/>
      <c r="ES624" s="21"/>
      <c r="ET624" s="21"/>
      <c r="EU624" s="21"/>
      <c r="EV624" s="21"/>
      <c r="EW624" s="21"/>
      <c r="EX624" s="21"/>
      <c r="EY624" s="21"/>
      <c r="EZ624" s="21"/>
      <c r="FA624" s="21"/>
      <c r="FB624" s="21"/>
      <c r="FC624" s="21"/>
      <c r="FD624" s="21"/>
      <c r="FE624" s="21"/>
      <c r="FF624" s="21"/>
      <c r="FG624" s="21"/>
      <c r="FH624" s="21"/>
      <c r="FI624" s="21"/>
      <c r="FJ624" s="21"/>
      <c r="FK624" s="21"/>
      <c r="FL624" s="21"/>
      <c r="FM624" s="21"/>
      <c r="FN624" s="21"/>
      <c r="FO624" s="21"/>
      <c r="FP624" s="21"/>
      <c r="FQ624" s="21"/>
      <c r="FR624" s="21"/>
      <c r="FS624" s="21"/>
      <c r="FT624" s="21"/>
      <c r="FU624" s="21"/>
      <c r="FV624" s="21"/>
      <c r="FW624" s="21"/>
      <c r="FX624" s="21"/>
      <c r="FY624" s="21"/>
      <c r="FZ624" s="21"/>
      <c r="GA624" s="21"/>
      <c r="GB624" s="21"/>
      <c r="GC624" s="21"/>
      <c r="GD624" s="21"/>
      <c r="GE624" s="21"/>
      <c r="GF624" s="21"/>
      <c r="GG624" s="21"/>
      <c r="GH624" s="21"/>
      <c r="GI624" s="21"/>
      <c r="GJ624" s="21"/>
      <c r="GK624" s="21"/>
      <c r="GL624" s="21"/>
      <c r="GM624" s="21"/>
      <c r="GN624" s="21"/>
      <c r="GO624" s="21"/>
      <c r="GP624" s="21"/>
      <c r="GQ624" s="21"/>
      <c r="GR624" s="21"/>
      <c r="GS624" s="21"/>
      <c r="GT624" s="21"/>
      <c r="GU624" s="21"/>
      <c r="GV624" s="21"/>
      <c r="GW624" s="21"/>
      <c r="GX624" s="21"/>
      <c r="GY624" s="21"/>
      <c r="GZ624" s="21"/>
      <c r="HA624" s="21"/>
      <c r="HB624" s="21"/>
      <c r="HC624" s="21"/>
      <c r="HD624" s="21"/>
      <c r="HE624" s="21"/>
      <c r="HF624" s="21"/>
      <c r="HG624" s="21"/>
      <c r="HH624" s="21"/>
      <c r="HI624" s="21"/>
      <c r="HJ624" s="21"/>
    </row>
    <row r="625" spans="2:218" x14ac:dyDescent="0.2">
      <c r="B625" s="20" t="s">
        <v>622</v>
      </c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  <c r="BK625" s="21"/>
      <c r="BL625" s="21"/>
      <c r="BM625" s="21"/>
      <c r="BN625" s="21"/>
      <c r="BO625" s="21"/>
      <c r="BP625" s="21"/>
      <c r="BQ625" s="21"/>
      <c r="BR625" s="21"/>
      <c r="BS625" s="21"/>
      <c r="BT625" s="21"/>
      <c r="BU625" s="21"/>
      <c r="BV625" s="21"/>
      <c r="BW625" s="21"/>
      <c r="BX625" s="21"/>
      <c r="BY625" s="21"/>
      <c r="BZ625" s="21"/>
      <c r="CA625" s="21"/>
      <c r="CB625" s="21"/>
      <c r="CC625" s="21"/>
      <c r="CD625" s="21"/>
      <c r="CE625" s="21"/>
      <c r="CF625" s="21"/>
      <c r="CG625" s="21"/>
      <c r="CH625" s="21"/>
      <c r="CI625" s="21"/>
      <c r="CJ625" s="21"/>
      <c r="CK625" s="21"/>
      <c r="CL625" s="21"/>
      <c r="CM625" s="21"/>
      <c r="CN625" s="21"/>
      <c r="CO625" s="21"/>
      <c r="CP625" s="21"/>
      <c r="CQ625" s="21"/>
      <c r="CR625" s="21"/>
      <c r="CS625" s="21"/>
      <c r="CT625" s="21"/>
      <c r="CU625" s="21"/>
      <c r="CV625" s="21"/>
      <c r="CW625" s="21"/>
      <c r="CX625" s="21"/>
      <c r="CY625" s="21"/>
      <c r="CZ625" s="21"/>
      <c r="DA625" s="21"/>
      <c r="DB625" s="21"/>
      <c r="DC625" s="21"/>
      <c r="DD625" s="21"/>
      <c r="DE625" s="21"/>
      <c r="DF625" s="21"/>
      <c r="DG625" s="21"/>
      <c r="DH625" s="21"/>
      <c r="DI625" s="21"/>
      <c r="DJ625" s="21"/>
      <c r="DK625" s="21"/>
      <c r="DL625" s="21"/>
      <c r="DM625" s="21"/>
      <c r="DN625" s="21"/>
      <c r="DO625" s="21"/>
      <c r="DP625" s="21"/>
      <c r="DQ625" s="21"/>
      <c r="DR625" s="21"/>
      <c r="DS625" s="21"/>
      <c r="DT625" s="21"/>
      <c r="DU625" s="21"/>
      <c r="DV625" s="21"/>
      <c r="DW625" s="21"/>
      <c r="DX625" s="21"/>
      <c r="DY625" s="21"/>
      <c r="DZ625" s="21"/>
      <c r="EA625" s="21"/>
      <c r="EB625" s="21"/>
      <c r="EC625" s="21"/>
      <c r="ED625" s="21"/>
      <c r="EE625" s="21"/>
      <c r="EF625" s="21"/>
      <c r="EG625" s="21"/>
      <c r="EH625" s="21"/>
      <c r="EI625" s="21"/>
      <c r="EJ625" s="21"/>
      <c r="EK625" s="21"/>
      <c r="EL625" s="21"/>
      <c r="EM625" s="21"/>
      <c r="EN625" s="21"/>
      <c r="EO625" s="21"/>
      <c r="EP625" s="21"/>
      <c r="EQ625" s="21"/>
      <c r="ER625" s="21"/>
      <c r="ES625" s="21"/>
      <c r="ET625" s="21"/>
      <c r="EU625" s="21"/>
      <c r="EV625" s="21"/>
      <c r="EW625" s="21"/>
      <c r="EX625" s="21"/>
      <c r="EY625" s="21"/>
      <c r="EZ625" s="21"/>
      <c r="FA625" s="21"/>
      <c r="FB625" s="21"/>
      <c r="FC625" s="21"/>
      <c r="FD625" s="21"/>
      <c r="FE625" s="21"/>
      <c r="FF625" s="21"/>
      <c r="FG625" s="21"/>
      <c r="FH625" s="21"/>
      <c r="FI625" s="21"/>
      <c r="FJ625" s="21"/>
      <c r="FK625" s="21"/>
      <c r="FL625" s="21"/>
      <c r="FM625" s="21"/>
      <c r="FN625" s="21"/>
      <c r="FO625" s="21"/>
      <c r="FP625" s="21"/>
      <c r="FQ625" s="21"/>
      <c r="FR625" s="21"/>
      <c r="FS625" s="21"/>
      <c r="FT625" s="21"/>
      <c r="FU625" s="21"/>
      <c r="FV625" s="21"/>
      <c r="FW625" s="21"/>
      <c r="FX625" s="21"/>
      <c r="FY625" s="21"/>
      <c r="FZ625" s="21"/>
      <c r="GA625" s="21"/>
      <c r="GB625" s="21"/>
      <c r="GC625" s="21"/>
      <c r="GD625" s="21"/>
      <c r="GE625" s="21"/>
      <c r="GF625" s="21"/>
      <c r="GG625" s="21"/>
      <c r="GH625" s="21"/>
      <c r="GI625" s="21"/>
      <c r="GJ625" s="21"/>
      <c r="GK625" s="21"/>
      <c r="GL625" s="21"/>
      <c r="GM625" s="21"/>
      <c r="GN625" s="21"/>
      <c r="GO625" s="21"/>
      <c r="GP625" s="21"/>
      <c r="GQ625" s="21"/>
      <c r="GR625" s="21"/>
      <c r="GS625" s="21"/>
      <c r="GT625" s="21"/>
      <c r="GU625" s="21"/>
      <c r="GV625" s="21"/>
      <c r="GW625" s="21"/>
      <c r="GX625" s="21"/>
      <c r="GY625" s="21"/>
      <c r="GZ625" s="21"/>
      <c r="HA625" s="21"/>
      <c r="HB625" s="21"/>
      <c r="HC625" s="21"/>
      <c r="HD625" s="21"/>
      <c r="HE625" s="21"/>
      <c r="HF625" s="21"/>
      <c r="HG625" s="21"/>
      <c r="HH625" s="21"/>
      <c r="HI625" s="21"/>
      <c r="HJ625" s="21"/>
    </row>
    <row r="626" spans="2:218" x14ac:dyDescent="0.2">
      <c r="B626" s="20" t="s">
        <v>632</v>
      </c>
      <c r="C626" s="28">
        <v>33424</v>
      </c>
      <c r="D626" s="27">
        <v>470</v>
      </c>
      <c r="E626" s="27">
        <v>244</v>
      </c>
      <c r="F626" s="28">
        <v>41893</v>
      </c>
      <c r="G626" s="27">
        <v>521</v>
      </c>
      <c r="H626" s="27">
        <v>355</v>
      </c>
      <c r="I626" s="28">
        <v>48986</v>
      </c>
      <c r="J626" s="27">
        <v>672</v>
      </c>
      <c r="K626" s="27">
        <v>287</v>
      </c>
      <c r="L626" s="28">
        <v>32375</v>
      </c>
      <c r="M626" s="27">
        <v>483</v>
      </c>
      <c r="N626" s="27">
        <v>334</v>
      </c>
      <c r="O626" s="28">
        <v>33125</v>
      </c>
      <c r="P626" s="27">
        <v>477</v>
      </c>
      <c r="Q626" s="27">
        <v>240</v>
      </c>
      <c r="R626" s="28">
        <v>38118</v>
      </c>
      <c r="S626" s="27">
        <v>541</v>
      </c>
      <c r="T626" s="27">
        <v>609</v>
      </c>
      <c r="U626" s="28">
        <v>44178</v>
      </c>
      <c r="V626" s="27">
        <v>466</v>
      </c>
      <c r="W626" s="27">
        <v>362</v>
      </c>
      <c r="X626" s="28">
        <v>38634</v>
      </c>
      <c r="Y626" s="27">
        <v>498</v>
      </c>
      <c r="Z626" s="27">
        <v>389</v>
      </c>
      <c r="AA626" s="28">
        <v>46992</v>
      </c>
      <c r="AB626" s="27">
        <v>575</v>
      </c>
      <c r="AC626" s="27">
        <v>224</v>
      </c>
      <c r="AD626" s="28">
        <v>52197</v>
      </c>
      <c r="AE626" s="27">
        <v>541</v>
      </c>
      <c r="AF626" s="27">
        <v>568</v>
      </c>
      <c r="AG626" s="28">
        <v>31793</v>
      </c>
      <c r="AH626" s="27">
        <v>420</v>
      </c>
      <c r="AI626" s="27">
        <v>713</v>
      </c>
      <c r="AJ626" s="28">
        <v>23076</v>
      </c>
      <c r="AK626" s="27">
        <v>378</v>
      </c>
      <c r="AL626" s="27">
        <v>338</v>
      </c>
      <c r="AM626" s="28">
        <v>24406</v>
      </c>
      <c r="AN626" s="27">
        <v>343</v>
      </c>
      <c r="AO626" s="27">
        <v>294</v>
      </c>
      <c r="AP626" s="28">
        <v>22322</v>
      </c>
      <c r="AQ626" s="27">
        <v>310</v>
      </c>
      <c r="AR626" s="27">
        <v>229</v>
      </c>
      <c r="AS626" s="28">
        <v>25869</v>
      </c>
      <c r="AT626" s="27">
        <v>400</v>
      </c>
      <c r="AU626" s="27">
        <v>259</v>
      </c>
      <c r="AV626" s="28">
        <v>25014</v>
      </c>
      <c r="AW626" s="27">
        <v>357</v>
      </c>
      <c r="AX626" s="27">
        <v>401</v>
      </c>
      <c r="AY626" s="28">
        <v>19778</v>
      </c>
      <c r="AZ626" s="27">
        <v>298</v>
      </c>
      <c r="BA626" s="29">
        <v>90</v>
      </c>
      <c r="BB626" s="28">
        <v>23262</v>
      </c>
      <c r="BC626" s="27">
        <v>352</v>
      </c>
      <c r="BD626" s="27">
        <v>147</v>
      </c>
      <c r="BE626" s="28">
        <v>22200</v>
      </c>
      <c r="BF626" s="27">
        <v>342</v>
      </c>
      <c r="BG626" s="27">
        <v>143</v>
      </c>
      <c r="BH626" s="30">
        <v>3739</v>
      </c>
      <c r="BI626" s="29">
        <v>54</v>
      </c>
      <c r="BJ626" s="27">
        <v>224</v>
      </c>
      <c r="BK626" s="30">
        <v>1757</v>
      </c>
      <c r="BL626" s="29">
        <v>29</v>
      </c>
      <c r="BM626" s="27">
        <v>125</v>
      </c>
      <c r="BN626" s="32">
        <v>844</v>
      </c>
      <c r="BO626" s="29">
        <v>13</v>
      </c>
      <c r="BP626" s="27">
        <v>104</v>
      </c>
      <c r="BQ626" s="30">
        <v>1044</v>
      </c>
      <c r="BR626" s="29">
        <v>14</v>
      </c>
      <c r="BS626" s="27">
        <v>108</v>
      </c>
      <c r="BT626" s="21"/>
      <c r="BU626" s="21"/>
      <c r="BV626" s="31">
        <v>4</v>
      </c>
      <c r="BW626" s="32">
        <v>151</v>
      </c>
      <c r="BX626" s="31">
        <v>2</v>
      </c>
      <c r="BY626" s="21"/>
      <c r="BZ626" s="21"/>
      <c r="CA626" s="21"/>
      <c r="CB626" s="29">
        <v>80</v>
      </c>
      <c r="CC626" s="21"/>
      <c r="CD626" s="21"/>
      <c r="CE626" s="29">
        <v>20</v>
      </c>
      <c r="CF626" s="21"/>
      <c r="CG626" s="21"/>
      <c r="CH626" s="21"/>
      <c r="CI626" s="21"/>
      <c r="CJ626" s="21"/>
      <c r="CK626" s="29">
        <v>72</v>
      </c>
      <c r="CL626" s="21"/>
      <c r="CM626" s="21"/>
      <c r="CN626" s="29">
        <v>34</v>
      </c>
      <c r="CO626" s="21"/>
      <c r="CP626" s="21"/>
      <c r="CQ626" s="21"/>
      <c r="CR626" s="21"/>
      <c r="CS626" s="21"/>
      <c r="CT626" s="21"/>
      <c r="CU626" s="21"/>
      <c r="CV626" s="21"/>
      <c r="CW626" s="29">
        <v>10</v>
      </c>
      <c r="CX626" s="21"/>
      <c r="CY626" s="21"/>
      <c r="CZ626" s="21"/>
      <c r="DA626" s="21"/>
      <c r="DB626" s="21"/>
      <c r="DC626" s="29">
        <v>16</v>
      </c>
      <c r="DD626" s="21"/>
      <c r="DE626" s="21"/>
      <c r="DF626" s="29">
        <v>27</v>
      </c>
      <c r="DG626" s="21"/>
      <c r="DH626" s="21"/>
      <c r="DI626" s="21"/>
      <c r="DJ626" s="21"/>
      <c r="DK626" s="21"/>
      <c r="DL626" s="21"/>
      <c r="DM626" s="21"/>
      <c r="DN626" s="21"/>
      <c r="DO626" s="21"/>
      <c r="DP626" s="21"/>
      <c r="DQ626" s="21"/>
      <c r="DR626" s="21"/>
      <c r="DS626" s="21"/>
      <c r="DT626" s="21"/>
      <c r="DU626" s="21"/>
      <c r="DV626" s="21"/>
      <c r="DW626" s="21"/>
      <c r="DX626" s="21"/>
      <c r="DY626" s="21"/>
      <c r="DZ626" s="21"/>
      <c r="EA626" s="21"/>
      <c r="EB626" s="21"/>
      <c r="EC626" s="21"/>
      <c r="ED626" s="21"/>
      <c r="EE626" s="21"/>
      <c r="EF626" s="21"/>
      <c r="EG626" s="21"/>
      <c r="EH626" s="21"/>
      <c r="EI626" s="21"/>
      <c r="EJ626" s="21"/>
      <c r="EK626" s="21"/>
      <c r="EL626" s="21"/>
      <c r="EM626" s="21"/>
      <c r="EN626" s="21"/>
      <c r="EO626" s="21"/>
      <c r="EP626" s="21"/>
      <c r="EQ626" s="21"/>
      <c r="ER626" s="21"/>
      <c r="ES626" s="21"/>
      <c r="ET626" s="21"/>
      <c r="EU626" s="21"/>
      <c r="EV626" s="21"/>
      <c r="EW626" s="21"/>
      <c r="EX626" s="21"/>
      <c r="EY626" s="21"/>
      <c r="EZ626" s="21"/>
      <c r="FA626" s="21"/>
      <c r="FB626" s="21"/>
      <c r="FC626" s="21"/>
      <c r="FD626" s="21"/>
      <c r="FE626" s="21"/>
      <c r="FF626" s="21"/>
      <c r="FG626" s="21"/>
      <c r="FH626" s="21"/>
      <c r="FI626" s="21"/>
      <c r="FJ626" s="21"/>
      <c r="FK626" s="21"/>
      <c r="FL626" s="21"/>
      <c r="FM626" s="21"/>
      <c r="FN626" s="21"/>
      <c r="FO626" s="21"/>
      <c r="FP626" s="21"/>
      <c r="FQ626" s="21"/>
      <c r="FR626" s="21"/>
      <c r="FS626" s="21"/>
      <c r="FT626" s="21"/>
      <c r="FU626" s="21"/>
      <c r="FV626" s="21"/>
      <c r="FW626" s="21"/>
      <c r="FX626" s="21"/>
      <c r="FY626" s="21"/>
      <c r="FZ626" s="21"/>
      <c r="GA626" s="21"/>
      <c r="GB626" s="21"/>
      <c r="GC626" s="29">
        <v>16</v>
      </c>
      <c r="GD626" s="21"/>
      <c r="GE626" s="21"/>
      <c r="GF626" s="21"/>
      <c r="GG626" s="21"/>
      <c r="GH626" s="21"/>
      <c r="GI626" s="21"/>
      <c r="GJ626" s="21"/>
      <c r="GK626" s="21"/>
      <c r="GL626" s="21"/>
      <c r="GM626" s="21"/>
      <c r="GN626" s="21"/>
      <c r="GO626" s="21"/>
      <c r="GP626" s="21"/>
      <c r="GQ626" s="21"/>
      <c r="GR626" s="21"/>
      <c r="GS626" s="21"/>
      <c r="GT626" s="21"/>
      <c r="GU626" s="21"/>
      <c r="GV626" s="21"/>
      <c r="GW626" s="21"/>
      <c r="GX626" s="21"/>
      <c r="GY626" s="21"/>
      <c r="GZ626" s="21"/>
      <c r="HA626" s="21"/>
      <c r="HB626" s="21"/>
      <c r="HC626" s="21"/>
      <c r="HD626" s="21"/>
      <c r="HE626" s="21"/>
      <c r="HF626" s="21"/>
      <c r="HG626" s="21"/>
      <c r="HH626" s="21"/>
      <c r="HI626" s="21"/>
      <c r="HJ626" s="21"/>
    </row>
    <row r="627" spans="2:218" x14ac:dyDescent="0.2">
      <c r="B627" s="20" t="s">
        <v>633</v>
      </c>
      <c r="C627" s="28">
        <v>99321</v>
      </c>
      <c r="D627" s="27">
        <v>701</v>
      </c>
      <c r="E627" s="24">
        <v>13065</v>
      </c>
      <c r="F627" s="26">
        <v>108804</v>
      </c>
      <c r="G627" s="27">
        <v>764</v>
      </c>
      <c r="H627" s="24">
        <v>11511</v>
      </c>
      <c r="I627" s="26">
        <v>121905</v>
      </c>
      <c r="J627" s="27">
        <v>849</v>
      </c>
      <c r="K627" s="24">
        <v>11284</v>
      </c>
      <c r="L627" s="28">
        <v>99394</v>
      </c>
      <c r="M627" s="27">
        <v>741</v>
      </c>
      <c r="N627" s="24">
        <v>12413</v>
      </c>
      <c r="O627" s="28">
        <v>96495</v>
      </c>
      <c r="P627" s="27">
        <v>707</v>
      </c>
      <c r="Q627" s="24">
        <v>10308</v>
      </c>
      <c r="R627" s="26">
        <v>155260</v>
      </c>
      <c r="S627" s="27">
        <v>966</v>
      </c>
      <c r="T627" s="24">
        <v>12533</v>
      </c>
      <c r="U627" s="26">
        <v>136545</v>
      </c>
      <c r="V627" s="27">
        <v>720</v>
      </c>
      <c r="W627" s="23">
        <v>8680</v>
      </c>
      <c r="X627" s="26">
        <v>107776</v>
      </c>
      <c r="Y627" s="27">
        <v>634</v>
      </c>
      <c r="Z627" s="23">
        <v>8359</v>
      </c>
      <c r="AA627" s="28">
        <v>96681</v>
      </c>
      <c r="AB627" s="27">
        <v>755</v>
      </c>
      <c r="AC627" s="23">
        <v>9245</v>
      </c>
      <c r="AD627" s="28">
        <v>95256</v>
      </c>
      <c r="AE627" s="27">
        <v>684</v>
      </c>
      <c r="AF627" s="23">
        <v>7647</v>
      </c>
      <c r="AG627" s="28">
        <v>79605</v>
      </c>
      <c r="AH627" s="27">
        <v>603</v>
      </c>
      <c r="AI627" s="23">
        <v>6443</v>
      </c>
      <c r="AJ627" s="26">
        <v>131235</v>
      </c>
      <c r="AK627" s="27">
        <v>856</v>
      </c>
      <c r="AL627" s="23">
        <v>8395</v>
      </c>
      <c r="AM627" s="28">
        <v>49639</v>
      </c>
      <c r="AN627" s="27">
        <v>334</v>
      </c>
      <c r="AO627" s="23">
        <v>6480</v>
      </c>
      <c r="AP627" s="28">
        <v>41447</v>
      </c>
      <c r="AQ627" s="27">
        <v>280</v>
      </c>
      <c r="AR627" s="23">
        <v>6697</v>
      </c>
      <c r="AS627" s="28">
        <v>38657</v>
      </c>
      <c r="AT627" s="27">
        <v>294</v>
      </c>
      <c r="AU627" s="23">
        <v>5578</v>
      </c>
      <c r="AV627" s="28">
        <v>14221</v>
      </c>
      <c r="AW627" s="27">
        <v>123</v>
      </c>
      <c r="AX627" s="23">
        <v>3387</v>
      </c>
      <c r="AY627" s="28">
        <v>21214</v>
      </c>
      <c r="AZ627" s="27">
        <v>156</v>
      </c>
      <c r="BA627" s="23">
        <v>2937</v>
      </c>
      <c r="BB627" s="28">
        <v>27557</v>
      </c>
      <c r="BC627" s="27">
        <v>193</v>
      </c>
      <c r="BD627" s="23">
        <v>2282</v>
      </c>
      <c r="BE627" s="28">
        <v>19771</v>
      </c>
      <c r="BF627" s="27">
        <v>129</v>
      </c>
      <c r="BG627" s="23">
        <v>1893</v>
      </c>
      <c r="BH627" s="28">
        <v>24735</v>
      </c>
      <c r="BI627" s="27">
        <v>147</v>
      </c>
      <c r="BJ627" s="23">
        <v>1927</v>
      </c>
      <c r="BK627" s="28">
        <v>14370</v>
      </c>
      <c r="BL627" s="27">
        <v>106</v>
      </c>
      <c r="BM627" s="23">
        <v>1656</v>
      </c>
      <c r="BN627" s="28">
        <v>10701</v>
      </c>
      <c r="BO627" s="29">
        <v>52</v>
      </c>
      <c r="BP627" s="23">
        <v>1421</v>
      </c>
      <c r="BQ627" s="30">
        <v>7014</v>
      </c>
      <c r="BR627" s="29">
        <v>48</v>
      </c>
      <c r="BS627" s="27">
        <v>966</v>
      </c>
      <c r="BT627" s="30">
        <v>1859</v>
      </c>
      <c r="BU627" s="31">
        <v>9</v>
      </c>
      <c r="BV627" s="27">
        <v>764</v>
      </c>
      <c r="BW627" s="32">
        <v>268</v>
      </c>
      <c r="BX627" s="31">
        <v>1</v>
      </c>
      <c r="BY627" s="27">
        <v>467</v>
      </c>
      <c r="BZ627" s="32">
        <v>335</v>
      </c>
      <c r="CA627" s="31">
        <v>2</v>
      </c>
      <c r="CB627" s="27">
        <v>332</v>
      </c>
      <c r="CC627" s="21"/>
      <c r="CD627" s="21"/>
      <c r="CE627" s="27">
        <v>313</v>
      </c>
      <c r="CF627" s="21"/>
      <c r="CG627" s="21"/>
      <c r="CH627" s="27">
        <v>297</v>
      </c>
      <c r="CI627" s="21"/>
      <c r="CJ627" s="21"/>
      <c r="CK627" s="29">
        <v>81</v>
      </c>
      <c r="CL627" s="21"/>
      <c r="CM627" s="21"/>
      <c r="CN627" s="29">
        <v>75</v>
      </c>
      <c r="CO627" s="21"/>
      <c r="CP627" s="21"/>
      <c r="CQ627" s="27">
        <v>179</v>
      </c>
      <c r="CR627" s="21"/>
      <c r="CS627" s="21"/>
      <c r="CT627" s="27">
        <v>194</v>
      </c>
      <c r="CU627" s="21"/>
      <c r="CV627" s="21"/>
      <c r="CW627" s="29">
        <v>52</v>
      </c>
      <c r="CX627" s="21"/>
      <c r="CY627" s="21"/>
      <c r="CZ627" s="27">
        <v>107</v>
      </c>
      <c r="DA627" s="21"/>
      <c r="DB627" s="21"/>
      <c r="DC627" s="27">
        <v>378</v>
      </c>
      <c r="DD627" s="21"/>
      <c r="DE627" s="21"/>
      <c r="DF627" s="29">
        <v>94</v>
      </c>
      <c r="DG627" s="21"/>
      <c r="DH627" s="21"/>
      <c r="DI627" s="29">
        <v>11</v>
      </c>
      <c r="DJ627" s="21"/>
      <c r="DK627" s="21"/>
      <c r="DL627" s="27">
        <v>152</v>
      </c>
      <c r="DM627" s="21"/>
      <c r="DN627" s="21"/>
      <c r="DO627" s="29">
        <v>70</v>
      </c>
      <c r="DP627" s="21"/>
      <c r="DQ627" s="21"/>
      <c r="DR627" s="29">
        <v>41</v>
      </c>
      <c r="DS627" s="21"/>
      <c r="DT627" s="21"/>
      <c r="DU627" s="29">
        <v>13</v>
      </c>
      <c r="DV627" s="21"/>
      <c r="DW627" s="21"/>
      <c r="DX627" s="27">
        <v>206</v>
      </c>
      <c r="DY627" s="21"/>
      <c r="DZ627" s="21"/>
      <c r="EA627" s="29">
        <v>25</v>
      </c>
      <c r="EB627" s="21"/>
      <c r="EC627" s="21"/>
      <c r="ED627" s="29">
        <v>13</v>
      </c>
      <c r="EE627" s="21"/>
      <c r="EF627" s="21"/>
      <c r="EG627" s="21"/>
      <c r="EH627" s="21"/>
      <c r="EI627" s="21"/>
      <c r="EJ627" s="29">
        <v>32</v>
      </c>
      <c r="EK627" s="21"/>
      <c r="EL627" s="21"/>
      <c r="EM627" s="21"/>
      <c r="EN627" s="21"/>
      <c r="EO627" s="21"/>
      <c r="EP627" s="21"/>
      <c r="EQ627" s="21"/>
      <c r="ER627" s="21"/>
      <c r="ES627" s="21"/>
      <c r="ET627" s="21"/>
      <c r="EU627" s="21"/>
      <c r="EV627" s="21"/>
      <c r="EW627" s="21"/>
      <c r="EX627" s="21"/>
      <c r="EY627" s="29">
        <v>22</v>
      </c>
      <c r="EZ627" s="21"/>
      <c r="FA627" s="21"/>
      <c r="FB627" s="21"/>
      <c r="FC627" s="21"/>
      <c r="FD627" s="21"/>
      <c r="FE627" s="21"/>
      <c r="FF627" s="21"/>
      <c r="FG627" s="21"/>
      <c r="FH627" s="21"/>
      <c r="FI627" s="21"/>
      <c r="FJ627" s="21"/>
      <c r="FK627" s="21"/>
      <c r="FL627" s="21"/>
      <c r="FM627" s="21"/>
      <c r="FN627" s="21"/>
      <c r="FO627" s="21"/>
      <c r="FP627" s="21"/>
      <c r="FQ627" s="21"/>
      <c r="FR627" s="21"/>
      <c r="FS627" s="21"/>
      <c r="FT627" s="29">
        <v>18</v>
      </c>
      <c r="FU627" s="21"/>
      <c r="FV627" s="21"/>
      <c r="FW627" s="21"/>
      <c r="FX627" s="21"/>
      <c r="FY627" s="21"/>
      <c r="FZ627" s="29">
        <v>22</v>
      </c>
      <c r="GA627" s="21"/>
      <c r="GB627" s="21"/>
      <c r="GC627" s="29">
        <v>20</v>
      </c>
      <c r="GD627" s="21"/>
      <c r="GE627" s="21"/>
      <c r="GF627" s="29">
        <v>20</v>
      </c>
      <c r="GG627" s="21"/>
      <c r="GH627" s="21"/>
      <c r="GI627" s="29">
        <v>55</v>
      </c>
      <c r="GJ627" s="21"/>
      <c r="GK627" s="21"/>
      <c r="GL627" s="29">
        <v>67</v>
      </c>
      <c r="GM627" s="21"/>
      <c r="GN627" s="21"/>
      <c r="GO627" s="31">
        <v>4</v>
      </c>
      <c r="GP627" s="21"/>
      <c r="GQ627" s="21"/>
      <c r="GR627" s="29">
        <v>98</v>
      </c>
      <c r="GS627" s="21"/>
      <c r="GT627" s="21"/>
      <c r="GU627" s="21"/>
      <c r="GV627" s="21"/>
      <c r="GW627" s="21"/>
      <c r="GX627" s="21"/>
      <c r="GY627" s="21"/>
      <c r="GZ627" s="21"/>
      <c r="HA627" s="29">
        <v>11</v>
      </c>
      <c r="HB627" s="21"/>
      <c r="HC627" s="21"/>
      <c r="HD627" s="29">
        <v>50</v>
      </c>
      <c r="HE627" s="21"/>
      <c r="HF627" s="21"/>
      <c r="HG627" s="29">
        <v>35</v>
      </c>
      <c r="HH627" s="21"/>
      <c r="HI627" s="21"/>
      <c r="HJ627" s="31">
        <v>4</v>
      </c>
    </row>
    <row r="628" spans="2:218" x14ac:dyDescent="0.2">
      <c r="B628" s="20" t="s">
        <v>641</v>
      </c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8">
        <v>47123</v>
      </c>
      <c r="AZ628" s="23">
        <v>1689</v>
      </c>
      <c r="BA628" s="27">
        <v>346</v>
      </c>
      <c r="BB628" s="28">
        <v>64707</v>
      </c>
      <c r="BC628" s="23">
        <v>2586</v>
      </c>
      <c r="BD628" s="27">
        <v>527</v>
      </c>
      <c r="BE628" s="28">
        <v>67896</v>
      </c>
      <c r="BF628" s="23">
        <v>2700</v>
      </c>
      <c r="BG628" s="23">
        <v>1147</v>
      </c>
      <c r="BH628" s="28">
        <v>97103</v>
      </c>
      <c r="BI628" s="23">
        <v>3879</v>
      </c>
      <c r="BJ628" s="23">
        <v>1367</v>
      </c>
      <c r="BK628" s="26">
        <v>121177</v>
      </c>
      <c r="BL628" s="23">
        <v>4938</v>
      </c>
      <c r="BM628" s="23">
        <v>3505</v>
      </c>
      <c r="BN628" s="28">
        <v>51855</v>
      </c>
      <c r="BO628" s="23">
        <v>2081</v>
      </c>
      <c r="BP628" s="23">
        <v>3189</v>
      </c>
      <c r="BQ628" s="30">
        <v>2625</v>
      </c>
      <c r="BR628" s="27">
        <v>105</v>
      </c>
      <c r="BS628" s="23">
        <v>1281</v>
      </c>
      <c r="BT628" s="28">
        <v>17467</v>
      </c>
      <c r="BU628" s="27">
        <v>709</v>
      </c>
      <c r="BV628" s="27">
        <v>643</v>
      </c>
      <c r="BW628" s="28">
        <v>54242</v>
      </c>
      <c r="BX628" s="23">
        <v>2517</v>
      </c>
      <c r="BY628" s="23">
        <v>2279</v>
      </c>
      <c r="BZ628" s="28">
        <v>56907</v>
      </c>
      <c r="CA628" s="23">
        <v>2618</v>
      </c>
      <c r="CB628" s="23">
        <v>4697</v>
      </c>
      <c r="CC628" s="26">
        <v>111934</v>
      </c>
      <c r="CD628" s="23">
        <v>5313</v>
      </c>
      <c r="CE628" s="23">
        <v>6742</v>
      </c>
      <c r="CF628" s="28">
        <v>41545</v>
      </c>
      <c r="CG628" s="23">
        <v>2295</v>
      </c>
      <c r="CH628" s="23">
        <v>6555</v>
      </c>
      <c r="CI628" s="30">
        <v>6209</v>
      </c>
      <c r="CJ628" s="27">
        <v>350</v>
      </c>
      <c r="CK628" s="23">
        <v>3084</v>
      </c>
      <c r="CL628" s="28">
        <v>97817</v>
      </c>
      <c r="CM628" s="23">
        <v>5508</v>
      </c>
      <c r="CN628" s="23">
        <v>4551</v>
      </c>
      <c r="CO628" s="26">
        <v>124114</v>
      </c>
      <c r="CP628" s="23">
        <v>6835</v>
      </c>
      <c r="CQ628" s="23">
        <v>7734</v>
      </c>
      <c r="CR628" s="26">
        <v>136620</v>
      </c>
      <c r="CS628" s="23">
        <v>7622</v>
      </c>
      <c r="CT628" s="23">
        <v>9418</v>
      </c>
      <c r="CU628" s="26">
        <v>171083</v>
      </c>
      <c r="CV628" s="23">
        <v>9789</v>
      </c>
      <c r="CW628" s="24">
        <v>11393</v>
      </c>
      <c r="CX628" s="26">
        <v>154102</v>
      </c>
      <c r="CY628" s="23">
        <v>8451</v>
      </c>
      <c r="CZ628" s="24">
        <v>12334</v>
      </c>
      <c r="DA628" s="26">
        <v>159379</v>
      </c>
      <c r="DB628" s="23">
        <v>8707</v>
      </c>
      <c r="DC628" s="24">
        <v>11934</v>
      </c>
      <c r="DD628" s="26">
        <v>187595</v>
      </c>
      <c r="DE628" s="24">
        <v>10246</v>
      </c>
      <c r="DF628" s="24">
        <v>12021</v>
      </c>
      <c r="DG628" s="28">
        <v>99740</v>
      </c>
      <c r="DH628" s="23">
        <v>5484</v>
      </c>
      <c r="DI628" s="24">
        <v>13043</v>
      </c>
      <c r="DJ628" s="26">
        <v>110264</v>
      </c>
      <c r="DK628" s="23">
        <v>5867</v>
      </c>
      <c r="DL628" s="24">
        <v>11096</v>
      </c>
      <c r="DM628" s="26">
        <v>183853</v>
      </c>
      <c r="DN628" s="24">
        <v>10206</v>
      </c>
      <c r="DO628" s="24">
        <v>15208</v>
      </c>
      <c r="DP628" s="26">
        <v>152912</v>
      </c>
      <c r="DQ628" s="23">
        <v>8569</v>
      </c>
      <c r="DR628" s="24">
        <v>21269</v>
      </c>
      <c r="DS628" s="26">
        <v>157234</v>
      </c>
      <c r="DT628" s="23">
        <v>9115</v>
      </c>
      <c r="DU628" s="24">
        <v>23045</v>
      </c>
      <c r="DV628" s="26">
        <v>217859</v>
      </c>
      <c r="DW628" s="24">
        <v>11181</v>
      </c>
      <c r="DX628" s="24">
        <v>23267</v>
      </c>
      <c r="DY628" s="26">
        <v>165763</v>
      </c>
      <c r="DZ628" s="23">
        <v>9275</v>
      </c>
      <c r="EA628" s="24">
        <v>23621</v>
      </c>
      <c r="EB628" s="28">
        <v>54124</v>
      </c>
      <c r="EC628" s="23">
        <v>3125</v>
      </c>
      <c r="ED628" s="24">
        <v>15798</v>
      </c>
      <c r="EE628" s="30">
        <v>3253</v>
      </c>
      <c r="EF628" s="27">
        <v>169</v>
      </c>
      <c r="EG628" s="23">
        <v>8578</v>
      </c>
      <c r="EH628" s="30">
        <v>1553</v>
      </c>
      <c r="EI628" s="29">
        <v>69</v>
      </c>
      <c r="EJ628" s="23">
        <v>6357</v>
      </c>
      <c r="EK628" s="32">
        <v>916</v>
      </c>
      <c r="EL628" s="29">
        <v>35</v>
      </c>
      <c r="EM628" s="23">
        <v>4174</v>
      </c>
      <c r="EN628" s="33">
        <v>82</v>
      </c>
      <c r="EO628" s="31">
        <v>3</v>
      </c>
      <c r="EP628" s="23">
        <v>3567</v>
      </c>
      <c r="EQ628" s="21"/>
      <c r="ER628" s="21"/>
      <c r="ES628" s="23">
        <v>2554</v>
      </c>
      <c r="ET628" s="21"/>
      <c r="EU628" s="21"/>
      <c r="EV628" s="23">
        <v>2319</v>
      </c>
      <c r="EW628" s="21"/>
      <c r="EX628" s="21"/>
      <c r="EY628" s="23">
        <v>2268</v>
      </c>
      <c r="EZ628" s="21"/>
      <c r="FA628" s="21"/>
      <c r="FB628" s="23">
        <v>1754</v>
      </c>
      <c r="FC628" s="21"/>
      <c r="FD628" s="21"/>
      <c r="FE628" s="23">
        <v>1011</v>
      </c>
      <c r="FF628" s="21"/>
      <c r="FG628" s="21"/>
      <c r="FH628" s="21"/>
      <c r="FI628" s="21"/>
      <c r="FJ628" s="21"/>
      <c r="FK628" s="21"/>
      <c r="FL628" s="21"/>
      <c r="FM628" s="21"/>
      <c r="FN628" s="21"/>
      <c r="FO628" s="21"/>
      <c r="FP628" s="21"/>
      <c r="FQ628" s="21"/>
      <c r="FR628" s="21"/>
      <c r="FS628" s="21"/>
      <c r="FT628" s="21"/>
      <c r="FU628" s="21"/>
      <c r="FV628" s="21"/>
      <c r="FW628" s="21"/>
      <c r="FX628" s="21"/>
      <c r="FY628" s="21"/>
      <c r="FZ628" s="21"/>
      <c r="GA628" s="21"/>
      <c r="GB628" s="21"/>
      <c r="GC628" s="21"/>
      <c r="GD628" s="21"/>
      <c r="GE628" s="21"/>
      <c r="GF628" s="21"/>
      <c r="GG628" s="21"/>
      <c r="GH628" s="21"/>
      <c r="GI628" s="21"/>
      <c r="GJ628" s="21"/>
      <c r="GK628" s="21"/>
      <c r="GL628" s="21"/>
      <c r="GM628" s="21"/>
      <c r="GN628" s="21"/>
      <c r="GO628" s="21"/>
      <c r="GP628" s="21"/>
      <c r="GQ628" s="21"/>
      <c r="GR628" s="21"/>
      <c r="GS628" s="21"/>
      <c r="GT628" s="21"/>
      <c r="GU628" s="21"/>
      <c r="GV628" s="21"/>
      <c r="GW628" s="21"/>
      <c r="GX628" s="21"/>
      <c r="GY628" s="21"/>
      <c r="GZ628" s="21"/>
      <c r="HA628" s="21"/>
      <c r="HB628" s="21"/>
      <c r="HC628" s="21"/>
      <c r="HD628" s="21"/>
      <c r="HE628" s="21"/>
      <c r="HF628" s="21"/>
      <c r="HG628" s="21"/>
      <c r="HH628" s="21"/>
      <c r="HI628" s="21"/>
      <c r="HJ628" s="21"/>
    </row>
    <row r="629" spans="2:218" x14ac:dyDescent="0.2">
      <c r="B629" s="20" t="s">
        <v>643</v>
      </c>
      <c r="C629" s="21"/>
      <c r="D629" s="21"/>
      <c r="E629" s="29">
        <v>65</v>
      </c>
      <c r="F629" s="21"/>
      <c r="G629" s="21"/>
      <c r="H629" s="29">
        <v>64</v>
      </c>
      <c r="I629" s="21"/>
      <c r="J629" s="21"/>
      <c r="K629" s="29">
        <v>64</v>
      </c>
      <c r="L629" s="21"/>
      <c r="M629" s="21"/>
      <c r="N629" s="29">
        <v>64</v>
      </c>
      <c r="O629" s="21"/>
      <c r="P629" s="21"/>
      <c r="Q629" s="29">
        <v>64</v>
      </c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  <c r="BK629" s="21"/>
      <c r="BL629" s="21"/>
      <c r="BM629" s="21"/>
      <c r="BN629" s="21"/>
      <c r="BO629" s="21"/>
      <c r="BP629" s="21"/>
      <c r="BQ629" s="21"/>
      <c r="BR629" s="21"/>
      <c r="BS629" s="21"/>
      <c r="BT629" s="21"/>
      <c r="BU629" s="21"/>
      <c r="BV629" s="21"/>
      <c r="BW629" s="21"/>
      <c r="BX629" s="21"/>
      <c r="BY629" s="21"/>
      <c r="BZ629" s="21"/>
      <c r="CA629" s="21"/>
      <c r="CB629" s="21"/>
      <c r="CC629" s="21"/>
      <c r="CD629" s="21"/>
      <c r="CE629" s="21"/>
      <c r="CF629" s="21"/>
      <c r="CG629" s="21"/>
      <c r="CH629" s="21"/>
      <c r="CI629" s="21"/>
      <c r="CJ629" s="21"/>
      <c r="CK629" s="21"/>
      <c r="CL629" s="21"/>
      <c r="CM629" s="21"/>
      <c r="CN629" s="21"/>
      <c r="CO629" s="21"/>
      <c r="CP629" s="21"/>
      <c r="CQ629" s="21"/>
      <c r="CR629" s="21"/>
      <c r="CS629" s="21"/>
      <c r="CT629" s="21"/>
      <c r="CU629" s="21"/>
      <c r="CV629" s="21"/>
      <c r="CW629" s="21"/>
      <c r="CX629" s="21"/>
      <c r="CY629" s="21"/>
      <c r="CZ629" s="21"/>
      <c r="DA629" s="21"/>
      <c r="DB629" s="21"/>
      <c r="DC629" s="21"/>
      <c r="DD629" s="21"/>
      <c r="DE629" s="21"/>
      <c r="DF629" s="21"/>
      <c r="DG629" s="21"/>
      <c r="DH629" s="21"/>
      <c r="DI629" s="21"/>
      <c r="DJ629" s="21"/>
      <c r="DK629" s="21"/>
      <c r="DL629" s="21"/>
      <c r="DM629" s="21"/>
      <c r="DN629" s="21"/>
      <c r="DO629" s="21"/>
      <c r="DP629" s="21"/>
      <c r="DQ629" s="21"/>
      <c r="DR629" s="21"/>
      <c r="DS629" s="21"/>
      <c r="DT629" s="21"/>
      <c r="DU629" s="21"/>
      <c r="DV629" s="21"/>
      <c r="DW629" s="21"/>
      <c r="DX629" s="21"/>
      <c r="DY629" s="21"/>
      <c r="DZ629" s="21"/>
      <c r="EA629" s="21"/>
      <c r="EB629" s="21"/>
      <c r="EC629" s="21"/>
      <c r="ED629" s="21"/>
      <c r="EE629" s="21"/>
      <c r="EF629" s="21"/>
      <c r="EG629" s="21"/>
      <c r="EH629" s="21"/>
      <c r="EI629" s="21"/>
      <c r="EJ629" s="21"/>
      <c r="EK629" s="21"/>
      <c r="EL629" s="21"/>
      <c r="EM629" s="21"/>
      <c r="EN629" s="21"/>
      <c r="EO629" s="21"/>
      <c r="EP629" s="21"/>
      <c r="EQ629" s="21"/>
      <c r="ER629" s="21"/>
      <c r="ES629" s="21"/>
      <c r="ET629" s="21"/>
      <c r="EU629" s="21"/>
      <c r="EV629" s="21"/>
      <c r="EW629" s="21"/>
      <c r="EX629" s="21"/>
      <c r="EY629" s="21"/>
      <c r="EZ629" s="21"/>
      <c r="FA629" s="21"/>
      <c r="FB629" s="21"/>
      <c r="FC629" s="21"/>
      <c r="FD629" s="21"/>
      <c r="FE629" s="21"/>
      <c r="FF629" s="21"/>
      <c r="FG629" s="21"/>
      <c r="FH629" s="21"/>
      <c r="FI629" s="21"/>
      <c r="FJ629" s="21"/>
      <c r="FK629" s="21"/>
      <c r="FL629" s="21"/>
      <c r="FM629" s="21"/>
      <c r="FN629" s="21"/>
      <c r="FO629" s="21"/>
      <c r="FP629" s="21"/>
      <c r="FQ629" s="21"/>
      <c r="FR629" s="21"/>
      <c r="FS629" s="21"/>
      <c r="FT629" s="21"/>
      <c r="FU629" s="21"/>
      <c r="FV629" s="21"/>
      <c r="FW629" s="21"/>
      <c r="FX629" s="21"/>
      <c r="FY629" s="21"/>
      <c r="FZ629" s="21"/>
      <c r="GA629" s="21"/>
      <c r="GB629" s="21"/>
      <c r="GC629" s="21"/>
      <c r="GD629" s="21"/>
      <c r="GE629" s="21"/>
      <c r="GF629" s="21"/>
      <c r="GG629" s="21"/>
      <c r="GH629" s="21"/>
      <c r="GI629" s="21"/>
      <c r="GJ629" s="21"/>
      <c r="GK629" s="21"/>
      <c r="GL629" s="21"/>
      <c r="GM629" s="21"/>
      <c r="GN629" s="21"/>
      <c r="GO629" s="21"/>
      <c r="GP629" s="21"/>
      <c r="GQ629" s="21"/>
      <c r="GR629" s="21"/>
      <c r="GS629" s="21"/>
      <c r="GT629" s="21"/>
      <c r="GU629" s="21"/>
      <c r="GV629" s="21"/>
      <c r="GW629" s="21"/>
      <c r="GX629" s="21"/>
      <c r="GY629" s="21"/>
      <c r="GZ629" s="21"/>
      <c r="HA629" s="21"/>
      <c r="HB629" s="21"/>
      <c r="HC629" s="21"/>
      <c r="HD629" s="21"/>
      <c r="HE629" s="21"/>
      <c r="HF629" s="21"/>
      <c r="HG629" s="21"/>
      <c r="HH629" s="21"/>
      <c r="HI629" s="21"/>
      <c r="HJ629" s="21"/>
    </row>
    <row r="630" spans="2:218" x14ac:dyDescent="0.2">
      <c r="B630" s="20" t="s">
        <v>652</v>
      </c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  <c r="BK630" s="22">
        <v>9314284</v>
      </c>
      <c r="BL630" s="24">
        <v>30455</v>
      </c>
      <c r="BM630" s="24">
        <v>13591</v>
      </c>
      <c r="BN630" s="22">
        <v>6168228</v>
      </c>
      <c r="BO630" s="24">
        <v>20283</v>
      </c>
      <c r="BP630" s="24">
        <v>55351</v>
      </c>
      <c r="BQ630" s="22">
        <v>6175002</v>
      </c>
      <c r="BR630" s="24">
        <v>20265</v>
      </c>
      <c r="BS630" s="24">
        <v>61297</v>
      </c>
      <c r="BT630" s="22">
        <v>7679257</v>
      </c>
      <c r="BU630" s="24">
        <v>25275</v>
      </c>
      <c r="BV630" s="24">
        <v>59831</v>
      </c>
      <c r="BW630" s="22">
        <v>5695471</v>
      </c>
      <c r="BX630" s="24">
        <v>20426</v>
      </c>
      <c r="BY630" s="24">
        <v>63651</v>
      </c>
      <c r="BZ630" s="22">
        <v>5243858</v>
      </c>
      <c r="CA630" s="24">
        <v>26544</v>
      </c>
      <c r="CB630" s="25">
        <v>107459</v>
      </c>
      <c r="CC630" s="22">
        <v>6202377</v>
      </c>
      <c r="CD630" s="24">
        <v>36036</v>
      </c>
      <c r="CE630" s="25">
        <v>106652</v>
      </c>
      <c r="CF630" s="22">
        <v>4473773</v>
      </c>
      <c r="CG630" s="24">
        <v>27043</v>
      </c>
      <c r="CH630" s="25">
        <v>110087</v>
      </c>
      <c r="CI630" s="22">
        <v>2394299</v>
      </c>
      <c r="CJ630" s="24">
        <v>17651</v>
      </c>
      <c r="CK630" s="24">
        <v>88778</v>
      </c>
      <c r="CL630" s="22">
        <v>2670383</v>
      </c>
      <c r="CM630" s="24">
        <v>21218</v>
      </c>
      <c r="CN630" s="24">
        <v>79096</v>
      </c>
      <c r="CO630" s="22">
        <v>1692401</v>
      </c>
      <c r="CP630" s="24">
        <v>15692</v>
      </c>
      <c r="CQ630" s="24">
        <v>61667</v>
      </c>
      <c r="CR630" s="22">
        <v>1200503</v>
      </c>
      <c r="CS630" s="24">
        <v>13767</v>
      </c>
      <c r="CT630" s="24">
        <v>47364</v>
      </c>
      <c r="CU630" s="22">
        <v>1506722</v>
      </c>
      <c r="CV630" s="24">
        <v>17022</v>
      </c>
      <c r="CW630" s="24">
        <v>49257</v>
      </c>
      <c r="CX630" s="22">
        <v>1134135</v>
      </c>
      <c r="CY630" s="24">
        <v>12867</v>
      </c>
      <c r="CZ630" s="24">
        <v>47725</v>
      </c>
      <c r="DA630" s="22">
        <v>1131769</v>
      </c>
      <c r="DB630" s="24">
        <v>12651</v>
      </c>
      <c r="DC630" s="24">
        <v>46225</v>
      </c>
      <c r="DD630" s="22">
        <v>1315108</v>
      </c>
      <c r="DE630" s="24">
        <v>14907</v>
      </c>
      <c r="DF630" s="24">
        <v>44508</v>
      </c>
      <c r="DG630" s="22">
        <v>1190963</v>
      </c>
      <c r="DH630" s="24">
        <v>12515</v>
      </c>
      <c r="DI630" s="24">
        <v>38005</v>
      </c>
      <c r="DJ630" s="22">
        <v>1059375</v>
      </c>
      <c r="DK630" s="24">
        <v>11505</v>
      </c>
      <c r="DL630" s="24">
        <v>33026</v>
      </c>
      <c r="DM630" s="22">
        <v>1384417</v>
      </c>
      <c r="DN630" s="24">
        <v>14432</v>
      </c>
      <c r="DO630" s="24">
        <v>31447</v>
      </c>
      <c r="DP630" s="22">
        <v>1009213</v>
      </c>
      <c r="DQ630" s="24">
        <v>10911</v>
      </c>
      <c r="DR630" s="24">
        <v>30985</v>
      </c>
      <c r="DS630" s="22">
        <v>1035127</v>
      </c>
      <c r="DT630" s="24">
        <v>11530</v>
      </c>
      <c r="DU630" s="24">
        <v>30529</v>
      </c>
      <c r="DV630" s="22">
        <v>1223456</v>
      </c>
      <c r="DW630" s="24">
        <v>13971</v>
      </c>
      <c r="DX630" s="24">
        <v>31850</v>
      </c>
      <c r="DY630" s="26">
        <v>569472</v>
      </c>
      <c r="DZ630" s="23">
        <v>6032</v>
      </c>
      <c r="EA630" s="24">
        <v>18837</v>
      </c>
      <c r="EB630" s="26">
        <v>106379</v>
      </c>
      <c r="EC630" s="27">
        <v>628</v>
      </c>
      <c r="ED630" s="23">
        <v>5053</v>
      </c>
      <c r="EE630" s="28">
        <v>56954</v>
      </c>
      <c r="EF630" s="27">
        <v>462</v>
      </c>
      <c r="EG630" s="23">
        <v>4846</v>
      </c>
      <c r="EH630" s="28">
        <v>41852</v>
      </c>
      <c r="EI630" s="27">
        <v>332</v>
      </c>
      <c r="EJ630" s="23">
        <v>4008</v>
      </c>
      <c r="EK630" s="28">
        <v>75758</v>
      </c>
      <c r="EL630" s="27">
        <v>478</v>
      </c>
      <c r="EM630" s="23">
        <v>3795</v>
      </c>
      <c r="EN630" s="28">
        <v>45151</v>
      </c>
      <c r="EO630" s="27">
        <v>380</v>
      </c>
      <c r="EP630" s="23">
        <v>3344</v>
      </c>
      <c r="EQ630" s="28">
        <v>35949</v>
      </c>
      <c r="ER630" s="27">
        <v>290</v>
      </c>
      <c r="ES630" s="23">
        <v>3574</v>
      </c>
      <c r="ET630" s="28">
        <v>24214</v>
      </c>
      <c r="EU630" s="27">
        <v>192</v>
      </c>
      <c r="EV630" s="23">
        <v>3076</v>
      </c>
      <c r="EW630" s="28">
        <v>12459</v>
      </c>
      <c r="EX630" s="29">
        <v>60</v>
      </c>
      <c r="EY630" s="23">
        <v>3021</v>
      </c>
      <c r="EZ630" s="28">
        <v>10583</v>
      </c>
      <c r="FA630" s="29">
        <v>48</v>
      </c>
      <c r="FB630" s="23">
        <v>3141</v>
      </c>
      <c r="FC630" s="28">
        <v>33704</v>
      </c>
      <c r="FD630" s="27">
        <v>108</v>
      </c>
      <c r="FE630" s="23">
        <v>2679</v>
      </c>
      <c r="FF630" s="28">
        <v>36947</v>
      </c>
      <c r="FG630" s="27">
        <v>119</v>
      </c>
      <c r="FH630" s="23">
        <v>2928</v>
      </c>
      <c r="FI630" s="30">
        <v>4514</v>
      </c>
      <c r="FJ630" s="29">
        <v>18</v>
      </c>
      <c r="FK630" s="23">
        <v>2573</v>
      </c>
      <c r="FL630" s="32">
        <v>910</v>
      </c>
      <c r="FM630" s="31">
        <v>8</v>
      </c>
      <c r="FN630" s="23">
        <v>2264</v>
      </c>
      <c r="FO630" s="32">
        <v>705</v>
      </c>
      <c r="FP630" s="31">
        <v>3</v>
      </c>
      <c r="FQ630" s="23">
        <v>2353</v>
      </c>
      <c r="FR630" s="32">
        <v>169</v>
      </c>
      <c r="FS630" s="31">
        <v>1</v>
      </c>
      <c r="FT630" s="23">
        <v>2044</v>
      </c>
      <c r="FU630" s="32">
        <v>191</v>
      </c>
      <c r="FV630" s="31">
        <v>1</v>
      </c>
      <c r="FW630" s="23">
        <v>1930</v>
      </c>
      <c r="FX630" s="32">
        <v>178</v>
      </c>
      <c r="FY630" s="31">
        <v>1</v>
      </c>
      <c r="FZ630" s="23">
        <v>1953</v>
      </c>
      <c r="GA630" s="32">
        <v>175</v>
      </c>
      <c r="GB630" s="31">
        <v>1</v>
      </c>
      <c r="GC630" s="27">
        <v>875</v>
      </c>
      <c r="GD630" s="21"/>
      <c r="GE630" s="21"/>
      <c r="GF630" s="27">
        <v>409</v>
      </c>
      <c r="GG630" s="21"/>
      <c r="GH630" s="21"/>
      <c r="GI630" s="27">
        <v>376</v>
      </c>
      <c r="GJ630" s="21"/>
      <c r="GK630" s="21"/>
      <c r="GL630" s="27">
        <v>298</v>
      </c>
      <c r="GM630" s="21"/>
      <c r="GN630" s="21"/>
      <c r="GO630" s="27">
        <v>248</v>
      </c>
      <c r="GP630" s="21"/>
      <c r="GQ630" s="21"/>
      <c r="GR630" s="27">
        <v>214</v>
      </c>
      <c r="GS630" s="21"/>
      <c r="GT630" s="21"/>
      <c r="GU630" s="27">
        <v>169</v>
      </c>
      <c r="GV630" s="21"/>
      <c r="GW630" s="21"/>
      <c r="GX630" s="27">
        <v>144</v>
      </c>
      <c r="GY630" s="21"/>
      <c r="GZ630" s="21"/>
      <c r="HA630" s="27">
        <v>201</v>
      </c>
      <c r="HB630" s="21"/>
      <c r="HC630" s="21"/>
      <c r="HD630" s="27">
        <v>122</v>
      </c>
      <c r="HE630" s="21"/>
      <c r="HF630" s="21"/>
      <c r="HG630" s="27">
        <v>117</v>
      </c>
      <c r="HH630" s="21"/>
      <c r="HI630" s="21"/>
      <c r="HJ630" s="29">
        <v>89</v>
      </c>
    </row>
    <row r="631" spans="2:218" x14ac:dyDescent="0.2">
      <c r="B631" s="20" t="s">
        <v>654</v>
      </c>
      <c r="C631" s="33">
        <v>43</v>
      </c>
      <c r="D631" s="31">
        <v>7</v>
      </c>
      <c r="E631" s="23">
        <v>2532</v>
      </c>
      <c r="F631" s="33">
        <v>18</v>
      </c>
      <c r="G631" s="31">
        <v>3</v>
      </c>
      <c r="H631" s="23">
        <v>3884</v>
      </c>
      <c r="I631" s="33">
        <v>21</v>
      </c>
      <c r="J631" s="31">
        <v>3</v>
      </c>
      <c r="K631" s="23">
        <v>2112</v>
      </c>
      <c r="L631" s="35">
        <v>6</v>
      </c>
      <c r="M631" s="31">
        <v>1</v>
      </c>
      <c r="N631" s="23">
        <v>1522</v>
      </c>
      <c r="O631" s="21"/>
      <c r="P631" s="21"/>
      <c r="Q631" s="23">
        <v>1615</v>
      </c>
      <c r="R631" s="21"/>
      <c r="S631" s="21"/>
      <c r="T631" s="23">
        <v>1368</v>
      </c>
      <c r="U631" s="21"/>
      <c r="V631" s="21"/>
      <c r="W631" s="23">
        <v>1903</v>
      </c>
      <c r="X631" s="21"/>
      <c r="Y631" s="21"/>
      <c r="Z631" s="27">
        <v>835</v>
      </c>
      <c r="AA631" s="21"/>
      <c r="AB631" s="21"/>
      <c r="AC631" s="27">
        <v>915</v>
      </c>
      <c r="AD631" s="21"/>
      <c r="AE631" s="21"/>
      <c r="AF631" s="27">
        <v>744</v>
      </c>
      <c r="AG631" s="21"/>
      <c r="AH631" s="21"/>
      <c r="AI631" s="27">
        <v>825</v>
      </c>
      <c r="AJ631" s="21"/>
      <c r="AK631" s="21"/>
      <c r="AL631" s="27">
        <v>683</v>
      </c>
      <c r="AM631" s="21"/>
      <c r="AN631" s="21"/>
      <c r="AO631" s="27">
        <v>240</v>
      </c>
      <c r="AP631" s="21"/>
      <c r="AQ631" s="21"/>
      <c r="AR631" s="27">
        <v>391</v>
      </c>
      <c r="AS631" s="21"/>
      <c r="AT631" s="21"/>
      <c r="AU631" s="27">
        <v>491</v>
      </c>
      <c r="AV631" s="21"/>
      <c r="AW631" s="21"/>
      <c r="AX631" s="27">
        <v>383</v>
      </c>
      <c r="AY631" s="21"/>
      <c r="AZ631" s="21"/>
      <c r="BA631" s="27">
        <v>904</v>
      </c>
      <c r="BB631" s="21"/>
      <c r="BC631" s="21"/>
      <c r="BD631" s="27">
        <v>479</v>
      </c>
      <c r="BE631" s="21"/>
      <c r="BF631" s="21"/>
      <c r="BG631" s="27">
        <v>213</v>
      </c>
      <c r="BH631" s="21"/>
      <c r="BI631" s="21"/>
      <c r="BJ631" s="27">
        <v>170</v>
      </c>
      <c r="BK631" s="21"/>
      <c r="BL631" s="21"/>
      <c r="BM631" s="27">
        <v>482</v>
      </c>
      <c r="BN631" s="21"/>
      <c r="BO631" s="21"/>
      <c r="BP631" s="27">
        <v>361</v>
      </c>
      <c r="BQ631" s="21"/>
      <c r="BR631" s="21"/>
      <c r="BS631" s="27">
        <v>390</v>
      </c>
      <c r="BT631" s="21"/>
      <c r="BU631" s="21"/>
      <c r="BV631" s="29">
        <v>37</v>
      </c>
      <c r="BW631" s="21"/>
      <c r="BX631" s="21"/>
      <c r="BY631" s="21"/>
      <c r="BZ631" s="21"/>
      <c r="CA631" s="21"/>
      <c r="CB631" s="29">
        <v>93</v>
      </c>
      <c r="CC631" s="21"/>
      <c r="CD631" s="21"/>
      <c r="CE631" s="27">
        <v>126</v>
      </c>
      <c r="CF631" s="21"/>
      <c r="CG631" s="21"/>
      <c r="CH631" s="27">
        <v>178</v>
      </c>
      <c r="CI631" s="21"/>
      <c r="CJ631" s="21"/>
      <c r="CK631" s="27">
        <v>214</v>
      </c>
      <c r="CL631" s="21"/>
      <c r="CM631" s="21"/>
      <c r="CN631" s="27">
        <v>199</v>
      </c>
      <c r="CO631" s="21"/>
      <c r="CP631" s="21"/>
      <c r="CQ631" s="27">
        <v>372</v>
      </c>
      <c r="CR631" s="21"/>
      <c r="CS631" s="21"/>
      <c r="CT631" s="27">
        <v>520</v>
      </c>
      <c r="CU631" s="21"/>
      <c r="CV631" s="21"/>
      <c r="CW631" s="27">
        <v>214</v>
      </c>
      <c r="CX631" s="21"/>
      <c r="CY631" s="21"/>
      <c r="CZ631" s="27">
        <v>242</v>
      </c>
      <c r="DA631" s="21"/>
      <c r="DB631" s="21"/>
      <c r="DC631" s="27">
        <v>382</v>
      </c>
      <c r="DD631" s="21"/>
      <c r="DE631" s="21"/>
      <c r="DF631" s="27">
        <v>482</v>
      </c>
      <c r="DG631" s="21"/>
      <c r="DH631" s="21"/>
      <c r="DI631" s="27">
        <v>313</v>
      </c>
      <c r="DJ631" s="21"/>
      <c r="DK631" s="21"/>
      <c r="DL631" s="27">
        <v>187</v>
      </c>
      <c r="DM631" s="21"/>
      <c r="DN631" s="21"/>
      <c r="DO631" s="27">
        <v>224</v>
      </c>
      <c r="DP631" s="21"/>
      <c r="DQ631" s="21"/>
      <c r="DR631" s="29">
        <v>53</v>
      </c>
      <c r="DS631" s="21"/>
      <c r="DT631" s="21"/>
      <c r="DU631" s="27">
        <v>422</v>
      </c>
      <c r="DV631" s="21"/>
      <c r="DW631" s="21"/>
      <c r="DX631" s="27">
        <v>230</v>
      </c>
      <c r="DY631" s="21"/>
      <c r="DZ631" s="21"/>
      <c r="EA631" s="27">
        <v>481</v>
      </c>
      <c r="EB631" s="21"/>
      <c r="EC631" s="21"/>
      <c r="ED631" s="27">
        <v>240</v>
      </c>
      <c r="EE631" s="21"/>
      <c r="EF631" s="21"/>
      <c r="EG631" s="27">
        <v>181</v>
      </c>
      <c r="EH631" s="21"/>
      <c r="EI631" s="21"/>
      <c r="EJ631" s="27">
        <v>247</v>
      </c>
      <c r="EK631" s="21"/>
      <c r="EL631" s="21"/>
      <c r="EM631" s="27">
        <v>316</v>
      </c>
      <c r="EN631" s="21"/>
      <c r="EO631" s="21"/>
      <c r="EP631" s="27">
        <v>247</v>
      </c>
      <c r="EQ631" s="21"/>
      <c r="ER631" s="21"/>
      <c r="ES631" s="27">
        <v>247</v>
      </c>
      <c r="ET631" s="21"/>
      <c r="EU631" s="21"/>
      <c r="EV631" s="27">
        <v>301</v>
      </c>
      <c r="EW631" s="21"/>
      <c r="EX631" s="21"/>
      <c r="EY631" s="27">
        <v>186</v>
      </c>
      <c r="EZ631" s="21"/>
      <c r="FA631" s="21"/>
      <c r="FB631" s="29">
        <v>60</v>
      </c>
      <c r="FC631" s="21"/>
      <c r="FD631" s="21"/>
      <c r="FE631" s="21"/>
      <c r="FF631" s="21"/>
      <c r="FG631" s="21"/>
      <c r="FH631" s="21"/>
      <c r="FI631" s="21"/>
      <c r="FJ631" s="21"/>
      <c r="FK631" s="21"/>
      <c r="FL631" s="21"/>
      <c r="FM631" s="21"/>
      <c r="FN631" s="21"/>
      <c r="FO631" s="21"/>
      <c r="FP631" s="21"/>
      <c r="FQ631" s="29">
        <v>94</v>
      </c>
      <c r="FR631" s="21"/>
      <c r="FS631" s="21"/>
      <c r="FT631" s="21"/>
      <c r="FU631" s="21"/>
      <c r="FV631" s="21"/>
      <c r="FW631" s="21"/>
      <c r="FX631" s="21"/>
      <c r="FY631" s="21"/>
      <c r="FZ631" s="27">
        <v>265</v>
      </c>
      <c r="GA631" s="21"/>
      <c r="GB631" s="21"/>
      <c r="GC631" s="21"/>
      <c r="GD631" s="21"/>
      <c r="GE631" s="21"/>
      <c r="GF631" s="21"/>
      <c r="GG631" s="21"/>
      <c r="GH631" s="21"/>
      <c r="GI631" s="29">
        <v>63</v>
      </c>
      <c r="GJ631" s="21"/>
      <c r="GK631" s="21"/>
      <c r="GL631" s="21"/>
      <c r="GM631" s="21"/>
      <c r="GN631" s="21"/>
      <c r="GO631" s="21"/>
      <c r="GP631" s="21"/>
      <c r="GQ631" s="21"/>
      <c r="GR631" s="21"/>
      <c r="GS631" s="21"/>
      <c r="GT631" s="21"/>
      <c r="GU631" s="29">
        <v>33</v>
      </c>
      <c r="GV631" s="21"/>
      <c r="GW631" s="21"/>
      <c r="GX631" s="27">
        <v>108</v>
      </c>
      <c r="GY631" s="21"/>
      <c r="GZ631" s="21"/>
      <c r="HA631" s="27">
        <v>170</v>
      </c>
      <c r="HB631" s="21"/>
      <c r="HC631" s="21"/>
      <c r="HD631" s="27">
        <v>561</v>
      </c>
      <c r="HE631" s="21"/>
      <c r="HF631" s="21"/>
      <c r="HG631" s="21"/>
      <c r="HH631" s="21"/>
      <c r="HI631" s="21"/>
      <c r="HJ631" s="21"/>
    </row>
    <row r="632" spans="2:218" x14ac:dyDescent="0.2">
      <c r="B632" s="20" t="s">
        <v>655</v>
      </c>
      <c r="C632" s="21"/>
      <c r="D632" s="21"/>
      <c r="E632" s="27">
        <v>217</v>
      </c>
      <c r="F632" s="21"/>
      <c r="G632" s="21"/>
      <c r="H632" s="29">
        <v>33</v>
      </c>
      <c r="I632" s="21"/>
      <c r="J632" s="21"/>
      <c r="K632" s="21"/>
      <c r="L632" s="21"/>
      <c r="M632" s="21"/>
      <c r="N632" s="27">
        <v>177</v>
      </c>
      <c r="O632" s="21"/>
      <c r="P632" s="21"/>
      <c r="Q632" s="29">
        <v>17</v>
      </c>
      <c r="R632" s="21"/>
      <c r="S632" s="21"/>
      <c r="T632" s="27">
        <v>431</v>
      </c>
      <c r="U632" s="21"/>
      <c r="V632" s="21"/>
      <c r="W632" s="27">
        <v>341</v>
      </c>
      <c r="X632" s="21"/>
      <c r="Y632" s="21"/>
      <c r="Z632" s="29">
        <v>78</v>
      </c>
      <c r="AA632" s="21"/>
      <c r="AB632" s="21"/>
      <c r="AC632" s="27">
        <v>296</v>
      </c>
      <c r="AD632" s="21"/>
      <c r="AE632" s="21"/>
      <c r="AF632" s="27">
        <v>195</v>
      </c>
      <c r="AG632" s="21"/>
      <c r="AH632" s="21"/>
      <c r="AI632" s="27">
        <v>181</v>
      </c>
      <c r="AJ632" s="21"/>
      <c r="AK632" s="21"/>
      <c r="AL632" s="27">
        <v>122</v>
      </c>
      <c r="AM632" s="21"/>
      <c r="AN632" s="21"/>
      <c r="AO632" s="29">
        <v>87</v>
      </c>
      <c r="AP632" s="21"/>
      <c r="AQ632" s="21"/>
      <c r="AR632" s="27">
        <v>375</v>
      </c>
      <c r="AS632" s="21"/>
      <c r="AT632" s="21"/>
      <c r="AU632" s="27">
        <v>153</v>
      </c>
      <c r="AV632" s="21"/>
      <c r="AW632" s="21"/>
      <c r="AX632" s="27">
        <v>201</v>
      </c>
      <c r="AY632" s="21"/>
      <c r="AZ632" s="21"/>
      <c r="BA632" s="27">
        <v>128</v>
      </c>
      <c r="BB632" s="21"/>
      <c r="BC632" s="21"/>
      <c r="BD632" s="29">
        <v>56</v>
      </c>
      <c r="BE632" s="21"/>
      <c r="BF632" s="21"/>
      <c r="BG632" s="27">
        <v>221</v>
      </c>
      <c r="BH632" s="21"/>
      <c r="BI632" s="21"/>
      <c r="BJ632" s="27">
        <v>544</v>
      </c>
      <c r="BK632" s="21"/>
      <c r="BL632" s="21"/>
      <c r="BM632" s="27">
        <v>143</v>
      </c>
      <c r="BN632" s="21"/>
      <c r="BO632" s="21"/>
      <c r="BP632" s="27">
        <v>179</v>
      </c>
      <c r="BQ632" s="21"/>
      <c r="BR632" s="21"/>
      <c r="BS632" s="27">
        <v>443</v>
      </c>
      <c r="BT632" s="21"/>
      <c r="BU632" s="21"/>
      <c r="BV632" s="27">
        <v>209</v>
      </c>
      <c r="BW632" s="21"/>
      <c r="BX632" s="21"/>
      <c r="BY632" s="29">
        <v>77</v>
      </c>
      <c r="BZ632" s="21"/>
      <c r="CA632" s="21"/>
      <c r="CB632" s="27">
        <v>146</v>
      </c>
      <c r="CC632" s="21"/>
      <c r="CD632" s="21"/>
      <c r="CE632" s="27">
        <v>150</v>
      </c>
      <c r="CF632" s="21"/>
      <c r="CG632" s="21"/>
      <c r="CH632" s="29">
        <v>80</v>
      </c>
      <c r="CI632" s="21"/>
      <c r="CJ632" s="21"/>
      <c r="CK632" s="29">
        <v>57</v>
      </c>
      <c r="CL632" s="21"/>
      <c r="CM632" s="21"/>
      <c r="CN632" s="27">
        <v>106</v>
      </c>
      <c r="CO632" s="21"/>
      <c r="CP632" s="21"/>
      <c r="CQ632" s="29">
        <v>24</v>
      </c>
      <c r="CR632" s="21"/>
      <c r="CS632" s="21"/>
      <c r="CT632" s="21"/>
      <c r="CU632" s="21"/>
      <c r="CV632" s="21"/>
      <c r="CW632" s="29">
        <v>86</v>
      </c>
      <c r="CX632" s="21"/>
      <c r="CY632" s="21"/>
      <c r="CZ632" s="29">
        <v>48</v>
      </c>
      <c r="DA632" s="21"/>
      <c r="DB632" s="21"/>
      <c r="DC632" s="27">
        <v>336</v>
      </c>
      <c r="DD632" s="21"/>
      <c r="DE632" s="21"/>
      <c r="DF632" s="27">
        <v>108</v>
      </c>
      <c r="DG632" s="21"/>
      <c r="DH632" s="21"/>
      <c r="DI632" s="27">
        <v>160</v>
      </c>
      <c r="DJ632" s="21"/>
      <c r="DK632" s="21"/>
      <c r="DL632" s="21"/>
      <c r="DM632" s="21"/>
      <c r="DN632" s="21"/>
      <c r="DO632" s="21"/>
      <c r="DP632" s="21"/>
      <c r="DQ632" s="21"/>
      <c r="DR632" s="21"/>
      <c r="DS632" s="21"/>
      <c r="DT632" s="21"/>
      <c r="DU632" s="29">
        <v>85</v>
      </c>
      <c r="DV632" s="21"/>
      <c r="DW632" s="21"/>
      <c r="DX632" s="29">
        <v>65</v>
      </c>
      <c r="DY632" s="21"/>
      <c r="DZ632" s="21"/>
      <c r="EA632" s="29">
        <v>96</v>
      </c>
      <c r="EB632" s="21"/>
      <c r="EC632" s="21"/>
      <c r="ED632" s="29">
        <v>96</v>
      </c>
      <c r="EE632" s="21"/>
      <c r="EF632" s="21"/>
      <c r="EG632" s="29">
        <v>98</v>
      </c>
      <c r="EH632" s="21"/>
      <c r="EI632" s="21"/>
      <c r="EJ632" s="29">
        <v>71</v>
      </c>
      <c r="EK632" s="21"/>
      <c r="EL632" s="21"/>
      <c r="EM632" s="21"/>
      <c r="EN632" s="21"/>
      <c r="EO632" s="21"/>
      <c r="EP632" s="29">
        <v>37</v>
      </c>
      <c r="EQ632" s="21"/>
      <c r="ER632" s="21"/>
      <c r="ES632" s="21"/>
      <c r="ET632" s="21"/>
      <c r="EU632" s="21"/>
      <c r="EV632" s="21"/>
      <c r="EW632" s="21"/>
      <c r="EX632" s="21"/>
      <c r="EY632" s="21"/>
      <c r="EZ632" s="21"/>
      <c r="FA632" s="21"/>
      <c r="FB632" s="21"/>
      <c r="FC632" s="21"/>
      <c r="FD632" s="21"/>
      <c r="FE632" s="21"/>
      <c r="FF632" s="21"/>
      <c r="FG632" s="21"/>
      <c r="FH632" s="21"/>
      <c r="FI632" s="21"/>
      <c r="FJ632" s="21"/>
      <c r="FK632" s="21"/>
      <c r="FL632" s="21"/>
      <c r="FM632" s="21"/>
      <c r="FN632" s="21"/>
      <c r="FO632" s="21"/>
      <c r="FP632" s="21"/>
      <c r="FQ632" s="21"/>
      <c r="FR632" s="21"/>
      <c r="FS632" s="21"/>
      <c r="FT632" s="21"/>
      <c r="FU632" s="21"/>
      <c r="FV632" s="21"/>
      <c r="FW632" s="21"/>
      <c r="FX632" s="21"/>
      <c r="FY632" s="21"/>
      <c r="FZ632" s="21"/>
      <c r="GA632" s="21"/>
      <c r="GB632" s="21"/>
      <c r="GC632" s="21"/>
      <c r="GD632" s="21"/>
      <c r="GE632" s="21"/>
      <c r="GF632" s="21"/>
      <c r="GG632" s="21"/>
      <c r="GH632" s="21"/>
      <c r="GI632" s="21"/>
      <c r="GJ632" s="21"/>
      <c r="GK632" s="21"/>
      <c r="GL632" s="21"/>
      <c r="GM632" s="21"/>
      <c r="GN632" s="21"/>
      <c r="GO632" s="21"/>
      <c r="GP632" s="21"/>
      <c r="GQ632" s="21"/>
      <c r="GR632" s="21"/>
      <c r="GS632" s="21"/>
      <c r="GT632" s="21"/>
      <c r="GU632" s="21"/>
      <c r="GV632" s="21"/>
      <c r="GW632" s="21"/>
      <c r="GX632" s="21"/>
      <c r="GY632" s="21"/>
      <c r="GZ632" s="21"/>
      <c r="HA632" s="21"/>
      <c r="HB632" s="21"/>
      <c r="HC632" s="21"/>
      <c r="HD632" s="21"/>
      <c r="HE632" s="21"/>
      <c r="HF632" s="21"/>
      <c r="HG632" s="21"/>
      <c r="HH632" s="21"/>
      <c r="HI632" s="21"/>
      <c r="HJ632" s="21"/>
    </row>
    <row r="633" spans="2:218" x14ac:dyDescent="0.2">
      <c r="B633" s="20" t="s">
        <v>656</v>
      </c>
      <c r="C633" s="30">
        <v>1399</v>
      </c>
      <c r="D633" s="27">
        <v>123</v>
      </c>
      <c r="E633" s="23">
        <v>2090</v>
      </c>
      <c r="F633" s="30">
        <v>1537</v>
      </c>
      <c r="G633" s="27">
        <v>117</v>
      </c>
      <c r="H633" s="23">
        <v>1993</v>
      </c>
      <c r="I633" s="30">
        <v>1711</v>
      </c>
      <c r="J633" s="27">
        <v>128</v>
      </c>
      <c r="K633" s="23">
        <v>2410</v>
      </c>
      <c r="L633" s="30">
        <v>1128</v>
      </c>
      <c r="M633" s="29">
        <v>88</v>
      </c>
      <c r="N633" s="23">
        <v>2240</v>
      </c>
      <c r="O633" s="30">
        <v>1062</v>
      </c>
      <c r="P633" s="29">
        <v>88</v>
      </c>
      <c r="Q633" s="23">
        <v>1791</v>
      </c>
      <c r="R633" s="30">
        <v>1182</v>
      </c>
      <c r="S633" s="29">
        <v>90</v>
      </c>
      <c r="T633" s="23">
        <v>3577</v>
      </c>
      <c r="U633" s="32">
        <v>868</v>
      </c>
      <c r="V633" s="29">
        <v>65</v>
      </c>
      <c r="W633" s="23">
        <v>2529</v>
      </c>
      <c r="X633" s="32">
        <v>537</v>
      </c>
      <c r="Y633" s="29">
        <v>45</v>
      </c>
      <c r="Z633" s="23">
        <v>2644</v>
      </c>
      <c r="AA633" s="30">
        <v>1473</v>
      </c>
      <c r="AB633" s="27">
        <v>128</v>
      </c>
      <c r="AC633" s="23">
        <v>2362</v>
      </c>
      <c r="AD633" s="32">
        <v>163</v>
      </c>
      <c r="AE633" s="29">
        <v>13</v>
      </c>
      <c r="AF633" s="23">
        <v>2698</v>
      </c>
      <c r="AG633" s="32">
        <v>201</v>
      </c>
      <c r="AH633" s="29">
        <v>17</v>
      </c>
      <c r="AI633" s="23">
        <v>1826</v>
      </c>
      <c r="AJ633" s="33">
        <v>96</v>
      </c>
      <c r="AK633" s="31">
        <v>7</v>
      </c>
      <c r="AL633" s="23">
        <v>1844</v>
      </c>
      <c r="AM633" s="33">
        <v>52</v>
      </c>
      <c r="AN633" s="31">
        <v>4</v>
      </c>
      <c r="AO633" s="23">
        <v>1663</v>
      </c>
      <c r="AP633" s="33">
        <v>67</v>
      </c>
      <c r="AQ633" s="31">
        <v>5</v>
      </c>
      <c r="AR633" s="23">
        <v>1832</v>
      </c>
      <c r="AS633" s="33">
        <v>13</v>
      </c>
      <c r="AT633" s="31">
        <v>1</v>
      </c>
      <c r="AU633" s="23">
        <v>1533</v>
      </c>
      <c r="AV633" s="33">
        <v>12</v>
      </c>
      <c r="AW633" s="31">
        <v>1</v>
      </c>
      <c r="AX633" s="27">
        <v>732</v>
      </c>
      <c r="AY633" s="33">
        <v>19</v>
      </c>
      <c r="AZ633" s="31">
        <v>2</v>
      </c>
      <c r="BA633" s="27">
        <v>583</v>
      </c>
      <c r="BB633" s="21"/>
      <c r="BC633" s="21"/>
      <c r="BD633" s="27">
        <v>706</v>
      </c>
      <c r="BE633" s="33">
        <v>23</v>
      </c>
      <c r="BF633" s="31">
        <v>2</v>
      </c>
      <c r="BG633" s="27">
        <v>697</v>
      </c>
      <c r="BH633" s="21"/>
      <c r="BI633" s="21"/>
      <c r="BJ633" s="27">
        <v>616</v>
      </c>
      <c r="BK633" s="21"/>
      <c r="BL633" s="21"/>
      <c r="BM633" s="27">
        <v>500</v>
      </c>
      <c r="BN633" s="21"/>
      <c r="BO633" s="21"/>
      <c r="BP633" s="27">
        <v>516</v>
      </c>
      <c r="BQ633" s="21"/>
      <c r="BR633" s="21"/>
      <c r="BS633" s="27">
        <v>428</v>
      </c>
      <c r="BT633" s="21"/>
      <c r="BU633" s="21"/>
      <c r="BV633" s="27">
        <v>580</v>
      </c>
      <c r="BW633" s="21"/>
      <c r="BX633" s="21"/>
      <c r="BY633" s="27">
        <v>493</v>
      </c>
      <c r="BZ633" s="21"/>
      <c r="CA633" s="21"/>
      <c r="CB633" s="27">
        <v>472</v>
      </c>
      <c r="CC633" s="21"/>
      <c r="CD633" s="21"/>
      <c r="CE633" s="27">
        <v>365</v>
      </c>
      <c r="CF633" s="21"/>
      <c r="CG633" s="21"/>
      <c r="CH633" s="27">
        <v>383</v>
      </c>
      <c r="CI633" s="21"/>
      <c r="CJ633" s="21"/>
      <c r="CK633" s="27">
        <v>174</v>
      </c>
      <c r="CL633" s="21"/>
      <c r="CM633" s="21"/>
      <c r="CN633" s="27">
        <v>249</v>
      </c>
      <c r="CO633" s="21"/>
      <c r="CP633" s="21"/>
      <c r="CQ633" s="29">
        <v>93</v>
      </c>
      <c r="CR633" s="21"/>
      <c r="CS633" s="21"/>
      <c r="CT633" s="29">
        <v>80</v>
      </c>
      <c r="CU633" s="21"/>
      <c r="CV633" s="21"/>
      <c r="CW633" s="29">
        <v>55</v>
      </c>
      <c r="CX633" s="21"/>
      <c r="CY633" s="21"/>
      <c r="CZ633" s="27">
        <v>155</v>
      </c>
      <c r="DA633" s="21"/>
      <c r="DB633" s="21"/>
      <c r="DC633" s="27">
        <v>231</v>
      </c>
      <c r="DD633" s="21"/>
      <c r="DE633" s="21"/>
      <c r="DF633" s="27">
        <v>734</v>
      </c>
      <c r="DG633" s="21"/>
      <c r="DH633" s="21"/>
      <c r="DI633" s="23">
        <v>1501</v>
      </c>
      <c r="DJ633" s="21"/>
      <c r="DK633" s="21"/>
      <c r="DL633" s="27">
        <v>129</v>
      </c>
      <c r="DM633" s="21"/>
      <c r="DN633" s="21"/>
      <c r="DO633" s="29">
        <v>47</v>
      </c>
      <c r="DP633" s="21"/>
      <c r="DQ633" s="21"/>
      <c r="DR633" s="27">
        <v>266</v>
      </c>
      <c r="DS633" s="21"/>
      <c r="DT633" s="21"/>
      <c r="DU633" s="29">
        <v>89</v>
      </c>
      <c r="DV633" s="21"/>
      <c r="DW633" s="21"/>
      <c r="DX633" s="27">
        <v>104</v>
      </c>
      <c r="DY633" s="21"/>
      <c r="DZ633" s="21"/>
      <c r="EA633" s="27">
        <v>147</v>
      </c>
      <c r="EB633" s="21"/>
      <c r="EC633" s="21"/>
      <c r="ED633" s="29">
        <v>89</v>
      </c>
      <c r="EE633" s="21"/>
      <c r="EF633" s="21"/>
      <c r="EG633" s="27">
        <v>151</v>
      </c>
      <c r="EH633" s="21"/>
      <c r="EI633" s="21"/>
      <c r="EJ633" s="27">
        <v>121</v>
      </c>
      <c r="EK633" s="21"/>
      <c r="EL633" s="21"/>
      <c r="EM633" s="29">
        <v>67</v>
      </c>
      <c r="EN633" s="21"/>
      <c r="EO633" s="21"/>
      <c r="EP633" s="29">
        <v>73</v>
      </c>
      <c r="EQ633" s="21"/>
      <c r="ER633" s="21"/>
      <c r="ES633" s="29">
        <v>60</v>
      </c>
      <c r="ET633" s="21"/>
      <c r="EU633" s="21"/>
      <c r="EV633" s="29">
        <v>71</v>
      </c>
      <c r="EW633" s="21"/>
      <c r="EX633" s="21"/>
      <c r="EY633" s="29">
        <v>57</v>
      </c>
      <c r="EZ633" s="21"/>
      <c r="FA633" s="21"/>
      <c r="FB633" s="29">
        <v>99</v>
      </c>
      <c r="FC633" s="21"/>
      <c r="FD633" s="21"/>
      <c r="FE633" s="29">
        <v>80</v>
      </c>
      <c r="FF633" s="21"/>
      <c r="FG633" s="21"/>
      <c r="FH633" s="29">
        <v>71</v>
      </c>
      <c r="FI633" s="21"/>
      <c r="FJ633" s="21"/>
      <c r="FK633" s="29">
        <v>74</v>
      </c>
      <c r="FL633" s="21"/>
      <c r="FM633" s="21"/>
      <c r="FN633" s="29">
        <v>73</v>
      </c>
      <c r="FO633" s="21"/>
      <c r="FP633" s="21"/>
      <c r="FQ633" s="29">
        <v>76</v>
      </c>
      <c r="FR633" s="21"/>
      <c r="FS633" s="21"/>
      <c r="FT633" s="29">
        <v>91</v>
      </c>
      <c r="FU633" s="21"/>
      <c r="FV633" s="21"/>
      <c r="FW633" s="29">
        <v>88</v>
      </c>
      <c r="FX633" s="21"/>
      <c r="FY633" s="21"/>
      <c r="FZ633" s="29">
        <v>94</v>
      </c>
      <c r="GA633" s="21"/>
      <c r="GB633" s="21"/>
      <c r="GC633" s="29">
        <v>58</v>
      </c>
      <c r="GD633" s="21"/>
      <c r="GE633" s="21"/>
      <c r="GF633" s="27">
        <v>111</v>
      </c>
      <c r="GG633" s="21"/>
      <c r="GH633" s="21"/>
      <c r="GI633" s="27">
        <v>134</v>
      </c>
      <c r="GJ633" s="21"/>
      <c r="GK633" s="21"/>
      <c r="GL633" s="29">
        <v>79</v>
      </c>
      <c r="GM633" s="21"/>
      <c r="GN633" s="21"/>
      <c r="GO633" s="29">
        <v>74</v>
      </c>
      <c r="GP633" s="21"/>
      <c r="GQ633" s="21"/>
      <c r="GR633" s="29">
        <v>94</v>
      </c>
      <c r="GS633" s="21"/>
      <c r="GT633" s="21"/>
      <c r="GU633" s="29">
        <v>97</v>
      </c>
      <c r="GV633" s="21"/>
      <c r="GW633" s="21"/>
      <c r="GX633" s="29">
        <v>61</v>
      </c>
      <c r="GY633" s="21"/>
      <c r="GZ633" s="21"/>
      <c r="HA633" s="29">
        <v>81</v>
      </c>
      <c r="HB633" s="21"/>
      <c r="HC633" s="21"/>
      <c r="HD633" s="29">
        <v>24</v>
      </c>
      <c r="HE633" s="21"/>
      <c r="HF633" s="21"/>
      <c r="HG633" s="21"/>
      <c r="HH633" s="21"/>
      <c r="HI633" s="21"/>
      <c r="HJ633" s="21"/>
    </row>
    <row r="634" spans="2:218" x14ac:dyDescent="0.2">
      <c r="B634" s="20" t="s">
        <v>663</v>
      </c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  <c r="BK634" s="21"/>
      <c r="BL634" s="21"/>
      <c r="BM634" s="21"/>
      <c r="BN634" s="21"/>
      <c r="BO634" s="21"/>
      <c r="BP634" s="21"/>
      <c r="BQ634" s="21"/>
      <c r="BR634" s="21"/>
      <c r="BS634" s="21"/>
      <c r="BT634" s="21"/>
      <c r="BU634" s="21"/>
      <c r="BV634" s="21"/>
      <c r="BW634" s="21"/>
      <c r="BX634" s="21"/>
      <c r="BY634" s="21"/>
      <c r="BZ634" s="21"/>
      <c r="CA634" s="21"/>
      <c r="CB634" s="21"/>
      <c r="CC634" s="21"/>
      <c r="CD634" s="21"/>
      <c r="CE634" s="21"/>
      <c r="CF634" s="21"/>
      <c r="CG634" s="21"/>
      <c r="CH634" s="21"/>
      <c r="CI634" s="21"/>
      <c r="CJ634" s="21"/>
      <c r="CK634" s="21"/>
      <c r="CL634" s="21"/>
      <c r="CM634" s="21"/>
      <c r="CN634" s="21"/>
      <c r="CO634" s="21"/>
      <c r="CP634" s="21"/>
      <c r="CQ634" s="21"/>
      <c r="CR634" s="21"/>
      <c r="CS634" s="21"/>
      <c r="CT634" s="21"/>
      <c r="CU634" s="21"/>
      <c r="CV634" s="21"/>
      <c r="CW634" s="21"/>
      <c r="CX634" s="21"/>
      <c r="CY634" s="21"/>
      <c r="CZ634" s="21"/>
      <c r="DA634" s="21"/>
      <c r="DB634" s="21"/>
      <c r="DC634" s="21"/>
      <c r="DD634" s="21"/>
      <c r="DE634" s="21"/>
      <c r="DF634" s="21"/>
      <c r="DG634" s="21"/>
      <c r="DH634" s="21"/>
      <c r="DI634" s="21"/>
      <c r="DJ634" s="21"/>
      <c r="DK634" s="21"/>
      <c r="DL634" s="21"/>
      <c r="DM634" s="21"/>
      <c r="DN634" s="21"/>
      <c r="DO634" s="21"/>
      <c r="DP634" s="21"/>
      <c r="DQ634" s="21"/>
      <c r="DR634" s="21"/>
      <c r="DS634" s="21"/>
      <c r="DT634" s="21"/>
      <c r="DU634" s="21"/>
      <c r="DV634" s="21"/>
      <c r="DW634" s="21"/>
      <c r="DX634" s="21"/>
      <c r="DY634" s="21"/>
      <c r="DZ634" s="21"/>
      <c r="EA634" s="21"/>
      <c r="EB634" s="21"/>
      <c r="EC634" s="21"/>
      <c r="ED634" s="21"/>
      <c r="EE634" s="21"/>
      <c r="EF634" s="21"/>
      <c r="EG634" s="21"/>
      <c r="EH634" s="21"/>
      <c r="EI634" s="21"/>
      <c r="EJ634" s="21"/>
      <c r="EK634" s="21"/>
      <c r="EL634" s="21"/>
      <c r="EM634" s="21"/>
      <c r="EN634" s="21"/>
      <c r="EO634" s="21"/>
      <c r="EP634" s="21"/>
      <c r="EQ634" s="21"/>
      <c r="ER634" s="21"/>
      <c r="ES634" s="21"/>
      <c r="ET634" s="21"/>
      <c r="EU634" s="21"/>
      <c r="EV634" s="21"/>
      <c r="EW634" s="21"/>
      <c r="EX634" s="21"/>
      <c r="EY634" s="21"/>
      <c r="EZ634" s="21"/>
      <c r="FA634" s="21"/>
      <c r="FB634" s="21"/>
      <c r="FC634" s="21"/>
      <c r="FD634" s="21"/>
      <c r="FE634" s="21"/>
      <c r="FF634" s="21"/>
      <c r="FG634" s="21"/>
      <c r="FH634" s="21"/>
      <c r="FI634" s="21"/>
      <c r="FJ634" s="21"/>
      <c r="FK634" s="21"/>
      <c r="FL634" s="21"/>
      <c r="FM634" s="21"/>
      <c r="FN634" s="21"/>
      <c r="FO634" s="21"/>
      <c r="FP634" s="21"/>
      <c r="FQ634" s="21"/>
      <c r="FR634" s="21"/>
      <c r="FS634" s="21"/>
      <c r="FT634" s="21"/>
      <c r="FU634" s="21"/>
      <c r="FV634" s="21"/>
      <c r="FW634" s="21"/>
      <c r="FX634" s="21"/>
      <c r="FY634" s="21"/>
      <c r="FZ634" s="21"/>
      <c r="GA634" s="21"/>
      <c r="GB634" s="21"/>
      <c r="GC634" s="21"/>
      <c r="GD634" s="21"/>
      <c r="GE634" s="21"/>
      <c r="GF634" s="21"/>
      <c r="GG634" s="21"/>
      <c r="GH634" s="21"/>
      <c r="GI634" s="21"/>
      <c r="GJ634" s="21"/>
      <c r="GK634" s="21"/>
      <c r="GL634" s="21"/>
      <c r="GM634" s="21"/>
      <c r="GN634" s="21"/>
      <c r="GO634" s="21"/>
      <c r="GP634" s="21"/>
      <c r="GQ634" s="21"/>
      <c r="GR634" s="21"/>
      <c r="GS634" s="21"/>
      <c r="GT634" s="21"/>
      <c r="GU634" s="21"/>
      <c r="GV634" s="21"/>
      <c r="GW634" s="21"/>
      <c r="GX634" s="21"/>
      <c r="GY634" s="21"/>
      <c r="GZ634" s="21"/>
      <c r="HA634" s="21"/>
      <c r="HB634" s="21"/>
      <c r="HC634" s="21"/>
      <c r="HD634" s="21"/>
      <c r="HE634" s="21"/>
      <c r="HF634" s="21"/>
      <c r="HG634" s="21"/>
      <c r="HH634" s="21"/>
      <c r="HI634" s="21"/>
      <c r="HJ634" s="21"/>
    </row>
    <row r="635" spans="2:218" x14ac:dyDescent="0.2">
      <c r="B635" s="20" t="s">
        <v>664</v>
      </c>
      <c r="C635" s="30">
        <v>4952</v>
      </c>
      <c r="D635" s="23">
        <v>1308</v>
      </c>
      <c r="E635" s="34">
        <v>2064523</v>
      </c>
      <c r="F635" s="30">
        <v>5574</v>
      </c>
      <c r="G635" s="23">
        <v>1458</v>
      </c>
      <c r="H635" s="34">
        <v>1845770</v>
      </c>
      <c r="I635" s="30">
        <v>7749</v>
      </c>
      <c r="J635" s="23">
        <v>1927</v>
      </c>
      <c r="K635" s="34">
        <v>1699261</v>
      </c>
      <c r="L635" s="30">
        <v>5014</v>
      </c>
      <c r="M635" s="23">
        <v>1319</v>
      </c>
      <c r="N635" s="34">
        <v>1592790</v>
      </c>
      <c r="O635" s="30">
        <v>4428</v>
      </c>
      <c r="P635" s="23">
        <v>1188</v>
      </c>
      <c r="Q635" s="34">
        <v>1400685</v>
      </c>
      <c r="R635" s="30">
        <v>5643</v>
      </c>
      <c r="S635" s="23">
        <v>1508</v>
      </c>
      <c r="T635" s="34">
        <v>1359286</v>
      </c>
      <c r="U635" s="30">
        <v>4769</v>
      </c>
      <c r="V635" s="23">
        <v>1277</v>
      </c>
      <c r="W635" s="34">
        <v>1299778</v>
      </c>
      <c r="X635" s="30">
        <v>3721</v>
      </c>
      <c r="Y635" s="27">
        <v>982</v>
      </c>
      <c r="Z635" s="25">
        <v>997176</v>
      </c>
      <c r="AA635" s="30">
        <v>4968</v>
      </c>
      <c r="AB635" s="23">
        <v>1315</v>
      </c>
      <c r="AC635" s="25">
        <v>948441</v>
      </c>
      <c r="AD635" s="30">
        <v>3338</v>
      </c>
      <c r="AE635" s="27">
        <v>886</v>
      </c>
      <c r="AF635" s="25">
        <v>600777</v>
      </c>
      <c r="AG635" s="30">
        <v>4117</v>
      </c>
      <c r="AH635" s="23">
        <v>1086</v>
      </c>
      <c r="AI635" s="25">
        <v>500578</v>
      </c>
      <c r="AJ635" s="30">
        <v>4119</v>
      </c>
      <c r="AK635" s="23">
        <v>1085</v>
      </c>
      <c r="AL635" s="25">
        <v>452198</v>
      </c>
      <c r="AM635" s="30">
        <v>3109</v>
      </c>
      <c r="AN635" s="27">
        <v>821</v>
      </c>
      <c r="AO635" s="25">
        <v>401593</v>
      </c>
      <c r="AP635" s="30">
        <v>2923</v>
      </c>
      <c r="AQ635" s="27">
        <v>771</v>
      </c>
      <c r="AR635" s="25">
        <v>393528</v>
      </c>
      <c r="AS635" s="30">
        <v>3788</v>
      </c>
      <c r="AT635" s="23">
        <v>1000</v>
      </c>
      <c r="AU635" s="25">
        <v>344259</v>
      </c>
      <c r="AV635" s="30">
        <v>3165</v>
      </c>
      <c r="AW635" s="27">
        <v>835</v>
      </c>
      <c r="AX635" s="25">
        <v>293335</v>
      </c>
      <c r="AY635" s="30">
        <v>2601</v>
      </c>
      <c r="AZ635" s="27">
        <v>687</v>
      </c>
      <c r="BA635" s="25">
        <v>224913</v>
      </c>
      <c r="BB635" s="30">
        <v>3869</v>
      </c>
      <c r="BC635" s="23">
        <v>1021</v>
      </c>
      <c r="BD635" s="25">
        <v>263186</v>
      </c>
      <c r="BE635" s="30">
        <v>2942</v>
      </c>
      <c r="BF635" s="27">
        <v>776</v>
      </c>
      <c r="BG635" s="25">
        <v>222003</v>
      </c>
      <c r="BH635" s="30">
        <v>2557</v>
      </c>
      <c r="BI635" s="27">
        <v>766</v>
      </c>
      <c r="BJ635" s="25">
        <v>211353</v>
      </c>
      <c r="BK635" s="30">
        <v>2905</v>
      </c>
      <c r="BL635" s="27">
        <v>838</v>
      </c>
      <c r="BM635" s="25">
        <v>200865</v>
      </c>
      <c r="BN635" s="30">
        <v>2990</v>
      </c>
      <c r="BO635" s="27">
        <v>803</v>
      </c>
      <c r="BP635" s="25">
        <v>173799</v>
      </c>
      <c r="BQ635" s="30">
        <v>2631</v>
      </c>
      <c r="BR635" s="27">
        <v>707</v>
      </c>
      <c r="BS635" s="25">
        <v>159069</v>
      </c>
      <c r="BT635" s="30">
        <v>2883</v>
      </c>
      <c r="BU635" s="27">
        <v>775</v>
      </c>
      <c r="BV635" s="25">
        <v>133393</v>
      </c>
      <c r="BW635" s="30">
        <v>2319</v>
      </c>
      <c r="BX635" s="27">
        <v>623</v>
      </c>
      <c r="BY635" s="25">
        <v>133408</v>
      </c>
      <c r="BZ635" s="30">
        <v>2933</v>
      </c>
      <c r="CA635" s="27">
        <v>805</v>
      </c>
      <c r="CB635" s="25">
        <v>120419</v>
      </c>
      <c r="CC635" s="30">
        <v>2998</v>
      </c>
      <c r="CD635" s="27">
        <v>806</v>
      </c>
      <c r="CE635" s="25">
        <v>105170</v>
      </c>
      <c r="CF635" s="30">
        <v>2436</v>
      </c>
      <c r="CG635" s="27">
        <v>655</v>
      </c>
      <c r="CH635" s="25">
        <v>116491</v>
      </c>
      <c r="CI635" s="30">
        <v>2091</v>
      </c>
      <c r="CJ635" s="27">
        <v>562</v>
      </c>
      <c r="CK635" s="25">
        <v>103229</v>
      </c>
      <c r="CL635" s="30">
        <v>2664</v>
      </c>
      <c r="CM635" s="27">
        <v>741</v>
      </c>
      <c r="CN635" s="25">
        <v>103448</v>
      </c>
      <c r="CO635" s="30">
        <v>3329</v>
      </c>
      <c r="CP635" s="27">
        <v>927</v>
      </c>
      <c r="CQ635" s="24">
        <v>92096</v>
      </c>
      <c r="CR635" s="30">
        <v>3303</v>
      </c>
      <c r="CS635" s="27">
        <v>935</v>
      </c>
      <c r="CT635" s="24">
        <v>73720</v>
      </c>
      <c r="CU635" s="30">
        <v>3379</v>
      </c>
      <c r="CV635" s="23">
        <v>1004</v>
      </c>
      <c r="CW635" s="24">
        <v>71933</v>
      </c>
      <c r="CX635" s="30">
        <v>2804</v>
      </c>
      <c r="CY635" s="27">
        <v>829</v>
      </c>
      <c r="CZ635" s="24">
        <v>70933</v>
      </c>
      <c r="DA635" s="30">
        <v>1996</v>
      </c>
      <c r="DB635" s="27">
        <v>605</v>
      </c>
      <c r="DC635" s="24">
        <v>64934</v>
      </c>
      <c r="DD635" s="30">
        <v>1576</v>
      </c>
      <c r="DE635" s="27">
        <v>494</v>
      </c>
      <c r="DF635" s="24">
        <v>46490</v>
      </c>
      <c r="DG635" s="30">
        <v>1797</v>
      </c>
      <c r="DH635" s="27">
        <v>564</v>
      </c>
      <c r="DI635" s="24">
        <v>41877</v>
      </c>
      <c r="DJ635" s="30">
        <v>2173</v>
      </c>
      <c r="DK635" s="27">
        <v>681</v>
      </c>
      <c r="DL635" s="24">
        <v>40885</v>
      </c>
      <c r="DM635" s="30">
        <v>2571</v>
      </c>
      <c r="DN635" s="27">
        <v>807</v>
      </c>
      <c r="DO635" s="24">
        <v>34412</v>
      </c>
      <c r="DP635" s="30">
        <v>1986</v>
      </c>
      <c r="DQ635" s="27">
        <v>622</v>
      </c>
      <c r="DR635" s="24">
        <v>38932</v>
      </c>
      <c r="DS635" s="30">
        <v>2334</v>
      </c>
      <c r="DT635" s="27">
        <v>731</v>
      </c>
      <c r="DU635" s="24">
        <v>28497</v>
      </c>
      <c r="DV635" s="30">
        <v>3703</v>
      </c>
      <c r="DW635" s="23">
        <v>1161</v>
      </c>
      <c r="DX635" s="24">
        <v>30327</v>
      </c>
      <c r="DY635" s="30">
        <v>3083</v>
      </c>
      <c r="DZ635" s="27">
        <v>967</v>
      </c>
      <c r="EA635" s="24">
        <v>34792</v>
      </c>
      <c r="EB635" s="30">
        <v>2892</v>
      </c>
      <c r="EC635" s="27">
        <v>907</v>
      </c>
      <c r="ED635" s="24">
        <v>26498</v>
      </c>
      <c r="EE635" s="30">
        <v>3901</v>
      </c>
      <c r="EF635" s="23">
        <v>1223</v>
      </c>
      <c r="EG635" s="24">
        <v>30308</v>
      </c>
      <c r="EH635" s="30">
        <v>3574</v>
      </c>
      <c r="EI635" s="23">
        <v>1120</v>
      </c>
      <c r="EJ635" s="24">
        <v>29612</v>
      </c>
      <c r="EK635" s="30">
        <v>2825</v>
      </c>
      <c r="EL635" s="27">
        <v>886</v>
      </c>
      <c r="EM635" s="24">
        <v>24809</v>
      </c>
      <c r="EN635" s="30">
        <v>3800</v>
      </c>
      <c r="EO635" s="23">
        <v>1117</v>
      </c>
      <c r="EP635" s="24">
        <v>24413</v>
      </c>
      <c r="EQ635" s="30">
        <v>2769</v>
      </c>
      <c r="ER635" s="27">
        <v>796</v>
      </c>
      <c r="ES635" s="24">
        <v>27224</v>
      </c>
      <c r="ET635" s="30">
        <v>2419</v>
      </c>
      <c r="EU635" s="27">
        <v>695</v>
      </c>
      <c r="EV635" s="24">
        <v>21313</v>
      </c>
      <c r="EW635" s="21"/>
      <c r="EX635" s="21"/>
      <c r="EY635" s="24">
        <v>19324</v>
      </c>
      <c r="EZ635" s="21"/>
      <c r="FA635" s="21"/>
      <c r="FB635" s="24">
        <v>16015</v>
      </c>
      <c r="FC635" s="21"/>
      <c r="FD635" s="21"/>
      <c r="FE635" s="24">
        <v>16669</v>
      </c>
      <c r="FF635" s="21"/>
      <c r="FG635" s="21"/>
      <c r="FH635" s="24">
        <v>15872</v>
      </c>
      <c r="FI635" s="21"/>
      <c r="FJ635" s="21"/>
      <c r="FK635" s="23">
        <v>8747</v>
      </c>
      <c r="FL635" s="21"/>
      <c r="FM635" s="21"/>
      <c r="FN635" s="23">
        <v>6390</v>
      </c>
      <c r="FO635" s="21"/>
      <c r="FP635" s="21"/>
      <c r="FQ635" s="23">
        <v>4795</v>
      </c>
      <c r="FR635" s="21"/>
      <c r="FS635" s="21"/>
      <c r="FT635" s="23">
        <v>2676</v>
      </c>
      <c r="FU635" s="21"/>
      <c r="FV635" s="21"/>
      <c r="FW635" s="23">
        <v>3212</v>
      </c>
      <c r="FX635" s="21"/>
      <c r="FY635" s="21"/>
      <c r="FZ635" s="23">
        <v>4741</v>
      </c>
      <c r="GA635" s="21"/>
      <c r="GB635" s="21"/>
      <c r="GC635" s="23">
        <v>5114</v>
      </c>
      <c r="GD635" s="21"/>
      <c r="GE635" s="21"/>
      <c r="GF635" s="23">
        <v>4275</v>
      </c>
      <c r="GG635" s="21"/>
      <c r="GH635" s="21"/>
      <c r="GI635" s="23">
        <v>6680</v>
      </c>
      <c r="GJ635" s="21"/>
      <c r="GK635" s="21"/>
      <c r="GL635" s="23">
        <v>3027</v>
      </c>
      <c r="GM635" s="21"/>
      <c r="GN635" s="21"/>
      <c r="GO635" s="23">
        <v>2214</v>
      </c>
      <c r="GP635" s="21"/>
      <c r="GQ635" s="21"/>
      <c r="GR635" s="23">
        <v>3772</v>
      </c>
      <c r="GS635" s="21"/>
      <c r="GT635" s="21"/>
      <c r="GU635" s="23">
        <v>4094</v>
      </c>
      <c r="GV635" s="21"/>
      <c r="GW635" s="21"/>
      <c r="GX635" s="23">
        <v>4628</v>
      </c>
      <c r="GY635" s="21"/>
      <c r="GZ635" s="21"/>
      <c r="HA635" s="23">
        <v>3533</v>
      </c>
      <c r="HB635" s="21"/>
      <c r="HC635" s="21"/>
      <c r="HD635" s="23">
        <v>3154</v>
      </c>
      <c r="HE635" s="21"/>
      <c r="HF635" s="21"/>
      <c r="HG635" s="23">
        <v>1986</v>
      </c>
      <c r="HH635" s="21"/>
      <c r="HI635" s="21"/>
      <c r="HJ635" s="23">
        <v>1575</v>
      </c>
    </row>
    <row r="636" spans="2:218" x14ac:dyDescent="0.2">
      <c r="B636" s="20" t="s">
        <v>666</v>
      </c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  <c r="BK636" s="21"/>
      <c r="BL636" s="21"/>
      <c r="BM636" s="21"/>
      <c r="BN636" s="21"/>
      <c r="BO636" s="21"/>
      <c r="BP636" s="21"/>
      <c r="BQ636" s="21"/>
      <c r="BR636" s="21"/>
      <c r="BS636" s="21"/>
      <c r="BT636" s="21"/>
      <c r="BU636" s="21"/>
      <c r="BV636" s="21"/>
      <c r="BW636" s="21"/>
      <c r="BX636" s="21"/>
      <c r="BY636" s="21"/>
      <c r="BZ636" s="21"/>
      <c r="CA636" s="21"/>
      <c r="CB636" s="21"/>
      <c r="CC636" s="21"/>
      <c r="CD636" s="21"/>
      <c r="CE636" s="21"/>
      <c r="CF636" s="32">
        <v>650</v>
      </c>
      <c r="CG636" s="29">
        <v>44</v>
      </c>
      <c r="CH636" s="27">
        <v>286</v>
      </c>
      <c r="CI636" s="30">
        <v>5417</v>
      </c>
      <c r="CJ636" s="27">
        <v>372</v>
      </c>
      <c r="CK636" s="23">
        <v>5736</v>
      </c>
      <c r="CL636" s="30">
        <v>6430</v>
      </c>
      <c r="CM636" s="27">
        <v>492</v>
      </c>
      <c r="CN636" s="24">
        <v>19441</v>
      </c>
      <c r="CO636" s="30">
        <v>5670</v>
      </c>
      <c r="CP636" s="27">
        <v>448</v>
      </c>
      <c r="CQ636" s="24">
        <v>21789</v>
      </c>
      <c r="CR636" s="30">
        <v>5292</v>
      </c>
      <c r="CS636" s="27">
        <v>405</v>
      </c>
      <c r="CT636" s="24">
        <v>19299</v>
      </c>
      <c r="CU636" s="30">
        <v>6656</v>
      </c>
      <c r="CV636" s="27">
        <v>476</v>
      </c>
      <c r="CW636" s="24">
        <v>23127</v>
      </c>
      <c r="CX636" s="30">
        <v>3358</v>
      </c>
      <c r="CY636" s="27">
        <v>290</v>
      </c>
      <c r="CZ636" s="24">
        <v>25858</v>
      </c>
      <c r="DA636" s="30">
        <v>5956</v>
      </c>
      <c r="DB636" s="27">
        <v>398</v>
      </c>
      <c r="DC636" s="24">
        <v>26481</v>
      </c>
      <c r="DD636" s="30">
        <v>4901</v>
      </c>
      <c r="DE636" s="27">
        <v>381</v>
      </c>
      <c r="DF636" s="24">
        <v>26580</v>
      </c>
      <c r="DG636" s="30">
        <v>4688</v>
      </c>
      <c r="DH636" s="27">
        <v>361</v>
      </c>
      <c r="DI636" s="24">
        <v>30969</v>
      </c>
      <c r="DJ636" s="30">
        <v>4759</v>
      </c>
      <c r="DK636" s="27">
        <v>355</v>
      </c>
      <c r="DL636" s="24">
        <v>30756</v>
      </c>
      <c r="DM636" s="30">
        <v>8428</v>
      </c>
      <c r="DN636" s="27">
        <v>457</v>
      </c>
      <c r="DO636" s="24">
        <v>31013</v>
      </c>
      <c r="DP636" s="28">
        <v>11833</v>
      </c>
      <c r="DQ636" s="27">
        <v>340</v>
      </c>
      <c r="DR636" s="24">
        <v>34232</v>
      </c>
      <c r="DS636" s="28">
        <v>12846</v>
      </c>
      <c r="DT636" s="27">
        <v>382</v>
      </c>
      <c r="DU636" s="24">
        <v>32280</v>
      </c>
      <c r="DV636" s="28">
        <v>18091</v>
      </c>
      <c r="DW636" s="27">
        <v>476</v>
      </c>
      <c r="DX636" s="24">
        <v>37254</v>
      </c>
      <c r="DY636" s="30">
        <v>8599</v>
      </c>
      <c r="DZ636" s="27">
        <v>168</v>
      </c>
      <c r="EA636" s="24">
        <v>37418</v>
      </c>
      <c r="EB636" s="32">
        <v>598</v>
      </c>
      <c r="EC636" s="29">
        <v>26</v>
      </c>
      <c r="ED636" s="24">
        <v>28902</v>
      </c>
      <c r="EE636" s="32">
        <v>154</v>
      </c>
      <c r="EF636" s="31">
        <v>3</v>
      </c>
      <c r="EG636" s="24">
        <v>23349</v>
      </c>
      <c r="EH636" s="21"/>
      <c r="EI636" s="21"/>
      <c r="EJ636" s="24">
        <v>21063</v>
      </c>
      <c r="EK636" s="33">
        <v>50</v>
      </c>
      <c r="EL636" s="31">
        <v>1</v>
      </c>
      <c r="EM636" s="24">
        <v>14272</v>
      </c>
      <c r="EN636" s="21"/>
      <c r="EO636" s="21"/>
      <c r="EP636" s="24">
        <v>12072</v>
      </c>
      <c r="EQ636" s="21"/>
      <c r="ER636" s="21"/>
      <c r="ES636" s="23">
        <v>9458</v>
      </c>
      <c r="ET636" s="21"/>
      <c r="EU636" s="21"/>
      <c r="EV636" s="23">
        <v>8490</v>
      </c>
      <c r="EW636" s="21"/>
      <c r="EX636" s="21"/>
      <c r="EY636" s="23">
        <v>5002</v>
      </c>
      <c r="EZ636" s="21"/>
      <c r="FA636" s="21"/>
      <c r="FB636" s="23">
        <v>4104</v>
      </c>
      <c r="FC636" s="21"/>
      <c r="FD636" s="21"/>
      <c r="FE636" s="23">
        <v>2209</v>
      </c>
      <c r="FF636" s="21"/>
      <c r="FG636" s="21"/>
      <c r="FH636" s="23">
        <v>2364</v>
      </c>
      <c r="FI636" s="21"/>
      <c r="FJ636" s="21"/>
      <c r="FK636" s="23">
        <v>1373</v>
      </c>
      <c r="FL636" s="21"/>
      <c r="FM636" s="21"/>
      <c r="FN636" s="23">
        <v>1449</v>
      </c>
      <c r="FO636" s="21"/>
      <c r="FP636" s="21"/>
      <c r="FQ636" s="23">
        <v>1491</v>
      </c>
      <c r="FR636" s="21"/>
      <c r="FS636" s="21"/>
      <c r="FT636" s="23">
        <v>1131</v>
      </c>
      <c r="FU636" s="21"/>
      <c r="FV636" s="21"/>
      <c r="FW636" s="27">
        <v>809</v>
      </c>
      <c r="FX636" s="21"/>
      <c r="FY636" s="21"/>
      <c r="FZ636" s="23">
        <v>1109</v>
      </c>
      <c r="GA636" s="21"/>
      <c r="GB636" s="21"/>
      <c r="GC636" s="27">
        <v>789</v>
      </c>
      <c r="GD636" s="21"/>
      <c r="GE636" s="21"/>
      <c r="GF636" s="27">
        <v>749</v>
      </c>
      <c r="GG636" s="21"/>
      <c r="GH636" s="21"/>
      <c r="GI636" s="27">
        <v>632</v>
      </c>
      <c r="GJ636" s="21"/>
      <c r="GK636" s="21"/>
      <c r="GL636" s="27">
        <v>317</v>
      </c>
      <c r="GM636" s="21"/>
      <c r="GN636" s="21"/>
      <c r="GO636" s="27">
        <v>149</v>
      </c>
      <c r="GP636" s="21"/>
      <c r="GQ636" s="21"/>
      <c r="GR636" s="27">
        <v>399</v>
      </c>
      <c r="GS636" s="21"/>
      <c r="GT636" s="21"/>
      <c r="GU636" s="27">
        <v>319</v>
      </c>
      <c r="GV636" s="21"/>
      <c r="GW636" s="21"/>
      <c r="GX636" s="27">
        <v>331</v>
      </c>
      <c r="GY636" s="21"/>
      <c r="GZ636" s="21"/>
      <c r="HA636" s="27">
        <v>299</v>
      </c>
      <c r="HB636" s="21"/>
      <c r="HC636" s="21"/>
      <c r="HD636" s="27">
        <v>252</v>
      </c>
      <c r="HE636" s="21"/>
      <c r="HF636" s="21"/>
      <c r="HG636" s="27">
        <v>534</v>
      </c>
      <c r="HH636" s="21"/>
      <c r="HI636" s="21"/>
      <c r="HJ636" s="29">
        <v>53</v>
      </c>
    </row>
    <row r="637" spans="2:218" x14ac:dyDescent="0.2">
      <c r="B637" s="20" t="s">
        <v>676</v>
      </c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3">
        <v>3879</v>
      </c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  <c r="BK637" s="21"/>
      <c r="BL637" s="21"/>
      <c r="BM637" s="21"/>
      <c r="BN637" s="21"/>
      <c r="BO637" s="21"/>
      <c r="BP637" s="21"/>
      <c r="BQ637" s="21"/>
      <c r="BR637" s="21"/>
      <c r="BS637" s="21"/>
      <c r="BT637" s="21"/>
      <c r="BU637" s="21"/>
      <c r="BV637" s="21"/>
      <c r="BW637" s="21"/>
      <c r="BX637" s="21"/>
      <c r="BY637" s="21"/>
      <c r="BZ637" s="21"/>
      <c r="CA637" s="21"/>
      <c r="CB637" s="21"/>
      <c r="CC637" s="21"/>
      <c r="CD637" s="21"/>
      <c r="CE637" s="21"/>
      <c r="CF637" s="21"/>
      <c r="CG637" s="21"/>
      <c r="CH637" s="21"/>
      <c r="CI637" s="21"/>
      <c r="CJ637" s="21"/>
      <c r="CK637" s="21"/>
      <c r="CL637" s="21"/>
      <c r="CM637" s="21"/>
      <c r="CN637" s="21"/>
      <c r="CO637" s="21"/>
      <c r="CP637" s="21"/>
      <c r="CQ637" s="21"/>
      <c r="CR637" s="21"/>
      <c r="CS637" s="21"/>
      <c r="CT637" s="21"/>
      <c r="CU637" s="21"/>
      <c r="CV637" s="21"/>
      <c r="CW637" s="21"/>
      <c r="CX637" s="21"/>
      <c r="CY637" s="21"/>
      <c r="CZ637" s="21"/>
      <c r="DA637" s="21"/>
      <c r="DB637" s="21"/>
      <c r="DC637" s="21"/>
      <c r="DD637" s="21"/>
      <c r="DE637" s="21"/>
      <c r="DF637" s="21"/>
      <c r="DG637" s="21"/>
      <c r="DH637" s="21"/>
      <c r="DI637" s="21"/>
      <c r="DJ637" s="21"/>
      <c r="DK637" s="21"/>
      <c r="DL637" s="21"/>
      <c r="DM637" s="21"/>
      <c r="DN637" s="21"/>
      <c r="DO637" s="21"/>
      <c r="DP637" s="21"/>
      <c r="DQ637" s="21"/>
      <c r="DR637" s="21"/>
      <c r="DS637" s="21"/>
      <c r="DT637" s="21"/>
      <c r="DU637" s="21"/>
      <c r="DV637" s="21"/>
      <c r="DW637" s="21"/>
      <c r="DX637" s="21"/>
      <c r="DY637" s="21"/>
      <c r="DZ637" s="21"/>
      <c r="EA637" s="21"/>
      <c r="EB637" s="21"/>
      <c r="EC637" s="21"/>
      <c r="ED637" s="21"/>
      <c r="EE637" s="21"/>
      <c r="EF637" s="21"/>
      <c r="EG637" s="21"/>
      <c r="EH637" s="21"/>
      <c r="EI637" s="21"/>
      <c r="EJ637" s="29">
        <v>60</v>
      </c>
      <c r="EK637" s="21"/>
      <c r="EL637" s="21"/>
      <c r="EM637" s="21"/>
      <c r="EN637" s="21"/>
      <c r="EO637" s="21"/>
      <c r="EP637" s="21"/>
      <c r="EQ637" s="21"/>
      <c r="ER637" s="21"/>
      <c r="ES637" s="21"/>
      <c r="ET637" s="21"/>
      <c r="EU637" s="21"/>
      <c r="EV637" s="21"/>
      <c r="EW637" s="21"/>
      <c r="EX637" s="21"/>
      <c r="EY637" s="21"/>
      <c r="EZ637" s="21"/>
      <c r="FA637" s="21"/>
      <c r="FB637" s="21"/>
      <c r="FC637" s="21"/>
      <c r="FD637" s="21"/>
      <c r="FE637" s="21"/>
      <c r="FF637" s="21"/>
      <c r="FG637" s="21"/>
      <c r="FH637" s="21"/>
      <c r="FI637" s="21"/>
      <c r="FJ637" s="21"/>
      <c r="FK637" s="21"/>
      <c r="FL637" s="21"/>
      <c r="FM637" s="21"/>
      <c r="FN637" s="21"/>
      <c r="FO637" s="21"/>
      <c r="FP637" s="21"/>
      <c r="FQ637" s="21"/>
      <c r="FR637" s="21"/>
      <c r="FS637" s="21"/>
      <c r="FT637" s="21"/>
      <c r="FU637" s="21"/>
      <c r="FV637" s="21"/>
      <c r="FW637" s="21"/>
      <c r="FX637" s="21"/>
      <c r="FY637" s="21"/>
      <c r="FZ637" s="21"/>
      <c r="GA637" s="21"/>
      <c r="GB637" s="21"/>
      <c r="GC637" s="21"/>
      <c r="GD637" s="21"/>
      <c r="GE637" s="21"/>
      <c r="GF637" s="21"/>
      <c r="GG637" s="21"/>
      <c r="GH637" s="21"/>
      <c r="GI637" s="21"/>
      <c r="GJ637" s="21"/>
      <c r="GK637" s="21"/>
      <c r="GL637" s="21"/>
      <c r="GM637" s="21"/>
      <c r="GN637" s="21"/>
      <c r="GO637" s="21"/>
      <c r="GP637" s="21"/>
      <c r="GQ637" s="21"/>
      <c r="GR637" s="21"/>
      <c r="GS637" s="21"/>
      <c r="GT637" s="21"/>
      <c r="GU637" s="21"/>
      <c r="GV637" s="21"/>
      <c r="GW637" s="21"/>
      <c r="GX637" s="21"/>
      <c r="GY637" s="21"/>
      <c r="GZ637" s="21"/>
      <c r="HA637" s="21"/>
      <c r="HB637" s="21"/>
      <c r="HC637" s="21"/>
      <c r="HD637" s="21"/>
      <c r="HE637" s="21"/>
      <c r="HF637" s="21"/>
      <c r="HG637" s="21"/>
      <c r="HH637" s="21"/>
      <c r="HI637" s="21"/>
      <c r="HJ637" s="21"/>
    </row>
    <row r="638" spans="2:218" x14ac:dyDescent="0.2">
      <c r="B638" s="20" t="s">
        <v>683</v>
      </c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9">
        <v>29</v>
      </c>
      <c r="AD638" s="21"/>
      <c r="AE638" s="21"/>
      <c r="AF638" s="27">
        <v>174</v>
      </c>
      <c r="AG638" s="28">
        <v>27025</v>
      </c>
      <c r="AH638" s="23">
        <v>9981</v>
      </c>
      <c r="AI638" s="23">
        <v>5677</v>
      </c>
      <c r="AJ638" s="26">
        <v>200342</v>
      </c>
      <c r="AK638" s="24">
        <v>61787</v>
      </c>
      <c r="AL638" s="25">
        <v>106266</v>
      </c>
      <c r="AM638" s="26">
        <v>462333</v>
      </c>
      <c r="AN638" s="24">
        <v>63343</v>
      </c>
      <c r="AO638" s="25">
        <v>269641</v>
      </c>
      <c r="AP638" s="26">
        <v>388404</v>
      </c>
      <c r="AQ638" s="24">
        <v>85319</v>
      </c>
      <c r="AR638" s="25">
        <v>341917</v>
      </c>
      <c r="AS638" s="26">
        <v>331574</v>
      </c>
      <c r="AT638" s="25">
        <v>121019</v>
      </c>
      <c r="AU638" s="25">
        <v>379482</v>
      </c>
      <c r="AV638" s="26">
        <v>133113</v>
      </c>
      <c r="AW638" s="24">
        <v>65033</v>
      </c>
      <c r="AX638" s="25">
        <v>335971</v>
      </c>
      <c r="AY638" s="30">
        <v>5954</v>
      </c>
      <c r="AZ638" s="23">
        <v>2599</v>
      </c>
      <c r="BA638" s="24">
        <v>44048</v>
      </c>
      <c r="BB638" s="32">
        <v>868</v>
      </c>
      <c r="BC638" s="27">
        <v>292</v>
      </c>
      <c r="BD638" s="23">
        <v>7766</v>
      </c>
      <c r="BE638" s="32">
        <v>650</v>
      </c>
      <c r="BF638" s="27">
        <v>221</v>
      </c>
      <c r="BG638" s="23">
        <v>2642</v>
      </c>
      <c r="BH638" s="32">
        <v>638</v>
      </c>
      <c r="BI638" s="27">
        <v>205</v>
      </c>
      <c r="BJ638" s="23">
        <v>2506</v>
      </c>
      <c r="BK638" s="32">
        <v>668</v>
      </c>
      <c r="BL638" s="27">
        <v>205</v>
      </c>
      <c r="BM638" s="23">
        <v>2453</v>
      </c>
      <c r="BN638" s="32">
        <v>571</v>
      </c>
      <c r="BO638" s="27">
        <v>185</v>
      </c>
      <c r="BP638" s="23">
        <v>2035</v>
      </c>
      <c r="BQ638" s="32">
        <v>401</v>
      </c>
      <c r="BR638" s="27">
        <v>131</v>
      </c>
      <c r="BS638" s="23">
        <v>1773</v>
      </c>
      <c r="BT638" s="32">
        <v>363</v>
      </c>
      <c r="BU638" s="27">
        <v>124</v>
      </c>
      <c r="BV638" s="23">
        <v>1819</v>
      </c>
      <c r="BW638" s="32">
        <v>201</v>
      </c>
      <c r="BX638" s="29">
        <v>74</v>
      </c>
      <c r="BY638" s="23">
        <v>1485</v>
      </c>
      <c r="BZ638" s="33">
        <v>68</v>
      </c>
      <c r="CA638" s="29">
        <v>26</v>
      </c>
      <c r="CB638" s="23">
        <v>1228</v>
      </c>
      <c r="CC638" s="32">
        <v>387</v>
      </c>
      <c r="CD638" s="27">
        <v>115</v>
      </c>
      <c r="CE638" s="23">
        <v>1492</v>
      </c>
      <c r="CF638" s="32">
        <v>117</v>
      </c>
      <c r="CG638" s="29">
        <v>38</v>
      </c>
      <c r="CH638" s="23">
        <v>1305</v>
      </c>
      <c r="CI638" s="32">
        <v>140</v>
      </c>
      <c r="CJ638" s="29">
        <v>30</v>
      </c>
      <c r="CK638" s="23">
        <v>1137</v>
      </c>
      <c r="CL638" s="33">
        <v>92</v>
      </c>
      <c r="CM638" s="29">
        <v>31</v>
      </c>
      <c r="CN638" s="23">
        <v>1156</v>
      </c>
      <c r="CO638" s="33">
        <v>16</v>
      </c>
      <c r="CP638" s="31">
        <v>5</v>
      </c>
      <c r="CQ638" s="23">
        <v>1298</v>
      </c>
      <c r="CR638" s="33">
        <v>40</v>
      </c>
      <c r="CS638" s="29">
        <v>13</v>
      </c>
      <c r="CT638" s="23">
        <v>1163</v>
      </c>
      <c r="CU638" s="33">
        <v>54</v>
      </c>
      <c r="CV638" s="29">
        <v>19</v>
      </c>
      <c r="CW638" s="23">
        <v>1219</v>
      </c>
      <c r="CX638" s="33">
        <v>20</v>
      </c>
      <c r="CY638" s="31">
        <v>6</v>
      </c>
      <c r="CZ638" s="23">
        <v>1246</v>
      </c>
      <c r="DA638" s="35">
        <v>9</v>
      </c>
      <c r="DB638" s="31">
        <v>3</v>
      </c>
      <c r="DC638" s="23">
        <v>1239</v>
      </c>
      <c r="DD638" s="33">
        <v>32</v>
      </c>
      <c r="DE638" s="29">
        <v>10</v>
      </c>
      <c r="DF638" s="23">
        <v>1097</v>
      </c>
      <c r="DG638" s="21"/>
      <c r="DH638" s="21"/>
      <c r="DI638" s="23">
        <v>1543</v>
      </c>
      <c r="DJ638" s="21"/>
      <c r="DK638" s="21"/>
      <c r="DL638" s="23">
        <v>1384</v>
      </c>
      <c r="DM638" s="21"/>
      <c r="DN638" s="21"/>
      <c r="DO638" s="23">
        <v>1434</v>
      </c>
      <c r="DP638" s="21"/>
      <c r="DQ638" s="21"/>
      <c r="DR638" s="23">
        <v>1491</v>
      </c>
      <c r="DS638" s="21"/>
      <c r="DT638" s="21"/>
      <c r="DU638" s="23">
        <v>1396</v>
      </c>
      <c r="DV638" s="21"/>
      <c r="DW638" s="21"/>
      <c r="DX638" s="23">
        <v>1521</v>
      </c>
      <c r="DY638" s="21"/>
      <c r="DZ638" s="21"/>
      <c r="EA638" s="23">
        <v>1479</v>
      </c>
      <c r="EB638" s="21"/>
      <c r="EC638" s="21"/>
      <c r="ED638" s="23">
        <v>1407</v>
      </c>
      <c r="EE638" s="33">
        <v>21</v>
      </c>
      <c r="EF638" s="31">
        <v>6</v>
      </c>
      <c r="EG638" s="23">
        <v>1570</v>
      </c>
      <c r="EH638" s="21"/>
      <c r="EI638" s="21"/>
      <c r="EJ638" s="23">
        <v>1444</v>
      </c>
      <c r="EK638" s="21"/>
      <c r="EL638" s="21"/>
      <c r="EM638" s="23">
        <v>1629</v>
      </c>
      <c r="EN638" s="21"/>
      <c r="EO638" s="21"/>
      <c r="EP638" s="23">
        <v>1753</v>
      </c>
      <c r="EQ638" s="21"/>
      <c r="ER638" s="21"/>
      <c r="ES638" s="23">
        <v>1864</v>
      </c>
      <c r="ET638" s="21"/>
      <c r="EU638" s="21"/>
      <c r="EV638" s="23">
        <v>1555</v>
      </c>
      <c r="EW638" s="21"/>
      <c r="EX638" s="21"/>
      <c r="EY638" s="23">
        <v>1812</v>
      </c>
      <c r="EZ638" s="21"/>
      <c r="FA638" s="21"/>
      <c r="FB638" s="23">
        <v>1771</v>
      </c>
      <c r="FC638" s="21"/>
      <c r="FD638" s="21"/>
      <c r="FE638" s="23">
        <v>1682</v>
      </c>
      <c r="FF638" s="21"/>
      <c r="FG638" s="21"/>
      <c r="FH638" s="23">
        <v>1774</v>
      </c>
      <c r="FI638" s="21"/>
      <c r="FJ638" s="21"/>
      <c r="FK638" s="23">
        <v>1752</v>
      </c>
      <c r="FL638" s="21"/>
      <c r="FM638" s="21"/>
      <c r="FN638" s="23">
        <v>1515</v>
      </c>
      <c r="FO638" s="35">
        <v>5</v>
      </c>
      <c r="FP638" s="31">
        <v>1</v>
      </c>
      <c r="FQ638" s="23">
        <v>1794</v>
      </c>
      <c r="FR638" s="21"/>
      <c r="FS638" s="21"/>
      <c r="FT638" s="23">
        <v>1710</v>
      </c>
      <c r="FU638" s="21"/>
      <c r="FV638" s="21"/>
      <c r="FW638" s="23">
        <v>1642</v>
      </c>
      <c r="FX638" s="21"/>
      <c r="FY638" s="21"/>
      <c r="FZ638" s="23">
        <v>1575</v>
      </c>
      <c r="GA638" s="21"/>
      <c r="GB638" s="21"/>
      <c r="GC638" s="23">
        <v>1564</v>
      </c>
      <c r="GD638" s="21"/>
      <c r="GE638" s="21"/>
      <c r="GF638" s="23">
        <v>1593</v>
      </c>
      <c r="GG638" s="21"/>
      <c r="GH638" s="21"/>
      <c r="GI638" s="23">
        <v>1592</v>
      </c>
      <c r="GJ638" s="21"/>
      <c r="GK638" s="21"/>
      <c r="GL638" s="23">
        <v>1625</v>
      </c>
      <c r="GM638" s="21"/>
      <c r="GN638" s="21"/>
      <c r="GO638" s="23">
        <v>1563</v>
      </c>
      <c r="GP638" s="21"/>
      <c r="GQ638" s="21"/>
      <c r="GR638" s="23">
        <v>1605</v>
      </c>
      <c r="GS638" s="21"/>
      <c r="GT638" s="21"/>
      <c r="GU638" s="23">
        <v>1487</v>
      </c>
      <c r="GV638" s="21"/>
      <c r="GW638" s="21"/>
      <c r="GX638" s="23">
        <v>1520</v>
      </c>
      <c r="GY638" s="21"/>
      <c r="GZ638" s="21"/>
      <c r="HA638" s="23">
        <v>1492</v>
      </c>
      <c r="HB638" s="21"/>
      <c r="HC638" s="21"/>
      <c r="HD638" s="23">
        <v>1452</v>
      </c>
      <c r="HE638" s="21"/>
      <c r="HF638" s="21"/>
      <c r="HG638" s="23">
        <v>1512</v>
      </c>
      <c r="HH638" s="21"/>
      <c r="HI638" s="21"/>
      <c r="HJ638" s="23">
        <v>1560</v>
      </c>
    </row>
    <row r="639" spans="2:218" x14ac:dyDescent="0.2">
      <c r="B639" s="20" t="s">
        <v>689</v>
      </c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7">
        <v>412</v>
      </c>
      <c r="BH639" s="21"/>
      <c r="BI639" s="21"/>
      <c r="BJ639" s="27">
        <v>495</v>
      </c>
      <c r="BK639" s="21"/>
      <c r="BL639" s="21"/>
      <c r="BM639" s="27">
        <v>224</v>
      </c>
      <c r="BN639" s="21"/>
      <c r="BO639" s="21"/>
      <c r="BP639" s="27">
        <v>450</v>
      </c>
      <c r="BQ639" s="21"/>
      <c r="BR639" s="21"/>
      <c r="BS639" s="27">
        <v>359</v>
      </c>
      <c r="BT639" s="21"/>
      <c r="BU639" s="21"/>
      <c r="BV639" s="27">
        <v>263</v>
      </c>
      <c r="BW639" s="21"/>
      <c r="BX639" s="21"/>
      <c r="BY639" s="27">
        <v>194</v>
      </c>
      <c r="BZ639" s="21"/>
      <c r="CA639" s="21"/>
      <c r="CB639" s="27">
        <v>659</v>
      </c>
      <c r="CC639" s="21"/>
      <c r="CD639" s="21"/>
      <c r="CE639" s="27">
        <v>284</v>
      </c>
      <c r="CF639" s="21"/>
      <c r="CG639" s="21"/>
      <c r="CH639" s="27">
        <v>665</v>
      </c>
      <c r="CI639" s="21"/>
      <c r="CJ639" s="21"/>
      <c r="CK639" s="27">
        <v>555</v>
      </c>
      <c r="CL639" s="21"/>
      <c r="CM639" s="21"/>
      <c r="CN639" s="27">
        <v>397</v>
      </c>
      <c r="CO639" s="21"/>
      <c r="CP639" s="21"/>
      <c r="CQ639" s="27">
        <v>530</v>
      </c>
      <c r="CR639" s="21"/>
      <c r="CS639" s="21"/>
      <c r="CT639" s="27">
        <v>758</v>
      </c>
      <c r="CU639" s="21"/>
      <c r="CV639" s="21"/>
      <c r="CW639" s="27">
        <v>131</v>
      </c>
      <c r="CX639" s="21"/>
      <c r="CY639" s="21"/>
      <c r="CZ639" s="29">
        <v>70</v>
      </c>
      <c r="DA639" s="21"/>
      <c r="DB639" s="21"/>
      <c r="DC639" s="21"/>
      <c r="DD639" s="21"/>
      <c r="DE639" s="21"/>
      <c r="DF639" s="21"/>
      <c r="DG639" s="21"/>
      <c r="DH639" s="21"/>
      <c r="DI639" s="21"/>
      <c r="DJ639" s="21"/>
      <c r="DK639" s="21"/>
      <c r="DL639" s="21"/>
      <c r="DM639" s="21"/>
      <c r="DN639" s="21"/>
      <c r="DO639" s="27">
        <v>201</v>
      </c>
      <c r="DP639" s="21"/>
      <c r="DQ639" s="21"/>
      <c r="DR639" s="21"/>
      <c r="DS639" s="21"/>
      <c r="DT639" s="21"/>
      <c r="DU639" s="21"/>
      <c r="DV639" s="21"/>
      <c r="DW639" s="21"/>
      <c r="DX639" s="27">
        <v>154</v>
      </c>
      <c r="DY639" s="21"/>
      <c r="DZ639" s="21"/>
      <c r="EA639" s="29">
        <v>82</v>
      </c>
      <c r="EB639" s="21"/>
      <c r="EC639" s="21"/>
      <c r="ED639" s="29">
        <v>81</v>
      </c>
      <c r="EE639" s="21"/>
      <c r="EF639" s="21"/>
      <c r="EG639" s="29">
        <v>80</v>
      </c>
      <c r="EH639" s="21"/>
      <c r="EI639" s="21"/>
      <c r="EJ639" s="21"/>
      <c r="EK639" s="21"/>
      <c r="EL639" s="21"/>
      <c r="EM639" s="21"/>
      <c r="EN639" s="21"/>
      <c r="EO639" s="21"/>
      <c r="EP639" s="21"/>
      <c r="EQ639" s="21"/>
      <c r="ER639" s="21"/>
      <c r="ES639" s="27">
        <v>116</v>
      </c>
      <c r="ET639" s="21"/>
      <c r="EU639" s="21"/>
      <c r="EV639" s="21"/>
      <c r="EW639" s="21"/>
      <c r="EX639" s="21"/>
      <c r="EY639" s="21"/>
      <c r="EZ639" s="21"/>
      <c r="FA639" s="21"/>
      <c r="FB639" s="27">
        <v>167</v>
      </c>
      <c r="FC639" s="21"/>
      <c r="FD639" s="21"/>
      <c r="FE639" s="29">
        <v>38</v>
      </c>
      <c r="FF639" s="21"/>
      <c r="FG639" s="21"/>
      <c r="FH639" s="21"/>
      <c r="FI639" s="21"/>
      <c r="FJ639" s="21"/>
      <c r="FK639" s="29">
        <v>34</v>
      </c>
      <c r="FL639" s="21"/>
      <c r="FM639" s="21"/>
      <c r="FN639" s="29">
        <v>34</v>
      </c>
      <c r="FO639" s="21"/>
      <c r="FP639" s="21"/>
      <c r="FQ639" s="29">
        <v>68</v>
      </c>
      <c r="FR639" s="21"/>
      <c r="FS639" s="21"/>
      <c r="FT639" s="29">
        <v>67</v>
      </c>
      <c r="FU639" s="21"/>
      <c r="FV639" s="21"/>
      <c r="FW639" s="21"/>
      <c r="FX639" s="21"/>
      <c r="FY639" s="21"/>
      <c r="FZ639" s="29">
        <v>82</v>
      </c>
      <c r="GA639" s="21"/>
      <c r="GB639" s="21"/>
      <c r="GC639" s="21"/>
      <c r="GD639" s="21"/>
      <c r="GE639" s="21"/>
      <c r="GF639" s="21"/>
      <c r="GG639" s="21"/>
      <c r="GH639" s="21"/>
      <c r="GI639" s="21"/>
      <c r="GJ639" s="21"/>
      <c r="GK639" s="21"/>
      <c r="GL639" s="21"/>
      <c r="GM639" s="21"/>
      <c r="GN639" s="21"/>
      <c r="GO639" s="21"/>
      <c r="GP639" s="21"/>
      <c r="GQ639" s="21"/>
      <c r="GR639" s="21"/>
      <c r="GS639" s="21"/>
      <c r="GT639" s="21"/>
      <c r="GU639" s="21"/>
      <c r="GV639" s="21"/>
      <c r="GW639" s="21"/>
      <c r="GX639" s="21"/>
      <c r="GY639" s="21"/>
      <c r="GZ639" s="21"/>
      <c r="HA639" s="21"/>
      <c r="HB639" s="21"/>
      <c r="HC639" s="21"/>
      <c r="HD639" s="21"/>
      <c r="HE639" s="21"/>
      <c r="HF639" s="21"/>
      <c r="HG639" s="21"/>
      <c r="HH639" s="21"/>
      <c r="HI639" s="21"/>
      <c r="HJ639" s="21"/>
    </row>
    <row r="640" spans="2:218" x14ac:dyDescent="0.2">
      <c r="B640" s="20" t="s">
        <v>690</v>
      </c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32">
        <v>363</v>
      </c>
      <c r="BF640" s="29">
        <v>13</v>
      </c>
      <c r="BG640" s="21"/>
      <c r="BH640" s="32">
        <v>543</v>
      </c>
      <c r="BI640" s="29">
        <v>21</v>
      </c>
      <c r="BJ640" s="21"/>
      <c r="BK640" s="30">
        <v>1487</v>
      </c>
      <c r="BL640" s="29">
        <v>54</v>
      </c>
      <c r="BM640" s="21"/>
      <c r="BN640" s="30">
        <v>1085</v>
      </c>
      <c r="BO640" s="29">
        <v>36</v>
      </c>
      <c r="BP640" s="27">
        <v>472</v>
      </c>
      <c r="BQ640" s="30">
        <v>1025</v>
      </c>
      <c r="BR640" s="29">
        <v>36</v>
      </c>
      <c r="BS640" s="21"/>
      <c r="BT640" s="30">
        <v>1348</v>
      </c>
      <c r="BU640" s="29">
        <v>48</v>
      </c>
      <c r="BV640" s="21"/>
      <c r="BW640" s="30">
        <v>1470</v>
      </c>
      <c r="BX640" s="29">
        <v>49</v>
      </c>
      <c r="BY640" s="27">
        <v>690</v>
      </c>
      <c r="BZ640" s="32">
        <v>852</v>
      </c>
      <c r="CA640" s="29">
        <v>31</v>
      </c>
      <c r="CB640" s="29">
        <v>60</v>
      </c>
      <c r="CC640" s="32">
        <v>518</v>
      </c>
      <c r="CD640" s="29">
        <v>19</v>
      </c>
      <c r="CE640" s="21"/>
      <c r="CF640" s="32">
        <v>491</v>
      </c>
      <c r="CG640" s="29">
        <v>17</v>
      </c>
      <c r="CH640" s="21"/>
      <c r="CI640" s="32">
        <v>481</v>
      </c>
      <c r="CJ640" s="29">
        <v>18</v>
      </c>
      <c r="CK640" s="21"/>
      <c r="CL640" s="32">
        <v>720</v>
      </c>
      <c r="CM640" s="29">
        <v>25</v>
      </c>
      <c r="CN640" s="27">
        <v>218</v>
      </c>
      <c r="CO640" s="32">
        <v>220</v>
      </c>
      <c r="CP640" s="31">
        <v>8</v>
      </c>
      <c r="CQ640" s="27">
        <v>287</v>
      </c>
      <c r="CR640" s="32">
        <v>123</v>
      </c>
      <c r="CS640" s="31">
        <v>4</v>
      </c>
      <c r="CT640" s="29">
        <v>91</v>
      </c>
      <c r="CU640" s="33">
        <v>37</v>
      </c>
      <c r="CV640" s="31">
        <v>1</v>
      </c>
      <c r="CW640" s="27">
        <v>285</v>
      </c>
      <c r="CX640" s="32">
        <v>187</v>
      </c>
      <c r="CY640" s="31">
        <v>6</v>
      </c>
      <c r="CZ640" s="27">
        <v>115</v>
      </c>
      <c r="DA640" s="21"/>
      <c r="DB640" s="21"/>
      <c r="DC640" s="27">
        <v>675</v>
      </c>
      <c r="DD640" s="33">
        <v>26</v>
      </c>
      <c r="DE640" s="31">
        <v>1</v>
      </c>
      <c r="DF640" s="27">
        <v>226</v>
      </c>
      <c r="DG640" s="21"/>
      <c r="DH640" s="21"/>
      <c r="DI640" s="27">
        <v>167</v>
      </c>
      <c r="DJ640" s="21"/>
      <c r="DK640" s="21"/>
      <c r="DL640" s="27">
        <v>241</v>
      </c>
      <c r="DM640" s="21"/>
      <c r="DN640" s="21"/>
      <c r="DO640" s="27">
        <v>208</v>
      </c>
      <c r="DP640" s="21"/>
      <c r="DQ640" s="21"/>
      <c r="DR640" s="21"/>
      <c r="DS640" s="21"/>
      <c r="DT640" s="21"/>
      <c r="DU640" s="21"/>
      <c r="DV640" s="21"/>
      <c r="DW640" s="21"/>
      <c r="DX640" s="21"/>
      <c r="DY640" s="21"/>
      <c r="DZ640" s="21"/>
      <c r="EA640" s="29">
        <v>51</v>
      </c>
      <c r="EB640" s="21"/>
      <c r="EC640" s="21"/>
      <c r="ED640" s="21"/>
      <c r="EE640" s="21"/>
      <c r="EF640" s="21"/>
      <c r="EG640" s="21"/>
      <c r="EH640" s="21"/>
      <c r="EI640" s="21"/>
      <c r="EJ640" s="21"/>
      <c r="EK640" s="21"/>
      <c r="EL640" s="21"/>
      <c r="EM640" s="27">
        <v>643</v>
      </c>
      <c r="EN640" s="21"/>
      <c r="EO640" s="21"/>
      <c r="EP640" s="21"/>
      <c r="EQ640" s="21"/>
      <c r="ER640" s="21"/>
      <c r="ES640" s="29">
        <v>90</v>
      </c>
      <c r="ET640" s="21"/>
      <c r="EU640" s="21"/>
      <c r="EV640" s="21"/>
      <c r="EW640" s="21"/>
      <c r="EX640" s="21"/>
      <c r="EY640" s="21"/>
      <c r="EZ640" s="21"/>
      <c r="FA640" s="21"/>
      <c r="FB640" s="21"/>
      <c r="FC640" s="21"/>
      <c r="FD640" s="21"/>
      <c r="FE640" s="27">
        <v>104</v>
      </c>
      <c r="FF640" s="21"/>
      <c r="FG640" s="21"/>
      <c r="FH640" s="21"/>
      <c r="FI640" s="21"/>
      <c r="FJ640" s="21"/>
      <c r="FK640" s="21"/>
      <c r="FL640" s="21"/>
      <c r="FM640" s="21"/>
      <c r="FN640" s="27">
        <v>123</v>
      </c>
      <c r="FO640" s="21"/>
      <c r="FP640" s="21"/>
      <c r="FQ640" s="21"/>
      <c r="FR640" s="21"/>
      <c r="FS640" s="21"/>
      <c r="FT640" s="21"/>
      <c r="FU640" s="21"/>
      <c r="FV640" s="21"/>
      <c r="FW640" s="21"/>
      <c r="FX640" s="21"/>
      <c r="FY640" s="21"/>
      <c r="FZ640" s="21"/>
      <c r="GA640" s="21"/>
      <c r="GB640" s="21"/>
      <c r="GC640" s="21"/>
      <c r="GD640" s="21"/>
      <c r="GE640" s="21"/>
      <c r="GF640" s="21"/>
      <c r="GG640" s="21"/>
      <c r="GH640" s="21"/>
      <c r="GI640" s="21"/>
      <c r="GJ640" s="21"/>
      <c r="GK640" s="21"/>
      <c r="GL640" s="21"/>
      <c r="GM640" s="21"/>
      <c r="GN640" s="21"/>
      <c r="GO640" s="21"/>
      <c r="GP640" s="21"/>
      <c r="GQ640" s="21"/>
      <c r="GR640" s="29">
        <v>31</v>
      </c>
      <c r="GS640" s="21"/>
      <c r="GT640" s="21"/>
      <c r="GU640" s="21"/>
      <c r="GV640" s="21"/>
      <c r="GW640" s="21"/>
      <c r="GX640" s="21"/>
      <c r="GY640" s="21"/>
      <c r="GZ640" s="21"/>
      <c r="HA640" s="21"/>
      <c r="HB640" s="21"/>
      <c r="HC640" s="21"/>
      <c r="HD640" s="21"/>
      <c r="HE640" s="21"/>
      <c r="HF640" s="21"/>
      <c r="HG640" s="21"/>
      <c r="HH640" s="21"/>
      <c r="HI640" s="21"/>
      <c r="HJ640" s="21"/>
    </row>
    <row r="641" spans="2:218" x14ac:dyDescent="0.2">
      <c r="B641" s="20" t="s">
        <v>691</v>
      </c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32">
        <v>767</v>
      </c>
      <c r="AK641" s="29">
        <v>86</v>
      </c>
      <c r="AL641" s="29">
        <v>60</v>
      </c>
      <c r="AM641" s="30">
        <v>6928</v>
      </c>
      <c r="AN641" s="27">
        <v>587</v>
      </c>
      <c r="AO641" s="23">
        <v>1381</v>
      </c>
      <c r="AP641" s="28">
        <v>10251</v>
      </c>
      <c r="AQ641" s="23">
        <v>1016</v>
      </c>
      <c r="AR641" s="23">
        <v>2645</v>
      </c>
      <c r="AS641" s="26">
        <v>366729</v>
      </c>
      <c r="AT641" s="24">
        <v>30704</v>
      </c>
      <c r="AU641" s="25">
        <v>328563</v>
      </c>
      <c r="AV641" s="26">
        <v>396489</v>
      </c>
      <c r="AW641" s="24">
        <v>31900</v>
      </c>
      <c r="AX641" s="25">
        <v>995354</v>
      </c>
      <c r="AY641" s="26">
        <v>238596</v>
      </c>
      <c r="AZ641" s="24">
        <v>19701</v>
      </c>
      <c r="BA641" s="34">
        <v>1164450</v>
      </c>
      <c r="BB641" s="28">
        <v>41227</v>
      </c>
      <c r="BC641" s="23">
        <v>3522</v>
      </c>
      <c r="BD641" s="25">
        <v>524481</v>
      </c>
      <c r="BE641" s="28">
        <v>26044</v>
      </c>
      <c r="BF641" s="23">
        <v>1837</v>
      </c>
      <c r="BG641" s="25">
        <v>103268</v>
      </c>
      <c r="BH641" s="28">
        <v>26384</v>
      </c>
      <c r="BI641" s="23">
        <v>2065</v>
      </c>
      <c r="BJ641" s="24">
        <v>63684</v>
      </c>
      <c r="BK641" s="28">
        <v>27871</v>
      </c>
      <c r="BL641" s="23">
        <v>2312</v>
      </c>
      <c r="BM641" s="24">
        <v>43320</v>
      </c>
      <c r="BN641" s="28">
        <v>15257</v>
      </c>
      <c r="BO641" s="23">
        <v>1140</v>
      </c>
      <c r="BP641" s="24">
        <v>27032</v>
      </c>
      <c r="BQ641" s="28">
        <v>17554</v>
      </c>
      <c r="BR641" s="23">
        <v>1283</v>
      </c>
      <c r="BS641" s="24">
        <v>27380</v>
      </c>
      <c r="BT641" s="28">
        <v>24465</v>
      </c>
      <c r="BU641" s="23">
        <v>1724</v>
      </c>
      <c r="BV641" s="24">
        <v>26470</v>
      </c>
      <c r="BW641" s="28">
        <v>18776</v>
      </c>
      <c r="BX641" s="23">
        <v>1231</v>
      </c>
      <c r="BY641" s="24">
        <v>30434</v>
      </c>
      <c r="BZ641" s="28">
        <v>18284</v>
      </c>
      <c r="CA641" s="23">
        <v>1190</v>
      </c>
      <c r="CB641" s="24">
        <v>31322</v>
      </c>
      <c r="CC641" s="28">
        <v>24503</v>
      </c>
      <c r="CD641" s="23">
        <v>1547</v>
      </c>
      <c r="CE641" s="24">
        <v>24172</v>
      </c>
      <c r="CF641" s="28">
        <v>12577</v>
      </c>
      <c r="CG641" s="27">
        <v>944</v>
      </c>
      <c r="CH641" s="24">
        <v>22718</v>
      </c>
      <c r="CI641" s="30">
        <v>8805</v>
      </c>
      <c r="CJ641" s="27">
        <v>578</v>
      </c>
      <c r="CK641" s="24">
        <v>18690</v>
      </c>
      <c r="CL641" s="30">
        <v>7642</v>
      </c>
      <c r="CM641" s="27">
        <v>614</v>
      </c>
      <c r="CN641" s="24">
        <v>20424</v>
      </c>
      <c r="CO641" s="30">
        <v>8931</v>
      </c>
      <c r="CP641" s="27">
        <v>882</v>
      </c>
      <c r="CQ641" s="24">
        <v>29873</v>
      </c>
      <c r="CR641" s="30">
        <v>6391</v>
      </c>
      <c r="CS641" s="27">
        <v>619</v>
      </c>
      <c r="CT641" s="24">
        <v>13960</v>
      </c>
      <c r="CU641" s="30">
        <v>5394</v>
      </c>
      <c r="CV641" s="27">
        <v>455</v>
      </c>
      <c r="CW641" s="24">
        <v>14142</v>
      </c>
      <c r="CX641" s="30">
        <v>4429</v>
      </c>
      <c r="CY641" s="27">
        <v>321</v>
      </c>
      <c r="CZ641" s="24">
        <v>11374</v>
      </c>
      <c r="DA641" s="30">
        <v>4131</v>
      </c>
      <c r="DB641" s="27">
        <v>304</v>
      </c>
      <c r="DC641" s="24">
        <v>10084</v>
      </c>
      <c r="DD641" s="30">
        <v>2505</v>
      </c>
      <c r="DE641" s="27">
        <v>232</v>
      </c>
      <c r="DF641" s="23">
        <v>8110</v>
      </c>
      <c r="DG641" s="30">
        <v>1107</v>
      </c>
      <c r="DH641" s="29">
        <v>83</v>
      </c>
      <c r="DI641" s="23">
        <v>7448</v>
      </c>
      <c r="DJ641" s="32">
        <v>415</v>
      </c>
      <c r="DK641" s="29">
        <v>39</v>
      </c>
      <c r="DL641" s="23">
        <v>6391</v>
      </c>
      <c r="DM641" s="32">
        <v>242</v>
      </c>
      <c r="DN641" s="29">
        <v>10</v>
      </c>
      <c r="DO641" s="23">
        <v>5100</v>
      </c>
      <c r="DP641" s="32">
        <v>211</v>
      </c>
      <c r="DQ641" s="29">
        <v>15</v>
      </c>
      <c r="DR641" s="23">
        <v>4760</v>
      </c>
      <c r="DS641" s="21"/>
      <c r="DT641" s="21"/>
      <c r="DU641" s="23">
        <v>3475</v>
      </c>
      <c r="DV641" s="33">
        <v>31</v>
      </c>
      <c r="DW641" s="31">
        <v>2</v>
      </c>
      <c r="DX641" s="23">
        <v>3388</v>
      </c>
      <c r="DY641" s="33">
        <v>31</v>
      </c>
      <c r="DZ641" s="31">
        <v>2</v>
      </c>
      <c r="EA641" s="23">
        <v>2914</v>
      </c>
      <c r="EB641" s="21"/>
      <c r="EC641" s="21"/>
      <c r="ED641" s="23">
        <v>1163</v>
      </c>
      <c r="EE641" s="32">
        <v>175</v>
      </c>
      <c r="EF641" s="29">
        <v>10</v>
      </c>
      <c r="EG641" s="23">
        <v>1117</v>
      </c>
      <c r="EH641" s="21"/>
      <c r="EI641" s="21"/>
      <c r="EJ641" s="27">
        <v>502</v>
      </c>
      <c r="EK641" s="21"/>
      <c r="EL641" s="21"/>
      <c r="EM641" s="27">
        <v>391</v>
      </c>
      <c r="EN641" s="21"/>
      <c r="EO641" s="21"/>
      <c r="EP641" s="27">
        <v>484</v>
      </c>
      <c r="EQ641" s="21"/>
      <c r="ER641" s="21"/>
      <c r="ES641" s="27">
        <v>367</v>
      </c>
      <c r="ET641" s="21"/>
      <c r="EU641" s="21"/>
      <c r="EV641" s="27">
        <v>164</v>
      </c>
      <c r="EW641" s="21"/>
      <c r="EX641" s="21"/>
      <c r="EY641" s="27">
        <v>249</v>
      </c>
      <c r="EZ641" s="32">
        <v>151</v>
      </c>
      <c r="FA641" s="31">
        <v>9</v>
      </c>
      <c r="FB641" s="27">
        <v>235</v>
      </c>
      <c r="FC641" s="21"/>
      <c r="FD641" s="21"/>
      <c r="FE641" s="27">
        <v>270</v>
      </c>
      <c r="FF641" s="21"/>
      <c r="FG641" s="21"/>
      <c r="FH641" s="27">
        <v>174</v>
      </c>
      <c r="FI641" s="21"/>
      <c r="FJ641" s="21"/>
      <c r="FK641" s="27">
        <v>372</v>
      </c>
      <c r="FL641" s="21"/>
      <c r="FM641" s="21"/>
      <c r="FN641" s="27">
        <v>299</v>
      </c>
      <c r="FO641" s="33">
        <v>32</v>
      </c>
      <c r="FP641" s="31">
        <v>2</v>
      </c>
      <c r="FQ641" s="27">
        <v>206</v>
      </c>
      <c r="FR641" s="21"/>
      <c r="FS641" s="21"/>
      <c r="FT641" s="27">
        <v>180</v>
      </c>
      <c r="FU641" s="21"/>
      <c r="FV641" s="21"/>
      <c r="FW641" s="27">
        <v>342</v>
      </c>
      <c r="FX641" s="21"/>
      <c r="FY641" s="21"/>
      <c r="FZ641" s="27">
        <v>236</v>
      </c>
      <c r="GA641" s="21"/>
      <c r="GB641" s="21"/>
      <c r="GC641" s="29">
        <v>70</v>
      </c>
      <c r="GD641" s="21"/>
      <c r="GE641" s="21"/>
      <c r="GF641" s="27">
        <v>109</v>
      </c>
      <c r="GG641" s="21"/>
      <c r="GH641" s="21"/>
      <c r="GI641" s="27">
        <v>206</v>
      </c>
      <c r="GJ641" s="21"/>
      <c r="GK641" s="21"/>
      <c r="GL641" s="27">
        <v>162</v>
      </c>
      <c r="GM641" s="21"/>
      <c r="GN641" s="21"/>
      <c r="GO641" s="27">
        <v>214</v>
      </c>
      <c r="GP641" s="21"/>
      <c r="GQ641" s="21"/>
      <c r="GR641" s="27">
        <v>147</v>
      </c>
      <c r="GS641" s="21"/>
      <c r="GT641" s="21"/>
      <c r="GU641" s="27">
        <v>177</v>
      </c>
      <c r="GV641" s="21"/>
      <c r="GW641" s="21"/>
      <c r="GX641" s="27">
        <v>199</v>
      </c>
      <c r="GY641" s="21"/>
      <c r="GZ641" s="21"/>
      <c r="HA641" s="27">
        <v>170</v>
      </c>
      <c r="HB641" s="21"/>
      <c r="HC641" s="21"/>
      <c r="HD641" s="27">
        <v>173</v>
      </c>
      <c r="HE641" s="21"/>
      <c r="HF641" s="21"/>
      <c r="HG641" s="27">
        <v>311</v>
      </c>
      <c r="HH641" s="21"/>
      <c r="HI641" s="21"/>
      <c r="HJ641" s="29">
        <v>79</v>
      </c>
    </row>
    <row r="642" spans="2:218" x14ac:dyDescent="0.2">
      <c r="B642" s="20" t="s">
        <v>692</v>
      </c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8">
        <v>13914</v>
      </c>
      <c r="AQ642" s="27">
        <v>459</v>
      </c>
      <c r="AR642" s="29">
        <v>41</v>
      </c>
      <c r="AS642" s="28">
        <v>38371</v>
      </c>
      <c r="AT642" s="23">
        <v>1235</v>
      </c>
      <c r="AU642" s="27">
        <v>454</v>
      </c>
      <c r="AV642" s="28">
        <v>31083</v>
      </c>
      <c r="AW642" s="23">
        <v>1124</v>
      </c>
      <c r="AX642" s="23">
        <v>1107</v>
      </c>
      <c r="AY642" s="28">
        <v>20233</v>
      </c>
      <c r="AZ642" s="27">
        <v>708</v>
      </c>
      <c r="BA642" s="23">
        <v>4323</v>
      </c>
      <c r="BB642" s="28">
        <v>24380</v>
      </c>
      <c r="BC642" s="27">
        <v>846</v>
      </c>
      <c r="BD642" s="23">
        <v>3223</v>
      </c>
      <c r="BE642" s="28">
        <v>21265</v>
      </c>
      <c r="BF642" s="27">
        <v>714</v>
      </c>
      <c r="BG642" s="23">
        <v>7446</v>
      </c>
      <c r="BH642" s="28">
        <v>27798</v>
      </c>
      <c r="BI642" s="27">
        <v>944</v>
      </c>
      <c r="BJ642" s="24">
        <v>13432</v>
      </c>
      <c r="BK642" s="28">
        <v>27436</v>
      </c>
      <c r="BL642" s="27">
        <v>902</v>
      </c>
      <c r="BM642" s="24">
        <v>10748</v>
      </c>
      <c r="BN642" s="28">
        <v>16774</v>
      </c>
      <c r="BO642" s="27">
        <v>560</v>
      </c>
      <c r="BP642" s="23">
        <v>6987</v>
      </c>
      <c r="BQ642" s="28">
        <v>15289</v>
      </c>
      <c r="BR642" s="27">
        <v>504</v>
      </c>
      <c r="BS642" s="23">
        <v>7797</v>
      </c>
      <c r="BT642" s="28">
        <v>24239</v>
      </c>
      <c r="BU642" s="27">
        <v>805</v>
      </c>
      <c r="BV642" s="23">
        <v>6706</v>
      </c>
      <c r="BW642" s="28">
        <v>18984</v>
      </c>
      <c r="BX642" s="27">
        <v>624</v>
      </c>
      <c r="BY642" s="23">
        <v>6469</v>
      </c>
      <c r="BZ642" s="28">
        <v>15340</v>
      </c>
      <c r="CA642" s="27">
        <v>506</v>
      </c>
      <c r="CB642" s="23">
        <v>7698</v>
      </c>
      <c r="CC642" s="28">
        <v>19672</v>
      </c>
      <c r="CD642" s="27">
        <v>649</v>
      </c>
      <c r="CE642" s="23">
        <v>4771</v>
      </c>
      <c r="CF642" s="28">
        <v>18831</v>
      </c>
      <c r="CG642" s="27">
        <v>607</v>
      </c>
      <c r="CH642" s="23">
        <v>3887</v>
      </c>
      <c r="CI642" s="28">
        <v>12877</v>
      </c>
      <c r="CJ642" s="27">
        <v>418</v>
      </c>
      <c r="CK642" s="23">
        <v>3269</v>
      </c>
      <c r="CL642" s="30">
        <v>9605</v>
      </c>
      <c r="CM642" s="27">
        <v>313</v>
      </c>
      <c r="CN642" s="23">
        <v>3405</v>
      </c>
      <c r="CO642" s="30">
        <v>5348</v>
      </c>
      <c r="CP642" s="27">
        <v>177</v>
      </c>
      <c r="CQ642" s="23">
        <v>5211</v>
      </c>
      <c r="CR642" s="32">
        <v>937</v>
      </c>
      <c r="CS642" s="29">
        <v>32</v>
      </c>
      <c r="CT642" s="23">
        <v>2722</v>
      </c>
      <c r="CU642" s="32">
        <v>465</v>
      </c>
      <c r="CV642" s="29">
        <v>15</v>
      </c>
      <c r="CW642" s="23">
        <v>1712</v>
      </c>
      <c r="CX642" s="32">
        <v>150</v>
      </c>
      <c r="CY642" s="31">
        <v>4</v>
      </c>
      <c r="CZ642" s="23">
        <v>1437</v>
      </c>
      <c r="DA642" s="33">
        <v>27</v>
      </c>
      <c r="DB642" s="31">
        <v>1</v>
      </c>
      <c r="DC642" s="23">
        <v>1250</v>
      </c>
      <c r="DD642" s="33">
        <v>27</v>
      </c>
      <c r="DE642" s="31">
        <v>1</v>
      </c>
      <c r="DF642" s="27">
        <v>869</v>
      </c>
      <c r="DG642" s="21"/>
      <c r="DH642" s="21"/>
      <c r="DI642" s="27">
        <v>895</v>
      </c>
      <c r="DJ642" s="21"/>
      <c r="DK642" s="21"/>
      <c r="DL642" s="27">
        <v>665</v>
      </c>
      <c r="DM642" s="21"/>
      <c r="DN642" s="21"/>
      <c r="DO642" s="27">
        <v>758</v>
      </c>
      <c r="DP642" s="21"/>
      <c r="DQ642" s="21"/>
      <c r="DR642" s="27">
        <v>921</v>
      </c>
      <c r="DS642" s="21"/>
      <c r="DT642" s="21"/>
      <c r="DU642" s="27">
        <v>605</v>
      </c>
      <c r="DV642" s="21"/>
      <c r="DW642" s="21"/>
      <c r="DX642" s="27">
        <v>591</v>
      </c>
      <c r="DY642" s="21"/>
      <c r="DZ642" s="21"/>
      <c r="EA642" s="27">
        <v>756</v>
      </c>
      <c r="EB642" s="21"/>
      <c r="EC642" s="21"/>
      <c r="ED642" s="27">
        <v>396</v>
      </c>
      <c r="EE642" s="21"/>
      <c r="EF642" s="21"/>
      <c r="EG642" s="27">
        <v>380</v>
      </c>
      <c r="EH642" s="21"/>
      <c r="EI642" s="21"/>
      <c r="EJ642" s="27">
        <v>135</v>
      </c>
      <c r="EK642" s="21"/>
      <c r="EL642" s="21"/>
      <c r="EM642" s="27">
        <v>182</v>
      </c>
      <c r="EN642" s="21"/>
      <c r="EO642" s="21"/>
      <c r="EP642" s="27">
        <v>185</v>
      </c>
      <c r="EQ642" s="21"/>
      <c r="ER642" s="21"/>
      <c r="ES642" s="27">
        <v>156</v>
      </c>
      <c r="ET642" s="21"/>
      <c r="EU642" s="21"/>
      <c r="EV642" s="27">
        <v>212</v>
      </c>
      <c r="EW642" s="21"/>
      <c r="EX642" s="21"/>
      <c r="EY642" s="27">
        <v>254</v>
      </c>
      <c r="EZ642" s="21"/>
      <c r="FA642" s="21"/>
      <c r="FB642" s="27">
        <v>172</v>
      </c>
      <c r="FC642" s="21"/>
      <c r="FD642" s="21"/>
      <c r="FE642" s="27">
        <v>221</v>
      </c>
      <c r="FF642" s="21"/>
      <c r="FG642" s="21"/>
      <c r="FH642" s="27">
        <v>246</v>
      </c>
      <c r="FI642" s="21"/>
      <c r="FJ642" s="21"/>
      <c r="FK642" s="27">
        <v>436</v>
      </c>
      <c r="FL642" s="21"/>
      <c r="FM642" s="21"/>
      <c r="FN642" s="27">
        <v>191</v>
      </c>
      <c r="FO642" s="21"/>
      <c r="FP642" s="21"/>
      <c r="FQ642" s="27">
        <v>185</v>
      </c>
      <c r="FR642" s="21"/>
      <c r="FS642" s="21"/>
      <c r="FT642" s="29">
        <v>57</v>
      </c>
      <c r="FU642" s="21"/>
      <c r="FV642" s="21"/>
      <c r="FW642" s="27">
        <v>111</v>
      </c>
      <c r="FX642" s="21"/>
      <c r="FY642" s="21"/>
      <c r="FZ642" s="29">
        <v>93</v>
      </c>
      <c r="GA642" s="21"/>
      <c r="GB642" s="21"/>
      <c r="GC642" s="29">
        <v>77</v>
      </c>
      <c r="GD642" s="21"/>
      <c r="GE642" s="21"/>
      <c r="GF642" s="27">
        <v>109</v>
      </c>
      <c r="GG642" s="21"/>
      <c r="GH642" s="21"/>
      <c r="GI642" s="29">
        <v>90</v>
      </c>
      <c r="GJ642" s="21"/>
      <c r="GK642" s="21"/>
      <c r="GL642" s="27">
        <v>106</v>
      </c>
      <c r="GM642" s="21"/>
      <c r="GN642" s="21"/>
      <c r="GO642" s="27">
        <v>109</v>
      </c>
      <c r="GP642" s="21"/>
      <c r="GQ642" s="21"/>
      <c r="GR642" s="29">
        <v>54</v>
      </c>
      <c r="GS642" s="21"/>
      <c r="GT642" s="21"/>
      <c r="GU642" s="29">
        <v>15</v>
      </c>
      <c r="GV642" s="21"/>
      <c r="GW642" s="21"/>
      <c r="GX642" s="29">
        <v>12</v>
      </c>
      <c r="GY642" s="21"/>
      <c r="GZ642" s="21"/>
      <c r="HA642" s="29">
        <v>12</v>
      </c>
      <c r="HB642" s="21"/>
      <c r="HC642" s="21"/>
      <c r="HD642" s="29">
        <v>38</v>
      </c>
      <c r="HE642" s="21"/>
      <c r="HF642" s="21"/>
      <c r="HG642" s="29">
        <v>39</v>
      </c>
      <c r="HH642" s="21"/>
      <c r="HI642" s="21"/>
      <c r="HJ642" s="29">
        <v>24</v>
      </c>
    </row>
    <row r="643" spans="2:218" x14ac:dyDescent="0.2">
      <c r="B643" s="20" t="s">
        <v>698</v>
      </c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  <c r="BK643" s="21"/>
      <c r="BL643" s="21"/>
      <c r="BM643" s="21"/>
      <c r="BN643" s="21"/>
      <c r="BO643" s="21"/>
      <c r="BP643" s="21"/>
      <c r="BQ643" s="21"/>
      <c r="BR643" s="21"/>
      <c r="BS643" s="21"/>
      <c r="BT643" s="21"/>
      <c r="BU643" s="21"/>
      <c r="BV643" s="21"/>
      <c r="BW643" s="21"/>
      <c r="BX643" s="21"/>
      <c r="BY643" s="21"/>
      <c r="BZ643" s="21"/>
      <c r="CA643" s="21"/>
      <c r="CB643" s="21"/>
      <c r="CC643" s="21"/>
      <c r="CD643" s="21"/>
      <c r="CE643" s="21"/>
      <c r="CF643" s="21"/>
      <c r="CG643" s="21"/>
      <c r="CH643" s="21"/>
      <c r="CI643" s="21"/>
      <c r="CJ643" s="21"/>
      <c r="CK643" s="21"/>
      <c r="CL643" s="21"/>
      <c r="CM643" s="21"/>
      <c r="CN643" s="21"/>
      <c r="CO643" s="21"/>
      <c r="CP643" s="21"/>
      <c r="CQ643" s="21"/>
      <c r="CR643" s="21"/>
      <c r="CS643" s="21"/>
      <c r="CT643" s="21"/>
      <c r="CU643" s="21"/>
      <c r="CV643" s="21"/>
      <c r="CW643" s="21"/>
      <c r="CX643" s="21"/>
      <c r="CY643" s="21"/>
      <c r="CZ643" s="21"/>
      <c r="DA643" s="21"/>
      <c r="DB643" s="21"/>
      <c r="DC643" s="21"/>
      <c r="DD643" s="21"/>
      <c r="DE643" s="21"/>
      <c r="DF643" s="21"/>
      <c r="DG643" s="21"/>
      <c r="DH643" s="21"/>
      <c r="DI643" s="21"/>
      <c r="DJ643" s="21"/>
      <c r="DK643" s="21"/>
      <c r="DL643" s="21"/>
      <c r="DM643" s="21"/>
      <c r="DN643" s="21"/>
      <c r="DO643" s="21"/>
      <c r="DP643" s="21"/>
      <c r="DQ643" s="21"/>
      <c r="DR643" s="21"/>
      <c r="DS643" s="21"/>
      <c r="DT643" s="21"/>
      <c r="DU643" s="21"/>
      <c r="DV643" s="21"/>
      <c r="DW643" s="21"/>
      <c r="DX643" s="21"/>
      <c r="DY643" s="21"/>
      <c r="DZ643" s="21"/>
      <c r="EA643" s="21"/>
      <c r="EB643" s="21"/>
      <c r="EC643" s="21"/>
      <c r="ED643" s="21"/>
      <c r="EE643" s="21"/>
      <c r="EF643" s="21"/>
      <c r="EG643" s="21"/>
      <c r="EH643" s="21"/>
      <c r="EI643" s="21"/>
      <c r="EJ643" s="21"/>
      <c r="EK643" s="21"/>
      <c r="EL643" s="21"/>
      <c r="EM643" s="21"/>
      <c r="EN643" s="32">
        <v>100</v>
      </c>
      <c r="EO643" s="31">
        <v>4</v>
      </c>
      <c r="EP643" s="21"/>
      <c r="EQ643" s="32">
        <v>529</v>
      </c>
      <c r="ER643" s="29">
        <v>21</v>
      </c>
      <c r="ES643" s="21"/>
      <c r="ET643" s="33">
        <v>56</v>
      </c>
      <c r="EU643" s="31">
        <v>2</v>
      </c>
      <c r="EV643" s="21"/>
      <c r="EW643" s="33">
        <v>85</v>
      </c>
      <c r="EX643" s="31">
        <v>3</v>
      </c>
      <c r="EY643" s="21"/>
      <c r="EZ643" s="32">
        <v>113</v>
      </c>
      <c r="FA643" s="31">
        <v>4</v>
      </c>
      <c r="FB643" s="21"/>
      <c r="FC643" s="32">
        <v>128</v>
      </c>
      <c r="FD643" s="31">
        <v>7</v>
      </c>
      <c r="FE643" s="21"/>
      <c r="FF643" s="32">
        <v>817</v>
      </c>
      <c r="FG643" s="29">
        <v>43</v>
      </c>
      <c r="FH643" s="29">
        <v>85</v>
      </c>
      <c r="FI643" s="32">
        <v>480</v>
      </c>
      <c r="FJ643" s="29">
        <v>26</v>
      </c>
      <c r="FK643" s="29">
        <v>35</v>
      </c>
      <c r="FL643" s="32">
        <v>456</v>
      </c>
      <c r="FM643" s="29">
        <v>24</v>
      </c>
      <c r="FN643" s="21"/>
      <c r="FO643" s="32">
        <v>404</v>
      </c>
      <c r="FP643" s="29">
        <v>22</v>
      </c>
      <c r="FQ643" s="29">
        <v>34</v>
      </c>
      <c r="FR643" s="32">
        <v>147</v>
      </c>
      <c r="FS643" s="31">
        <v>8</v>
      </c>
      <c r="FT643" s="29">
        <v>37</v>
      </c>
      <c r="FU643" s="32">
        <v>107</v>
      </c>
      <c r="FV643" s="31">
        <v>5</v>
      </c>
      <c r="FW643" s="27">
        <v>709</v>
      </c>
      <c r="FX643" s="33">
        <v>20</v>
      </c>
      <c r="FY643" s="31">
        <v>1</v>
      </c>
      <c r="FZ643" s="21"/>
      <c r="GA643" s="33">
        <v>68</v>
      </c>
      <c r="GB643" s="31">
        <v>7</v>
      </c>
      <c r="GC643" s="21"/>
      <c r="GD643" s="32">
        <v>141</v>
      </c>
      <c r="GE643" s="29">
        <v>13</v>
      </c>
      <c r="GF643" s="21"/>
      <c r="GG643" s="33">
        <v>29</v>
      </c>
      <c r="GH643" s="31">
        <v>1</v>
      </c>
      <c r="GI643" s="29">
        <v>37</v>
      </c>
      <c r="GJ643" s="21"/>
      <c r="GK643" s="21"/>
      <c r="GL643" s="21"/>
      <c r="GM643" s="21"/>
      <c r="GN643" s="21"/>
      <c r="GO643" s="21"/>
      <c r="GP643" s="21"/>
      <c r="GQ643" s="21"/>
      <c r="GR643" s="27">
        <v>186</v>
      </c>
      <c r="GS643" s="21"/>
      <c r="GT643" s="21"/>
      <c r="GU643" s="21"/>
      <c r="GV643" s="21"/>
      <c r="GW643" s="21"/>
      <c r="GX643" s="21"/>
      <c r="GY643" s="21"/>
      <c r="GZ643" s="21"/>
      <c r="HA643" s="29">
        <v>31</v>
      </c>
      <c r="HB643" s="21"/>
      <c r="HC643" s="21"/>
      <c r="HD643" s="21"/>
      <c r="HE643" s="21"/>
      <c r="HF643" s="21"/>
      <c r="HG643" s="29">
        <v>30</v>
      </c>
      <c r="HH643" s="21"/>
      <c r="HI643" s="21"/>
      <c r="HJ643" s="21"/>
    </row>
    <row r="644" spans="2:218" x14ac:dyDescent="0.2">
      <c r="B644" s="20" t="s">
        <v>701</v>
      </c>
      <c r="C644" s="26">
        <v>609142</v>
      </c>
      <c r="D644" s="23">
        <v>7597</v>
      </c>
      <c r="E644" s="34">
        <v>2775690</v>
      </c>
      <c r="F644" s="22">
        <v>1915268</v>
      </c>
      <c r="G644" s="24">
        <v>32196</v>
      </c>
      <c r="H644" s="34">
        <v>3252514</v>
      </c>
      <c r="I644" s="22">
        <v>1650229</v>
      </c>
      <c r="J644" s="24">
        <v>26754</v>
      </c>
      <c r="K644" s="34">
        <v>3535195</v>
      </c>
      <c r="L644" s="22">
        <v>1048578</v>
      </c>
      <c r="M644" s="24">
        <v>15984</v>
      </c>
      <c r="N644" s="34">
        <v>3166951</v>
      </c>
      <c r="O644" s="22">
        <v>1830468</v>
      </c>
      <c r="P644" s="24">
        <v>30550</v>
      </c>
      <c r="Q644" s="34">
        <v>3383263</v>
      </c>
      <c r="R644" s="22">
        <v>2153760</v>
      </c>
      <c r="S644" s="24">
        <v>35524</v>
      </c>
      <c r="T644" s="34">
        <v>3845112</v>
      </c>
      <c r="U644" s="22">
        <v>1509784</v>
      </c>
      <c r="V644" s="24">
        <v>24461</v>
      </c>
      <c r="W644" s="34">
        <v>3896899</v>
      </c>
      <c r="X644" s="26">
        <v>490081</v>
      </c>
      <c r="Y644" s="23">
        <v>7583</v>
      </c>
      <c r="Z644" s="34">
        <v>3056791</v>
      </c>
      <c r="AA644" s="26">
        <v>258967</v>
      </c>
      <c r="AB644" s="23">
        <v>3061</v>
      </c>
      <c r="AC644" s="34">
        <v>2471021</v>
      </c>
      <c r="AD644" s="26">
        <v>248297</v>
      </c>
      <c r="AE644" s="23">
        <v>1997</v>
      </c>
      <c r="AF644" s="34">
        <v>1490560</v>
      </c>
      <c r="AG644" s="26">
        <v>198322</v>
      </c>
      <c r="AH644" s="23">
        <v>2029</v>
      </c>
      <c r="AI644" s="34">
        <v>1064230</v>
      </c>
      <c r="AJ644" s="22">
        <v>1955301</v>
      </c>
      <c r="AK644" s="24">
        <v>27007</v>
      </c>
      <c r="AL644" s="34">
        <v>1698546</v>
      </c>
      <c r="AM644" s="26">
        <v>830991</v>
      </c>
      <c r="AN644" s="24">
        <v>12478</v>
      </c>
      <c r="AO644" s="34">
        <v>2043144</v>
      </c>
      <c r="AP644" s="26">
        <v>938258</v>
      </c>
      <c r="AQ644" s="24">
        <v>15207</v>
      </c>
      <c r="AR644" s="34">
        <v>2284661</v>
      </c>
      <c r="AS644" s="22">
        <v>1209443</v>
      </c>
      <c r="AT644" s="24">
        <v>20038</v>
      </c>
      <c r="AU644" s="34">
        <v>2423271</v>
      </c>
      <c r="AV644" s="26">
        <v>552588</v>
      </c>
      <c r="AW644" s="23">
        <v>8065</v>
      </c>
      <c r="AX644" s="34">
        <v>2287278</v>
      </c>
      <c r="AY644" s="22">
        <v>1244974</v>
      </c>
      <c r="AZ644" s="24">
        <v>20603</v>
      </c>
      <c r="BA644" s="34">
        <v>2407833</v>
      </c>
      <c r="BB644" s="22">
        <v>1385351</v>
      </c>
      <c r="BC644" s="24">
        <v>22553</v>
      </c>
      <c r="BD644" s="34">
        <v>2628322</v>
      </c>
      <c r="BE644" s="26">
        <v>997938</v>
      </c>
      <c r="BF644" s="24">
        <v>15996</v>
      </c>
      <c r="BG644" s="34">
        <v>2279409</v>
      </c>
      <c r="BH644" s="22">
        <v>1194990</v>
      </c>
      <c r="BI644" s="24">
        <v>18404</v>
      </c>
      <c r="BJ644" s="34">
        <v>2316383</v>
      </c>
      <c r="BK644" s="22">
        <v>1236716</v>
      </c>
      <c r="BL644" s="24">
        <v>20364</v>
      </c>
      <c r="BM644" s="34">
        <v>2470702</v>
      </c>
      <c r="BN644" s="22">
        <v>1020989</v>
      </c>
      <c r="BO644" s="24">
        <v>16882</v>
      </c>
      <c r="BP644" s="34">
        <v>2398538</v>
      </c>
      <c r="BQ644" s="22">
        <v>1060234</v>
      </c>
      <c r="BR644" s="24">
        <v>17650</v>
      </c>
      <c r="BS644" s="34">
        <v>2517564</v>
      </c>
      <c r="BT644" s="22">
        <v>1275712</v>
      </c>
      <c r="BU644" s="24">
        <v>21343</v>
      </c>
      <c r="BV644" s="34">
        <v>2483277</v>
      </c>
      <c r="BW644" s="22">
        <v>1053193</v>
      </c>
      <c r="BX644" s="24">
        <v>17639</v>
      </c>
      <c r="BY644" s="34">
        <v>2529378</v>
      </c>
      <c r="BZ644" s="22">
        <v>1080810</v>
      </c>
      <c r="CA644" s="24">
        <v>18137</v>
      </c>
      <c r="CB644" s="34">
        <v>2627643</v>
      </c>
      <c r="CC644" s="22">
        <v>1363458</v>
      </c>
      <c r="CD644" s="24">
        <v>22818</v>
      </c>
      <c r="CE644" s="34">
        <v>2385885</v>
      </c>
      <c r="CF644" s="22">
        <v>1130849</v>
      </c>
      <c r="CG644" s="24">
        <v>18942</v>
      </c>
      <c r="CH644" s="34">
        <v>2636233</v>
      </c>
      <c r="CI644" s="22">
        <v>1150907</v>
      </c>
      <c r="CJ644" s="24">
        <v>19500</v>
      </c>
      <c r="CK644" s="34">
        <v>2527012</v>
      </c>
      <c r="CL644" s="22">
        <v>1487203</v>
      </c>
      <c r="CM644" s="24">
        <v>25211</v>
      </c>
      <c r="CN644" s="34">
        <v>2610528</v>
      </c>
      <c r="CO644" s="26">
        <v>975983</v>
      </c>
      <c r="CP644" s="24">
        <v>15570</v>
      </c>
      <c r="CQ644" s="34">
        <v>2571069</v>
      </c>
      <c r="CR644" s="22">
        <v>1021973</v>
      </c>
      <c r="CS644" s="24">
        <v>16782</v>
      </c>
      <c r="CT644" s="34">
        <v>2077300</v>
      </c>
      <c r="CU644" s="22">
        <v>1570718</v>
      </c>
      <c r="CV644" s="24">
        <v>28427</v>
      </c>
      <c r="CW644" s="34">
        <v>2494266</v>
      </c>
      <c r="CX644" s="22">
        <v>1145943</v>
      </c>
      <c r="CY644" s="24">
        <v>21263</v>
      </c>
      <c r="CZ644" s="34">
        <v>2649434</v>
      </c>
      <c r="DA644" s="22">
        <v>1174682</v>
      </c>
      <c r="DB644" s="24">
        <v>21860</v>
      </c>
      <c r="DC644" s="34">
        <v>2755879</v>
      </c>
      <c r="DD644" s="22">
        <v>1420369</v>
      </c>
      <c r="DE644" s="24">
        <v>26487</v>
      </c>
      <c r="DF644" s="34">
        <v>2648843</v>
      </c>
      <c r="DG644" s="22">
        <v>1129957</v>
      </c>
      <c r="DH644" s="24">
        <v>21262</v>
      </c>
      <c r="DI644" s="34">
        <v>2826070</v>
      </c>
      <c r="DJ644" s="22">
        <v>1129299</v>
      </c>
      <c r="DK644" s="24">
        <v>21441</v>
      </c>
      <c r="DL644" s="34">
        <v>2825407</v>
      </c>
      <c r="DM644" s="22">
        <v>1162254</v>
      </c>
      <c r="DN644" s="24">
        <v>19136</v>
      </c>
      <c r="DO644" s="34">
        <v>2601621</v>
      </c>
      <c r="DP644" s="26">
        <v>973427</v>
      </c>
      <c r="DQ644" s="24">
        <v>17008</v>
      </c>
      <c r="DR644" s="34">
        <v>2377881</v>
      </c>
      <c r="DS644" s="22">
        <v>1234853</v>
      </c>
      <c r="DT644" s="24">
        <v>22748</v>
      </c>
      <c r="DU644" s="34">
        <v>2490109</v>
      </c>
      <c r="DV644" s="22">
        <v>1471291</v>
      </c>
      <c r="DW644" s="24">
        <v>27685</v>
      </c>
      <c r="DX644" s="34">
        <v>2822781</v>
      </c>
      <c r="DY644" s="26">
        <v>919941</v>
      </c>
      <c r="DZ644" s="24">
        <v>16145</v>
      </c>
      <c r="EA644" s="34">
        <v>2791054</v>
      </c>
      <c r="EB644" s="26">
        <v>486670</v>
      </c>
      <c r="EC644" s="23">
        <v>7756</v>
      </c>
      <c r="ED644" s="34">
        <v>2163340</v>
      </c>
      <c r="EE644" s="26">
        <v>154345</v>
      </c>
      <c r="EF644" s="23">
        <v>2502</v>
      </c>
      <c r="EG644" s="34">
        <v>1513165</v>
      </c>
      <c r="EH644" s="28">
        <v>67319</v>
      </c>
      <c r="EI644" s="23">
        <v>1121</v>
      </c>
      <c r="EJ644" s="34">
        <v>1008058</v>
      </c>
      <c r="EK644" s="28">
        <v>66948</v>
      </c>
      <c r="EL644" s="23">
        <v>1096</v>
      </c>
      <c r="EM644" s="25">
        <v>752896</v>
      </c>
      <c r="EN644" s="28">
        <v>61765</v>
      </c>
      <c r="EO644" s="23">
        <v>1069</v>
      </c>
      <c r="EP644" s="25">
        <v>472096</v>
      </c>
      <c r="EQ644" s="28">
        <v>16710</v>
      </c>
      <c r="ER644" s="27">
        <v>325</v>
      </c>
      <c r="ES644" s="25">
        <v>313933</v>
      </c>
      <c r="ET644" s="30">
        <v>3054</v>
      </c>
      <c r="EU644" s="29">
        <v>42</v>
      </c>
      <c r="EV644" s="25">
        <v>167400</v>
      </c>
      <c r="EW644" s="30">
        <v>4566</v>
      </c>
      <c r="EX644" s="29">
        <v>43</v>
      </c>
      <c r="EY644" s="25">
        <v>129622</v>
      </c>
      <c r="EZ644" s="30">
        <v>1398</v>
      </c>
      <c r="FA644" s="29">
        <v>14</v>
      </c>
      <c r="FB644" s="25">
        <v>102952</v>
      </c>
      <c r="FC644" s="30">
        <v>1122</v>
      </c>
      <c r="FD644" s="29">
        <v>16</v>
      </c>
      <c r="FE644" s="24">
        <v>77820</v>
      </c>
      <c r="FF644" s="32">
        <v>319</v>
      </c>
      <c r="FG644" s="31">
        <v>8</v>
      </c>
      <c r="FH644" s="24">
        <v>78140</v>
      </c>
      <c r="FI644" s="33">
        <v>32</v>
      </c>
      <c r="FJ644" s="31">
        <v>1</v>
      </c>
      <c r="FK644" s="24">
        <v>61016</v>
      </c>
      <c r="FL644" s="33">
        <v>74</v>
      </c>
      <c r="FM644" s="31">
        <v>2</v>
      </c>
      <c r="FN644" s="24">
        <v>49216</v>
      </c>
      <c r="FO644" s="32">
        <v>530</v>
      </c>
      <c r="FP644" s="29">
        <v>11</v>
      </c>
      <c r="FQ644" s="24">
        <v>44192</v>
      </c>
      <c r="FR644" s="33">
        <v>33</v>
      </c>
      <c r="FS644" s="31">
        <v>1</v>
      </c>
      <c r="FT644" s="24">
        <v>37381</v>
      </c>
      <c r="FU644" s="32">
        <v>101</v>
      </c>
      <c r="FV644" s="31">
        <v>3</v>
      </c>
      <c r="FW644" s="24">
        <v>33277</v>
      </c>
      <c r="FX644" s="32">
        <v>304</v>
      </c>
      <c r="FY644" s="31">
        <v>4</v>
      </c>
      <c r="FZ644" s="24">
        <v>24169</v>
      </c>
      <c r="GA644" s="33">
        <v>31</v>
      </c>
      <c r="GB644" s="31">
        <v>1</v>
      </c>
      <c r="GC644" s="24">
        <v>22672</v>
      </c>
      <c r="GD644" s="32">
        <v>610</v>
      </c>
      <c r="GE644" s="29">
        <v>12</v>
      </c>
      <c r="GF644" s="24">
        <v>19255</v>
      </c>
      <c r="GG644" s="32">
        <v>192</v>
      </c>
      <c r="GH644" s="31">
        <v>3</v>
      </c>
      <c r="GI644" s="24">
        <v>18511</v>
      </c>
      <c r="GJ644" s="33">
        <v>68</v>
      </c>
      <c r="GK644" s="31">
        <v>1</v>
      </c>
      <c r="GL644" s="24">
        <v>15323</v>
      </c>
      <c r="GM644" s="21"/>
      <c r="GN644" s="21"/>
      <c r="GO644" s="24">
        <v>15020</v>
      </c>
      <c r="GP644" s="21"/>
      <c r="GQ644" s="21"/>
      <c r="GR644" s="24">
        <v>15923</v>
      </c>
      <c r="GS644" s="21"/>
      <c r="GT644" s="21"/>
      <c r="GU644" s="24">
        <v>13548</v>
      </c>
      <c r="GV644" s="21"/>
      <c r="GW644" s="21"/>
      <c r="GX644" s="24">
        <v>13787</v>
      </c>
      <c r="GY644" s="33">
        <v>53</v>
      </c>
      <c r="GZ644" s="31">
        <v>1</v>
      </c>
      <c r="HA644" s="24">
        <v>12892</v>
      </c>
      <c r="HB644" s="21"/>
      <c r="HC644" s="21"/>
      <c r="HD644" s="24">
        <v>11840</v>
      </c>
      <c r="HE644" s="21"/>
      <c r="HF644" s="21"/>
      <c r="HG644" s="24">
        <v>10219</v>
      </c>
      <c r="HH644" s="21"/>
      <c r="HI644" s="21"/>
      <c r="HJ644" s="24">
        <v>10031</v>
      </c>
    </row>
    <row r="645" spans="2:218" x14ac:dyDescent="0.2">
      <c r="B645" s="20" t="s">
        <v>705</v>
      </c>
      <c r="C645" s="28">
        <v>97722</v>
      </c>
      <c r="D645" s="23">
        <v>9714</v>
      </c>
      <c r="E645" s="29">
        <v>33</v>
      </c>
      <c r="F645" s="28">
        <v>57522</v>
      </c>
      <c r="G645" s="23">
        <v>7337</v>
      </c>
      <c r="H645" s="27">
        <v>349</v>
      </c>
      <c r="I645" s="28">
        <v>72307</v>
      </c>
      <c r="J645" s="23">
        <v>9236</v>
      </c>
      <c r="K645" s="21"/>
      <c r="L645" s="28">
        <v>67904</v>
      </c>
      <c r="M645" s="24">
        <v>10342</v>
      </c>
      <c r="N645" s="27">
        <v>134</v>
      </c>
      <c r="O645" s="28">
        <v>60316</v>
      </c>
      <c r="P645" s="23">
        <v>7882</v>
      </c>
      <c r="Q645" s="27">
        <v>173</v>
      </c>
      <c r="R645" s="28">
        <v>34366</v>
      </c>
      <c r="S645" s="23">
        <v>8222</v>
      </c>
      <c r="T645" s="27">
        <v>772</v>
      </c>
      <c r="U645" s="28">
        <v>21782</v>
      </c>
      <c r="V645" s="23">
        <v>7810</v>
      </c>
      <c r="W645" s="23">
        <v>8346</v>
      </c>
      <c r="X645" s="28">
        <v>31984</v>
      </c>
      <c r="Y645" s="23">
        <v>8094</v>
      </c>
      <c r="Z645" s="23">
        <v>2078</v>
      </c>
      <c r="AA645" s="28">
        <v>44944</v>
      </c>
      <c r="AB645" s="24">
        <v>10600</v>
      </c>
      <c r="AC645" s="27">
        <v>260</v>
      </c>
      <c r="AD645" s="28">
        <v>33480</v>
      </c>
      <c r="AE645" s="23">
        <v>8223</v>
      </c>
      <c r="AF645" s="27">
        <v>244</v>
      </c>
      <c r="AG645" s="28">
        <v>30277</v>
      </c>
      <c r="AH645" s="23">
        <v>7377</v>
      </c>
      <c r="AI645" s="27">
        <v>701</v>
      </c>
      <c r="AJ645" s="28">
        <v>28607</v>
      </c>
      <c r="AK645" s="23">
        <v>6428</v>
      </c>
      <c r="AL645" s="27">
        <v>526</v>
      </c>
      <c r="AM645" s="28">
        <v>35039</v>
      </c>
      <c r="AN645" s="23">
        <v>7994</v>
      </c>
      <c r="AO645" s="27">
        <v>145</v>
      </c>
      <c r="AP645" s="28">
        <v>35907</v>
      </c>
      <c r="AQ645" s="23">
        <v>8388</v>
      </c>
      <c r="AR645" s="27">
        <v>461</v>
      </c>
      <c r="AS645" s="28">
        <v>38299</v>
      </c>
      <c r="AT645" s="23">
        <v>8713</v>
      </c>
      <c r="AU645" s="27">
        <v>470</v>
      </c>
      <c r="AV645" s="28">
        <v>30927</v>
      </c>
      <c r="AW645" s="23">
        <v>6974</v>
      </c>
      <c r="AX645" s="27">
        <v>174</v>
      </c>
      <c r="AY645" s="28">
        <v>49077</v>
      </c>
      <c r="AZ645" s="23">
        <v>6009</v>
      </c>
      <c r="BA645" s="27">
        <v>338</v>
      </c>
      <c r="BB645" s="28">
        <v>20418</v>
      </c>
      <c r="BC645" s="23">
        <v>2860</v>
      </c>
      <c r="BD645" s="27">
        <v>611</v>
      </c>
      <c r="BE645" s="30">
        <v>4843</v>
      </c>
      <c r="BF645" s="27">
        <v>972</v>
      </c>
      <c r="BG645" s="27">
        <v>354</v>
      </c>
      <c r="BH645" s="30">
        <v>5442</v>
      </c>
      <c r="BI645" s="27">
        <v>787</v>
      </c>
      <c r="BJ645" s="23">
        <v>1613</v>
      </c>
      <c r="BK645" s="30">
        <v>4010</v>
      </c>
      <c r="BL645" s="27">
        <v>778</v>
      </c>
      <c r="BM645" s="23">
        <v>1931</v>
      </c>
      <c r="BN645" s="30">
        <v>2848</v>
      </c>
      <c r="BO645" s="27">
        <v>514</v>
      </c>
      <c r="BP645" s="27">
        <v>728</v>
      </c>
      <c r="BQ645" s="28">
        <v>12496</v>
      </c>
      <c r="BR645" s="23">
        <v>1383</v>
      </c>
      <c r="BS645" s="23">
        <v>2817</v>
      </c>
      <c r="BT645" s="30">
        <v>4155</v>
      </c>
      <c r="BU645" s="27">
        <v>585</v>
      </c>
      <c r="BV645" s="23">
        <v>2757</v>
      </c>
      <c r="BW645" s="32">
        <v>951</v>
      </c>
      <c r="BX645" s="27">
        <v>173</v>
      </c>
      <c r="BY645" s="23">
        <v>2828</v>
      </c>
      <c r="BZ645" s="30">
        <v>3252</v>
      </c>
      <c r="CA645" s="27">
        <v>435</v>
      </c>
      <c r="CB645" s="27">
        <v>777</v>
      </c>
      <c r="CC645" s="30">
        <v>3035</v>
      </c>
      <c r="CD645" s="27">
        <v>482</v>
      </c>
      <c r="CE645" s="27">
        <v>450</v>
      </c>
      <c r="CF645" s="30">
        <v>1471</v>
      </c>
      <c r="CG645" s="27">
        <v>228</v>
      </c>
      <c r="CH645" s="23">
        <v>1313</v>
      </c>
      <c r="CI645" s="30">
        <v>1986</v>
      </c>
      <c r="CJ645" s="27">
        <v>315</v>
      </c>
      <c r="CK645" s="27">
        <v>982</v>
      </c>
      <c r="CL645" s="30">
        <v>3501</v>
      </c>
      <c r="CM645" s="27">
        <v>672</v>
      </c>
      <c r="CN645" s="27">
        <v>885</v>
      </c>
      <c r="CO645" s="30">
        <v>2514</v>
      </c>
      <c r="CP645" s="27">
        <v>507</v>
      </c>
      <c r="CQ645" s="27">
        <v>560</v>
      </c>
      <c r="CR645" s="30">
        <v>2512</v>
      </c>
      <c r="CS645" s="27">
        <v>518</v>
      </c>
      <c r="CT645" s="27">
        <v>532</v>
      </c>
      <c r="CU645" s="30">
        <v>2425</v>
      </c>
      <c r="CV645" s="27">
        <v>518</v>
      </c>
      <c r="CW645" s="27">
        <v>673</v>
      </c>
      <c r="CX645" s="32">
        <v>863</v>
      </c>
      <c r="CY645" s="27">
        <v>197</v>
      </c>
      <c r="CZ645" s="27">
        <v>701</v>
      </c>
      <c r="DA645" s="33">
        <v>22</v>
      </c>
      <c r="DB645" s="31">
        <v>5</v>
      </c>
      <c r="DC645" s="27">
        <v>702</v>
      </c>
      <c r="DD645" s="33">
        <v>20</v>
      </c>
      <c r="DE645" s="31">
        <v>1</v>
      </c>
      <c r="DF645" s="23">
        <v>1015</v>
      </c>
      <c r="DG645" s="33">
        <v>20</v>
      </c>
      <c r="DH645" s="31">
        <v>1</v>
      </c>
      <c r="DI645" s="27">
        <v>875</v>
      </c>
      <c r="DJ645" s="21"/>
      <c r="DK645" s="21"/>
      <c r="DL645" s="27">
        <v>654</v>
      </c>
      <c r="DM645" s="33">
        <v>40</v>
      </c>
      <c r="DN645" s="31">
        <v>2</v>
      </c>
      <c r="DO645" s="27">
        <v>496</v>
      </c>
      <c r="DP645" s="21"/>
      <c r="DQ645" s="21"/>
      <c r="DR645" s="27">
        <v>698</v>
      </c>
      <c r="DS645" s="21"/>
      <c r="DT645" s="21"/>
      <c r="DU645" s="27">
        <v>614</v>
      </c>
      <c r="DV645" s="21"/>
      <c r="DW645" s="21"/>
      <c r="DX645" s="27">
        <v>721</v>
      </c>
      <c r="DY645" s="21"/>
      <c r="DZ645" s="21"/>
      <c r="EA645" s="27">
        <v>800</v>
      </c>
      <c r="EB645" s="21"/>
      <c r="EC645" s="21"/>
      <c r="ED645" s="27">
        <v>882</v>
      </c>
      <c r="EE645" s="21"/>
      <c r="EF645" s="21"/>
      <c r="EG645" s="27">
        <v>630</v>
      </c>
      <c r="EH645" s="21"/>
      <c r="EI645" s="21"/>
      <c r="EJ645" s="27">
        <v>376</v>
      </c>
      <c r="EK645" s="21"/>
      <c r="EL645" s="21"/>
      <c r="EM645" s="27">
        <v>533</v>
      </c>
      <c r="EN645" s="21"/>
      <c r="EO645" s="21"/>
      <c r="EP645" s="27">
        <v>578</v>
      </c>
      <c r="EQ645" s="21"/>
      <c r="ER645" s="21"/>
      <c r="ES645" s="27">
        <v>611</v>
      </c>
      <c r="ET645" s="21"/>
      <c r="EU645" s="21"/>
      <c r="EV645" s="27">
        <v>668</v>
      </c>
      <c r="EW645" s="21"/>
      <c r="EX645" s="21"/>
      <c r="EY645" s="27">
        <v>672</v>
      </c>
      <c r="EZ645" s="21"/>
      <c r="FA645" s="21"/>
      <c r="FB645" s="27">
        <v>290</v>
      </c>
      <c r="FC645" s="21"/>
      <c r="FD645" s="21"/>
      <c r="FE645" s="27">
        <v>409</v>
      </c>
      <c r="FF645" s="21"/>
      <c r="FG645" s="21"/>
      <c r="FH645" s="27">
        <v>322</v>
      </c>
      <c r="FI645" s="21"/>
      <c r="FJ645" s="21"/>
      <c r="FK645" s="27">
        <v>190</v>
      </c>
      <c r="FL645" s="21"/>
      <c r="FM645" s="21"/>
      <c r="FN645" s="27">
        <v>113</v>
      </c>
      <c r="FO645" s="21"/>
      <c r="FP645" s="21"/>
      <c r="FQ645" s="27">
        <v>263</v>
      </c>
      <c r="FR645" s="21"/>
      <c r="FS645" s="21"/>
      <c r="FT645" s="29">
        <v>29</v>
      </c>
      <c r="FU645" s="21"/>
      <c r="FV645" s="21"/>
      <c r="FW645" s="21"/>
      <c r="FX645" s="21"/>
      <c r="FY645" s="21"/>
      <c r="FZ645" s="21"/>
      <c r="GA645" s="21"/>
      <c r="GB645" s="21"/>
      <c r="GC645" s="21"/>
      <c r="GD645" s="21"/>
      <c r="GE645" s="21"/>
      <c r="GF645" s="21"/>
      <c r="GG645" s="21"/>
      <c r="GH645" s="21"/>
      <c r="GI645" s="29">
        <v>64</v>
      </c>
      <c r="GJ645" s="21"/>
      <c r="GK645" s="21"/>
      <c r="GL645" s="29">
        <v>32</v>
      </c>
      <c r="GM645" s="21"/>
      <c r="GN645" s="21"/>
      <c r="GO645" s="29">
        <v>32</v>
      </c>
      <c r="GP645" s="21"/>
      <c r="GQ645" s="21"/>
      <c r="GR645" s="29">
        <v>34</v>
      </c>
      <c r="GS645" s="21"/>
      <c r="GT645" s="21"/>
      <c r="GU645" s="21"/>
      <c r="GV645" s="21"/>
      <c r="GW645" s="21"/>
      <c r="GX645" s="29">
        <v>32</v>
      </c>
      <c r="GY645" s="21"/>
      <c r="GZ645" s="21"/>
      <c r="HA645" s="21"/>
      <c r="HB645" s="21"/>
      <c r="HC645" s="21"/>
      <c r="HD645" s="21"/>
      <c r="HE645" s="21"/>
      <c r="HF645" s="21"/>
      <c r="HG645" s="29">
        <v>30</v>
      </c>
      <c r="HH645" s="21"/>
      <c r="HI645" s="21"/>
      <c r="HJ645" s="29">
        <v>31</v>
      </c>
    </row>
    <row r="646" spans="2:218" x14ac:dyDescent="0.2">
      <c r="B646" s="20" t="s">
        <v>713</v>
      </c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7">
        <v>328</v>
      </c>
      <c r="U646" s="21"/>
      <c r="V646" s="21"/>
      <c r="W646" s="23">
        <v>3445</v>
      </c>
      <c r="X646" s="21"/>
      <c r="Y646" s="21"/>
      <c r="Z646" s="23">
        <v>6792</v>
      </c>
      <c r="AA646" s="21"/>
      <c r="AB646" s="21"/>
      <c r="AC646" s="24">
        <v>12883</v>
      </c>
      <c r="AD646" s="21"/>
      <c r="AE646" s="21"/>
      <c r="AF646" s="24">
        <v>13613</v>
      </c>
      <c r="AG646" s="21"/>
      <c r="AH646" s="21"/>
      <c r="AI646" s="24">
        <v>15871</v>
      </c>
      <c r="AJ646" s="21"/>
      <c r="AK646" s="21"/>
      <c r="AL646" s="24">
        <v>15781</v>
      </c>
      <c r="AM646" s="21"/>
      <c r="AN646" s="21"/>
      <c r="AO646" s="24">
        <v>15124</v>
      </c>
      <c r="AP646" s="21"/>
      <c r="AQ646" s="21"/>
      <c r="AR646" s="24">
        <v>66169</v>
      </c>
      <c r="AS646" s="22">
        <v>1051254</v>
      </c>
      <c r="AT646" s="24">
        <v>52487</v>
      </c>
      <c r="AU646" s="34">
        <v>1636481</v>
      </c>
      <c r="AV646" s="22">
        <v>1052235</v>
      </c>
      <c r="AW646" s="24">
        <v>55147</v>
      </c>
      <c r="AX646" s="34">
        <v>3193773</v>
      </c>
      <c r="AY646" s="22">
        <v>1174206</v>
      </c>
      <c r="AZ646" s="24">
        <v>62101</v>
      </c>
      <c r="BA646" s="34">
        <v>4197416</v>
      </c>
      <c r="BB646" s="22">
        <v>1090231</v>
      </c>
      <c r="BC646" s="24">
        <v>60693</v>
      </c>
      <c r="BD646" s="34">
        <v>4290541</v>
      </c>
      <c r="BE646" s="26">
        <v>610739</v>
      </c>
      <c r="BF646" s="24">
        <v>33983</v>
      </c>
      <c r="BG646" s="34">
        <v>3426888</v>
      </c>
      <c r="BH646" s="28">
        <v>51209</v>
      </c>
      <c r="BI646" s="23">
        <v>2595</v>
      </c>
      <c r="BJ646" s="34">
        <v>1378731</v>
      </c>
      <c r="BK646" s="32">
        <v>258</v>
      </c>
      <c r="BL646" s="29">
        <v>23</v>
      </c>
      <c r="BM646" s="25">
        <v>326038</v>
      </c>
      <c r="BN646" s="33">
        <v>60</v>
      </c>
      <c r="BO646" s="31">
        <v>5</v>
      </c>
      <c r="BP646" s="25">
        <v>103159</v>
      </c>
      <c r="BQ646" s="33">
        <v>90</v>
      </c>
      <c r="BR646" s="31">
        <v>5</v>
      </c>
      <c r="BS646" s="24">
        <v>52031</v>
      </c>
      <c r="BT646" s="32">
        <v>233</v>
      </c>
      <c r="BU646" s="29">
        <v>22</v>
      </c>
      <c r="BV646" s="24">
        <v>34876</v>
      </c>
      <c r="BW646" s="33">
        <v>35</v>
      </c>
      <c r="BX646" s="31">
        <v>6</v>
      </c>
      <c r="BY646" s="24">
        <v>33049</v>
      </c>
      <c r="BZ646" s="32">
        <v>179</v>
      </c>
      <c r="CA646" s="29">
        <v>16</v>
      </c>
      <c r="CB646" s="24">
        <v>26366</v>
      </c>
      <c r="CC646" s="32">
        <v>168</v>
      </c>
      <c r="CD646" s="29">
        <v>18</v>
      </c>
      <c r="CE646" s="24">
        <v>26977</v>
      </c>
      <c r="CF646" s="33">
        <v>22</v>
      </c>
      <c r="CG646" s="31">
        <v>4</v>
      </c>
      <c r="CH646" s="24">
        <v>29069</v>
      </c>
      <c r="CI646" s="32">
        <v>207</v>
      </c>
      <c r="CJ646" s="29">
        <v>10</v>
      </c>
      <c r="CK646" s="24">
        <v>28123</v>
      </c>
      <c r="CL646" s="32">
        <v>149</v>
      </c>
      <c r="CM646" s="29">
        <v>10</v>
      </c>
      <c r="CN646" s="24">
        <v>26406</v>
      </c>
      <c r="CO646" s="32">
        <v>257</v>
      </c>
      <c r="CP646" s="29">
        <v>13</v>
      </c>
      <c r="CQ646" s="24">
        <v>17251</v>
      </c>
      <c r="CR646" s="32">
        <v>171</v>
      </c>
      <c r="CS646" s="31">
        <v>9</v>
      </c>
      <c r="CT646" s="24">
        <v>13842</v>
      </c>
      <c r="CU646" s="21"/>
      <c r="CV646" s="21"/>
      <c r="CW646" s="24">
        <v>16135</v>
      </c>
      <c r="CX646" s="21"/>
      <c r="CY646" s="21"/>
      <c r="CZ646" s="24">
        <v>15101</v>
      </c>
      <c r="DA646" s="21"/>
      <c r="DB646" s="21"/>
      <c r="DC646" s="24">
        <v>13953</v>
      </c>
      <c r="DD646" s="21"/>
      <c r="DE646" s="21"/>
      <c r="DF646" s="24">
        <v>13449</v>
      </c>
      <c r="DG646" s="21"/>
      <c r="DH646" s="21"/>
      <c r="DI646" s="24">
        <v>14443</v>
      </c>
      <c r="DJ646" s="21"/>
      <c r="DK646" s="21"/>
      <c r="DL646" s="24">
        <v>12857</v>
      </c>
      <c r="DM646" s="21"/>
      <c r="DN646" s="21"/>
      <c r="DO646" s="24">
        <v>12831</v>
      </c>
      <c r="DP646" s="21"/>
      <c r="DQ646" s="21"/>
      <c r="DR646" s="24">
        <v>12146</v>
      </c>
      <c r="DS646" s="21"/>
      <c r="DT646" s="21"/>
      <c r="DU646" s="24">
        <v>10391</v>
      </c>
      <c r="DV646" s="35">
        <v>7</v>
      </c>
      <c r="DW646" s="31">
        <v>2</v>
      </c>
      <c r="DX646" s="24">
        <v>13147</v>
      </c>
      <c r="DY646" s="35">
        <v>8</v>
      </c>
      <c r="DZ646" s="31">
        <v>2</v>
      </c>
      <c r="EA646" s="24">
        <v>11849</v>
      </c>
      <c r="EB646" s="33">
        <v>12</v>
      </c>
      <c r="EC646" s="31">
        <v>3</v>
      </c>
      <c r="ED646" s="24">
        <v>12800</v>
      </c>
      <c r="EE646" s="33">
        <v>16</v>
      </c>
      <c r="EF646" s="31">
        <v>4</v>
      </c>
      <c r="EG646" s="24">
        <v>13218</v>
      </c>
      <c r="EH646" s="33">
        <v>12</v>
      </c>
      <c r="EI646" s="31">
        <v>3</v>
      </c>
      <c r="EJ646" s="24">
        <v>11180</v>
      </c>
      <c r="EK646" s="35">
        <v>4</v>
      </c>
      <c r="EL646" s="31">
        <v>1</v>
      </c>
      <c r="EM646" s="24">
        <v>12050</v>
      </c>
      <c r="EN646" s="21"/>
      <c r="EO646" s="21"/>
      <c r="EP646" s="24">
        <v>11869</v>
      </c>
      <c r="EQ646" s="21"/>
      <c r="ER646" s="21"/>
      <c r="ES646" s="24">
        <v>10972</v>
      </c>
      <c r="ET646" s="21"/>
      <c r="EU646" s="21"/>
      <c r="EV646" s="24">
        <v>11810</v>
      </c>
      <c r="EW646" s="21"/>
      <c r="EX646" s="21"/>
      <c r="EY646" s="23">
        <v>9629</v>
      </c>
      <c r="EZ646" s="21"/>
      <c r="FA646" s="21"/>
      <c r="FB646" s="24">
        <v>12087</v>
      </c>
      <c r="FC646" s="21"/>
      <c r="FD646" s="21"/>
      <c r="FE646" s="24">
        <v>10456</v>
      </c>
      <c r="FF646" s="21"/>
      <c r="FG646" s="21"/>
      <c r="FH646" s="24">
        <v>10487</v>
      </c>
      <c r="FI646" s="21"/>
      <c r="FJ646" s="21"/>
      <c r="FK646" s="24">
        <v>10590</v>
      </c>
      <c r="FL646" s="21"/>
      <c r="FM646" s="21"/>
      <c r="FN646" s="23">
        <v>9638</v>
      </c>
      <c r="FO646" s="21"/>
      <c r="FP646" s="21"/>
      <c r="FQ646" s="23">
        <v>9848</v>
      </c>
      <c r="FR646" s="21"/>
      <c r="FS646" s="21"/>
      <c r="FT646" s="23">
        <v>9705</v>
      </c>
      <c r="FU646" s="21"/>
      <c r="FV646" s="21"/>
      <c r="FW646" s="23">
        <v>9503</v>
      </c>
      <c r="FX646" s="21"/>
      <c r="FY646" s="21"/>
      <c r="FZ646" s="23">
        <v>8492</v>
      </c>
      <c r="GA646" s="21"/>
      <c r="GB646" s="21"/>
      <c r="GC646" s="23">
        <v>9633</v>
      </c>
      <c r="GD646" s="21"/>
      <c r="GE646" s="21"/>
      <c r="GF646" s="23">
        <v>9305</v>
      </c>
      <c r="GG646" s="21"/>
      <c r="GH646" s="21"/>
      <c r="GI646" s="23">
        <v>8800</v>
      </c>
      <c r="GJ646" s="21"/>
      <c r="GK646" s="21"/>
      <c r="GL646" s="24">
        <v>10084</v>
      </c>
      <c r="GM646" s="21"/>
      <c r="GN646" s="21"/>
      <c r="GO646" s="24">
        <v>10234</v>
      </c>
      <c r="GP646" s="21"/>
      <c r="GQ646" s="21"/>
      <c r="GR646" s="23">
        <v>9371</v>
      </c>
      <c r="GS646" s="21"/>
      <c r="GT646" s="21"/>
      <c r="GU646" s="23">
        <v>8258</v>
      </c>
      <c r="GV646" s="21"/>
      <c r="GW646" s="21"/>
      <c r="GX646" s="23">
        <v>8918</v>
      </c>
      <c r="GY646" s="21"/>
      <c r="GZ646" s="21"/>
      <c r="HA646" s="24">
        <v>11809</v>
      </c>
      <c r="HB646" s="21"/>
      <c r="HC646" s="21"/>
      <c r="HD646" s="24">
        <v>10120</v>
      </c>
      <c r="HE646" s="21"/>
      <c r="HF646" s="21"/>
      <c r="HG646" s="24">
        <v>10061</v>
      </c>
      <c r="HH646" s="21"/>
      <c r="HI646" s="21"/>
      <c r="HJ646" s="24">
        <v>10045</v>
      </c>
    </row>
    <row r="647" spans="2:218" x14ac:dyDescent="0.2">
      <c r="B647" s="20" t="s">
        <v>714</v>
      </c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8">
        <v>28298</v>
      </c>
      <c r="S647" s="27">
        <v>486</v>
      </c>
      <c r="T647" s="27">
        <v>149</v>
      </c>
      <c r="U647" s="28">
        <v>60325</v>
      </c>
      <c r="V647" s="23">
        <v>1141</v>
      </c>
      <c r="W647" s="27">
        <v>113</v>
      </c>
      <c r="X647" s="28">
        <v>72013</v>
      </c>
      <c r="Y647" s="23">
        <v>1368</v>
      </c>
      <c r="Z647" s="27">
        <v>217</v>
      </c>
      <c r="AA647" s="28">
        <v>94635</v>
      </c>
      <c r="AB647" s="23">
        <v>1743</v>
      </c>
      <c r="AC647" s="23">
        <v>4590</v>
      </c>
      <c r="AD647" s="28">
        <v>64383</v>
      </c>
      <c r="AE647" s="23">
        <v>1191</v>
      </c>
      <c r="AF647" s="23">
        <v>3696</v>
      </c>
      <c r="AG647" s="28">
        <v>77181</v>
      </c>
      <c r="AH647" s="23">
        <v>1451</v>
      </c>
      <c r="AI647" s="23">
        <v>5385</v>
      </c>
      <c r="AJ647" s="26">
        <v>106546</v>
      </c>
      <c r="AK647" s="23">
        <v>1982</v>
      </c>
      <c r="AL647" s="24">
        <v>14724</v>
      </c>
      <c r="AM647" s="28">
        <v>92122</v>
      </c>
      <c r="AN647" s="23">
        <v>1679</v>
      </c>
      <c r="AO647" s="24">
        <v>31067</v>
      </c>
      <c r="AP647" s="28">
        <v>97244</v>
      </c>
      <c r="AQ647" s="23">
        <v>1809</v>
      </c>
      <c r="AR647" s="24">
        <v>45396</v>
      </c>
      <c r="AS647" s="26">
        <v>123813</v>
      </c>
      <c r="AT647" s="23">
        <v>2220</v>
      </c>
      <c r="AU647" s="24">
        <v>35058</v>
      </c>
      <c r="AV647" s="28">
        <v>61203</v>
      </c>
      <c r="AW647" s="23">
        <v>1162</v>
      </c>
      <c r="AX647" s="24">
        <v>12486</v>
      </c>
      <c r="AY647" s="28">
        <v>40585</v>
      </c>
      <c r="AZ647" s="27">
        <v>784</v>
      </c>
      <c r="BA647" s="23">
        <v>8381</v>
      </c>
      <c r="BB647" s="28">
        <v>30901</v>
      </c>
      <c r="BC647" s="27">
        <v>624</v>
      </c>
      <c r="BD647" s="23">
        <v>6256</v>
      </c>
      <c r="BE647" s="28">
        <v>19354</v>
      </c>
      <c r="BF647" s="27">
        <v>412</v>
      </c>
      <c r="BG647" s="23">
        <v>5694</v>
      </c>
      <c r="BH647" s="28">
        <v>19313</v>
      </c>
      <c r="BI647" s="27">
        <v>411</v>
      </c>
      <c r="BJ647" s="23">
        <v>4607</v>
      </c>
      <c r="BK647" s="28">
        <v>23878</v>
      </c>
      <c r="BL647" s="27">
        <v>509</v>
      </c>
      <c r="BM647" s="23">
        <v>5200</v>
      </c>
      <c r="BN647" s="28">
        <v>17506</v>
      </c>
      <c r="BO647" s="27">
        <v>375</v>
      </c>
      <c r="BP647" s="23">
        <v>5226</v>
      </c>
      <c r="BQ647" s="28">
        <v>13669</v>
      </c>
      <c r="BR647" s="27">
        <v>298</v>
      </c>
      <c r="BS647" s="23">
        <v>6304</v>
      </c>
      <c r="BT647" s="30">
        <v>7857</v>
      </c>
      <c r="BU647" s="27">
        <v>165</v>
      </c>
      <c r="BV647" s="23">
        <v>4396</v>
      </c>
      <c r="BW647" s="30">
        <v>1997</v>
      </c>
      <c r="BX647" s="29">
        <v>42</v>
      </c>
      <c r="BY647" s="23">
        <v>3673</v>
      </c>
      <c r="BZ647" s="30">
        <v>1026</v>
      </c>
      <c r="CA647" s="29">
        <v>21</v>
      </c>
      <c r="CB647" s="23">
        <v>3318</v>
      </c>
      <c r="CC647" s="32">
        <v>349</v>
      </c>
      <c r="CD647" s="31">
        <v>7</v>
      </c>
      <c r="CE647" s="23">
        <v>3727</v>
      </c>
      <c r="CF647" s="33">
        <v>47</v>
      </c>
      <c r="CG647" s="31">
        <v>1</v>
      </c>
      <c r="CH647" s="23">
        <v>3358</v>
      </c>
      <c r="CI647" s="32">
        <v>249</v>
      </c>
      <c r="CJ647" s="31">
        <v>4</v>
      </c>
      <c r="CK647" s="23">
        <v>2433</v>
      </c>
      <c r="CL647" s="21"/>
      <c r="CM647" s="21"/>
      <c r="CN647" s="23">
        <v>2838</v>
      </c>
      <c r="CO647" s="21"/>
      <c r="CP647" s="21"/>
      <c r="CQ647" s="23">
        <v>2946</v>
      </c>
      <c r="CR647" s="21"/>
      <c r="CS647" s="21"/>
      <c r="CT647" s="23">
        <v>2746</v>
      </c>
      <c r="CU647" s="21"/>
      <c r="CV647" s="21"/>
      <c r="CW647" s="23">
        <v>3246</v>
      </c>
      <c r="CX647" s="21"/>
      <c r="CY647" s="21"/>
      <c r="CZ647" s="23">
        <v>2835</v>
      </c>
      <c r="DA647" s="21"/>
      <c r="DB647" s="21"/>
      <c r="DC647" s="23">
        <v>1936</v>
      </c>
      <c r="DD647" s="21"/>
      <c r="DE647" s="21"/>
      <c r="DF647" s="23">
        <v>1302</v>
      </c>
      <c r="DG647" s="21"/>
      <c r="DH647" s="21"/>
      <c r="DI647" s="27">
        <v>731</v>
      </c>
      <c r="DJ647" s="21"/>
      <c r="DK647" s="21"/>
      <c r="DL647" s="27">
        <v>537</v>
      </c>
      <c r="DM647" s="21"/>
      <c r="DN647" s="21"/>
      <c r="DO647" s="27">
        <v>678</v>
      </c>
      <c r="DP647" s="21"/>
      <c r="DQ647" s="21"/>
      <c r="DR647" s="27">
        <v>299</v>
      </c>
      <c r="DS647" s="21"/>
      <c r="DT647" s="21"/>
      <c r="DU647" s="27">
        <v>269</v>
      </c>
      <c r="DV647" s="21"/>
      <c r="DW647" s="21"/>
      <c r="DX647" s="27">
        <v>129</v>
      </c>
      <c r="DY647" s="21"/>
      <c r="DZ647" s="21"/>
      <c r="EA647" s="27">
        <v>239</v>
      </c>
      <c r="EB647" s="21"/>
      <c r="EC647" s="21"/>
      <c r="ED647" s="29">
        <v>21</v>
      </c>
      <c r="EE647" s="21"/>
      <c r="EF647" s="21"/>
      <c r="EG647" s="29">
        <v>69</v>
      </c>
      <c r="EH647" s="21"/>
      <c r="EI647" s="21"/>
      <c r="EJ647" s="27">
        <v>110</v>
      </c>
      <c r="EK647" s="21"/>
      <c r="EL647" s="21"/>
      <c r="EM647" s="21"/>
      <c r="EN647" s="21"/>
      <c r="EO647" s="21"/>
      <c r="EP647" s="29">
        <v>20</v>
      </c>
      <c r="EQ647" s="21"/>
      <c r="ER647" s="21"/>
      <c r="ES647" s="21"/>
      <c r="ET647" s="21"/>
      <c r="EU647" s="21"/>
      <c r="EV647" s="29">
        <v>45</v>
      </c>
      <c r="EW647" s="21"/>
      <c r="EX647" s="21"/>
      <c r="EY647" s="29">
        <v>22</v>
      </c>
      <c r="EZ647" s="21"/>
      <c r="FA647" s="21"/>
      <c r="FB647" s="27">
        <v>157</v>
      </c>
      <c r="FC647" s="21"/>
      <c r="FD647" s="21"/>
      <c r="FE647" s="29">
        <v>20</v>
      </c>
      <c r="FF647" s="21"/>
      <c r="FG647" s="21"/>
      <c r="FH647" s="29">
        <v>36</v>
      </c>
      <c r="FI647" s="21"/>
      <c r="FJ647" s="21"/>
      <c r="FK647" s="21"/>
      <c r="FL647" s="21"/>
      <c r="FM647" s="21"/>
      <c r="FN647" s="21"/>
      <c r="FO647" s="21"/>
      <c r="FP647" s="21"/>
      <c r="FQ647" s="29">
        <v>71</v>
      </c>
      <c r="FR647" s="21"/>
      <c r="FS647" s="21"/>
      <c r="FT647" s="31">
        <v>2</v>
      </c>
      <c r="FU647" s="21"/>
      <c r="FV647" s="21"/>
      <c r="FW647" s="29">
        <v>90</v>
      </c>
      <c r="FX647" s="21"/>
      <c r="FY647" s="21"/>
      <c r="FZ647" s="27">
        <v>107</v>
      </c>
      <c r="GA647" s="21"/>
      <c r="GB647" s="21"/>
      <c r="GC647" s="21"/>
      <c r="GD647" s="21"/>
      <c r="GE647" s="21"/>
      <c r="GF647" s="21"/>
      <c r="GG647" s="21"/>
      <c r="GH647" s="21"/>
      <c r="GI647" s="21"/>
      <c r="GJ647" s="21"/>
      <c r="GK647" s="21"/>
      <c r="GL647" s="21"/>
      <c r="GM647" s="21"/>
      <c r="GN647" s="21"/>
      <c r="GO647" s="29">
        <v>21</v>
      </c>
      <c r="GP647" s="21"/>
      <c r="GQ647" s="21"/>
      <c r="GR647" s="21"/>
      <c r="GS647" s="21"/>
      <c r="GT647" s="21"/>
      <c r="GU647" s="21"/>
      <c r="GV647" s="21"/>
      <c r="GW647" s="21"/>
      <c r="GX647" s="27">
        <v>132</v>
      </c>
      <c r="GY647" s="21"/>
      <c r="GZ647" s="21"/>
      <c r="HA647" s="29">
        <v>44</v>
      </c>
      <c r="HB647" s="21"/>
      <c r="HC647" s="21"/>
      <c r="HD647" s="21"/>
      <c r="HE647" s="21"/>
      <c r="HF647" s="21"/>
      <c r="HG647" s="21"/>
      <c r="HH647" s="21"/>
      <c r="HI647" s="21"/>
      <c r="HJ647" s="21"/>
    </row>
    <row r="648" spans="2:218" x14ac:dyDescent="0.2">
      <c r="B648" s="20" t="s">
        <v>715</v>
      </c>
      <c r="C648" s="28">
        <v>14642</v>
      </c>
      <c r="D648" s="29">
        <v>80</v>
      </c>
      <c r="E648" s="23">
        <v>1471</v>
      </c>
      <c r="F648" s="28">
        <v>15608</v>
      </c>
      <c r="G648" s="29">
        <v>86</v>
      </c>
      <c r="H648" s="23">
        <v>2240</v>
      </c>
      <c r="I648" s="28">
        <v>29103</v>
      </c>
      <c r="J648" s="27">
        <v>159</v>
      </c>
      <c r="K648" s="23">
        <v>2998</v>
      </c>
      <c r="L648" s="30">
        <v>4719</v>
      </c>
      <c r="M648" s="29">
        <v>26</v>
      </c>
      <c r="N648" s="23">
        <v>5310</v>
      </c>
      <c r="O648" s="21"/>
      <c r="P648" s="21"/>
      <c r="Q648" s="23">
        <v>3902</v>
      </c>
      <c r="R648" s="30">
        <v>4856</v>
      </c>
      <c r="S648" s="29">
        <v>12</v>
      </c>
      <c r="T648" s="23">
        <v>3667</v>
      </c>
      <c r="U648" s="32">
        <v>707</v>
      </c>
      <c r="V648" s="29">
        <v>29</v>
      </c>
      <c r="W648" s="23">
        <v>3895</v>
      </c>
      <c r="X648" s="30">
        <v>7113</v>
      </c>
      <c r="Y648" s="29">
        <v>63</v>
      </c>
      <c r="Z648" s="23">
        <v>4357</v>
      </c>
      <c r="AA648" s="28">
        <v>11159</v>
      </c>
      <c r="AB648" s="29">
        <v>87</v>
      </c>
      <c r="AC648" s="23">
        <v>6470</v>
      </c>
      <c r="AD648" s="32">
        <v>965</v>
      </c>
      <c r="AE648" s="29">
        <v>25</v>
      </c>
      <c r="AF648" s="23">
        <v>7772</v>
      </c>
      <c r="AG648" s="28">
        <v>22999</v>
      </c>
      <c r="AH648" s="29">
        <v>34</v>
      </c>
      <c r="AI648" s="23">
        <v>9856</v>
      </c>
      <c r="AJ648" s="26">
        <v>253901</v>
      </c>
      <c r="AK648" s="24">
        <v>13255</v>
      </c>
      <c r="AL648" s="25">
        <v>523214</v>
      </c>
      <c r="AM648" s="30">
        <v>1869</v>
      </c>
      <c r="AN648" s="27">
        <v>148</v>
      </c>
      <c r="AO648" s="25">
        <v>244485</v>
      </c>
      <c r="AP648" s="28">
        <v>17779</v>
      </c>
      <c r="AQ648" s="29">
        <v>34</v>
      </c>
      <c r="AR648" s="25">
        <v>102712</v>
      </c>
      <c r="AS648" s="26">
        <v>143717</v>
      </c>
      <c r="AT648" s="23">
        <v>6209</v>
      </c>
      <c r="AU648" s="25">
        <v>144541</v>
      </c>
      <c r="AV648" s="26">
        <v>123637</v>
      </c>
      <c r="AW648" s="23">
        <v>8613</v>
      </c>
      <c r="AX648" s="25">
        <v>474572</v>
      </c>
      <c r="AY648" s="28">
        <v>60021</v>
      </c>
      <c r="AZ648" s="23">
        <v>3514</v>
      </c>
      <c r="BA648" s="25">
        <v>471100</v>
      </c>
      <c r="BB648" s="28">
        <v>24446</v>
      </c>
      <c r="BC648" s="27">
        <v>192</v>
      </c>
      <c r="BD648" s="25">
        <v>260914</v>
      </c>
      <c r="BE648" s="28">
        <v>29441</v>
      </c>
      <c r="BF648" s="27">
        <v>152</v>
      </c>
      <c r="BG648" s="25">
        <v>130737</v>
      </c>
      <c r="BH648" s="28">
        <v>25729</v>
      </c>
      <c r="BI648" s="27">
        <v>114</v>
      </c>
      <c r="BJ648" s="24">
        <v>68563</v>
      </c>
      <c r="BK648" s="28">
        <v>48803</v>
      </c>
      <c r="BL648" s="27">
        <v>242</v>
      </c>
      <c r="BM648" s="24">
        <v>49874</v>
      </c>
      <c r="BN648" s="28">
        <v>24983</v>
      </c>
      <c r="BO648" s="27">
        <v>117</v>
      </c>
      <c r="BP648" s="24">
        <v>34049</v>
      </c>
      <c r="BQ648" s="28">
        <v>43842</v>
      </c>
      <c r="BR648" s="27">
        <v>245</v>
      </c>
      <c r="BS648" s="24">
        <v>36267</v>
      </c>
      <c r="BT648" s="28">
        <v>89036</v>
      </c>
      <c r="BU648" s="27">
        <v>436</v>
      </c>
      <c r="BV648" s="24">
        <v>34032</v>
      </c>
      <c r="BW648" s="28">
        <v>37464</v>
      </c>
      <c r="BX648" s="27">
        <v>204</v>
      </c>
      <c r="BY648" s="24">
        <v>28963</v>
      </c>
      <c r="BZ648" s="28">
        <v>60971</v>
      </c>
      <c r="CA648" s="27">
        <v>267</v>
      </c>
      <c r="CB648" s="24">
        <v>27439</v>
      </c>
      <c r="CC648" s="26">
        <v>109064</v>
      </c>
      <c r="CD648" s="27">
        <v>475</v>
      </c>
      <c r="CE648" s="24">
        <v>27695</v>
      </c>
      <c r="CF648" s="28">
        <v>35810</v>
      </c>
      <c r="CG648" s="27">
        <v>155</v>
      </c>
      <c r="CH648" s="24">
        <v>29345</v>
      </c>
      <c r="CI648" s="28">
        <v>25423</v>
      </c>
      <c r="CJ648" s="27">
        <v>124</v>
      </c>
      <c r="CK648" s="24">
        <v>27247</v>
      </c>
      <c r="CL648" s="30">
        <v>6125</v>
      </c>
      <c r="CM648" s="29">
        <v>65</v>
      </c>
      <c r="CN648" s="24">
        <v>24492</v>
      </c>
      <c r="CO648" s="30">
        <v>3689</v>
      </c>
      <c r="CP648" s="29">
        <v>48</v>
      </c>
      <c r="CQ648" s="24">
        <v>23423</v>
      </c>
      <c r="CR648" s="30">
        <v>3042</v>
      </c>
      <c r="CS648" s="29">
        <v>27</v>
      </c>
      <c r="CT648" s="24">
        <v>17992</v>
      </c>
      <c r="CU648" s="33">
        <v>14</v>
      </c>
      <c r="CV648" s="31">
        <v>1</v>
      </c>
      <c r="CW648" s="24">
        <v>18134</v>
      </c>
      <c r="CX648" s="33">
        <v>19</v>
      </c>
      <c r="CY648" s="31">
        <v>1</v>
      </c>
      <c r="CZ648" s="24">
        <v>16815</v>
      </c>
      <c r="DA648" s="21"/>
      <c r="DB648" s="21"/>
      <c r="DC648" s="24">
        <v>15806</v>
      </c>
      <c r="DD648" s="21"/>
      <c r="DE648" s="21"/>
      <c r="DF648" s="24">
        <v>14099</v>
      </c>
      <c r="DG648" s="21"/>
      <c r="DH648" s="21"/>
      <c r="DI648" s="24">
        <v>16059</v>
      </c>
      <c r="DJ648" s="21"/>
      <c r="DK648" s="21"/>
      <c r="DL648" s="24">
        <v>16367</v>
      </c>
      <c r="DM648" s="21"/>
      <c r="DN648" s="21"/>
      <c r="DO648" s="24">
        <v>14923</v>
      </c>
      <c r="DP648" s="21"/>
      <c r="DQ648" s="21"/>
      <c r="DR648" s="24">
        <v>15155</v>
      </c>
      <c r="DS648" s="21"/>
      <c r="DT648" s="21"/>
      <c r="DU648" s="24">
        <v>14756</v>
      </c>
      <c r="DV648" s="21"/>
      <c r="DW648" s="21"/>
      <c r="DX648" s="24">
        <v>16055</v>
      </c>
      <c r="DY648" s="21"/>
      <c r="DZ648" s="21"/>
      <c r="EA648" s="24">
        <v>15123</v>
      </c>
      <c r="EB648" s="21"/>
      <c r="EC648" s="21"/>
      <c r="ED648" s="24">
        <v>14039</v>
      </c>
      <c r="EE648" s="21"/>
      <c r="EF648" s="21"/>
      <c r="EG648" s="24">
        <v>14705</v>
      </c>
      <c r="EH648" s="21"/>
      <c r="EI648" s="21"/>
      <c r="EJ648" s="24">
        <v>13009</v>
      </c>
      <c r="EK648" s="21"/>
      <c r="EL648" s="21"/>
      <c r="EM648" s="24">
        <v>11945</v>
      </c>
      <c r="EN648" s="21"/>
      <c r="EO648" s="21"/>
      <c r="EP648" s="24">
        <v>12380</v>
      </c>
      <c r="EQ648" s="21"/>
      <c r="ER648" s="21"/>
      <c r="ES648" s="24">
        <v>13053</v>
      </c>
      <c r="ET648" s="21"/>
      <c r="EU648" s="21"/>
      <c r="EV648" s="24">
        <v>12141</v>
      </c>
      <c r="EW648" s="21"/>
      <c r="EX648" s="21"/>
      <c r="EY648" s="24">
        <v>12085</v>
      </c>
      <c r="EZ648" s="21"/>
      <c r="FA648" s="21"/>
      <c r="FB648" s="24">
        <v>13602</v>
      </c>
      <c r="FC648" s="21"/>
      <c r="FD648" s="21"/>
      <c r="FE648" s="24">
        <v>12732</v>
      </c>
      <c r="FF648" s="21"/>
      <c r="FG648" s="21"/>
      <c r="FH648" s="24">
        <v>13891</v>
      </c>
      <c r="FI648" s="21"/>
      <c r="FJ648" s="21"/>
      <c r="FK648" s="24">
        <v>12448</v>
      </c>
      <c r="FL648" s="21"/>
      <c r="FM648" s="21"/>
      <c r="FN648" s="24">
        <v>11013</v>
      </c>
      <c r="FO648" s="21"/>
      <c r="FP648" s="21"/>
      <c r="FQ648" s="24">
        <v>12243</v>
      </c>
      <c r="FR648" s="21"/>
      <c r="FS648" s="21"/>
      <c r="FT648" s="24">
        <v>12164</v>
      </c>
      <c r="FU648" s="21"/>
      <c r="FV648" s="21"/>
      <c r="FW648" s="24">
        <v>11627</v>
      </c>
      <c r="FX648" s="21"/>
      <c r="FY648" s="21"/>
      <c r="FZ648" s="24">
        <v>11575</v>
      </c>
      <c r="GA648" s="21"/>
      <c r="GB648" s="21"/>
      <c r="GC648" s="24">
        <v>13148</v>
      </c>
      <c r="GD648" s="21"/>
      <c r="GE648" s="21"/>
      <c r="GF648" s="24">
        <v>10910</v>
      </c>
      <c r="GG648" s="21"/>
      <c r="GH648" s="21"/>
      <c r="GI648" s="24">
        <v>12100</v>
      </c>
      <c r="GJ648" s="21"/>
      <c r="GK648" s="21"/>
      <c r="GL648" s="24">
        <v>12195</v>
      </c>
      <c r="GM648" s="21"/>
      <c r="GN648" s="21"/>
      <c r="GO648" s="24">
        <v>11672</v>
      </c>
      <c r="GP648" s="21"/>
      <c r="GQ648" s="21"/>
      <c r="GR648" s="24">
        <v>13321</v>
      </c>
      <c r="GS648" s="21"/>
      <c r="GT648" s="21"/>
      <c r="GU648" s="24">
        <v>12282</v>
      </c>
      <c r="GV648" s="21"/>
      <c r="GW648" s="21"/>
      <c r="GX648" s="24">
        <v>10622</v>
      </c>
      <c r="GY648" s="21"/>
      <c r="GZ648" s="21"/>
      <c r="HA648" s="24">
        <v>11091</v>
      </c>
      <c r="HB648" s="21"/>
      <c r="HC648" s="21"/>
      <c r="HD648" s="23">
        <v>9966</v>
      </c>
      <c r="HE648" s="21"/>
      <c r="HF648" s="21"/>
      <c r="HG648" s="23">
        <v>9986</v>
      </c>
      <c r="HH648" s="21"/>
      <c r="HI648" s="21"/>
      <c r="HJ648" s="24">
        <v>10688</v>
      </c>
    </row>
    <row r="649" spans="2:218" x14ac:dyDescent="0.2">
      <c r="B649" s="20" t="s">
        <v>716</v>
      </c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30">
        <v>2727</v>
      </c>
      <c r="S649" s="29">
        <v>52</v>
      </c>
      <c r="T649" s="29">
        <v>69</v>
      </c>
      <c r="U649" s="30">
        <v>3035</v>
      </c>
      <c r="V649" s="29">
        <v>71</v>
      </c>
      <c r="W649" s="29">
        <v>64</v>
      </c>
      <c r="X649" s="30">
        <v>3122</v>
      </c>
      <c r="Y649" s="29">
        <v>75</v>
      </c>
      <c r="Z649" s="27">
        <v>175</v>
      </c>
      <c r="AA649" s="30">
        <v>3895</v>
      </c>
      <c r="AB649" s="29">
        <v>89</v>
      </c>
      <c r="AC649" s="29">
        <v>65</v>
      </c>
      <c r="AD649" s="30">
        <v>5092</v>
      </c>
      <c r="AE649" s="27">
        <v>119</v>
      </c>
      <c r="AF649" s="27">
        <v>389</v>
      </c>
      <c r="AG649" s="30">
        <v>7298</v>
      </c>
      <c r="AH649" s="27">
        <v>159</v>
      </c>
      <c r="AI649" s="29">
        <v>76</v>
      </c>
      <c r="AJ649" s="28">
        <v>10506</v>
      </c>
      <c r="AK649" s="27">
        <v>244</v>
      </c>
      <c r="AL649" s="23">
        <v>1818</v>
      </c>
      <c r="AM649" s="30">
        <v>6900</v>
      </c>
      <c r="AN649" s="27">
        <v>157</v>
      </c>
      <c r="AO649" s="23">
        <v>3083</v>
      </c>
      <c r="AP649" s="30">
        <v>7183</v>
      </c>
      <c r="AQ649" s="27">
        <v>165</v>
      </c>
      <c r="AR649" s="23">
        <v>5318</v>
      </c>
      <c r="AS649" s="28">
        <v>17282</v>
      </c>
      <c r="AT649" s="27">
        <v>379</v>
      </c>
      <c r="AU649" s="24">
        <v>11817</v>
      </c>
      <c r="AV649" s="30">
        <v>3052</v>
      </c>
      <c r="AW649" s="29">
        <v>71</v>
      </c>
      <c r="AX649" s="23">
        <v>3230</v>
      </c>
      <c r="AY649" s="30">
        <v>3315</v>
      </c>
      <c r="AZ649" s="29">
        <v>75</v>
      </c>
      <c r="BA649" s="23">
        <v>1494</v>
      </c>
      <c r="BB649" s="30">
        <v>2409</v>
      </c>
      <c r="BC649" s="29">
        <v>54</v>
      </c>
      <c r="BD649" s="23">
        <v>2264</v>
      </c>
      <c r="BE649" s="30">
        <v>5181</v>
      </c>
      <c r="BF649" s="27">
        <v>119</v>
      </c>
      <c r="BG649" s="27">
        <v>864</v>
      </c>
      <c r="BH649" s="30">
        <v>5758</v>
      </c>
      <c r="BI649" s="27">
        <v>133</v>
      </c>
      <c r="BJ649" s="23">
        <v>1511</v>
      </c>
      <c r="BK649" s="30">
        <v>4708</v>
      </c>
      <c r="BL649" s="27">
        <v>111</v>
      </c>
      <c r="BM649" s="23">
        <v>1180</v>
      </c>
      <c r="BN649" s="30">
        <v>4816</v>
      </c>
      <c r="BO649" s="27">
        <v>112</v>
      </c>
      <c r="BP649" s="23">
        <v>1489</v>
      </c>
      <c r="BQ649" s="30">
        <v>5461</v>
      </c>
      <c r="BR649" s="27">
        <v>126</v>
      </c>
      <c r="BS649" s="23">
        <v>1681</v>
      </c>
      <c r="BT649" s="30">
        <v>6640</v>
      </c>
      <c r="BU649" s="27">
        <v>155</v>
      </c>
      <c r="BV649" s="27">
        <v>884</v>
      </c>
      <c r="BW649" s="30">
        <v>6240</v>
      </c>
      <c r="BX649" s="27">
        <v>135</v>
      </c>
      <c r="BY649" s="27">
        <v>887</v>
      </c>
      <c r="BZ649" s="30">
        <v>4831</v>
      </c>
      <c r="CA649" s="27">
        <v>107</v>
      </c>
      <c r="CB649" s="27">
        <v>687</v>
      </c>
      <c r="CC649" s="30">
        <v>3641</v>
      </c>
      <c r="CD649" s="29">
        <v>83</v>
      </c>
      <c r="CE649" s="27">
        <v>464</v>
      </c>
      <c r="CF649" s="30">
        <v>1454</v>
      </c>
      <c r="CG649" s="29">
        <v>34</v>
      </c>
      <c r="CH649" s="27">
        <v>319</v>
      </c>
      <c r="CI649" s="32">
        <v>827</v>
      </c>
      <c r="CJ649" s="29">
        <v>18</v>
      </c>
      <c r="CK649" s="27">
        <v>560</v>
      </c>
      <c r="CL649" s="32">
        <v>627</v>
      </c>
      <c r="CM649" s="29">
        <v>14</v>
      </c>
      <c r="CN649" s="27">
        <v>429</v>
      </c>
      <c r="CO649" s="32">
        <v>248</v>
      </c>
      <c r="CP649" s="31">
        <v>6</v>
      </c>
      <c r="CQ649" s="27">
        <v>491</v>
      </c>
      <c r="CR649" s="32">
        <v>267</v>
      </c>
      <c r="CS649" s="31">
        <v>6</v>
      </c>
      <c r="CT649" s="27">
        <v>525</v>
      </c>
      <c r="CU649" s="33">
        <v>95</v>
      </c>
      <c r="CV649" s="31">
        <v>2</v>
      </c>
      <c r="CW649" s="27">
        <v>346</v>
      </c>
      <c r="CX649" s="33">
        <v>41</v>
      </c>
      <c r="CY649" s="31">
        <v>1</v>
      </c>
      <c r="CZ649" s="27">
        <v>518</v>
      </c>
      <c r="DA649" s="21"/>
      <c r="DB649" s="21"/>
      <c r="DC649" s="27">
        <v>657</v>
      </c>
      <c r="DD649" s="21"/>
      <c r="DE649" s="21"/>
      <c r="DF649" s="27">
        <v>631</v>
      </c>
      <c r="DG649" s="21"/>
      <c r="DH649" s="21"/>
      <c r="DI649" s="27">
        <v>629</v>
      </c>
      <c r="DJ649" s="21"/>
      <c r="DK649" s="21"/>
      <c r="DL649" s="27">
        <v>607</v>
      </c>
      <c r="DM649" s="21"/>
      <c r="DN649" s="21"/>
      <c r="DO649" s="27">
        <v>568</v>
      </c>
      <c r="DP649" s="21"/>
      <c r="DQ649" s="21"/>
      <c r="DR649" s="27">
        <v>289</v>
      </c>
      <c r="DS649" s="21"/>
      <c r="DT649" s="21"/>
      <c r="DU649" s="27">
        <v>212</v>
      </c>
      <c r="DV649" s="21"/>
      <c r="DW649" s="21"/>
      <c r="DX649" s="29">
        <v>38</v>
      </c>
      <c r="DY649" s="21"/>
      <c r="DZ649" s="21"/>
      <c r="EA649" s="29">
        <v>75</v>
      </c>
      <c r="EB649" s="21"/>
      <c r="EC649" s="21"/>
      <c r="ED649" s="29">
        <v>74</v>
      </c>
      <c r="EE649" s="21"/>
      <c r="EF649" s="21"/>
      <c r="EG649" s="29">
        <v>64</v>
      </c>
      <c r="EH649" s="21"/>
      <c r="EI649" s="21"/>
      <c r="EJ649" s="27">
        <v>141</v>
      </c>
      <c r="EK649" s="21"/>
      <c r="EL649" s="21"/>
      <c r="EM649" s="29">
        <v>39</v>
      </c>
      <c r="EN649" s="21"/>
      <c r="EO649" s="21"/>
      <c r="EP649" s="29">
        <v>36</v>
      </c>
      <c r="EQ649" s="21"/>
      <c r="ER649" s="21"/>
      <c r="ES649" s="29">
        <v>42</v>
      </c>
      <c r="ET649" s="21"/>
      <c r="EU649" s="21"/>
      <c r="EV649" s="29">
        <v>42</v>
      </c>
      <c r="EW649" s="21"/>
      <c r="EX649" s="21"/>
      <c r="EY649" s="29">
        <v>53</v>
      </c>
      <c r="EZ649" s="21"/>
      <c r="FA649" s="21"/>
      <c r="FB649" s="21"/>
      <c r="FC649" s="21"/>
      <c r="FD649" s="21"/>
      <c r="FE649" s="21"/>
      <c r="FF649" s="21"/>
      <c r="FG649" s="21"/>
      <c r="FH649" s="21"/>
      <c r="FI649" s="21"/>
      <c r="FJ649" s="21"/>
      <c r="FK649" s="21"/>
      <c r="FL649" s="21"/>
      <c r="FM649" s="21"/>
      <c r="FN649" s="21"/>
      <c r="FO649" s="21"/>
      <c r="FP649" s="21"/>
      <c r="FQ649" s="21"/>
      <c r="FR649" s="21"/>
      <c r="FS649" s="21"/>
      <c r="FT649" s="21"/>
      <c r="FU649" s="21"/>
      <c r="FV649" s="21"/>
      <c r="FW649" s="21"/>
      <c r="FX649" s="21"/>
      <c r="FY649" s="21"/>
      <c r="FZ649" s="21"/>
      <c r="GA649" s="21"/>
      <c r="GB649" s="21"/>
      <c r="GC649" s="21"/>
      <c r="GD649" s="21"/>
      <c r="GE649" s="21"/>
      <c r="GF649" s="21"/>
      <c r="GG649" s="21"/>
      <c r="GH649" s="21"/>
      <c r="GI649" s="21"/>
      <c r="GJ649" s="21"/>
      <c r="GK649" s="21"/>
      <c r="GL649" s="21"/>
      <c r="GM649" s="21"/>
      <c r="GN649" s="21"/>
      <c r="GO649" s="21"/>
      <c r="GP649" s="21"/>
      <c r="GQ649" s="21"/>
      <c r="GR649" s="21"/>
      <c r="GS649" s="21"/>
      <c r="GT649" s="21"/>
      <c r="GU649" s="21"/>
      <c r="GV649" s="21"/>
      <c r="GW649" s="21"/>
      <c r="GX649" s="21"/>
      <c r="GY649" s="21"/>
      <c r="GZ649" s="21"/>
      <c r="HA649" s="21"/>
      <c r="HB649" s="21"/>
      <c r="HC649" s="21"/>
      <c r="HD649" s="21"/>
      <c r="HE649" s="21"/>
      <c r="HF649" s="21"/>
      <c r="HG649" s="21"/>
      <c r="HH649" s="21"/>
      <c r="HI649" s="21"/>
      <c r="HJ649" s="21"/>
    </row>
    <row r="650" spans="2:218" x14ac:dyDescent="0.2">
      <c r="B650" s="20" t="s">
        <v>728</v>
      </c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7">
        <v>356</v>
      </c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  <c r="BK650" s="21"/>
      <c r="BL650" s="21"/>
      <c r="BM650" s="21"/>
      <c r="BN650" s="21"/>
      <c r="BO650" s="21"/>
      <c r="BP650" s="21"/>
      <c r="BQ650" s="21"/>
      <c r="BR650" s="21"/>
      <c r="BS650" s="21"/>
      <c r="BT650" s="21"/>
      <c r="BU650" s="21"/>
      <c r="BV650" s="21"/>
      <c r="BW650" s="21"/>
      <c r="BX650" s="21"/>
      <c r="BY650" s="21"/>
      <c r="BZ650" s="21"/>
      <c r="CA650" s="21"/>
      <c r="CB650" s="21"/>
      <c r="CC650" s="21"/>
      <c r="CD650" s="21"/>
      <c r="CE650" s="21"/>
      <c r="CF650" s="21"/>
      <c r="CG650" s="21"/>
      <c r="CH650" s="21"/>
      <c r="CI650" s="21"/>
      <c r="CJ650" s="21"/>
      <c r="CK650" s="21"/>
      <c r="CL650" s="21"/>
      <c r="CM650" s="21"/>
      <c r="CN650" s="21"/>
      <c r="CO650" s="21"/>
      <c r="CP650" s="21"/>
      <c r="CQ650" s="21"/>
      <c r="CR650" s="21"/>
      <c r="CS650" s="21"/>
      <c r="CT650" s="21"/>
      <c r="CU650" s="21"/>
      <c r="CV650" s="21"/>
      <c r="CW650" s="21"/>
      <c r="CX650" s="21"/>
      <c r="CY650" s="21"/>
      <c r="CZ650" s="21"/>
      <c r="DA650" s="21"/>
      <c r="DB650" s="21"/>
      <c r="DC650" s="21"/>
      <c r="DD650" s="21"/>
      <c r="DE650" s="21"/>
      <c r="DF650" s="21"/>
      <c r="DG650" s="21"/>
      <c r="DH650" s="21"/>
      <c r="DI650" s="21"/>
      <c r="DJ650" s="21"/>
      <c r="DK650" s="21"/>
      <c r="DL650" s="21"/>
      <c r="DM650" s="21"/>
      <c r="DN650" s="21"/>
      <c r="DO650" s="21"/>
      <c r="DP650" s="21"/>
      <c r="DQ650" s="21"/>
      <c r="DR650" s="21"/>
      <c r="DS650" s="21"/>
      <c r="DT650" s="21"/>
      <c r="DU650" s="21"/>
      <c r="DV650" s="21"/>
      <c r="DW650" s="21"/>
      <c r="DX650" s="21"/>
      <c r="DY650" s="21"/>
      <c r="DZ650" s="21"/>
      <c r="EA650" s="21"/>
      <c r="EB650" s="21"/>
      <c r="EC650" s="21"/>
      <c r="ED650" s="21"/>
      <c r="EE650" s="21"/>
      <c r="EF650" s="21"/>
      <c r="EG650" s="21"/>
      <c r="EH650" s="21"/>
      <c r="EI650" s="21"/>
      <c r="EJ650" s="21"/>
      <c r="EK650" s="21"/>
      <c r="EL650" s="21"/>
      <c r="EM650" s="21"/>
      <c r="EN650" s="21"/>
      <c r="EO650" s="21"/>
      <c r="EP650" s="21"/>
      <c r="EQ650" s="21"/>
      <c r="ER650" s="21"/>
      <c r="ES650" s="21"/>
      <c r="ET650" s="21"/>
      <c r="EU650" s="21"/>
      <c r="EV650" s="21"/>
      <c r="EW650" s="21"/>
      <c r="EX650" s="21"/>
      <c r="EY650" s="21"/>
      <c r="EZ650" s="21"/>
      <c r="FA650" s="21"/>
      <c r="FB650" s="21"/>
      <c r="FC650" s="21"/>
      <c r="FD650" s="21"/>
      <c r="FE650" s="21"/>
      <c r="FF650" s="21"/>
      <c r="FG650" s="21"/>
      <c r="FH650" s="21"/>
      <c r="FI650" s="21"/>
      <c r="FJ650" s="21"/>
      <c r="FK650" s="21"/>
      <c r="FL650" s="21"/>
      <c r="FM650" s="21"/>
      <c r="FN650" s="21"/>
      <c r="FO650" s="21"/>
      <c r="FP650" s="21"/>
      <c r="FQ650" s="21"/>
      <c r="FR650" s="21"/>
      <c r="FS650" s="21"/>
      <c r="FT650" s="21"/>
      <c r="FU650" s="21"/>
      <c r="FV650" s="21"/>
      <c r="FW650" s="21"/>
      <c r="FX650" s="21"/>
      <c r="FY650" s="21"/>
      <c r="FZ650" s="21"/>
      <c r="GA650" s="21"/>
      <c r="GB650" s="21"/>
      <c r="GC650" s="21"/>
      <c r="GD650" s="21"/>
      <c r="GE650" s="21"/>
      <c r="GF650" s="21"/>
      <c r="GG650" s="21"/>
      <c r="GH650" s="21"/>
      <c r="GI650" s="21"/>
      <c r="GJ650" s="21"/>
      <c r="GK650" s="21"/>
      <c r="GL650" s="21"/>
      <c r="GM650" s="21"/>
      <c r="GN650" s="21"/>
      <c r="GO650" s="21"/>
      <c r="GP650" s="21"/>
      <c r="GQ650" s="21"/>
      <c r="GR650" s="21"/>
      <c r="GS650" s="21"/>
      <c r="GT650" s="21"/>
      <c r="GU650" s="21"/>
      <c r="GV650" s="21"/>
      <c r="GW650" s="21"/>
      <c r="GX650" s="21"/>
      <c r="GY650" s="21"/>
      <c r="GZ650" s="21"/>
      <c r="HA650" s="21"/>
      <c r="HB650" s="21"/>
      <c r="HC650" s="21"/>
      <c r="HD650" s="21"/>
      <c r="HE650" s="21"/>
      <c r="HF650" s="21"/>
      <c r="HG650" s="21"/>
      <c r="HH650" s="21"/>
      <c r="HI650" s="21"/>
      <c r="HJ650" s="21"/>
    </row>
    <row r="651" spans="2:218" x14ac:dyDescent="0.2">
      <c r="B651" s="20" t="s">
        <v>731</v>
      </c>
      <c r="C651" s="28">
        <v>12018</v>
      </c>
      <c r="D651" s="27">
        <v>958</v>
      </c>
      <c r="E651" s="23">
        <v>1972</v>
      </c>
      <c r="F651" s="28">
        <v>13800</v>
      </c>
      <c r="G651" s="23">
        <v>1099</v>
      </c>
      <c r="H651" s="23">
        <v>1862</v>
      </c>
      <c r="I651" s="28">
        <v>17145</v>
      </c>
      <c r="J651" s="23">
        <v>1379</v>
      </c>
      <c r="K651" s="23">
        <v>2192</v>
      </c>
      <c r="L651" s="28">
        <v>15142</v>
      </c>
      <c r="M651" s="23">
        <v>1208</v>
      </c>
      <c r="N651" s="23">
        <v>1608</v>
      </c>
      <c r="O651" s="28">
        <v>14464</v>
      </c>
      <c r="P651" s="23">
        <v>1167</v>
      </c>
      <c r="Q651" s="23">
        <v>1731</v>
      </c>
      <c r="R651" s="28">
        <v>17421</v>
      </c>
      <c r="S651" s="23">
        <v>1391</v>
      </c>
      <c r="T651" s="23">
        <v>2344</v>
      </c>
      <c r="U651" s="28">
        <v>14935</v>
      </c>
      <c r="V651" s="23">
        <v>1187</v>
      </c>
      <c r="W651" s="23">
        <v>3682</v>
      </c>
      <c r="X651" s="28">
        <v>15132</v>
      </c>
      <c r="Y651" s="23">
        <v>1202</v>
      </c>
      <c r="Z651" s="23">
        <v>2865</v>
      </c>
      <c r="AA651" s="28">
        <v>18652</v>
      </c>
      <c r="AB651" s="23">
        <v>1499</v>
      </c>
      <c r="AC651" s="23">
        <v>2815</v>
      </c>
      <c r="AD651" s="28">
        <v>15067</v>
      </c>
      <c r="AE651" s="23">
        <v>1213</v>
      </c>
      <c r="AF651" s="23">
        <v>2799</v>
      </c>
      <c r="AG651" s="28">
        <v>15753</v>
      </c>
      <c r="AH651" s="23">
        <v>1257</v>
      </c>
      <c r="AI651" s="23">
        <v>2861</v>
      </c>
      <c r="AJ651" s="28">
        <v>18916</v>
      </c>
      <c r="AK651" s="23">
        <v>1503</v>
      </c>
      <c r="AL651" s="23">
        <v>2276</v>
      </c>
      <c r="AM651" s="28">
        <v>15666</v>
      </c>
      <c r="AN651" s="23">
        <v>1253</v>
      </c>
      <c r="AO651" s="23">
        <v>2196</v>
      </c>
      <c r="AP651" s="28">
        <v>17217</v>
      </c>
      <c r="AQ651" s="23">
        <v>1359</v>
      </c>
      <c r="AR651" s="23">
        <v>2182</v>
      </c>
      <c r="AS651" s="28">
        <v>18880</v>
      </c>
      <c r="AT651" s="23">
        <v>1513</v>
      </c>
      <c r="AU651" s="23">
        <v>1876</v>
      </c>
      <c r="AV651" s="28">
        <v>14444</v>
      </c>
      <c r="AW651" s="23">
        <v>1165</v>
      </c>
      <c r="AX651" s="23">
        <v>1587</v>
      </c>
      <c r="AY651" s="28">
        <v>16048</v>
      </c>
      <c r="AZ651" s="23">
        <v>1282</v>
      </c>
      <c r="BA651" s="23">
        <v>1067</v>
      </c>
      <c r="BB651" s="28">
        <v>20181</v>
      </c>
      <c r="BC651" s="23">
        <v>1625</v>
      </c>
      <c r="BD651" s="27">
        <v>986</v>
      </c>
      <c r="BE651" s="28">
        <v>16120</v>
      </c>
      <c r="BF651" s="23">
        <v>1269</v>
      </c>
      <c r="BG651" s="23">
        <v>1592</v>
      </c>
      <c r="BH651" s="28">
        <v>15268</v>
      </c>
      <c r="BI651" s="23">
        <v>1213</v>
      </c>
      <c r="BJ651" s="23">
        <v>1620</v>
      </c>
      <c r="BK651" s="28">
        <v>20885</v>
      </c>
      <c r="BL651" s="23">
        <v>1677</v>
      </c>
      <c r="BM651" s="23">
        <v>1689</v>
      </c>
      <c r="BN651" s="28">
        <v>17074</v>
      </c>
      <c r="BO651" s="23">
        <v>1364</v>
      </c>
      <c r="BP651" s="23">
        <v>1292</v>
      </c>
      <c r="BQ651" s="28">
        <v>15766</v>
      </c>
      <c r="BR651" s="23">
        <v>1285</v>
      </c>
      <c r="BS651" s="27">
        <v>972</v>
      </c>
      <c r="BT651" s="28">
        <v>17896</v>
      </c>
      <c r="BU651" s="23">
        <v>1463</v>
      </c>
      <c r="BV651" s="23">
        <v>1347</v>
      </c>
      <c r="BW651" s="28">
        <v>16786</v>
      </c>
      <c r="BX651" s="23">
        <v>1353</v>
      </c>
      <c r="BY651" s="23">
        <v>1075</v>
      </c>
      <c r="BZ651" s="28">
        <v>16721</v>
      </c>
      <c r="CA651" s="23">
        <v>1343</v>
      </c>
      <c r="CB651" s="23">
        <v>1450</v>
      </c>
      <c r="CC651" s="28">
        <v>21586</v>
      </c>
      <c r="CD651" s="23">
        <v>1741</v>
      </c>
      <c r="CE651" s="27">
        <v>753</v>
      </c>
      <c r="CF651" s="28">
        <v>15596</v>
      </c>
      <c r="CG651" s="23">
        <v>1275</v>
      </c>
      <c r="CH651" s="23">
        <v>1366</v>
      </c>
      <c r="CI651" s="28">
        <v>15785</v>
      </c>
      <c r="CJ651" s="23">
        <v>1291</v>
      </c>
      <c r="CK651" s="23">
        <v>2203</v>
      </c>
      <c r="CL651" s="28">
        <v>21705</v>
      </c>
      <c r="CM651" s="23">
        <v>1773</v>
      </c>
      <c r="CN651" s="23">
        <v>1102</v>
      </c>
      <c r="CO651" s="28">
        <v>16696</v>
      </c>
      <c r="CP651" s="23">
        <v>1348</v>
      </c>
      <c r="CQ651" s="23">
        <v>3795</v>
      </c>
      <c r="CR651" s="28">
        <v>17206</v>
      </c>
      <c r="CS651" s="23">
        <v>1367</v>
      </c>
      <c r="CT651" s="23">
        <v>6805</v>
      </c>
      <c r="CU651" s="28">
        <v>21562</v>
      </c>
      <c r="CV651" s="23">
        <v>1729</v>
      </c>
      <c r="CW651" s="24">
        <v>13151</v>
      </c>
      <c r="CX651" s="28">
        <v>16161</v>
      </c>
      <c r="CY651" s="23">
        <v>1293</v>
      </c>
      <c r="CZ651" s="24">
        <v>11062</v>
      </c>
      <c r="DA651" s="28">
        <v>16367</v>
      </c>
      <c r="DB651" s="23">
        <v>1299</v>
      </c>
      <c r="DC651" s="24">
        <v>12278</v>
      </c>
      <c r="DD651" s="28">
        <v>19313</v>
      </c>
      <c r="DE651" s="23">
        <v>1525</v>
      </c>
      <c r="DF651" s="24">
        <v>13124</v>
      </c>
      <c r="DG651" s="28">
        <v>17722</v>
      </c>
      <c r="DH651" s="23">
        <v>1389</v>
      </c>
      <c r="DI651" s="24">
        <v>16123</v>
      </c>
      <c r="DJ651" s="28">
        <v>16926</v>
      </c>
      <c r="DK651" s="23">
        <v>1310</v>
      </c>
      <c r="DL651" s="24">
        <v>13590</v>
      </c>
      <c r="DM651" s="28">
        <v>21926</v>
      </c>
      <c r="DN651" s="23">
        <v>1717</v>
      </c>
      <c r="DO651" s="24">
        <v>18262</v>
      </c>
      <c r="DP651" s="28">
        <v>16552</v>
      </c>
      <c r="DQ651" s="23">
        <v>1301</v>
      </c>
      <c r="DR651" s="24">
        <v>13405</v>
      </c>
      <c r="DS651" s="28">
        <v>16729</v>
      </c>
      <c r="DT651" s="23">
        <v>1356</v>
      </c>
      <c r="DU651" s="24">
        <v>15136</v>
      </c>
      <c r="DV651" s="28">
        <v>24954</v>
      </c>
      <c r="DW651" s="23">
        <v>1955</v>
      </c>
      <c r="DX651" s="24">
        <v>18862</v>
      </c>
      <c r="DY651" s="28">
        <v>36838</v>
      </c>
      <c r="DZ651" s="23">
        <v>2845</v>
      </c>
      <c r="EA651" s="24">
        <v>19353</v>
      </c>
      <c r="EB651" s="28">
        <v>12648</v>
      </c>
      <c r="EC651" s="27">
        <v>917</v>
      </c>
      <c r="ED651" s="24">
        <v>15861</v>
      </c>
      <c r="EE651" s="30">
        <v>2953</v>
      </c>
      <c r="EF651" s="27">
        <v>214</v>
      </c>
      <c r="EG651" s="24">
        <v>10714</v>
      </c>
      <c r="EH651" s="32">
        <v>550</v>
      </c>
      <c r="EI651" s="29">
        <v>42</v>
      </c>
      <c r="EJ651" s="23">
        <v>7630</v>
      </c>
      <c r="EK651" s="32">
        <v>474</v>
      </c>
      <c r="EL651" s="29">
        <v>38</v>
      </c>
      <c r="EM651" s="23">
        <v>7058</v>
      </c>
      <c r="EN651" s="32">
        <v>407</v>
      </c>
      <c r="EO651" s="29">
        <v>31</v>
      </c>
      <c r="EP651" s="23">
        <v>6528</v>
      </c>
      <c r="EQ651" s="33">
        <v>34</v>
      </c>
      <c r="ER651" s="31">
        <v>3</v>
      </c>
      <c r="ES651" s="23">
        <v>7153</v>
      </c>
      <c r="ET651" s="32">
        <v>104</v>
      </c>
      <c r="EU651" s="31">
        <v>9</v>
      </c>
      <c r="EV651" s="23">
        <v>7467</v>
      </c>
      <c r="EW651" s="33">
        <v>70</v>
      </c>
      <c r="EX651" s="31">
        <v>6</v>
      </c>
      <c r="EY651" s="23">
        <v>6212</v>
      </c>
      <c r="EZ651" s="33">
        <v>12</v>
      </c>
      <c r="FA651" s="31">
        <v>1</v>
      </c>
      <c r="FB651" s="23">
        <v>6898</v>
      </c>
      <c r="FC651" s="21"/>
      <c r="FD651" s="21"/>
      <c r="FE651" s="23">
        <v>6073</v>
      </c>
      <c r="FF651" s="21"/>
      <c r="FG651" s="21"/>
      <c r="FH651" s="23">
        <v>7592</v>
      </c>
      <c r="FI651" s="21"/>
      <c r="FJ651" s="21"/>
      <c r="FK651" s="23">
        <v>7177</v>
      </c>
      <c r="FL651" s="21"/>
      <c r="FM651" s="21"/>
      <c r="FN651" s="23">
        <v>6700</v>
      </c>
      <c r="FO651" s="21"/>
      <c r="FP651" s="21"/>
      <c r="FQ651" s="23">
        <v>6754</v>
      </c>
      <c r="FR651" s="21"/>
      <c r="FS651" s="21"/>
      <c r="FT651" s="23">
        <v>7426</v>
      </c>
      <c r="FU651" s="21"/>
      <c r="FV651" s="21"/>
      <c r="FW651" s="23">
        <v>6846</v>
      </c>
      <c r="FX651" s="21"/>
      <c r="FY651" s="21"/>
      <c r="FZ651" s="23">
        <v>7872</v>
      </c>
      <c r="GA651" s="21"/>
      <c r="GB651" s="21"/>
      <c r="GC651" s="23">
        <v>7851</v>
      </c>
      <c r="GD651" s="21"/>
      <c r="GE651" s="21"/>
      <c r="GF651" s="23">
        <v>7597</v>
      </c>
      <c r="GG651" s="21"/>
      <c r="GH651" s="21"/>
      <c r="GI651" s="23">
        <v>6217</v>
      </c>
      <c r="GJ651" s="21"/>
      <c r="GK651" s="21"/>
      <c r="GL651" s="23">
        <v>6451</v>
      </c>
      <c r="GM651" s="21"/>
      <c r="GN651" s="21"/>
      <c r="GO651" s="23">
        <v>6017</v>
      </c>
      <c r="GP651" s="21"/>
      <c r="GQ651" s="21"/>
      <c r="GR651" s="23">
        <v>4618</v>
      </c>
      <c r="GS651" s="21"/>
      <c r="GT651" s="21"/>
      <c r="GU651" s="23">
        <v>4461</v>
      </c>
      <c r="GV651" s="21"/>
      <c r="GW651" s="21"/>
      <c r="GX651" s="23">
        <v>5037</v>
      </c>
      <c r="GY651" s="21"/>
      <c r="GZ651" s="21"/>
      <c r="HA651" s="23">
        <v>4278</v>
      </c>
      <c r="HB651" s="21"/>
      <c r="HC651" s="21"/>
      <c r="HD651" s="23">
        <v>4348</v>
      </c>
      <c r="HE651" s="21"/>
      <c r="HF651" s="21"/>
      <c r="HG651" s="23">
        <v>5062</v>
      </c>
      <c r="HH651" s="21"/>
      <c r="HI651" s="21"/>
      <c r="HJ651" s="23">
        <v>3486</v>
      </c>
    </row>
    <row r="652" spans="2:218" x14ac:dyDescent="0.2">
      <c r="B652" s="20" t="s">
        <v>737</v>
      </c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  <c r="BK652" s="21"/>
      <c r="BL652" s="21"/>
      <c r="BM652" s="21"/>
      <c r="BN652" s="30">
        <v>4558</v>
      </c>
      <c r="BO652" s="29">
        <v>28</v>
      </c>
      <c r="BP652" s="21"/>
      <c r="BQ652" s="28">
        <v>25071</v>
      </c>
      <c r="BR652" s="27">
        <v>146</v>
      </c>
      <c r="BS652" s="21"/>
      <c r="BT652" s="28">
        <v>50972</v>
      </c>
      <c r="BU652" s="27">
        <v>334</v>
      </c>
      <c r="BV652" s="21"/>
      <c r="BW652" s="28">
        <v>50230</v>
      </c>
      <c r="BX652" s="27">
        <v>345</v>
      </c>
      <c r="BY652" s="29">
        <v>30</v>
      </c>
      <c r="BZ652" s="28">
        <v>78513</v>
      </c>
      <c r="CA652" s="27">
        <v>519</v>
      </c>
      <c r="CB652" s="21"/>
      <c r="CC652" s="28">
        <v>96235</v>
      </c>
      <c r="CD652" s="27">
        <v>622</v>
      </c>
      <c r="CE652" s="21"/>
      <c r="CF652" s="28">
        <v>37770</v>
      </c>
      <c r="CG652" s="27">
        <v>216</v>
      </c>
      <c r="CH652" s="21"/>
      <c r="CI652" s="28">
        <v>24309</v>
      </c>
      <c r="CJ652" s="27">
        <v>134</v>
      </c>
      <c r="CK652" s="21"/>
      <c r="CL652" s="28">
        <v>34397</v>
      </c>
      <c r="CM652" s="27">
        <v>185</v>
      </c>
      <c r="CN652" s="27">
        <v>898</v>
      </c>
      <c r="CO652" s="28">
        <v>43244</v>
      </c>
      <c r="CP652" s="27">
        <v>231</v>
      </c>
      <c r="CQ652" s="29">
        <v>50</v>
      </c>
      <c r="CR652" s="28">
        <v>30011</v>
      </c>
      <c r="CS652" s="27">
        <v>157</v>
      </c>
      <c r="CT652" s="21"/>
      <c r="CU652" s="28">
        <v>89927</v>
      </c>
      <c r="CV652" s="27">
        <v>493</v>
      </c>
      <c r="CW652" s="21"/>
      <c r="CX652" s="28">
        <v>65459</v>
      </c>
      <c r="CY652" s="27">
        <v>346</v>
      </c>
      <c r="CZ652" s="21"/>
      <c r="DA652" s="28">
        <v>32248</v>
      </c>
      <c r="DB652" s="27">
        <v>169</v>
      </c>
      <c r="DC652" s="21"/>
      <c r="DD652" s="28">
        <v>31968</v>
      </c>
      <c r="DE652" s="27">
        <v>177</v>
      </c>
      <c r="DF652" s="21"/>
      <c r="DG652" s="28">
        <v>93210</v>
      </c>
      <c r="DH652" s="27">
        <v>496</v>
      </c>
      <c r="DI652" s="21"/>
      <c r="DJ652" s="28">
        <v>25261</v>
      </c>
      <c r="DK652" s="27">
        <v>137</v>
      </c>
      <c r="DL652" s="21"/>
      <c r="DM652" s="28">
        <v>32051</v>
      </c>
      <c r="DN652" s="27">
        <v>169</v>
      </c>
      <c r="DO652" s="21"/>
      <c r="DP652" s="30">
        <v>8704</v>
      </c>
      <c r="DQ652" s="29">
        <v>46</v>
      </c>
      <c r="DR652" s="21"/>
      <c r="DS652" s="28">
        <v>17821</v>
      </c>
      <c r="DT652" s="29">
        <v>99</v>
      </c>
      <c r="DU652" s="21"/>
      <c r="DV652" s="28">
        <v>30638</v>
      </c>
      <c r="DW652" s="27">
        <v>170</v>
      </c>
      <c r="DX652" s="21"/>
      <c r="DY652" s="28">
        <v>28985</v>
      </c>
      <c r="DZ652" s="27">
        <v>169</v>
      </c>
      <c r="EA652" s="21"/>
      <c r="EB652" s="28">
        <v>15765</v>
      </c>
      <c r="EC652" s="29">
        <v>97</v>
      </c>
      <c r="ED652" s="21"/>
      <c r="EE652" s="28">
        <v>16357</v>
      </c>
      <c r="EF652" s="29">
        <v>94</v>
      </c>
      <c r="EG652" s="21"/>
      <c r="EH652" s="28">
        <v>11596</v>
      </c>
      <c r="EI652" s="29">
        <v>70</v>
      </c>
      <c r="EJ652" s="21"/>
      <c r="EK652" s="28">
        <v>10459</v>
      </c>
      <c r="EL652" s="29">
        <v>61</v>
      </c>
      <c r="EM652" s="21"/>
      <c r="EN652" s="28">
        <v>12020</v>
      </c>
      <c r="EO652" s="29">
        <v>72</v>
      </c>
      <c r="EP652" s="21"/>
      <c r="EQ652" s="30">
        <v>7405</v>
      </c>
      <c r="ER652" s="29">
        <v>46</v>
      </c>
      <c r="ES652" s="21"/>
      <c r="ET652" s="30">
        <v>6140</v>
      </c>
      <c r="EU652" s="29">
        <v>40</v>
      </c>
      <c r="EV652" s="21"/>
      <c r="EW652" s="28">
        <v>12721</v>
      </c>
      <c r="EX652" s="29">
        <v>76</v>
      </c>
      <c r="EY652" s="21"/>
      <c r="EZ652" s="30">
        <v>3725</v>
      </c>
      <c r="FA652" s="29">
        <v>27</v>
      </c>
      <c r="FB652" s="21"/>
      <c r="FC652" s="30">
        <v>2771</v>
      </c>
      <c r="FD652" s="29">
        <v>18</v>
      </c>
      <c r="FE652" s="29">
        <v>25</v>
      </c>
      <c r="FF652" s="30">
        <v>3197</v>
      </c>
      <c r="FG652" s="29">
        <v>22</v>
      </c>
      <c r="FH652" s="21"/>
      <c r="FI652" s="21"/>
      <c r="FJ652" s="21"/>
      <c r="FK652" s="29">
        <v>25</v>
      </c>
      <c r="FL652" s="21"/>
      <c r="FM652" s="21"/>
      <c r="FN652" s="29">
        <v>25</v>
      </c>
      <c r="FO652" s="21"/>
      <c r="FP652" s="21"/>
      <c r="FQ652" s="29">
        <v>25</v>
      </c>
      <c r="FR652" s="21"/>
      <c r="FS652" s="21"/>
      <c r="FT652" s="21"/>
      <c r="FU652" s="21"/>
      <c r="FV652" s="21"/>
      <c r="FW652" s="21"/>
      <c r="FX652" s="28">
        <v>65218</v>
      </c>
      <c r="FY652" s="27">
        <v>374</v>
      </c>
      <c r="FZ652" s="21"/>
      <c r="GA652" s="28">
        <v>12558</v>
      </c>
      <c r="GB652" s="29">
        <v>77</v>
      </c>
      <c r="GC652" s="21"/>
      <c r="GD652" s="28">
        <v>16548</v>
      </c>
      <c r="GE652" s="29">
        <v>95</v>
      </c>
      <c r="GF652" s="21"/>
      <c r="GG652" s="28">
        <v>13572</v>
      </c>
      <c r="GH652" s="29">
        <v>76</v>
      </c>
      <c r="GI652" s="21"/>
      <c r="GJ652" s="30">
        <v>3995</v>
      </c>
      <c r="GK652" s="29">
        <v>22</v>
      </c>
      <c r="GL652" s="21"/>
      <c r="GM652" s="30">
        <v>3679</v>
      </c>
      <c r="GN652" s="29">
        <v>20</v>
      </c>
      <c r="GO652" s="21"/>
      <c r="GP652" s="30">
        <v>3784</v>
      </c>
      <c r="GQ652" s="29">
        <v>21</v>
      </c>
      <c r="GR652" s="21"/>
      <c r="GS652" s="30">
        <v>3433</v>
      </c>
      <c r="GT652" s="29">
        <v>19</v>
      </c>
      <c r="GU652" s="21"/>
      <c r="GV652" s="30">
        <v>2501</v>
      </c>
      <c r="GW652" s="29">
        <v>13</v>
      </c>
      <c r="GX652" s="21"/>
      <c r="GY652" s="30">
        <v>6646</v>
      </c>
      <c r="GZ652" s="29">
        <v>37</v>
      </c>
      <c r="HA652" s="21"/>
      <c r="HB652" s="30">
        <v>1713</v>
      </c>
      <c r="HC652" s="29">
        <v>10</v>
      </c>
      <c r="HD652" s="29">
        <v>20</v>
      </c>
      <c r="HE652" s="21"/>
      <c r="HF652" s="21"/>
      <c r="HG652" s="21"/>
      <c r="HH652" s="21"/>
      <c r="HI652" s="21"/>
      <c r="HJ652" s="21"/>
    </row>
    <row r="653" spans="2:218" x14ac:dyDescent="0.2">
      <c r="B653" s="20" t="s">
        <v>738</v>
      </c>
      <c r="C653" s="21"/>
      <c r="D653" s="21"/>
      <c r="E653" s="27">
        <v>601</v>
      </c>
      <c r="F653" s="21"/>
      <c r="G653" s="21"/>
      <c r="H653" s="29">
        <v>75</v>
      </c>
      <c r="I653" s="21"/>
      <c r="J653" s="21"/>
      <c r="K653" s="27">
        <v>315</v>
      </c>
      <c r="L653" s="21"/>
      <c r="M653" s="21"/>
      <c r="N653" s="27">
        <v>674</v>
      </c>
      <c r="O653" s="21"/>
      <c r="P653" s="21"/>
      <c r="Q653" s="27">
        <v>425</v>
      </c>
      <c r="R653" s="21"/>
      <c r="S653" s="21"/>
      <c r="T653" s="27">
        <v>319</v>
      </c>
      <c r="U653" s="21"/>
      <c r="V653" s="21"/>
      <c r="W653" s="27">
        <v>316</v>
      </c>
      <c r="X653" s="21"/>
      <c r="Y653" s="21"/>
      <c r="Z653" s="27">
        <v>370</v>
      </c>
      <c r="AA653" s="21"/>
      <c r="AB653" s="21"/>
      <c r="AC653" s="23">
        <v>1233</v>
      </c>
      <c r="AD653" s="21"/>
      <c r="AE653" s="21"/>
      <c r="AF653" s="27">
        <v>861</v>
      </c>
      <c r="AG653" s="21"/>
      <c r="AH653" s="21"/>
      <c r="AI653" s="27">
        <v>490</v>
      </c>
      <c r="AJ653" s="21"/>
      <c r="AK653" s="21"/>
      <c r="AL653" s="27">
        <v>715</v>
      </c>
      <c r="AM653" s="21"/>
      <c r="AN653" s="21"/>
      <c r="AO653" s="27">
        <v>409</v>
      </c>
      <c r="AP653" s="21"/>
      <c r="AQ653" s="21"/>
      <c r="AR653" s="23">
        <v>1506</v>
      </c>
      <c r="AS653" s="21"/>
      <c r="AT653" s="21"/>
      <c r="AU653" s="27">
        <v>650</v>
      </c>
      <c r="AV653" s="21"/>
      <c r="AW653" s="21"/>
      <c r="AX653" s="27">
        <v>679</v>
      </c>
      <c r="AY653" s="21"/>
      <c r="AZ653" s="21"/>
      <c r="BA653" s="27">
        <v>334</v>
      </c>
      <c r="BB653" s="21"/>
      <c r="BC653" s="21"/>
      <c r="BD653" s="27">
        <v>653</v>
      </c>
      <c r="BE653" s="21"/>
      <c r="BF653" s="21"/>
      <c r="BG653" s="27">
        <v>350</v>
      </c>
      <c r="BH653" s="21"/>
      <c r="BI653" s="21"/>
      <c r="BJ653" s="27">
        <v>227</v>
      </c>
      <c r="BK653" s="21"/>
      <c r="BL653" s="21"/>
      <c r="BM653" s="27">
        <v>154</v>
      </c>
      <c r="BN653" s="21"/>
      <c r="BO653" s="21"/>
      <c r="BP653" s="27">
        <v>542</v>
      </c>
      <c r="BQ653" s="21"/>
      <c r="BR653" s="21"/>
      <c r="BS653" s="27">
        <v>451</v>
      </c>
      <c r="BT653" s="21"/>
      <c r="BU653" s="21"/>
      <c r="BV653" s="27">
        <v>449</v>
      </c>
      <c r="BW653" s="21"/>
      <c r="BX653" s="21"/>
      <c r="BY653" s="29">
        <v>72</v>
      </c>
      <c r="BZ653" s="21"/>
      <c r="CA653" s="21"/>
      <c r="CB653" s="21"/>
      <c r="CC653" s="21"/>
      <c r="CD653" s="21"/>
      <c r="CE653" s="27">
        <v>237</v>
      </c>
      <c r="CF653" s="21"/>
      <c r="CG653" s="21"/>
      <c r="CH653" s="27">
        <v>982</v>
      </c>
      <c r="CI653" s="21"/>
      <c r="CJ653" s="21"/>
      <c r="CK653" s="27">
        <v>851</v>
      </c>
      <c r="CL653" s="21"/>
      <c r="CM653" s="21"/>
      <c r="CN653" s="27">
        <v>545</v>
      </c>
      <c r="CO653" s="21"/>
      <c r="CP653" s="21"/>
      <c r="CQ653" s="27">
        <v>305</v>
      </c>
      <c r="CR653" s="21"/>
      <c r="CS653" s="21"/>
      <c r="CT653" s="21"/>
      <c r="CU653" s="21"/>
      <c r="CV653" s="21"/>
      <c r="CW653" s="27">
        <v>379</v>
      </c>
      <c r="CX653" s="21"/>
      <c r="CY653" s="21"/>
      <c r="CZ653" s="29">
        <v>66</v>
      </c>
      <c r="DA653" s="21"/>
      <c r="DB653" s="21"/>
      <c r="DC653" s="27">
        <v>149</v>
      </c>
      <c r="DD653" s="21"/>
      <c r="DE653" s="21"/>
      <c r="DF653" s="21"/>
      <c r="DG653" s="21"/>
      <c r="DH653" s="21"/>
      <c r="DI653" s="27">
        <v>262</v>
      </c>
      <c r="DJ653" s="21"/>
      <c r="DK653" s="21"/>
      <c r="DL653" s="27">
        <v>379</v>
      </c>
      <c r="DM653" s="21"/>
      <c r="DN653" s="21"/>
      <c r="DO653" s="27">
        <v>272</v>
      </c>
      <c r="DP653" s="21"/>
      <c r="DQ653" s="21"/>
      <c r="DR653" s="21"/>
      <c r="DS653" s="21"/>
      <c r="DT653" s="21"/>
      <c r="DU653" s="27">
        <v>589</v>
      </c>
      <c r="DV653" s="21"/>
      <c r="DW653" s="21"/>
      <c r="DX653" s="29">
        <v>63</v>
      </c>
      <c r="DY653" s="21"/>
      <c r="DZ653" s="21"/>
      <c r="EA653" s="27">
        <v>221</v>
      </c>
      <c r="EB653" s="21"/>
      <c r="EC653" s="21"/>
      <c r="ED653" s="27">
        <v>220</v>
      </c>
      <c r="EE653" s="21"/>
      <c r="EF653" s="21"/>
      <c r="EG653" s="21"/>
      <c r="EH653" s="21"/>
      <c r="EI653" s="21"/>
      <c r="EJ653" s="29">
        <v>63</v>
      </c>
      <c r="EK653" s="21"/>
      <c r="EL653" s="21"/>
      <c r="EM653" s="27">
        <v>130</v>
      </c>
      <c r="EN653" s="21"/>
      <c r="EO653" s="21"/>
      <c r="EP653" s="29">
        <v>64</v>
      </c>
      <c r="EQ653" s="21"/>
      <c r="ER653" s="21"/>
      <c r="ES653" s="21"/>
      <c r="ET653" s="21"/>
      <c r="EU653" s="21"/>
      <c r="EV653" s="27">
        <v>252</v>
      </c>
      <c r="EW653" s="21"/>
      <c r="EX653" s="21"/>
      <c r="EY653" s="21"/>
      <c r="EZ653" s="21"/>
      <c r="FA653" s="21"/>
      <c r="FB653" s="27">
        <v>166</v>
      </c>
      <c r="FC653" s="21"/>
      <c r="FD653" s="21"/>
      <c r="FE653" s="27">
        <v>250</v>
      </c>
      <c r="FF653" s="21"/>
      <c r="FG653" s="21"/>
      <c r="FH653" s="29">
        <v>71</v>
      </c>
      <c r="FI653" s="21"/>
      <c r="FJ653" s="21"/>
      <c r="FK653" s="21"/>
      <c r="FL653" s="21"/>
      <c r="FM653" s="21"/>
      <c r="FN653" s="21"/>
      <c r="FO653" s="21"/>
      <c r="FP653" s="21"/>
      <c r="FQ653" s="21"/>
      <c r="FR653" s="21"/>
      <c r="FS653" s="21"/>
      <c r="FT653" s="21"/>
      <c r="FU653" s="21"/>
      <c r="FV653" s="21"/>
      <c r="FW653" s="21"/>
      <c r="FX653" s="21"/>
      <c r="FY653" s="21"/>
      <c r="FZ653" s="21"/>
      <c r="GA653" s="21"/>
      <c r="GB653" s="21"/>
      <c r="GC653" s="21"/>
      <c r="GD653" s="21"/>
      <c r="GE653" s="21"/>
      <c r="GF653" s="21"/>
      <c r="GG653" s="21"/>
      <c r="GH653" s="21"/>
      <c r="GI653" s="21"/>
      <c r="GJ653" s="21"/>
      <c r="GK653" s="21"/>
      <c r="GL653" s="21"/>
      <c r="GM653" s="21"/>
      <c r="GN653" s="21"/>
      <c r="GO653" s="21"/>
      <c r="GP653" s="21"/>
      <c r="GQ653" s="21"/>
      <c r="GR653" s="21"/>
      <c r="GS653" s="21"/>
      <c r="GT653" s="21"/>
      <c r="GU653" s="21"/>
      <c r="GV653" s="21"/>
      <c r="GW653" s="21"/>
      <c r="GX653" s="21"/>
      <c r="GY653" s="21"/>
      <c r="GZ653" s="21"/>
      <c r="HA653" s="21"/>
      <c r="HB653" s="21"/>
      <c r="HC653" s="21"/>
      <c r="HD653" s="21"/>
      <c r="HE653" s="21"/>
      <c r="HF653" s="21"/>
      <c r="HG653" s="21"/>
      <c r="HH653" s="21"/>
      <c r="HI653" s="21"/>
      <c r="HJ653" s="21"/>
    </row>
    <row r="654" spans="2:218" x14ac:dyDescent="0.2">
      <c r="B654" s="20" t="s">
        <v>739</v>
      </c>
      <c r="C654" s="28">
        <v>11117</v>
      </c>
      <c r="D654" s="27">
        <v>854</v>
      </c>
      <c r="E654" s="24">
        <v>72985</v>
      </c>
      <c r="F654" s="30">
        <v>8807</v>
      </c>
      <c r="G654" s="27">
        <v>597</v>
      </c>
      <c r="H654" s="24">
        <v>97283</v>
      </c>
      <c r="I654" s="28">
        <v>15584</v>
      </c>
      <c r="J654" s="23">
        <v>1167</v>
      </c>
      <c r="K654" s="24">
        <v>96398</v>
      </c>
      <c r="L654" s="30">
        <v>6392</v>
      </c>
      <c r="M654" s="27">
        <v>362</v>
      </c>
      <c r="N654" s="24">
        <v>80070</v>
      </c>
      <c r="O654" s="30">
        <v>6575</v>
      </c>
      <c r="P654" s="27">
        <v>401</v>
      </c>
      <c r="Q654" s="24">
        <v>69707</v>
      </c>
      <c r="R654" s="30">
        <v>8450</v>
      </c>
      <c r="S654" s="27">
        <v>591</v>
      </c>
      <c r="T654" s="24">
        <v>58747</v>
      </c>
      <c r="U654" s="28">
        <v>13804</v>
      </c>
      <c r="V654" s="27">
        <v>745</v>
      </c>
      <c r="W654" s="24">
        <v>69904</v>
      </c>
      <c r="X654" s="28">
        <v>15777</v>
      </c>
      <c r="Y654" s="23">
        <v>1137</v>
      </c>
      <c r="Z654" s="25">
        <v>119139</v>
      </c>
      <c r="AA654" s="28">
        <v>14982</v>
      </c>
      <c r="AB654" s="23">
        <v>1663</v>
      </c>
      <c r="AC654" s="25">
        <v>112734</v>
      </c>
      <c r="AD654" s="30">
        <v>5416</v>
      </c>
      <c r="AE654" s="27">
        <v>433</v>
      </c>
      <c r="AF654" s="24">
        <v>70762</v>
      </c>
      <c r="AG654" s="28">
        <v>20305</v>
      </c>
      <c r="AH654" s="27">
        <v>853</v>
      </c>
      <c r="AI654" s="25">
        <v>138662</v>
      </c>
      <c r="AJ654" s="28">
        <v>56516</v>
      </c>
      <c r="AK654" s="23">
        <v>3079</v>
      </c>
      <c r="AL654" s="25">
        <v>311352</v>
      </c>
      <c r="AM654" s="28">
        <v>37594</v>
      </c>
      <c r="AN654" s="23">
        <v>2494</v>
      </c>
      <c r="AO654" s="25">
        <v>465845</v>
      </c>
      <c r="AP654" s="28">
        <v>11471</v>
      </c>
      <c r="AQ654" s="23">
        <v>1117</v>
      </c>
      <c r="AR654" s="25">
        <v>271664</v>
      </c>
      <c r="AS654" s="30">
        <v>2283</v>
      </c>
      <c r="AT654" s="27">
        <v>110</v>
      </c>
      <c r="AU654" s="25">
        <v>115680</v>
      </c>
      <c r="AV654" s="32">
        <v>828</v>
      </c>
      <c r="AW654" s="29">
        <v>51</v>
      </c>
      <c r="AX654" s="24">
        <v>65814</v>
      </c>
      <c r="AY654" s="30">
        <v>1311</v>
      </c>
      <c r="AZ654" s="29">
        <v>59</v>
      </c>
      <c r="BA654" s="24">
        <v>49035</v>
      </c>
      <c r="BB654" s="30">
        <v>1430</v>
      </c>
      <c r="BC654" s="29">
        <v>86</v>
      </c>
      <c r="BD654" s="24">
        <v>42665</v>
      </c>
      <c r="BE654" s="32">
        <v>756</v>
      </c>
      <c r="BF654" s="29">
        <v>38</v>
      </c>
      <c r="BG654" s="24">
        <v>40508</v>
      </c>
      <c r="BH654" s="33">
        <v>82</v>
      </c>
      <c r="BI654" s="31">
        <v>8</v>
      </c>
      <c r="BJ654" s="24">
        <v>29047</v>
      </c>
      <c r="BK654" s="33">
        <v>80</v>
      </c>
      <c r="BL654" s="31">
        <v>8</v>
      </c>
      <c r="BM654" s="24">
        <v>27977</v>
      </c>
      <c r="BN654" s="33">
        <v>69</v>
      </c>
      <c r="BO654" s="31">
        <v>7</v>
      </c>
      <c r="BP654" s="24">
        <v>26208</v>
      </c>
      <c r="BQ654" s="33">
        <v>57</v>
      </c>
      <c r="BR654" s="31">
        <v>6</v>
      </c>
      <c r="BS654" s="24">
        <v>26074</v>
      </c>
      <c r="BT654" s="32">
        <v>137</v>
      </c>
      <c r="BU654" s="29">
        <v>20</v>
      </c>
      <c r="BV654" s="24">
        <v>19188</v>
      </c>
      <c r="BW654" s="33">
        <v>34</v>
      </c>
      <c r="BX654" s="31">
        <v>3</v>
      </c>
      <c r="BY654" s="24">
        <v>15989</v>
      </c>
      <c r="BZ654" s="32">
        <v>116</v>
      </c>
      <c r="CA654" s="29">
        <v>12</v>
      </c>
      <c r="CB654" s="23">
        <v>7633</v>
      </c>
      <c r="CC654" s="32">
        <v>111</v>
      </c>
      <c r="CD654" s="29">
        <v>12</v>
      </c>
      <c r="CE654" s="23">
        <v>6303</v>
      </c>
      <c r="CF654" s="33">
        <v>35</v>
      </c>
      <c r="CG654" s="31">
        <v>3</v>
      </c>
      <c r="CH654" s="23">
        <v>6923</v>
      </c>
      <c r="CI654" s="33">
        <v>32</v>
      </c>
      <c r="CJ654" s="31">
        <v>2</v>
      </c>
      <c r="CK654" s="23">
        <v>7111</v>
      </c>
      <c r="CL654" s="33">
        <v>41</v>
      </c>
      <c r="CM654" s="31">
        <v>3</v>
      </c>
      <c r="CN654" s="23">
        <v>5627</v>
      </c>
      <c r="CO654" s="33">
        <v>34</v>
      </c>
      <c r="CP654" s="31">
        <v>3</v>
      </c>
      <c r="CQ654" s="23">
        <v>5390</v>
      </c>
      <c r="CR654" s="33">
        <v>30</v>
      </c>
      <c r="CS654" s="31">
        <v>2</v>
      </c>
      <c r="CT654" s="23">
        <v>5732</v>
      </c>
      <c r="CU654" s="33">
        <v>53</v>
      </c>
      <c r="CV654" s="31">
        <v>8</v>
      </c>
      <c r="CW654" s="23">
        <v>4969</v>
      </c>
      <c r="CX654" s="33">
        <v>15</v>
      </c>
      <c r="CY654" s="31">
        <v>1</v>
      </c>
      <c r="CZ654" s="23">
        <v>3165</v>
      </c>
      <c r="DA654" s="33">
        <v>43</v>
      </c>
      <c r="DB654" s="31">
        <v>3</v>
      </c>
      <c r="DC654" s="23">
        <v>3291</v>
      </c>
      <c r="DD654" s="33">
        <v>38</v>
      </c>
      <c r="DE654" s="31">
        <v>3</v>
      </c>
      <c r="DF654" s="23">
        <v>2666</v>
      </c>
      <c r="DG654" s="21"/>
      <c r="DH654" s="21"/>
      <c r="DI654" s="23">
        <v>3067</v>
      </c>
      <c r="DJ654" s="21"/>
      <c r="DK654" s="21"/>
      <c r="DL654" s="23">
        <v>1434</v>
      </c>
      <c r="DM654" s="21"/>
      <c r="DN654" s="21"/>
      <c r="DO654" s="23">
        <v>2095</v>
      </c>
      <c r="DP654" s="21"/>
      <c r="DQ654" s="21"/>
      <c r="DR654" s="23">
        <v>2514</v>
      </c>
      <c r="DS654" s="21"/>
      <c r="DT654" s="21"/>
      <c r="DU654" s="23">
        <v>3122</v>
      </c>
      <c r="DV654" s="21"/>
      <c r="DW654" s="21"/>
      <c r="DX654" s="23">
        <v>3062</v>
      </c>
      <c r="DY654" s="21"/>
      <c r="DZ654" s="21"/>
      <c r="EA654" s="23">
        <v>1410</v>
      </c>
      <c r="EB654" s="21"/>
      <c r="EC654" s="21"/>
      <c r="ED654" s="23">
        <v>1711</v>
      </c>
      <c r="EE654" s="21"/>
      <c r="EF654" s="21"/>
      <c r="EG654" s="27">
        <v>920</v>
      </c>
      <c r="EH654" s="21"/>
      <c r="EI654" s="21"/>
      <c r="EJ654" s="27">
        <v>904</v>
      </c>
      <c r="EK654" s="21"/>
      <c r="EL654" s="21"/>
      <c r="EM654" s="27">
        <v>765</v>
      </c>
      <c r="EN654" s="21"/>
      <c r="EO654" s="21"/>
      <c r="EP654" s="27">
        <v>842</v>
      </c>
      <c r="EQ654" s="21"/>
      <c r="ER654" s="21"/>
      <c r="ES654" s="23">
        <v>1198</v>
      </c>
      <c r="ET654" s="21"/>
      <c r="EU654" s="21"/>
      <c r="EV654" s="27">
        <v>744</v>
      </c>
      <c r="EW654" s="21"/>
      <c r="EX654" s="21"/>
      <c r="EY654" s="27">
        <v>683</v>
      </c>
      <c r="EZ654" s="21"/>
      <c r="FA654" s="21"/>
      <c r="FB654" s="27">
        <v>801</v>
      </c>
      <c r="FC654" s="21"/>
      <c r="FD654" s="21"/>
      <c r="FE654" s="27">
        <v>949</v>
      </c>
      <c r="FF654" s="21"/>
      <c r="FG654" s="21"/>
      <c r="FH654" s="27">
        <v>517</v>
      </c>
      <c r="FI654" s="21"/>
      <c r="FJ654" s="21"/>
      <c r="FK654" s="27">
        <v>629</v>
      </c>
      <c r="FL654" s="21"/>
      <c r="FM654" s="21"/>
      <c r="FN654" s="27">
        <v>538</v>
      </c>
      <c r="FO654" s="21"/>
      <c r="FP654" s="21"/>
      <c r="FQ654" s="27">
        <v>679</v>
      </c>
      <c r="FR654" s="21"/>
      <c r="FS654" s="21"/>
      <c r="FT654" s="27">
        <v>592</v>
      </c>
      <c r="FU654" s="21"/>
      <c r="FV654" s="21"/>
      <c r="FW654" s="27">
        <v>198</v>
      </c>
      <c r="FX654" s="21"/>
      <c r="FY654" s="21"/>
      <c r="FZ654" s="27">
        <v>758</v>
      </c>
      <c r="GA654" s="21"/>
      <c r="GB654" s="21"/>
      <c r="GC654" s="23">
        <v>1001</v>
      </c>
      <c r="GD654" s="21"/>
      <c r="GE654" s="21"/>
      <c r="GF654" s="27">
        <v>456</v>
      </c>
      <c r="GG654" s="21"/>
      <c r="GH654" s="21"/>
      <c r="GI654" s="27">
        <v>678</v>
      </c>
      <c r="GJ654" s="21"/>
      <c r="GK654" s="21"/>
      <c r="GL654" s="27">
        <v>538</v>
      </c>
      <c r="GM654" s="21"/>
      <c r="GN654" s="21"/>
      <c r="GO654" s="27">
        <v>673</v>
      </c>
      <c r="GP654" s="21"/>
      <c r="GQ654" s="21"/>
      <c r="GR654" s="27">
        <v>292</v>
      </c>
      <c r="GS654" s="21"/>
      <c r="GT654" s="21"/>
      <c r="GU654" s="27">
        <v>214</v>
      </c>
      <c r="GV654" s="21"/>
      <c r="GW654" s="21"/>
      <c r="GX654" s="27">
        <v>148</v>
      </c>
      <c r="GY654" s="21"/>
      <c r="GZ654" s="21"/>
      <c r="HA654" s="27">
        <v>128</v>
      </c>
      <c r="HB654" s="21"/>
      <c r="HC654" s="21"/>
      <c r="HD654" s="27">
        <v>347</v>
      </c>
      <c r="HE654" s="21"/>
      <c r="HF654" s="21"/>
      <c r="HG654" s="27">
        <v>155</v>
      </c>
      <c r="HH654" s="21"/>
      <c r="HI654" s="21"/>
      <c r="HJ654" s="27">
        <v>353</v>
      </c>
    </row>
    <row r="655" spans="2:218" x14ac:dyDescent="0.2">
      <c r="B655" s="20" t="s">
        <v>740</v>
      </c>
      <c r="C655" s="21"/>
      <c r="D655" s="21"/>
      <c r="E655" s="21"/>
      <c r="F655" s="21"/>
      <c r="G655" s="21"/>
      <c r="H655" s="29">
        <v>70</v>
      </c>
      <c r="I655" s="21"/>
      <c r="J655" s="21"/>
      <c r="K655" s="27">
        <v>306</v>
      </c>
      <c r="L655" s="21"/>
      <c r="M655" s="21"/>
      <c r="N655" s="27">
        <v>506</v>
      </c>
      <c r="O655" s="21"/>
      <c r="P655" s="21"/>
      <c r="Q655" s="27">
        <v>386</v>
      </c>
      <c r="R655" s="21"/>
      <c r="S655" s="21"/>
      <c r="T655" s="27">
        <v>275</v>
      </c>
      <c r="U655" s="21"/>
      <c r="V655" s="21"/>
      <c r="W655" s="29">
        <v>65</v>
      </c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7">
        <v>199</v>
      </c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  <c r="BK655" s="21"/>
      <c r="BL655" s="21"/>
      <c r="BM655" s="21"/>
      <c r="BN655" s="21"/>
      <c r="BO655" s="21"/>
      <c r="BP655" s="21"/>
      <c r="BQ655" s="21"/>
      <c r="BR655" s="21"/>
      <c r="BS655" s="21"/>
      <c r="BT655" s="21"/>
      <c r="BU655" s="21"/>
      <c r="BV655" s="21"/>
      <c r="BW655" s="21"/>
      <c r="BX655" s="21"/>
      <c r="BY655" s="21"/>
      <c r="BZ655" s="21"/>
      <c r="CA655" s="21"/>
      <c r="CB655" s="21"/>
      <c r="CC655" s="21"/>
      <c r="CD655" s="21"/>
      <c r="CE655" s="21"/>
      <c r="CF655" s="21"/>
      <c r="CG655" s="21"/>
      <c r="CH655" s="21"/>
      <c r="CI655" s="21"/>
      <c r="CJ655" s="21"/>
      <c r="CK655" s="21"/>
      <c r="CL655" s="21"/>
      <c r="CM655" s="21"/>
      <c r="CN655" s="29">
        <v>36</v>
      </c>
      <c r="CO655" s="21"/>
      <c r="CP655" s="21"/>
      <c r="CQ655" s="21"/>
      <c r="CR655" s="21"/>
      <c r="CS655" s="21"/>
      <c r="CT655" s="21"/>
      <c r="CU655" s="21"/>
      <c r="CV655" s="21"/>
      <c r="CW655" s="21"/>
      <c r="CX655" s="21"/>
      <c r="CY655" s="21"/>
      <c r="CZ655" s="21"/>
      <c r="DA655" s="21"/>
      <c r="DB655" s="21"/>
      <c r="DC655" s="21"/>
      <c r="DD655" s="21"/>
      <c r="DE655" s="21"/>
      <c r="DF655" s="29">
        <v>31</v>
      </c>
      <c r="DG655" s="21"/>
      <c r="DH655" s="21"/>
      <c r="DI655" s="21"/>
      <c r="DJ655" s="21"/>
      <c r="DK655" s="21"/>
      <c r="DL655" s="21"/>
      <c r="DM655" s="21"/>
      <c r="DN655" s="21"/>
      <c r="DO655" s="21"/>
      <c r="DP655" s="21"/>
      <c r="DQ655" s="21"/>
      <c r="DR655" s="21"/>
      <c r="DS655" s="21"/>
      <c r="DT655" s="21"/>
      <c r="DU655" s="21"/>
      <c r="DV655" s="21"/>
      <c r="DW655" s="21"/>
      <c r="DX655" s="21"/>
      <c r="DY655" s="21"/>
      <c r="DZ655" s="21"/>
      <c r="EA655" s="21"/>
      <c r="EB655" s="21"/>
      <c r="EC655" s="21"/>
      <c r="ED655" s="21"/>
      <c r="EE655" s="21"/>
      <c r="EF655" s="21"/>
      <c r="EG655" s="21"/>
      <c r="EH655" s="21"/>
      <c r="EI655" s="21"/>
      <c r="EJ655" s="21"/>
      <c r="EK655" s="21"/>
      <c r="EL655" s="21"/>
      <c r="EM655" s="21"/>
      <c r="EN655" s="21"/>
      <c r="EO655" s="21"/>
      <c r="EP655" s="21"/>
      <c r="EQ655" s="21"/>
      <c r="ER655" s="21"/>
      <c r="ES655" s="21"/>
      <c r="ET655" s="21"/>
      <c r="EU655" s="21"/>
      <c r="EV655" s="21"/>
      <c r="EW655" s="21"/>
      <c r="EX655" s="21"/>
      <c r="EY655" s="21"/>
      <c r="EZ655" s="21"/>
      <c r="FA655" s="21"/>
      <c r="FB655" s="21"/>
      <c r="FC655" s="21"/>
      <c r="FD655" s="21"/>
      <c r="FE655" s="21"/>
      <c r="FF655" s="21"/>
      <c r="FG655" s="21"/>
      <c r="FH655" s="21"/>
      <c r="FI655" s="21"/>
      <c r="FJ655" s="21"/>
      <c r="FK655" s="21"/>
      <c r="FL655" s="21"/>
      <c r="FM655" s="21"/>
      <c r="FN655" s="21"/>
      <c r="FO655" s="21"/>
      <c r="FP655" s="21"/>
      <c r="FQ655" s="21"/>
      <c r="FR655" s="21"/>
      <c r="FS655" s="21"/>
      <c r="FT655" s="21"/>
      <c r="FU655" s="21"/>
      <c r="FV655" s="21"/>
      <c r="FW655" s="21"/>
      <c r="FX655" s="21"/>
      <c r="FY655" s="21"/>
      <c r="FZ655" s="21"/>
      <c r="GA655" s="21"/>
      <c r="GB655" s="21"/>
      <c r="GC655" s="21"/>
      <c r="GD655" s="21"/>
      <c r="GE655" s="21"/>
      <c r="GF655" s="21"/>
      <c r="GG655" s="21"/>
      <c r="GH655" s="21"/>
      <c r="GI655" s="21"/>
      <c r="GJ655" s="21"/>
      <c r="GK655" s="21"/>
      <c r="GL655" s="21"/>
      <c r="GM655" s="21"/>
      <c r="GN655" s="21"/>
      <c r="GO655" s="21"/>
      <c r="GP655" s="21"/>
      <c r="GQ655" s="21"/>
      <c r="GR655" s="21"/>
      <c r="GS655" s="21"/>
      <c r="GT655" s="21"/>
      <c r="GU655" s="21"/>
      <c r="GV655" s="21"/>
      <c r="GW655" s="21"/>
      <c r="GX655" s="21"/>
      <c r="GY655" s="21"/>
      <c r="GZ655" s="21"/>
      <c r="HA655" s="21"/>
      <c r="HB655" s="21"/>
      <c r="HC655" s="21"/>
      <c r="HD655" s="21"/>
      <c r="HE655" s="21"/>
      <c r="HF655" s="21"/>
      <c r="HG655" s="21"/>
      <c r="HH655" s="21"/>
      <c r="HI655" s="21"/>
      <c r="HJ655" s="21"/>
    </row>
    <row r="656" spans="2:218" x14ac:dyDescent="0.2">
      <c r="B656" s="20" t="s">
        <v>744</v>
      </c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  <c r="BK656" s="21"/>
      <c r="BL656" s="21"/>
      <c r="BM656" s="21"/>
      <c r="BN656" s="21"/>
      <c r="BO656" s="21"/>
      <c r="BP656" s="21"/>
      <c r="BQ656" s="21"/>
      <c r="BR656" s="21"/>
      <c r="BS656" s="21"/>
      <c r="BT656" s="21"/>
      <c r="BU656" s="21"/>
      <c r="BV656" s="21"/>
      <c r="BW656" s="21"/>
      <c r="BX656" s="21"/>
      <c r="BY656" s="21"/>
      <c r="BZ656" s="21"/>
      <c r="CA656" s="21"/>
      <c r="CB656" s="21"/>
      <c r="CC656" s="21"/>
      <c r="CD656" s="21"/>
      <c r="CE656" s="21"/>
      <c r="CF656" s="21"/>
      <c r="CG656" s="21"/>
      <c r="CH656" s="21"/>
      <c r="CI656" s="21"/>
      <c r="CJ656" s="21"/>
      <c r="CK656" s="21"/>
      <c r="CL656" s="21"/>
      <c r="CM656" s="21"/>
      <c r="CN656" s="21"/>
      <c r="CO656" s="21"/>
      <c r="CP656" s="21"/>
      <c r="CQ656" s="21"/>
      <c r="CR656" s="21"/>
      <c r="CS656" s="21"/>
      <c r="CT656" s="21"/>
      <c r="CU656" s="21"/>
      <c r="CV656" s="21"/>
      <c r="CW656" s="21"/>
      <c r="CX656" s="21"/>
      <c r="CY656" s="21"/>
      <c r="CZ656" s="27">
        <v>187</v>
      </c>
      <c r="DA656" s="21"/>
      <c r="DB656" s="21"/>
      <c r="DC656" s="21"/>
      <c r="DD656" s="21"/>
      <c r="DE656" s="21"/>
      <c r="DF656" s="21"/>
      <c r="DG656" s="21"/>
      <c r="DH656" s="21"/>
      <c r="DI656" s="21"/>
      <c r="DJ656" s="21"/>
      <c r="DK656" s="21"/>
      <c r="DL656" s="21"/>
      <c r="DM656" s="21"/>
      <c r="DN656" s="21"/>
      <c r="DO656" s="21"/>
      <c r="DP656" s="21"/>
      <c r="DQ656" s="21"/>
      <c r="DR656" s="21"/>
      <c r="DS656" s="21"/>
      <c r="DT656" s="21"/>
      <c r="DU656" s="21"/>
      <c r="DV656" s="21"/>
      <c r="DW656" s="21"/>
      <c r="DX656" s="21"/>
      <c r="DY656" s="21"/>
      <c r="DZ656" s="21"/>
      <c r="EA656" s="21"/>
      <c r="EB656" s="21"/>
      <c r="EC656" s="21"/>
      <c r="ED656" s="21"/>
      <c r="EE656" s="21"/>
      <c r="EF656" s="21"/>
      <c r="EG656" s="21"/>
      <c r="EH656" s="21"/>
      <c r="EI656" s="21"/>
      <c r="EJ656" s="21"/>
      <c r="EK656" s="21"/>
      <c r="EL656" s="21"/>
      <c r="EM656" s="21"/>
      <c r="EN656" s="21"/>
      <c r="EO656" s="21"/>
      <c r="EP656" s="21"/>
      <c r="EQ656" s="21"/>
      <c r="ER656" s="21"/>
      <c r="ES656" s="29">
        <v>36</v>
      </c>
      <c r="ET656" s="21"/>
      <c r="EU656" s="21"/>
      <c r="EV656" s="21"/>
      <c r="EW656" s="21"/>
      <c r="EX656" s="21"/>
      <c r="EY656" s="21"/>
      <c r="EZ656" s="21"/>
      <c r="FA656" s="21"/>
      <c r="FB656" s="21"/>
      <c r="FC656" s="21"/>
      <c r="FD656" s="21"/>
      <c r="FE656" s="21"/>
      <c r="FF656" s="21"/>
      <c r="FG656" s="21"/>
      <c r="FH656" s="21"/>
      <c r="FI656" s="21"/>
      <c r="FJ656" s="21"/>
      <c r="FK656" s="21"/>
      <c r="FL656" s="21"/>
      <c r="FM656" s="21"/>
      <c r="FN656" s="21"/>
      <c r="FO656" s="21"/>
      <c r="FP656" s="21"/>
      <c r="FQ656" s="21"/>
      <c r="FR656" s="21"/>
      <c r="FS656" s="21"/>
      <c r="FT656" s="21"/>
      <c r="FU656" s="21"/>
      <c r="FV656" s="21"/>
      <c r="FW656" s="21"/>
      <c r="FX656" s="21"/>
      <c r="FY656" s="21"/>
      <c r="FZ656" s="21"/>
      <c r="GA656" s="21"/>
      <c r="GB656" s="21"/>
      <c r="GC656" s="21"/>
      <c r="GD656" s="21"/>
      <c r="GE656" s="21"/>
      <c r="GF656" s="21"/>
      <c r="GG656" s="21"/>
      <c r="GH656" s="21"/>
      <c r="GI656" s="21"/>
      <c r="GJ656" s="21"/>
      <c r="GK656" s="21"/>
      <c r="GL656" s="21"/>
      <c r="GM656" s="21"/>
      <c r="GN656" s="21"/>
      <c r="GO656" s="21"/>
      <c r="GP656" s="21"/>
      <c r="GQ656" s="21"/>
      <c r="GR656" s="21"/>
      <c r="GS656" s="21"/>
      <c r="GT656" s="21"/>
      <c r="GU656" s="21"/>
      <c r="GV656" s="21"/>
      <c r="GW656" s="21"/>
      <c r="GX656" s="21"/>
      <c r="GY656" s="21"/>
      <c r="GZ656" s="21"/>
      <c r="HA656" s="21"/>
      <c r="HB656" s="21"/>
      <c r="HC656" s="21"/>
      <c r="HD656" s="21"/>
      <c r="HE656" s="21"/>
      <c r="HF656" s="21"/>
      <c r="HG656" s="21"/>
      <c r="HH656" s="21"/>
      <c r="HI656" s="21"/>
      <c r="HJ656" s="21"/>
    </row>
    <row r="657" spans="2:218" x14ac:dyDescent="0.2">
      <c r="B657" s="20" t="s">
        <v>745</v>
      </c>
      <c r="C657" s="21"/>
      <c r="D657" s="21"/>
      <c r="E657" s="29">
        <v>34</v>
      </c>
      <c r="F657" s="21"/>
      <c r="G657" s="21"/>
      <c r="H657" s="27">
        <v>309</v>
      </c>
      <c r="I657" s="21"/>
      <c r="J657" s="21"/>
      <c r="K657" s="27">
        <v>504</v>
      </c>
      <c r="L657" s="21"/>
      <c r="M657" s="21"/>
      <c r="N657" s="27">
        <v>168</v>
      </c>
      <c r="O657" s="21"/>
      <c r="P657" s="21"/>
      <c r="Q657" s="27">
        <v>346</v>
      </c>
      <c r="R657" s="21"/>
      <c r="S657" s="21"/>
      <c r="T657" s="27">
        <v>171</v>
      </c>
      <c r="U657" s="21"/>
      <c r="V657" s="21"/>
      <c r="W657" s="21"/>
      <c r="X657" s="21"/>
      <c r="Y657" s="21"/>
      <c r="Z657" s="27">
        <v>371</v>
      </c>
      <c r="AA657" s="21"/>
      <c r="AB657" s="21"/>
      <c r="AC657" s="27">
        <v>240</v>
      </c>
      <c r="AD657" s="21"/>
      <c r="AE657" s="21"/>
      <c r="AF657" s="29">
        <v>57</v>
      </c>
      <c r="AG657" s="21"/>
      <c r="AH657" s="21"/>
      <c r="AI657" s="27">
        <v>750</v>
      </c>
      <c r="AJ657" s="21"/>
      <c r="AK657" s="21"/>
      <c r="AL657" s="27">
        <v>357</v>
      </c>
      <c r="AM657" s="21"/>
      <c r="AN657" s="21"/>
      <c r="AO657" s="27">
        <v>132</v>
      </c>
      <c r="AP657" s="21"/>
      <c r="AQ657" s="21"/>
      <c r="AR657" s="27">
        <v>173</v>
      </c>
      <c r="AS657" s="21"/>
      <c r="AT657" s="21"/>
      <c r="AU657" s="21"/>
      <c r="AV657" s="21"/>
      <c r="AW657" s="21"/>
      <c r="AX657" s="21"/>
      <c r="AY657" s="21"/>
      <c r="AZ657" s="21"/>
      <c r="BA657" s="27">
        <v>382</v>
      </c>
      <c r="BB657" s="21"/>
      <c r="BC657" s="21"/>
      <c r="BD657" s="21"/>
      <c r="BE657" s="21"/>
      <c r="BF657" s="21"/>
      <c r="BG657" s="21"/>
      <c r="BH657" s="21"/>
      <c r="BI657" s="21"/>
      <c r="BJ657" s="27">
        <v>162</v>
      </c>
      <c r="BK657" s="21"/>
      <c r="BL657" s="21"/>
      <c r="BM657" s="21"/>
      <c r="BN657" s="21"/>
      <c r="BO657" s="21"/>
      <c r="BP657" s="21"/>
      <c r="BQ657" s="21"/>
      <c r="BR657" s="21"/>
      <c r="BS657" s="29">
        <v>39</v>
      </c>
      <c r="BT657" s="21"/>
      <c r="BU657" s="21"/>
      <c r="BV657" s="21"/>
      <c r="BW657" s="21"/>
      <c r="BX657" s="21"/>
      <c r="BY657" s="21"/>
      <c r="BZ657" s="21"/>
      <c r="CA657" s="21"/>
      <c r="CB657" s="29">
        <v>65</v>
      </c>
      <c r="CC657" s="21"/>
      <c r="CD657" s="21"/>
      <c r="CE657" s="27">
        <v>399</v>
      </c>
      <c r="CF657" s="21"/>
      <c r="CG657" s="21"/>
      <c r="CH657" s="27">
        <v>384</v>
      </c>
      <c r="CI657" s="21"/>
      <c r="CJ657" s="21"/>
      <c r="CK657" s="21"/>
      <c r="CL657" s="21"/>
      <c r="CM657" s="21"/>
      <c r="CN657" s="21"/>
      <c r="CO657" s="21"/>
      <c r="CP657" s="21"/>
      <c r="CQ657" s="27">
        <v>387</v>
      </c>
      <c r="CR657" s="21"/>
      <c r="CS657" s="21"/>
      <c r="CT657" s="27">
        <v>199</v>
      </c>
      <c r="CU657" s="21"/>
      <c r="CV657" s="21"/>
      <c r="CW657" s="27">
        <v>369</v>
      </c>
      <c r="CX657" s="21"/>
      <c r="CY657" s="21"/>
      <c r="CZ657" s="21"/>
      <c r="DA657" s="21"/>
      <c r="DB657" s="21"/>
      <c r="DC657" s="27">
        <v>298</v>
      </c>
      <c r="DD657" s="21"/>
      <c r="DE657" s="21"/>
      <c r="DF657" s="29">
        <v>30</v>
      </c>
      <c r="DG657" s="21"/>
      <c r="DH657" s="21"/>
      <c r="DI657" s="21"/>
      <c r="DJ657" s="21"/>
      <c r="DK657" s="21"/>
      <c r="DL657" s="21"/>
      <c r="DM657" s="21"/>
      <c r="DN657" s="21"/>
      <c r="DO657" s="27">
        <v>190</v>
      </c>
      <c r="DP657" s="21"/>
      <c r="DQ657" s="21"/>
      <c r="DR657" s="21"/>
      <c r="DS657" s="21"/>
      <c r="DT657" s="21"/>
      <c r="DU657" s="21"/>
      <c r="DV657" s="21"/>
      <c r="DW657" s="21"/>
      <c r="DX657" s="21"/>
      <c r="DY657" s="21"/>
      <c r="DZ657" s="21"/>
      <c r="EA657" s="21"/>
      <c r="EB657" s="21"/>
      <c r="EC657" s="21"/>
      <c r="ED657" s="29">
        <v>60</v>
      </c>
      <c r="EE657" s="21"/>
      <c r="EF657" s="21"/>
      <c r="EG657" s="21"/>
      <c r="EH657" s="21"/>
      <c r="EI657" s="21"/>
      <c r="EJ657" s="21"/>
      <c r="EK657" s="21"/>
      <c r="EL657" s="21"/>
      <c r="EM657" s="21"/>
      <c r="EN657" s="21"/>
      <c r="EO657" s="21"/>
      <c r="EP657" s="21"/>
      <c r="EQ657" s="21"/>
      <c r="ER657" s="21"/>
      <c r="ES657" s="21"/>
      <c r="ET657" s="21"/>
      <c r="EU657" s="21"/>
      <c r="EV657" s="21"/>
      <c r="EW657" s="21"/>
      <c r="EX657" s="21"/>
      <c r="EY657" s="27">
        <v>116</v>
      </c>
      <c r="EZ657" s="21"/>
      <c r="FA657" s="21"/>
      <c r="FB657" s="29">
        <v>91</v>
      </c>
      <c r="FC657" s="21"/>
      <c r="FD657" s="21"/>
      <c r="FE657" s="21"/>
      <c r="FF657" s="21"/>
      <c r="FG657" s="21"/>
      <c r="FH657" s="21"/>
      <c r="FI657" s="21"/>
      <c r="FJ657" s="21"/>
      <c r="FK657" s="21"/>
      <c r="FL657" s="21"/>
      <c r="FM657" s="21"/>
      <c r="FN657" s="21"/>
      <c r="FO657" s="21"/>
      <c r="FP657" s="21"/>
      <c r="FQ657" s="21"/>
      <c r="FR657" s="21"/>
      <c r="FS657" s="21"/>
      <c r="FT657" s="27">
        <v>451</v>
      </c>
      <c r="FU657" s="21"/>
      <c r="FV657" s="21"/>
      <c r="FW657" s="27">
        <v>277</v>
      </c>
      <c r="FX657" s="21"/>
      <c r="FY657" s="21"/>
      <c r="FZ657" s="27">
        <v>546</v>
      </c>
      <c r="GA657" s="21"/>
      <c r="GB657" s="21"/>
      <c r="GC657" s="27">
        <v>247</v>
      </c>
      <c r="GD657" s="21"/>
      <c r="GE657" s="21"/>
      <c r="GF657" s="27">
        <v>248</v>
      </c>
      <c r="GG657" s="21"/>
      <c r="GH657" s="21"/>
      <c r="GI657" s="29">
        <v>93</v>
      </c>
      <c r="GJ657" s="21"/>
      <c r="GK657" s="21"/>
      <c r="GL657" s="21"/>
      <c r="GM657" s="21"/>
      <c r="GN657" s="21"/>
      <c r="GO657" s="21"/>
      <c r="GP657" s="21"/>
      <c r="GQ657" s="21"/>
      <c r="GR657" s="27">
        <v>571</v>
      </c>
      <c r="GS657" s="21"/>
      <c r="GT657" s="21"/>
      <c r="GU657" s="29">
        <v>31</v>
      </c>
      <c r="GV657" s="21"/>
      <c r="GW657" s="21"/>
      <c r="GX657" s="21"/>
      <c r="GY657" s="21"/>
      <c r="GZ657" s="21"/>
      <c r="HA657" s="29">
        <v>66</v>
      </c>
      <c r="HB657" s="21"/>
      <c r="HC657" s="21"/>
      <c r="HD657" s="21"/>
      <c r="HE657" s="21"/>
      <c r="HF657" s="21"/>
      <c r="HG657" s="21"/>
      <c r="HH657" s="21"/>
      <c r="HI657" s="21"/>
      <c r="HJ657" s="21"/>
    </row>
    <row r="658" spans="2:218" x14ac:dyDescent="0.2">
      <c r="B658" s="20" t="s">
        <v>765</v>
      </c>
      <c r="C658" s="21"/>
      <c r="D658" s="21"/>
      <c r="E658" s="29">
        <v>56</v>
      </c>
      <c r="F658" s="21"/>
      <c r="G658" s="21"/>
      <c r="H658" s="29">
        <v>56</v>
      </c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7">
        <v>133</v>
      </c>
      <c r="AD658" s="21"/>
      <c r="AE658" s="21"/>
      <c r="AF658" s="27">
        <v>468</v>
      </c>
      <c r="AG658" s="21"/>
      <c r="AH658" s="21"/>
      <c r="AI658" s="21"/>
      <c r="AJ658" s="21"/>
      <c r="AK658" s="21"/>
      <c r="AL658" s="21"/>
      <c r="AM658" s="21"/>
      <c r="AN658" s="21"/>
      <c r="AO658" s="27">
        <v>229</v>
      </c>
      <c r="AP658" s="21"/>
      <c r="AQ658" s="21"/>
      <c r="AR658" s="29">
        <v>57</v>
      </c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  <c r="BK658" s="21"/>
      <c r="BL658" s="21"/>
      <c r="BM658" s="27">
        <v>129</v>
      </c>
      <c r="BN658" s="21"/>
      <c r="BO658" s="21"/>
      <c r="BP658" s="21"/>
      <c r="BQ658" s="21"/>
      <c r="BR658" s="21"/>
      <c r="BS658" s="29">
        <v>64</v>
      </c>
      <c r="BT658" s="21"/>
      <c r="BU658" s="21"/>
      <c r="BV658" s="21"/>
      <c r="BW658" s="21"/>
      <c r="BX658" s="21"/>
      <c r="BY658" s="21"/>
      <c r="BZ658" s="21"/>
      <c r="CA658" s="21"/>
      <c r="CB658" s="21"/>
      <c r="CC658" s="21"/>
      <c r="CD658" s="21"/>
      <c r="CE658" s="29">
        <v>45</v>
      </c>
      <c r="CF658" s="21"/>
      <c r="CG658" s="21"/>
      <c r="CH658" s="21"/>
      <c r="CI658" s="21"/>
      <c r="CJ658" s="21"/>
      <c r="CK658" s="21"/>
      <c r="CL658" s="21"/>
      <c r="CM658" s="21"/>
      <c r="CN658" s="29">
        <v>55</v>
      </c>
      <c r="CO658" s="21"/>
      <c r="CP658" s="21"/>
      <c r="CQ658" s="21"/>
      <c r="CR658" s="21"/>
      <c r="CS658" s="21"/>
      <c r="CT658" s="21"/>
      <c r="CU658" s="21"/>
      <c r="CV658" s="21"/>
      <c r="CW658" s="21"/>
      <c r="CX658" s="21"/>
      <c r="CY658" s="21"/>
      <c r="CZ658" s="21"/>
      <c r="DA658" s="21"/>
      <c r="DB658" s="21"/>
      <c r="DC658" s="21"/>
      <c r="DD658" s="21"/>
      <c r="DE658" s="21"/>
      <c r="DF658" s="21"/>
      <c r="DG658" s="21"/>
      <c r="DH658" s="21"/>
      <c r="DI658" s="21"/>
      <c r="DJ658" s="21"/>
      <c r="DK658" s="21"/>
      <c r="DL658" s="21"/>
      <c r="DM658" s="21"/>
      <c r="DN658" s="21"/>
      <c r="DO658" s="21"/>
      <c r="DP658" s="21"/>
      <c r="DQ658" s="21"/>
      <c r="DR658" s="21"/>
      <c r="DS658" s="21"/>
      <c r="DT658" s="21"/>
      <c r="DU658" s="21"/>
      <c r="DV658" s="21"/>
      <c r="DW658" s="21"/>
      <c r="DX658" s="21"/>
      <c r="DY658" s="21"/>
      <c r="DZ658" s="21"/>
      <c r="EA658" s="21"/>
      <c r="EB658" s="21"/>
      <c r="EC658" s="21"/>
      <c r="ED658" s="21"/>
      <c r="EE658" s="21"/>
      <c r="EF658" s="21"/>
      <c r="EG658" s="21"/>
      <c r="EH658" s="21"/>
      <c r="EI658" s="21"/>
      <c r="EJ658" s="21"/>
      <c r="EK658" s="21"/>
      <c r="EL658" s="21"/>
      <c r="EM658" s="21"/>
      <c r="EN658" s="21"/>
      <c r="EO658" s="21"/>
      <c r="EP658" s="21"/>
      <c r="EQ658" s="21"/>
      <c r="ER658" s="21"/>
      <c r="ES658" s="21"/>
      <c r="ET658" s="21"/>
      <c r="EU658" s="21"/>
      <c r="EV658" s="21"/>
      <c r="EW658" s="21"/>
      <c r="EX658" s="21"/>
      <c r="EY658" s="21"/>
      <c r="EZ658" s="21"/>
      <c r="FA658" s="21"/>
      <c r="FB658" s="21"/>
      <c r="FC658" s="21"/>
      <c r="FD658" s="21"/>
      <c r="FE658" s="21"/>
      <c r="FF658" s="21"/>
      <c r="FG658" s="21"/>
      <c r="FH658" s="21"/>
      <c r="FI658" s="21"/>
      <c r="FJ658" s="21"/>
      <c r="FK658" s="21"/>
      <c r="FL658" s="21"/>
      <c r="FM658" s="21"/>
      <c r="FN658" s="21"/>
      <c r="FO658" s="21"/>
      <c r="FP658" s="21"/>
      <c r="FQ658" s="21"/>
      <c r="FR658" s="21"/>
      <c r="FS658" s="21"/>
      <c r="FT658" s="21"/>
      <c r="FU658" s="21"/>
      <c r="FV658" s="21"/>
      <c r="FW658" s="21"/>
      <c r="FX658" s="21"/>
      <c r="FY658" s="21"/>
      <c r="FZ658" s="21"/>
      <c r="GA658" s="21"/>
      <c r="GB658" s="21"/>
      <c r="GC658" s="21"/>
      <c r="GD658" s="21"/>
      <c r="GE658" s="21"/>
      <c r="GF658" s="21"/>
      <c r="GG658" s="21"/>
      <c r="GH658" s="21"/>
      <c r="GI658" s="21"/>
      <c r="GJ658" s="21"/>
      <c r="GK658" s="21"/>
      <c r="GL658" s="21"/>
      <c r="GM658" s="21"/>
      <c r="GN658" s="21"/>
      <c r="GO658" s="21"/>
      <c r="GP658" s="21"/>
      <c r="GQ658" s="21"/>
      <c r="GR658" s="21"/>
      <c r="GS658" s="21"/>
      <c r="GT658" s="21"/>
      <c r="GU658" s="21"/>
      <c r="GV658" s="21"/>
      <c r="GW658" s="21"/>
      <c r="GX658" s="21"/>
      <c r="GY658" s="21"/>
      <c r="GZ658" s="21"/>
      <c r="HA658" s="21"/>
      <c r="HB658" s="21"/>
      <c r="HC658" s="21"/>
      <c r="HD658" s="21"/>
      <c r="HE658" s="21"/>
      <c r="HF658" s="21"/>
      <c r="HG658" s="21"/>
      <c r="HH658" s="21"/>
      <c r="HI658" s="21"/>
      <c r="HJ658" s="21"/>
    </row>
    <row r="659" spans="2:218" x14ac:dyDescent="0.2">
      <c r="B659" s="20" t="s">
        <v>766</v>
      </c>
      <c r="C659" s="22">
        <v>7347957</v>
      </c>
      <c r="D659" s="24">
        <v>13930</v>
      </c>
      <c r="E659" s="24">
        <v>72568</v>
      </c>
      <c r="F659" s="36">
        <v>12224683</v>
      </c>
      <c r="G659" s="24">
        <v>23890</v>
      </c>
      <c r="H659" s="25">
        <v>368782</v>
      </c>
      <c r="I659" s="36">
        <v>11423417</v>
      </c>
      <c r="J659" s="24">
        <v>22846</v>
      </c>
      <c r="K659" s="25">
        <v>380320</v>
      </c>
      <c r="L659" s="22">
        <v>8616180</v>
      </c>
      <c r="M659" s="24">
        <v>17063</v>
      </c>
      <c r="N659" s="25">
        <v>412291</v>
      </c>
      <c r="O659" s="22">
        <v>8351859</v>
      </c>
      <c r="P659" s="24">
        <v>16586</v>
      </c>
      <c r="Q659" s="25">
        <v>400860</v>
      </c>
      <c r="R659" s="36">
        <v>11128683</v>
      </c>
      <c r="S659" s="24">
        <v>22501</v>
      </c>
      <c r="T659" s="25">
        <v>410324</v>
      </c>
      <c r="U659" s="22">
        <v>7481255</v>
      </c>
      <c r="V659" s="24">
        <v>14639</v>
      </c>
      <c r="W659" s="25">
        <v>401461</v>
      </c>
      <c r="X659" s="22">
        <v>6440994</v>
      </c>
      <c r="Y659" s="24">
        <v>12534</v>
      </c>
      <c r="Z659" s="25">
        <v>328555</v>
      </c>
      <c r="AA659" s="22">
        <v>7057046</v>
      </c>
      <c r="AB659" s="24">
        <v>14195</v>
      </c>
      <c r="AC659" s="25">
        <v>338227</v>
      </c>
      <c r="AD659" s="22">
        <v>5337209</v>
      </c>
      <c r="AE659" s="24">
        <v>10649</v>
      </c>
      <c r="AF659" s="25">
        <v>300278</v>
      </c>
      <c r="AG659" s="22">
        <v>4722358</v>
      </c>
      <c r="AH659" s="23">
        <v>9398</v>
      </c>
      <c r="AI659" s="25">
        <v>275775</v>
      </c>
      <c r="AJ659" s="22">
        <v>5695285</v>
      </c>
      <c r="AK659" s="24">
        <v>11586</v>
      </c>
      <c r="AL659" s="25">
        <v>250762</v>
      </c>
      <c r="AM659" s="22">
        <v>4271510</v>
      </c>
      <c r="AN659" s="23">
        <v>8854</v>
      </c>
      <c r="AO659" s="25">
        <v>219768</v>
      </c>
      <c r="AP659" s="22">
        <v>2834258</v>
      </c>
      <c r="AQ659" s="23">
        <v>5928</v>
      </c>
      <c r="AR659" s="25">
        <v>216632</v>
      </c>
      <c r="AS659" s="22">
        <v>2775463</v>
      </c>
      <c r="AT659" s="23">
        <v>5810</v>
      </c>
      <c r="AU659" s="25">
        <v>182554</v>
      </c>
      <c r="AV659" s="22">
        <v>1554025</v>
      </c>
      <c r="AW659" s="23">
        <v>3222</v>
      </c>
      <c r="AX659" s="25">
        <v>138421</v>
      </c>
      <c r="AY659" s="26">
        <v>750520</v>
      </c>
      <c r="AZ659" s="23">
        <v>1605</v>
      </c>
      <c r="BA659" s="24">
        <v>99770</v>
      </c>
      <c r="BB659" s="26">
        <v>167318</v>
      </c>
      <c r="BC659" s="27">
        <v>892</v>
      </c>
      <c r="BD659" s="24">
        <v>56925</v>
      </c>
      <c r="BE659" s="28">
        <v>91427</v>
      </c>
      <c r="BF659" s="27">
        <v>602</v>
      </c>
      <c r="BG659" s="24">
        <v>32768</v>
      </c>
      <c r="BH659" s="28">
        <v>90759</v>
      </c>
      <c r="BI659" s="27">
        <v>552</v>
      </c>
      <c r="BJ659" s="24">
        <v>24332</v>
      </c>
      <c r="BK659" s="26">
        <v>122030</v>
      </c>
      <c r="BL659" s="27">
        <v>627</v>
      </c>
      <c r="BM659" s="24">
        <v>23764</v>
      </c>
      <c r="BN659" s="28">
        <v>86377</v>
      </c>
      <c r="BO659" s="27">
        <v>496</v>
      </c>
      <c r="BP659" s="24">
        <v>20821</v>
      </c>
      <c r="BQ659" s="28">
        <v>71418</v>
      </c>
      <c r="BR659" s="27">
        <v>535</v>
      </c>
      <c r="BS659" s="24">
        <v>22447</v>
      </c>
      <c r="BT659" s="28">
        <v>70232</v>
      </c>
      <c r="BU659" s="27">
        <v>631</v>
      </c>
      <c r="BV659" s="24">
        <v>19106</v>
      </c>
      <c r="BW659" s="28">
        <v>76125</v>
      </c>
      <c r="BX659" s="27">
        <v>553</v>
      </c>
      <c r="BY659" s="24">
        <v>22856</v>
      </c>
      <c r="BZ659" s="28">
        <v>65630</v>
      </c>
      <c r="CA659" s="27">
        <v>520</v>
      </c>
      <c r="CB659" s="24">
        <v>22815</v>
      </c>
      <c r="CC659" s="28">
        <v>64841</v>
      </c>
      <c r="CD659" s="27">
        <v>571</v>
      </c>
      <c r="CE659" s="24">
        <v>16526</v>
      </c>
      <c r="CF659" s="28">
        <v>66738</v>
      </c>
      <c r="CG659" s="27">
        <v>546</v>
      </c>
      <c r="CH659" s="24">
        <v>20350</v>
      </c>
      <c r="CI659" s="28">
        <v>77895</v>
      </c>
      <c r="CJ659" s="27">
        <v>510</v>
      </c>
      <c r="CK659" s="24">
        <v>19434</v>
      </c>
      <c r="CL659" s="28">
        <v>75101</v>
      </c>
      <c r="CM659" s="27">
        <v>634</v>
      </c>
      <c r="CN659" s="24">
        <v>19266</v>
      </c>
      <c r="CO659" s="28">
        <v>60521</v>
      </c>
      <c r="CP659" s="27">
        <v>482</v>
      </c>
      <c r="CQ659" s="24">
        <v>19600</v>
      </c>
      <c r="CR659" s="28">
        <v>58828</v>
      </c>
      <c r="CS659" s="27">
        <v>385</v>
      </c>
      <c r="CT659" s="24">
        <v>15524</v>
      </c>
      <c r="CU659" s="28">
        <v>52767</v>
      </c>
      <c r="CV659" s="27">
        <v>386</v>
      </c>
      <c r="CW659" s="24">
        <v>12786</v>
      </c>
      <c r="CX659" s="28">
        <v>30947</v>
      </c>
      <c r="CY659" s="27">
        <v>273</v>
      </c>
      <c r="CZ659" s="23">
        <v>9715</v>
      </c>
      <c r="DA659" s="28">
        <v>30494</v>
      </c>
      <c r="DB659" s="27">
        <v>200</v>
      </c>
      <c r="DC659" s="23">
        <v>9667</v>
      </c>
      <c r="DD659" s="28">
        <v>13807</v>
      </c>
      <c r="DE659" s="27">
        <v>101</v>
      </c>
      <c r="DF659" s="23">
        <v>6094</v>
      </c>
      <c r="DG659" s="28">
        <v>12066</v>
      </c>
      <c r="DH659" s="29">
        <v>31</v>
      </c>
      <c r="DI659" s="23">
        <v>4532</v>
      </c>
      <c r="DJ659" s="30">
        <v>2872</v>
      </c>
      <c r="DK659" s="29">
        <v>40</v>
      </c>
      <c r="DL659" s="23">
        <v>2841</v>
      </c>
      <c r="DM659" s="28">
        <v>14509</v>
      </c>
      <c r="DN659" s="27">
        <v>307</v>
      </c>
      <c r="DO659" s="23">
        <v>5183</v>
      </c>
      <c r="DP659" s="28">
        <v>22972</v>
      </c>
      <c r="DQ659" s="27">
        <v>488</v>
      </c>
      <c r="DR659" s="24">
        <v>12651</v>
      </c>
      <c r="DS659" s="28">
        <v>26735</v>
      </c>
      <c r="DT659" s="27">
        <v>535</v>
      </c>
      <c r="DU659" s="24">
        <v>17348</v>
      </c>
      <c r="DV659" s="28">
        <v>45626</v>
      </c>
      <c r="DW659" s="27">
        <v>787</v>
      </c>
      <c r="DX659" s="24">
        <v>18442</v>
      </c>
      <c r="DY659" s="28">
        <v>43059</v>
      </c>
      <c r="DZ659" s="27">
        <v>685</v>
      </c>
      <c r="EA659" s="24">
        <v>20030</v>
      </c>
      <c r="EB659" s="28">
        <v>33055</v>
      </c>
      <c r="EC659" s="27">
        <v>587</v>
      </c>
      <c r="ED659" s="24">
        <v>17143</v>
      </c>
      <c r="EE659" s="28">
        <v>46999</v>
      </c>
      <c r="EF659" s="27">
        <v>743</v>
      </c>
      <c r="EG659" s="24">
        <v>19805</v>
      </c>
      <c r="EH659" s="28">
        <v>31809</v>
      </c>
      <c r="EI659" s="27">
        <v>510</v>
      </c>
      <c r="EJ659" s="24">
        <v>20433</v>
      </c>
      <c r="EK659" s="28">
        <v>29849</v>
      </c>
      <c r="EL659" s="27">
        <v>498</v>
      </c>
      <c r="EM659" s="24">
        <v>21821</v>
      </c>
      <c r="EN659" s="28">
        <v>37181</v>
      </c>
      <c r="EO659" s="27">
        <v>650</v>
      </c>
      <c r="EP659" s="24">
        <v>19630</v>
      </c>
      <c r="EQ659" s="28">
        <v>27804</v>
      </c>
      <c r="ER659" s="27">
        <v>463</v>
      </c>
      <c r="ES659" s="24">
        <v>21203</v>
      </c>
      <c r="ET659" s="28">
        <v>18593</v>
      </c>
      <c r="EU659" s="27">
        <v>326</v>
      </c>
      <c r="EV659" s="24">
        <v>20185</v>
      </c>
      <c r="EW659" s="30">
        <v>8895</v>
      </c>
      <c r="EX659" s="27">
        <v>128</v>
      </c>
      <c r="EY659" s="24">
        <v>14985</v>
      </c>
      <c r="EZ659" s="28">
        <v>13919</v>
      </c>
      <c r="FA659" s="29">
        <v>57</v>
      </c>
      <c r="FB659" s="24">
        <v>12192</v>
      </c>
      <c r="FC659" s="30">
        <v>1350</v>
      </c>
      <c r="FD659" s="31">
        <v>9</v>
      </c>
      <c r="FE659" s="23">
        <v>7501</v>
      </c>
      <c r="FF659" s="30">
        <v>1319</v>
      </c>
      <c r="FG659" s="31">
        <v>6</v>
      </c>
      <c r="FH659" s="23">
        <v>7054</v>
      </c>
      <c r="FI659" s="32">
        <v>658</v>
      </c>
      <c r="FJ659" s="31">
        <v>7</v>
      </c>
      <c r="FK659" s="23">
        <v>6654</v>
      </c>
      <c r="FL659" s="21"/>
      <c r="FM659" s="21"/>
      <c r="FN659" s="23">
        <v>4678</v>
      </c>
      <c r="FO659" s="21"/>
      <c r="FP659" s="21"/>
      <c r="FQ659" s="23">
        <v>5150</v>
      </c>
      <c r="FR659" s="21"/>
      <c r="FS659" s="21"/>
      <c r="FT659" s="23">
        <v>4811</v>
      </c>
      <c r="FU659" s="30">
        <v>7318</v>
      </c>
      <c r="FV659" s="27">
        <v>187</v>
      </c>
      <c r="FW659" s="23">
        <v>3689</v>
      </c>
      <c r="FX659" s="32">
        <v>215</v>
      </c>
      <c r="FY659" s="31">
        <v>3</v>
      </c>
      <c r="FZ659" s="23">
        <v>3815</v>
      </c>
      <c r="GA659" s="21"/>
      <c r="GB659" s="21"/>
      <c r="GC659" s="23">
        <v>3853</v>
      </c>
      <c r="GD659" s="21"/>
      <c r="GE659" s="21"/>
      <c r="GF659" s="23">
        <v>4440</v>
      </c>
      <c r="GG659" s="21"/>
      <c r="GH659" s="21"/>
      <c r="GI659" s="23">
        <v>4803</v>
      </c>
      <c r="GJ659" s="21"/>
      <c r="GK659" s="21"/>
      <c r="GL659" s="23">
        <v>3415</v>
      </c>
      <c r="GM659" s="21"/>
      <c r="GN659" s="21"/>
      <c r="GO659" s="23">
        <v>3814</v>
      </c>
      <c r="GP659" s="32">
        <v>203</v>
      </c>
      <c r="GQ659" s="31">
        <v>3</v>
      </c>
      <c r="GR659" s="23">
        <v>5110</v>
      </c>
      <c r="GS659" s="32">
        <v>194</v>
      </c>
      <c r="GT659" s="31">
        <v>3</v>
      </c>
      <c r="GU659" s="23">
        <v>4201</v>
      </c>
      <c r="GV659" s="21"/>
      <c r="GW659" s="21"/>
      <c r="GX659" s="23">
        <v>3897</v>
      </c>
      <c r="GY659" s="21"/>
      <c r="GZ659" s="21"/>
      <c r="HA659" s="23">
        <v>4961</v>
      </c>
      <c r="HB659" s="21"/>
      <c r="HC659" s="21"/>
      <c r="HD659" s="23">
        <v>3578</v>
      </c>
      <c r="HE659" s="21"/>
      <c r="HF659" s="21"/>
      <c r="HG659" s="23">
        <v>4895</v>
      </c>
      <c r="HH659" s="21"/>
      <c r="HI659" s="21"/>
      <c r="HJ659" s="23">
        <v>4287</v>
      </c>
    </row>
    <row r="660" spans="2:218" x14ac:dyDescent="0.2">
      <c r="B660" s="20" t="s">
        <v>779</v>
      </c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  <c r="BK660" s="21"/>
      <c r="BL660" s="21"/>
      <c r="BM660" s="21"/>
      <c r="BN660" s="21"/>
      <c r="BO660" s="21"/>
      <c r="BP660" s="21"/>
      <c r="BQ660" s="21"/>
      <c r="BR660" s="21"/>
      <c r="BS660" s="21"/>
      <c r="BT660" s="21"/>
      <c r="BU660" s="21"/>
      <c r="BV660" s="21"/>
      <c r="BW660" s="21"/>
      <c r="BX660" s="21"/>
      <c r="BY660" s="21"/>
      <c r="BZ660" s="21"/>
      <c r="CA660" s="21"/>
      <c r="CB660" s="21"/>
      <c r="CC660" s="21"/>
      <c r="CD660" s="21"/>
      <c r="CE660" s="21"/>
      <c r="CF660" s="21"/>
      <c r="CG660" s="21"/>
      <c r="CH660" s="21"/>
      <c r="CI660" s="21"/>
      <c r="CJ660" s="21"/>
      <c r="CK660" s="21"/>
      <c r="CL660" s="21"/>
      <c r="CM660" s="21"/>
      <c r="CN660" s="21"/>
      <c r="CO660" s="21"/>
      <c r="CP660" s="21"/>
      <c r="CQ660" s="21"/>
      <c r="CR660" s="21"/>
      <c r="CS660" s="21"/>
      <c r="CT660" s="21"/>
      <c r="CU660" s="21"/>
      <c r="CV660" s="21"/>
      <c r="CW660" s="21"/>
      <c r="CX660" s="21"/>
      <c r="CY660" s="21"/>
      <c r="CZ660" s="21"/>
      <c r="DA660" s="21"/>
      <c r="DB660" s="21"/>
      <c r="DC660" s="21"/>
      <c r="DD660" s="21"/>
      <c r="DE660" s="21"/>
      <c r="DF660" s="21"/>
      <c r="DG660" s="21"/>
      <c r="DH660" s="21"/>
      <c r="DI660" s="21"/>
      <c r="DJ660" s="21"/>
      <c r="DK660" s="21"/>
      <c r="DL660" s="21"/>
      <c r="DM660" s="21"/>
      <c r="DN660" s="21"/>
      <c r="DO660" s="21"/>
      <c r="DP660" s="21"/>
      <c r="DQ660" s="21"/>
      <c r="DR660" s="21"/>
      <c r="DS660" s="21"/>
      <c r="DT660" s="21"/>
      <c r="DU660" s="21"/>
      <c r="DV660" s="21"/>
      <c r="DW660" s="21"/>
      <c r="DX660" s="21"/>
      <c r="DY660" s="21"/>
      <c r="DZ660" s="21"/>
      <c r="EA660" s="21"/>
      <c r="EB660" s="21"/>
      <c r="EC660" s="21"/>
      <c r="ED660" s="21"/>
      <c r="EE660" s="21"/>
      <c r="EF660" s="21"/>
      <c r="EG660" s="21"/>
      <c r="EH660" s="21"/>
      <c r="EI660" s="21"/>
      <c r="EJ660" s="21"/>
      <c r="EK660" s="21"/>
      <c r="EL660" s="21"/>
      <c r="EM660" s="21"/>
      <c r="EN660" s="21"/>
      <c r="EO660" s="21"/>
      <c r="EP660" s="21"/>
      <c r="EQ660" s="21"/>
      <c r="ER660" s="21"/>
      <c r="ES660" s="21"/>
      <c r="ET660" s="21"/>
      <c r="EU660" s="21"/>
      <c r="EV660" s="21"/>
      <c r="EW660" s="21"/>
      <c r="EX660" s="21"/>
      <c r="EY660" s="21"/>
      <c r="EZ660" s="21"/>
      <c r="FA660" s="21"/>
      <c r="FB660" s="21"/>
      <c r="FC660" s="21"/>
      <c r="FD660" s="21"/>
      <c r="FE660" s="21"/>
      <c r="FF660" s="21"/>
      <c r="FG660" s="21"/>
      <c r="FH660" s="21"/>
      <c r="FI660" s="21"/>
      <c r="FJ660" s="21"/>
      <c r="FK660" s="21"/>
      <c r="FL660" s="21"/>
      <c r="FM660" s="21"/>
      <c r="FN660" s="21"/>
      <c r="FO660" s="21"/>
      <c r="FP660" s="21"/>
      <c r="FQ660" s="21"/>
      <c r="FR660" s="21"/>
      <c r="FS660" s="21"/>
      <c r="FT660" s="21"/>
      <c r="FU660" s="21"/>
      <c r="FV660" s="21"/>
      <c r="FW660" s="21"/>
      <c r="FX660" s="21"/>
      <c r="FY660" s="21"/>
      <c r="FZ660" s="21"/>
      <c r="GA660" s="21"/>
      <c r="GB660" s="21"/>
      <c r="GC660" s="21"/>
      <c r="GD660" s="21"/>
      <c r="GE660" s="21"/>
      <c r="GF660" s="21"/>
      <c r="GG660" s="21"/>
      <c r="GH660" s="21"/>
      <c r="GI660" s="21"/>
      <c r="GJ660" s="21"/>
      <c r="GK660" s="21"/>
      <c r="GL660" s="21"/>
      <c r="GM660" s="21"/>
      <c r="GN660" s="21"/>
      <c r="GO660" s="21"/>
      <c r="GP660" s="21"/>
      <c r="GQ660" s="21"/>
      <c r="GR660" s="21"/>
      <c r="GS660" s="21"/>
      <c r="GT660" s="21"/>
      <c r="GU660" s="21"/>
      <c r="GV660" s="21"/>
      <c r="GW660" s="21"/>
      <c r="GX660" s="21"/>
      <c r="GY660" s="21"/>
      <c r="GZ660" s="21"/>
      <c r="HA660" s="21"/>
      <c r="HB660" s="21"/>
      <c r="HC660" s="21"/>
      <c r="HD660" s="21"/>
      <c r="HE660" s="21"/>
      <c r="HF660" s="21"/>
      <c r="HG660" s="21"/>
      <c r="HH660" s="21"/>
      <c r="HI660" s="21"/>
      <c r="HJ660" s="21"/>
    </row>
    <row r="661" spans="2:218" x14ac:dyDescent="0.2">
      <c r="B661" s="20" t="s">
        <v>780</v>
      </c>
      <c r="C661" s="28">
        <v>10717</v>
      </c>
      <c r="D661" s="27">
        <v>175</v>
      </c>
      <c r="E661" s="23">
        <v>2145</v>
      </c>
      <c r="F661" s="28">
        <v>10997</v>
      </c>
      <c r="G661" s="27">
        <v>182</v>
      </c>
      <c r="H661" s="23">
        <v>1478</v>
      </c>
      <c r="I661" s="28">
        <v>10438</v>
      </c>
      <c r="J661" s="27">
        <v>171</v>
      </c>
      <c r="K661" s="23">
        <v>1493</v>
      </c>
      <c r="L661" s="28">
        <v>10564</v>
      </c>
      <c r="M661" s="27">
        <v>175</v>
      </c>
      <c r="N661" s="23">
        <v>1248</v>
      </c>
      <c r="O661" s="28">
        <v>13144</v>
      </c>
      <c r="P661" s="27">
        <v>219</v>
      </c>
      <c r="Q661" s="23">
        <v>1489</v>
      </c>
      <c r="R661" s="28">
        <v>25329</v>
      </c>
      <c r="S661" s="27">
        <v>419</v>
      </c>
      <c r="T661" s="23">
        <v>1854</v>
      </c>
      <c r="U661" s="28">
        <v>26468</v>
      </c>
      <c r="V661" s="27">
        <v>421</v>
      </c>
      <c r="W661" s="23">
        <v>1522</v>
      </c>
      <c r="X661" s="28">
        <v>19105</v>
      </c>
      <c r="Y661" s="27">
        <v>300</v>
      </c>
      <c r="Z661" s="23">
        <v>1253</v>
      </c>
      <c r="AA661" s="28">
        <v>16868</v>
      </c>
      <c r="AB661" s="27">
        <v>270</v>
      </c>
      <c r="AC661" s="27">
        <v>988</v>
      </c>
      <c r="AD661" s="28">
        <v>11097</v>
      </c>
      <c r="AE661" s="27">
        <v>184</v>
      </c>
      <c r="AF661" s="23">
        <v>1206</v>
      </c>
      <c r="AG661" s="28">
        <v>11383</v>
      </c>
      <c r="AH661" s="27">
        <v>194</v>
      </c>
      <c r="AI661" s="27">
        <v>727</v>
      </c>
      <c r="AJ661" s="28">
        <v>11618</v>
      </c>
      <c r="AK661" s="27">
        <v>192</v>
      </c>
      <c r="AL661" s="27">
        <v>978</v>
      </c>
      <c r="AM661" s="28">
        <v>13092</v>
      </c>
      <c r="AN661" s="27">
        <v>211</v>
      </c>
      <c r="AO661" s="27">
        <v>433</v>
      </c>
      <c r="AP661" s="30">
        <v>9194</v>
      </c>
      <c r="AQ661" s="27">
        <v>149</v>
      </c>
      <c r="AR661" s="27">
        <v>413</v>
      </c>
      <c r="AS661" s="28">
        <v>10233</v>
      </c>
      <c r="AT661" s="27">
        <v>168</v>
      </c>
      <c r="AU661" s="27">
        <v>382</v>
      </c>
      <c r="AV661" s="30">
        <v>7324</v>
      </c>
      <c r="AW661" s="27">
        <v>118</v>
      </c>
      <c r="AX661" s="27">
        <v>227</v>
      </c>
      <c r="AY661" s="30">
        <v>7729</v>
      </c>
      <c r="AZ661" s="27">
        <v>123</v>
      </c>
      <c r="BA661" s="27">
        <v>544</v>
      </c>
      <c r="BB661" s="30">
        <v>9631</v>
      </c>
      <c r="BC661" s="27">
        <v>157</v>
      </c>
      <c r="BD661" s="27">
        <v>396</v>
      </c>
      <c r="BE661" s="30">
        <v>9551</v>
      </c>
      <c r="BF661" s="27">
        <v>153</v>
      </c>
      <c r="BG661" s="27">
        <v>513</v>
      </c>
      <c r="BH661" s="28">
        <v>12883</v>
      </c>
      <c r="BI661" s="27">
        <v>198</v>
      </c>
      <c r="BJ661" s="27">
        <v>768</v>
      </c>
      <c r="BK661" s="30">
        <v>6206</v>
      </c>
      <c r="BL661" s="29">
        <v>96</v>
      </c>
      <c r="BM661" s="23">
        <v>1358</v>
      </c>
      <c r="BN661" s="32">
        <v>656</v>
      </c>
      <c r="BO661" s="29">
        <v>10</v>
      </c>
      <c r="BP661" s="27">
        <v>651</v>
      </c>
      <c r="BQ661" s="32">
        <v>238</v>
      </c>
      <c r="BR661" s="31">
        <v>3</v>
      </c>
      <c r="BS661" s="27">
        <v>625</v>
      </c>
      <c r="BT661" s="32">
        <v>207</v>
      </c>
      <c r="BU661" s="31">
        <v>3</v>
      </c>
      <c r="BV661" s="27">
        <v>517</v>
      </c>
      <c r="BW661" s="32">
        <v>304</v>
      </c>
      <c r="BX661" s="31">
        <v>4</v>
      </c>
      <c r="BY661" s="27">
        <v>840</v>
      </c>
      <c r="BZ661" s="33">
        <v>60</v>
      </c>
      <c r="CA661" s="31">
        <v>1</v>
      </c>
      <c r="CB661" s="27">
        <v>641</v>
      </c>
      <c r="CC661" s="33">
        <v>56</v>
      </c>
      <c r="CD661" s="31">
        <v>1</v>
      </c>
      <c r="CE661" s="27">
        <v>475</v>
      </c>
      <c r="CF661" s="21"/>
      <c r="CG661" s="21"/>
      <c r="CH661" s="27">
        <v>906</v>
      </c>
      <c r="CI661" s="21"/>
      <c r="CJ661" s="21"/>
      <c r="CK661" s="27">
        <v>629</v>
      </c>
      <c r="CL661" s="21"/>
      <c r="CM661" s="21"/>
      <c r="CN661" s="27">
        <v>398</v>
      </c>
      <c r="CO661" s="21"/>
      <c r="CP661" s="21"/>
      <c r="CQ661" s="27">
        <v>619</v>
      </c>
      <c r="CR661" s="21"/>
      <c r="CS661" s="21"/>
      <c r="CT661" s="27">
        <v>313</v>
      </c>
      <c r="CU661" s="21"/>
      <c r="CV661" s="21"/>
      <c r="CW661" s="27">
        <v>639</v>
      </c>
      <c r="CX661" s="21"/>
      <c r="CY661" s="21"/>
      <c r="CZ661" s="27">
        <v>437</v>
      </c>
      <c r="DA661" s="21"/>
      <c r="DB661" s="21"/>
      <c r="DC661" s="27">
        <v>159</v>
      </c>
      <c r="DD661" s="21"/>
      <c r="DE661" s="21"/>
      <c r="DF661" s="27">
        <v>218</v>
      </c>
      <c r="DG661" s="21"/>
      <c r="DH661" s="21"/>
      <c r="DI661" s="27">
        <v>350</v>
      </c>
      <c r="DJ661" s="21"/>
      <c r="DK661" s="21"/>
      <c r="DL661" s="27">
        <v>152</v>
      </c>
      <c r="DM661" s="21"/>
      <c r="DN661" s="21"/>
      <c r="DO661" s="27">
        <v>106</v>
      </c>
      <c r="DP661" s="21"/>
      <c r="DQ661" s="21"/>
      <c r="DR661" s="29">
        <v>54</v>
      </c>
      <c r="DS661" s="21"/>
      <c r="DT661" s="21"/>
      <c r="DU661" s="29">
        <v>63</v>
      </c>
      <c r="DV661" s="21"/>
      <c r="DW661" s="21"/>
      <c r="DX661" s="29">
        <v>64</v>
      </c>
      <c r="DY661" s="21"/>
      <c r="DZ661" s="21"/>
      <c r="EA661" s="21"/>
      <c r="EB661" s="21"/>
      <c r="EC661" s="21"/>
      <c r="ED661" s="29">
        <v>65</v>
      </c>
      <c r="EE661" s="21"/>
      <c r="EF661" s="21"/>
      <c r="EG661" s="31">
        <v>2</v>
      </c>
      <c r="EH661" s="21"/>
      <c r="EI661" s="21"/>
      <c r="EJ661" s="29">
        <v>35</v>
      </c>
      <c r="EK661" s="21"/>
      <c r="EL661" s="21"/>
      <c r="EM661" s="29">
        <v>92</v>
      </c>
      <c r="EN661" s="21"/>
      <c r="EO661" s="21"/>
      <c r="EP661" s="29">
        <v>43</v>
      </c>
      <c r="EQ661" s="21"/>
      <c r="ER661" s="21"/>
      <c r="ES661" s="29">
        <v>93</v>
      </c>
      <c r="ET661" s="21"/>
      <c r="EU661" s="21"/>
      <c r="EV661" s="29">
        <v>18</v>
      </c>
      <c r="EW661" s="21"/>
      <c r="EX661" s="21"/>
      <c r="EY661" s="21"/>
      <c r="EZ661" s="21"/>
      <c r="FA661" s="21"/>
      <c r="FB661" s="29">
        <v>54</v>
      </c>
      <c r="FC661" s="21"/>
      <c r="FD661" s="21"/>
      <c r="FE661" s="21"/>
      <c r="FF661" s="21"/>
      <c r="FG661" s="21"/>
      <c r="FH661" s="21"/>
      <c r="FI661" s="21"/>
      <c r="FJ661" s="21"/>
      <c r="FK661" s="21"/>
      <c r="FL661" s="21"/>
      <c r="FM661" s="21"/>
      <c r="FN661" s="21"/>
      <c r="FO661" s="21"/>
      <c r="FP661" s="21"/>
      <c r="FQ661" s="27">
        <v>155</v>
      </c>
      <c r="FR661" s="21"/>
      <c r="FS661" s="21"/>
      <c r="FT661" s="27">
        <v>131</v>
      </c>
      <c r="FU661" s="21"/>
      <c r="FV661" s="21"/>
      <c r="FW661" s="21"/>
      <c r="FX661" s="21"/>
      <c r="FY661" s="21"/>
      <c r="FZ661" s="21"/>
      <c r="GA661" s="21"/>
      <c r="GB661" s="21"/>
      <c r="GC661" s="29">
        <v>94</v>
      </c>
      <c r="GD661" s="21"/>
      <c r="GE661" s="21"/>
      <c r="GF661" s="21"/>
      <c r="GG661" s="21"/>
      <c r="GH661" s="21"/>
      <c r="GI661" s="21"/>
      <c r="GJ661" s="21"/>
      <c r="GK661" s="21"/>
      <c r="GL661" s="21"/>
      <c r="GM661" s="21"/>
      <c r="GN661" s="21"/>
      <c r="GO661" s="21"/>
      <c r="GP661" s="21"/>
      <c r="GQ661" s="21"/>
      <c r="GR661" s="21"/>
      <c r="GS661" s="21"/>
      <c r="GT661" s="21"/>
      <c r="GU661" s="27">
        <v>142</v>
      </c>
      <c r="GV661" s="21"/>
      <c r="GW661" s="21"/>
      <c r="GX661" s="21"/>
      <c r="GY661" s="21"/>
      <c r="GZ661" s="21"/>
      <c r="HA661" s="29">
        <v>45</v>
      </c>
      <c r="HB661" s="21"/>
      <c r="HC661" s="21"/>
      <c r="HD661" s="21"/>
      <c r="HE661" s="21"/>
      <c r="HF661" s="21"/>
      <c r="HG661" s="31">
        <v>3</v>
      </c>
      <c r="HH661" s="21"/>
      <c r="HI661" s="21"/>
      <c r="HJ661" s="31">
        <v>1</v>
      </c>
    </row>
    <row r="662" spans="2:218" x14ac:dyDescent="0.2">
      <c r="B662" s="20" t="s">
        <v>781</v>
      </c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32">
        <v>372</v>
      </c>
      <c r="S662" s="31">
        <v>6</v>
      </c>
      <c r="T662" s="23">
        <v>1015</v>
      </c>
      <c r="U662" s="32">
        <v>191</v>
      </c>
      <c r="V662" s="31">
        <v>5</v>
      </c>
      <c r="W662" s="27">
        <v>929</v>
      </c>
      <c r="X662" s="32">
        <v>144</v>
      </c>
      <c r="Y662" s="31">
        <v>4</v>
      </c>
      <c r="Z662" s="23">
        <v>1240</v>
      </c>
      <c r="AA662" s="32">
        <v>626</v>
      </c>
      <c r="AB662" s="29">
        <v>13</v>
      </c>
      <c r="AC662" s="23">
        <v>2564</v>
      </c>
      <c r="AD662" s="30">
        <v>1645</v>
      </c>
      <c r="AE662" s="29">
        <v>25</v>
      </c>
      <c r="AF662" s="23">
        <v>7606</v>
      </c>
      <c r="AG662" s="30">
        <v>2273</v>
      </c>
      <c r="AH662" s="29">
        <v>29</v>
      </c>
      <c r="AI662" s="23">
        <v>7570</v>
      </c>
      <c r="AJ662" s="30">
        <v>2734</v>
      </c>
      <c r="AK662" s="29">
        <v>34</v>
      </c>
      <c r="AL662" s="23">
        <v>9277</v>
      </c>
      <c r="AM662" s="30">
        <v>3408</v>
      </c>
      <c r="AN662" s="29">
        <v>28</v>
      </c>
      <c r="AO662" s="24">
        <v>11070</v>
      </c>
      <c r="AP662" s="30">
        <v>2995</v>
      </c>
      <c r="AQ662" s="29">
        <v>22</v>
      </c>
      <c r="AR662" s="24">
        <v>13571</v>
      </c>
      <c r="AS662" s="30">
        <v>9106</v>
      </c>
      <c r="AT662" s="29">
        <v>70</v>
      </c>
      <c r="AU662" s="24">
        <v>13568</v>
      </c>
      <c r="AV662" s="30">
        <v>8252</v>
      </c>
      <c r="AW662" s="29">
        <v>79</v>
      </c>
      <c r="AX662" s="24">
        <v>16908</v>
      </c>
      <c r="AY662" s="28">
        <v>16912</v>
      </c>
      <c r="AZ662" s="27">
        <v>268</v>
      </c>
      <c r="BA662" s="24">
        <v>17722</v>
      </c>
      <c r="BB662" s="30">
        <v>9324</v>
      </c>
      <c r="BC662" s="27">
        <v>123</v>
      </c>
      <c r="BD662" s="24">
        <v>17891</v>
      </c>
      <c r="BE662" s="30">
        <v>5260</v>
      </c>
      <c r="BF662" s="29">
        <v>88</v>
      </c>
      <c r="BG662" s="24">
        <v>16911</v>
      </c>
      <c r="BH662" s="28">
        <v>10353</v>
      </c>
      <c r="BI662" s="29">
        <v>97</v>
      </c>
      <c r="BJ662" s="24">
        <v>14209</v>
      </c>
      <c r="BK662" s="28">
        <v>22104</v>
      </c>
      <c r="BL662" s="27">
        <v>261</v>
      </c>
      <c r="BM662" s="24">
        <v>19992</v>
      </c>
      <c r="BN662" s="28">
        <v>13113</v>
      </c>
      <c r="BO662" s="27">
        <v>130</v>
      </c>
      <c r="BP662" s="24">
        <v>20306</v>
      </c>
      <c r="BQ662" s="28">
        <v>14079</v>
      </c>
      <c r="BR662" s="27">
        <v>135</v>
      </c>
      <c r="BS662" s="24">
        <v>24869</v>
      </c>
      <c r="BT662" s="28">
        <v>14942</v>
      </c>
      <c r="BU662" s="27">
        <v>161</v>
      </c>
      <c r="BV662" s="24">
        <v>23658</v>
      </c>
      <c r="BW662" s="30">
        <v>8200</v>
      </c>
      <c r="BX662" s="29">
        <v>92</v>
      </c>
      <c r="BY662" s="24">
        <v>25311</v>
      </c>
      <c r="BZ662" s="30">
        <v>9037</v>
      </c>
      <c r="CA662" s="29">
        <v>94</v>
      </c>
      <c r="CB662" s="24">
        <v>24668</v>
      </c>
      <c r="CC662" s="28">
        <v>11415</v>
      </c>
      <c r="CD662" s="27">
        <v>126</v>
      </c>
      <c r="CE662" s="24">
        <v>22141</v>
      </c>
      <c r="CF662" s="30">
        <v>7715</v>
      </c>
      <c r="CG662" s="29">
        <v>66</v>
      </c>
      <c r="CH662" s="24">
        <v>23430</v>
      </c>
      <c r="CI662" s="30">
        <v>3678</v>
      </c>
      <c r="CJ662" s="29">
        <v>39</v>
      </c>
      <c r="CK662" s="24">
        <v>20124</v>
      </c>
      <c r="CL662" s="30">
        <v>9394</v>
      </c>
      <c r="CM662" s="27">
        <v>106</v>
      </c>
      <c r="CN662" s="24">
        <v>22151</v>
      </c>
      <c r="CO662" s="30">
        <v>3216</v>
      </c>
      <c r="CP662" s="29">
        <v>34</v>
      </c>
      <c r="CQ662" s="24">
        <v>18221</v>
      </c>
      <c r="CR662" s="30">
        <v>1605</v>
      </c>
      <c r="CS662" s="29">
        <v>19</v>
      </c>
      <c r="CT662" s="24">
        <v>15993</v>
      </c>
      <c r="CU662" s="30">
        <v>1028</v>
      </c>
      <c r="CV662" s="29">
        <v>19</v>
      </c>
      <c r="CW662" s="24">
        <v>14063</v>
      </c>
      <c r="CX662" s="21"/>
      <c r="CY662" s="21"/>
      <c r="CZ662" s="24">
        <v>11823</v>
      </c>
      <c r="DA662" s="21"/>
      <c r="DB662" s="21"/>
      <c r="DC662" s="24">
        <v>11906</v>
      </c>
      <c r="DD662" s="33">
        <v>70</v>
      </c>
      <c r="DE662" s="31">
        <v>2</v>
      </c>
      <c r="DF662" s="23">
        <v>7947</v>
      </c>
      <c r="DG662" s="21"/>
      <c r="DH662" s="21"/>
      <c r="DI662" s="23">
        <v>8189</v>
      </c>
      <c r="DJ662" s="21"/>
      <c r="DK662" s="21"/>
      <c r="DL662" s="23">
        <v>9106</v>
      </c>
      <c r="DM662" s="21"/>
      <c r="DN662" s="21"/>
      <c r="DO662" s="23">
        <v>8127</v>
      </c>
      <c r="DP662" s="21"/>
      <c r="DQ662" s="21"/>
      <c r="DR662" s="23">
        <v>8923</v>
      </c>
      <c r="DS662" s="21"/>
      <c r="DT662" s="21"/>
      <c r="DU662" s="23">
        <v>7171</v>
      </c>
      <c r="DV662" s="21"/>
      <c r="DW662" s="21"/>
      <c r="DX662" s="23">
        <v>7102</v>
      </c>
      <c r="DY662" s="21"/>
      <c r="DZ662" s="21"/>
      <c r="EA662" s="23">
        <v>4916</v>
      </c>
      <c r="EB662" s="21"/>
      <c r="EC662" s="21"/>
      <c r="ED662" s="23">
        <v>6231</v>
      </c>
      <c r="EE662" s="21"/>
      <c r="EF662" s="21"/>
      <c r="EG662" s="23">
        <v>4614</v>
      </c>
      <c r="EH662" s="21"/>
      <c r="EI662" s="21"/>
      <c r="EJ662" s="23">
        <v>5657</v>
      </c>
      <c r="EK662" s="21"/>
      <c r="EL662" s="21"/>
      <c r="EM662" s="23">
        <v>4705</v>
      </c>
      <c r="EN662" s="21"/>
      <c r="EO662" s="21"/>
      <c r="EP662" s="23">
        <v>4307</v>
      </c>
      <c r="EQ662" s="21"/>
      <c r="ER662" s="21"/>
      <c r="ES662" s="23">
        <v>4307</v>
      </c>
      <c r="ET662" s="21"/>
      <c r="EU662" s="21"/>
      <c r="EV662" s="23">
        <v>3373</v>
      </c>
      <c r="EW662" s="21"/>
      <c r="EX662" s="21"/>
      <c r="EY662" s="23">
        <v>3841</v>
      </c>
      <c r="EZ662" s="21"/>
      <c r="FA662" s="21"/>
      <c r="FB662" s="23">
        <v>3645</v>
      </c>
      <c r="FC662" s="21"/>
      <c r="FD662" s="21"/>
      <c r="FE662" s="23">
        <v>3398</v>
      </c>
      <c r="FF662" s="21"/>
      <c r="FG662" s="21"/>
      <c r="FH662" s="23">
        <v>3944</v>
      </c>
      <c r="FI662" s="21"/>
      <c r="FJ662" s="21"/>
      <c r="FK662" s="23">
        <v>2831</v>
      </c>
      <c r="FL662" s="21"/>
      <c r="FM662" s="21"/>
      <c r="FN662" s="23">
        <v>1907</v>
      </c>
      <c r="FO662" s="21"/>
      <c r="FP662" s="21"/>
      <c r="FQ662" s="23">
        <v>4365</v>
      </c>
      <c r="FR662" s="21"/>
      <c r="FS662" s="21"/>
      <c r="FT662" s="23">
        <v>4580</v>
      </c>
      <c r="FU662" s="21"/>
      <c r="FV662" s="21"/>
      <c r="FW662" s="23">
        <v>3798</v>
      </c>
      <c r="FX662" s="21"/>
      <c r="FY662" s="21"/>
      <c r="FZ662" s="23">
        <v>3746</v>
      </c>
      <c r="GA662" s="21"/>
      <c r="GB662" s="21"/>
      <c r="GC662" s="23">
        <v>3249</v>
      </c>
      <c r="GD662" s="21"/>
      <c r="GE662" s="21"/>
      <c r="GF662" s="23">
        <v>3602</v>
      </c>
      <c r="GG662" s="21"/>
      <c r="GH662" s="21"/>
      <c r="GI662" s="23">
        <v>2889</v>
      </c>
      <c r="GJ662" s="21"/>
      <c r="GK662" s="21"/>
      <c r="GL662" s="23">
        <v>3214</v>
      </c>
      <c r="GM662" s="21"/>
      <c r="GN662" s="21"/>
      <c r="GO662" s="23">
        <v>2231</v>
      </c>
      <c r="GP662" s="21"/>
      <c r="GQ662" s="21"/>
      <c r="GR662" s="23">
        <v>4128</v>
      </c>
      <c r="GS662" s="21"/>
      <c r="GT662" s="21"/>
      <c r="GU662" s="23">
        <v>3653</v>
      </c>
      <c r="GV662" s="21"/>
      <c r="GW662" s="21"/>
      <c r="GX662" s="23">
        <v>3118</v>
      </c>
      <c r="GY662" s="21"/>
      <c r="GZ662" s="21"/>
      <c r="HA662" s="23">
        <v>3345</v>
      </c>
      <c r="HB662" s="21"/>
      <c r="HC662" s="21"/>
      <c r="HD662" s="23">
        <v>1920</v>
      </c>
      <c r="HE662" s="21"/>
      <c r="HF662" s="21"/>
      <c r="HG662" s="23">
        <v>2065</v>
      </c>
      <c r="HH662" s="21"/>
      <c r="HI662" s="21"/>
      <c r="HJ662" s="23">
        <v>1443</v>
      </c>
    </row>
    <row r="663" spans="2:218" x14ac:dyDescent="0.2">
      <c r="B663" s="20" t="s">
        <v>784</v>
      </c>
      <c r="C663" s="28">
        <v>10064</v>
      </c>
      <c r="D663" s="29">
        <v>63</v>
      </c>
      <c r="E663" s="24">
        <v>19899</v>
      </c>
      <c r="F663" s="30">
        <v>7953</v>
      </c>
      <c r="G663" s="29">
        <v>48</v>
      </c>
      <c r="H663" s="24">
        <v>19617</v>
      </c>
      <c r="I663" s="30">
        <v>9437</v>
      </c>
      <c r="J663" s="29">
        <v>50</v>
      </c>
      <c r="K663" s="24">
        <v>13843</v>
      </c>
      <c r="L663" s="30">
        <v>5146</v>
      </c>
      <c r="M663" s="29">
        <v>26</v>
      </c>
      <c r="N663" s="23">
        <v>9880</v>
      </c>
      <c r="O663" s="30">
        <v>5194</v>
      </c>
      <c r="P663" s="29">
        <v>27</v>
      </c>
      <c r="Q663" s="23">
        <v>7634</v>
      </c>
      <c r="R663" s="28">
        <v>20673</v>
      </c>
      <c r="S663" s="27">
        <v>128</v>
      </c>
      <c r="T663" s="23">
        <v>8469</v>
      </c>
      <c r="U663" s="28">
        <v>26881</v>
      </c>
      <c r="V663" s="27">
        <v>174</v>
      </c>
      <c r="W663" s="24">
        <v>10047</v>
      </c>
      <c r="X663" s="28">
        <v>16902</v>
      </c>
      <c r="Y663" s="27">
        <v>107</v>
      </c>
      <c r="Z663" s="23">
        <v>8672</v>
      </c>
      <c r="AA663" s="28">
        <v>32768</v>
      </c>
      <c r="AB663" s="27">
        <v>201</v>
      </c>
      <c r="AC663" s="24">
        <v>11934</v>
      </c>
      <c r="AD663" s="28">
        <v>35439</v>
      </c>
      <c r="AE663" s="27">
        <v>230</v>
      </c>
      <c r="AF663" s="24">
        <v>15495</v>
      </c>
      <c r="AG663" s="28">
        <v>26248</v>
      </c>
      <c r="AH663" s="27">
        <v>156</v>
      </c>
      <c r="AI663" s="24">
        <v>17255</v>
      </c>
      <c r="AJ663" s="28">
        <v>34258</v>
      </c>
      <c r="AK663" s="27">
        <v>214</v>
      </c>
      <c r="AL663" s="24">
        <v>21504</v>
      </c>
      <c r="AM663" s="28">
        <v>21483</v>
      </c>
      <c r="AN663" s="27">
        <v>142</v>
      </c>
      <c r="AO663" s="24">
        <v>16391</v>
      </c>
      <c r="AP663" s="28">
        <v>21142</v>
      </c>
      <c r="AQ663" s="27">
        <v>140</v>
      </c>
      <c r="AR663" s="24">
        <v>14353</v>
      </c>
      <c r="AS663" s="28">
        <v>22965</v>
      </c>
      <c r="AT663" s="27">
        <v>161</v>
      </c>
      <c r="AU663" s="24">
        <v>14095</v>
      </c>
      <c r="AV663" s="28">
        <v>22965</v>
      </c>
      <c r="AW663" s="27">
        <v>156</v>
      </c>
      <c r="AX663" s="24">
        <v>13955</v>
      </c>
      <c r="AY663" s="28">
        <v>18556</v>
      </c>
      <c r="AZ663" s="27">
        <v>127</v>
      </c>
      <c r="BA663" s="24">
        <v>12499</v>
      </c>
      <c r="BB663" s="28">
        <v>20215</v>
      </c>
      <c r="BC663" s="27">
        <v>145</v>
      </c>
      <c r="BD663" s="24">
        <v>13850</v>
      </c>
      <c r="BE663" s="28">
        <v>18530</v>
      </c>
      <c r="BF663" s="27">
        <v>129</v>
      </c>
      <c r="BG663" s="24">
        <v>12900</v>
      </c>
      <c r="BH663" s="28">
        <v>12585</v>
      </c>
      <c r="BI663" s="29">
        <v>88</v>
      </c>
      <c r="BJ663" s="23">
        <v>9636</v>
      </c>
      <c r="BK663" s="30">
        <v>9641</v>
      </c>
      <c r="BL663" s="29">
        <v>68</v>
      </c>
      <c r="BM663" s="24">
        <v>11003</v>
      </c>
      <c r="BN663" s="30">
        <v>1458</v>
      </c>
      <c r="BO663" s="29">
        <v>10</v>
      </c>
      <c r="BP663" s="23">
        <v>8056</v>
      </c>
      <c r="BQ663" s="30">
        <v>1094</v>
      </c>
      <c r="BR663" s="31">
        <v>7</v>
      </c>
      <c r="BS663" s="23">
        <v>5846</v>
      </c>
      <c r="BT663" s="32">
        <v>782</v>
      </c>
      <c r="BU663" s="31">
        <v>5</v>
      </c>
      <c r="BV663" s="23">
        <v>3270</v>
      </c>
      <c r="BW663" s="30">
        <v>1094</v>
      </c>
      <c r="BX663" s="31">
        <v>7</v>
      </c>
      <c r="BY663" s="23">
        <v>2973</v>
      </c>
      <c r="BZ663" s="32">
        <v>625</v>
      </c>
      <c r="CA663" s="31">
        <v>4</v>
      </c>
      <c r="CB663" s="23">
        <v>1477</v>
      </c>
      <c r="CC663" s="30">
        <v>1250</v>
      </c>
      <c r="CD663" s="31">
        <v>8</v>
      </c>
      <c r="CE663" s="23">
        <v>1775</v>
      </c>
      <c r="CF663" s="32">
        <v>625</v>
      </c>
      <c r="CG663" s="31">
        <v>4</v>
      </c>
      <c r="CH663" s="23">
        <v>1101</v>
      </c>
      <c r="CI663" s="30">
        <v>1094</v>
      </c>
      <c r="CJ663" s="31">
        <v>7</v>
      </c>
      <c r="CK663" s="23">
        <v>1172</v>
      </c>
      <c r="CL663" s="32">
        <v>782</v>
      </c>
      <c r="CM663" s="31">
        <v>5</v>
      </c>
      <c r="CN663" s="27">
        <v>668</v>
      </c>
      <c r="CO663" s="21"/>
      <c r="CP663" s="21"/>
      <c r="CQ663" s="27">
        <v>306</v>
      </c>
      <c r="CR663" s="21"/>
      <c r="CS663" s="21"/>
      <c r="CT663" s="27">
        <v>511</v>
      </c>
      <c r="CU663" s="21"/>
      <c r="CV663" s="21"/>
      <c r="CW663" s="27">
        <v>501</v>
      </c>
      <c r="CX663" s="21"/>
      <c r="CY663" s="21"/>
      <c r="CZ663" s="27">
        <v>297</v>
      </c>
      <c r="DA663" s="21"/>
      <c r="DB663" s="21"/>
      <c r="DC663" s="27">
        <v>282</v>
      </c>
      <c r="DD663" s="21"/>
      <c r="DE663" s="21"/>
      <c r="DF663" s="27">
        <v>275</v>
      </c>
      <c r="DG663" s="21"/>
      <c r="DH663" s="21"/>
      <c r="DI663" s="29">
        <v>75</v>
      </c>
      <c r="DJ663" s="21"/>
      <c r="DK663" s="21"/>
      <c r="DL663" s="27">
        <v>284</v>
      </c>
      <c r="DM663" s="21"/>
      <c r="DN663" s="21"/>
      <c r="DO663" s="29">
        <v>39</v>
      </c>
      <c r="DP663" s="21"/>
      <c r="DQ663" s="21"/>
      <c r="DR663" s="21"/>
      <c r="DS663" s="21"/>
      <c r="DT663" s="21"/>
      <c r="DU663" s="29">
        <v>70</v>
      </c>
      <c r="DV663" s="21"/>
      <c r="DW663" s="21"/>
      <c r="DX663" s="29">
        <v>62</v>
      </c>
      <c r="DY663" s="21"/>
      <c r="DZ663" s="21"/>
      <c r="EA663" s="29">
        <v>79</v>
      </c>
      <c r="EB663" s="21"/>
      <c r="EC663" s="21"/>
      <c r="ED663" s="29">
        <v>46</v>
      </c>
      <c r="EE663" s="21"/>
      <c r="EF663" s="21"/>
      <c r="EG663" s="27">
        <v>215</v>
      </c>
      <c r="EH663" s="21"/>
      <c r="EI663" s="21"/>
      <c r="EJ663" s="21"/>
      <c r="EK663" s="21"/>
      <c r="EL663" s="21"/>
      <c r="EM663" s="29">
        <v>84</v>
      </c>
      <c r="EN663" s="21"/>
      <c r="EO663" s="21"/>
      <c r="EP663" s="27">
        <v>140</v>
      </c>
      <c r="EQ663" s="21"/>
      <c r="ER663" s="21"/>
      <c r="ES663" s="27">
        <v>107</v>
      </c>
      <c r="ET663" s="21"/>
      <c r="EU663" s="21"/>
      <c r="EV663" s="29">
        <v>30</v>
      </c>
      <c r="EW663" s="21"/>
      <c r="EX663" s="21"/>
      <c r="EY663" s="29">
        <v>44</v>
      </c>
      <c r="EZ663" s="21"/>
      <c r="FA663" s="21"/>
      <c r="FB663" s="27">
        <v>172</v>
      </c>
      <c r="FC663" s="21"/>
      <c r="FD663" s="21"/>
      <c r="FE663" s="27">
        <v>161</v>
      </c>
      <c r="FF663" s="21"/>
      <c r="FG663" s="21"/>
      <c r="FH663" s="29">
        <v>16</v>
      </c>
      <c r="FI663" s="21"/>
      <c r="FJ663" s="21"/>
      <c r="FK663" s="29">
        <v>38</v>
      </c>
      <c r="FL663" s="21"/>
      <c r="FM663" s="21"/>
      <c r="FN663" s="29">
        <v>92</v>
      </c>
      <c r="FO663" s="21"/>
      <c r="FP663" s="21"/>
      <c r="FQ663" s="27">
        <v>210</v>
      </c>
      <c r="FR663" s="21"/>
      <c r="FS663" s="21"/>
      <c r="FT663" s="27">
        <v>186</v>
      </c>
      <c r="FU663" s="21"/>
      <c r="FV663" s="21"/>
      <c r="FW663" s="29">
        <v>31</v>
      </c>
      <c r="FX663" s="21"/>
      <c r="FY663" s="21"/>
      <c r="FZ663" s="21"/>
      <c r="GA663" s="21"/>
      <c r="GB663" s="21"/>
      <c r="GC663" s="21"/>
      <c r="GD663" s="21"/>
      <c r="GE663" s="21"/>
      <c r="GF663" s="29">
        <v>31</v>
      </c>
      <c r="GG663" s="21"/>
      <c r="GH663" s="21"/>
      <c r="GI663" s="21"/>
      <c r="GJ663" s="21"/>
      <c r="GK663" s="21"/>
      <c r="GL663" s="29">
        <v>30</v>
      </c>
      <c r="GM663" s="21"/>
      <c r="GN663" s="21"/>
      <c r="GO663" s="27">
        <v>176</v>
      </c>
      <c r="GP663" s="21"/>
      <c r="GQ663" s="21"/>
      <c r="GR663" s="21"/>
      <c r="GS663" s="21"/>
      <c r="GT663" s="21"/>
      <c r="GU663" s="21"/>
      <c r="GV663" s="21"/>
      <c r="GW663" s="21"/>
      <c r="GX663" s="27">
        <v>135</v>
      </c>
      <c r="GY663" s="21"/>
      <c r="GZ663" s="21"/>
      <c r="HA663" s="29">
        <v>65</v>
      </c>
      <c r="HB663" s="21"/>
      <c r="HC663" s="21"/>
      <c r="HD663" s="21"/>
      <c r="HE663" s="21"/>
      <c r="HF663" s="21"/>
      <c r="HG663" s="29">
        <v>90</v>
      </c>
      <c r="HH663" s="21"/>
      <c r="HI663" s="21"/>
      <c r="HJ663" s="21"/>
    </row>
    <row r="664" spans="2:218" x14ac:dyDescent="0.2">
      <c r="B664" s="20" t="s">
        <v>786</v>
      </c>
      <c r="C664" s="28">
        <v>38872</v>
      </c>
      <c r="D664" s="23">
        <v>4238</v>
      </c>
      <c r="E664" s="25">
        <v>536772</v>
      </c>
      <c r="F664" s="28">
        <v>37327</v>
      </c>
      <c r="G664" s="23">
        <v>4256</v>
      </c>
      <c r="H664" s="25">
        <v>514740</v>
      </c>
      <c r="I664" s="28">
        <v>47430</v>
      </c>
      <c r="J664" s="23">
        <v>5796</v>
      </c>
      <c r="K664" s="25">
        <v>515511</v>
      </c>
      <c r="L664" s="28">
        <v>41276</v>
      </c>
      <c r="M664" s="23">
        <v>4812</v>
      </c>
      <c r="N664" s="25">
        <v>495944</v>
      </c>
      <c r="O664" s="28">
        <v>32428</v>
      </c>
      <c r="P664" s="23">
        <v>4359</v>
      </c>
      <c r="Q664" s="25">
        <v>474675</v>
      </c>
      <c r="R664" s="28">
        <v>33775</v>
      </c>
      <c r="S664" s="23">
        <v>4406</v>
      </c>
      <c r="T664" s="25">
        <v>453815</v>
      </c>
      <c r="U664" s="28">
        <v>22965</v>
      </c>
      <c r="V664" s="23">
        <v>2994</v>
      </c>
      <c r="W664" s="25">
        <v>427482</v>
      </c>
      <c r="X664" s="28">
        <v>24561</v>
      </c>
      <c r="Y664" s="23">
        <v>3018</v>
      </c>
      <c r="Z664" s="25">
        <v>382907</v>
      </c>
      <c r="AA664" s="28">
        <v>34546</v>
      </c>
      <c r="AB664" s="23">
        <v>3823</v>
      </c>
      <c r="AC664" s="25">
        <v>420816</v>
      </c>
      <c r="AD664" s="28">
        <v>33240</v>
      </c>
      <c r="AE664" s="23">
        <v>3330</v>
      </c>
      <c r="AF664" s="25">
        <v>388710</v>
      </c>
      <c r="AG664" s="28">
        <v>48222</v>
      </c>
      <c r="AH664" s="23">
        <v>3941</v>
      </c>
      <c r="AI664" s="25">
        <v>752307</v>
      </c>
      <c r="AJ664" s="28">
        <v>77573</v>
      </c>
      <c r="AK664" s="23">
        <v>5294</v>
      </c>
      <c r="AL664" s="25">
        <v>976201</v>
      </c>
      <c r="AM664" s="28">
        <v>71243</v>
      </c>
      <c r="AN664" s="23">
        <v>5010</v>
      </c>
      <c r="AO664" s="25">
        <v>649222</v>
      </c>
      <c r="AP664" s="28">
        <v>85013</v>
      </c>
      <c r="AQ664" s="23">
        <v>6004</v>
      </c>
      <c r="AR664" s="25">
        <v>834160</v>
      </c>
      <c r="AS664" s="28">
        <v>88663</v>
      </c>
      <c r="AT664" s="23">
        <v>5561</v>
      </c>
      <c r="AU664" s="25">
        <v>714214</v>
      </c>
      <c r="AV664" s="28">
        <v>23891</v>
      </c>
      <c r="AW664" s="23">
        <v>2623</v>
      </c>
      <c r="AX664" s="25">
        <v>571721</v>
      </c>
      <c r="AY664" s="28">
        <v>16283</v>
      </c>
      <c r="AZ664" s="23">
        <v>2234</v>
      </c>
      <c r="BA664" s="25">
        <v>463443</v>
      </c>
      <c r="BB664" s="28">
        <v>12746</v>
      </c>
      <c r="BC664" s="27">
        <v>901</v>
      </c>
      <c r="BD664" s="25">
        <v>387204</v>
      </c>
      <c r="BE664" s="30">
        <v>7532</v>
      </c>
      <c r="BF664" s="27">
        <v>546</v>
      </c>
      <c r="BG664" s="25">
        <v>316489</v>
      </c>
      <c r="BH664" s="30">
        <v>8276</v>
      </c>
      <c r="BI664" s="27">
        <v>538</v>
      </c>
      <c r="BJ664" s="25">
        <v>295509</v>
      </c>
      <c r="BK664" s="30">
        <v>4930</v>
      </c>
      <c r="BL664" s="27">
        <v>448</v>
      </c>
      <c r="BM664" s="25">
        <v>275755</v>
      </c>
      <c r="BN664" s="30">
        <v>3467</v>
      </c>
      <c r="BO664" s="27">
        <v>312</v>
      </c>
      <c r="BP664" s="25">
        <v>232156</v>
      </c>
      <c r="BQ664" s="30">
        <v>3017</v>
      </c>
      <c r="BR664" s="27">
        <v>270</v>
      </c>
      <c r="BS664" s="25">
        <v>234232</v>
      </c>
      <c r="BT664" s="30">
        <v>2758</v>
      </c>
      <c r="BU664" s="27">
        <v>285</v>
      </c>
      <c r="BV664" s="25">
        <v>210181</v>
      </c>
      <c r="BW664" s="30">
        <v>1251</v>
      </c>
      <c r="BX664" s="29">
        <v>84</v>
      </c>
      <c r="BY664" s="25">
        <v>193057</v>
      </c>
      <c r="BZ664" s="30">
        <v>1094</v>
      </c>
      <c r="CA664" s="29">
        <v>82</v>
      </c>
      <c r="CB664" s="25">
        <v>195357</v>
      </c>
      <c r="CC664" s="30">
        <v>1219</v>
      </c>
      <c r="CD664" s="29">
        <v>67</v>
      </c>
      <c r="CE664" s="25">
        <v>152244</v>
      </c>
      <c r="CF664" s="30">
        <v>1418</v>
      </c>
      <c r="CG664" s="29">
        <v>69</v>
      </c>
      <c r="CH664" s="25">
        <v>152959</v>
      </c>
      <c r="CI664" s="32">
        <v>861</v>
      </c>
      <c r="CJ664" s="29">
        <v>60</v>
      </c>
      <c r="CK664" s="25">
        <v>133747</v>
      </c>
      <c r="CL664" s="30">
        <v>1727</v>
      </c>
      <c r="CM664" s="29">
        <v>91</v>
      </c>
      <c r="CN664" s="25">
        <v>112804</v>
      </c>
      <c r="CO664" s="32">
        <v>862</v>
      </c>
      <c r="CP664" s="29">
        <v>44</v>
      </c>
      <c r="CQ664" s="25">
        <v>101187</v>
      </c>
      <c r="CR664" s="32">
        <v>900</v>
      </c>
      <c r="CS664" s="29">
        <v>45</v>
      </c>
      <c r="CT664" s="24">
        <v>81547</v>
      </c>
      <c r="CU664" s="30">
        <v>1086</v>
      </c>
      <c r="CV664" s="29">
        <v>53</v>
      </c>
      <c r="CW664" s="24">
        <v>84666</v>
      </c>
      <c r="CX664" s="32">
        <v>467</v>
      </c>
      <c r="CY664" s="29">
        <v>27</v>
      </c>
      <c r="CZ664" s="24">
        <v>80923</v>
      </c>
      <c r="DA664" s="32">
        <v>621</v>
      </c>
      <c r="DB664" s="29">
        <v>33</v>
      </c>
      <c r="DC664" s="24">
        <v>71006</v>
      </c>
      <c r="DD664" s="32">
        <v>195</v>
      </c>
      <c r="DE664" s="29">
        <v>20</v>
      </c>
      <c r="DF664" s="24">
        <v>65589</v>
      </c>
      <c r="DG664" s="32">
        <v>134</v>
      </c>
      <c r="DH664" s="31">
        <v>7</v>
      </c>
      <c r="DI664" s="24">
        <v>62397</v>
      </c>
      <c r="DJ664" s="32">
        <v>370</v>
      </c>
      <c r="DK664" s="29">
        <v>17</v>
      </c>
      <c r="DL664" s="24">
        <v>59268</v>
      </c>
      <c r="DM664" s="32">
        <v>106</v>
      </c>
      <c r="DN664" s="31">
        <v>4</v>
      </c>
      <c r="DO664" s="24">
        <v>51255</v>
      </c>
      <c r="DP664" s="21"/>
      <c r="DQ664" s="21"/>
      <c r="DR664" s="24">
        <v>52776</v>
      </c>
      <c r="DS664" s="21"/>
      <c r="DT664" s="21"/>
      <c r="DU664" s="24">
        <v>45070</v>
      </c>
      <c r="DV664" s="21"/>
      <c r="DW664" s="21"/>
      <c r="DX664" s="24">
        <v>39986</v>
      </c>
      <c r="DY664" s="21"/>
      <c r="DZ664" s="21"/>
      <c r="EA664" s="24">
        <v>34100</v>
      </c>
      <c r="EB664" s="21"/>
      <c r="EC664" s="21"/>
      <c r="ED664" s="24">
        <v>29265</v>
      </c>
      <c r="EE664" s="21"/>
      <c r="EF664" s="21"/>
      <c r="EG664" s="24">
        <v>26193</v>
      </c>
      <c r="EH664" s="35">
        <v>7</v>
      </c>
      <c r="EI664" s="31">
        <v>2</v>
      </c>
      <c r="EJ664" s="24">
        <v>22156</v>
      </c>
      <c r="EK664" s="21"/>
      <c r="EL664" s="21"/>
      <c r="EM664" s="24">
        <v>19068</v>
      </c>
      <c r="EN664" s="21"/>
      <c r="EO664" s="21"/>
      <c r="EP664" s="24">
        <v>18128</v>
      </c>
      <c r="EQ664" s="21"/>
      <c r="ER664" s="21"/>
      <c r="ES664" s="24">
        <v>17955</v>
      </c>
      <c r="ET664" s="21"/>
      <c r="EU664" s="21"/>
      <c r="EV664" s="24">
        <v>14715</v>
      </c>
      <c r="EW664" s="21"/>
      <c r="EX664" s="21"/>
      <c r="EY664" s="24">
        <v>14179</v>
      </c>
      <c r="EZ664" s="21"/>
      <c r="FA664" s="21"/>
      <c r="FB664" s="24">
        <v>16209</v>
      </c>
      <c r="FC664" s="21"/>
      <c r="FD664" s="21"/>
      <c r="FE664" s="24">
        <v>13410</v>
      </c>
      <c r="FF664" s="21"/>
      <c r="FG664" s="21"/>
      <c r="FH664" s="24">
        <v>15094</v>
      </c>
      <c r="FI664" s="21"/>
      <c r="FJ664" s="21"/>
      <c r="FK664" s="24">
        <v>13466</v>
      </c>
      <c r="FL664" s="21"/>
      <c r="FM664" s="21"/>
      <c r="FN664" s="24">
        <v>11675</v>
      </c>
      <c r="FO664" s="21"/>
      <c r="FP664" s="21"/>
      <c r="FQ664" s="24">
        <v>16191</v>
      </c>
      <c r="FR664" s="21"/>
      <c r="FS664" s="21"/>
      <c r="FT664" s="24">
        <v>18572</v>
      </c>
      <c r="FU664" s="21"/>
      <c r="FV664" s="21"/>
      <c r="FW664" s="24">
        <v>14205</v>
      </c>
      <c r="FX664" s="21"/>
      <c r="FY664" s="21"/>
      <c r="FZ664" s="24">
        <v>16094</v>
      </c>
      <c r="GA664" s="21"/>
      <c r="GB664" s="21"/>
      <c r="GC664" s="24">
        <v>16846</v>
      </c>
      <c r="GD664" s="21"/>
      <c r="GE664" s="21"/>
      <c r="GF664" s="24">
        <v>16120</v>
      </c>
      <c r="GG664" s="21"/>
      <c r="GH664" s="21"/>
      <c r="GI664" s="24">
        <v>15688</v>
      </c>
      <c r="GJ664" s="21"/>
      <c r="GK664" s="21"/>
      <c r="GL664" s="24">
        <v>12579</v>
      </c>
      <c r="GM664" s="21"/>
      <c r="GN664" s="21"/>
      <c r="GO664" s="24">
        <v>12205</v>
      </c>
      <c r="GP664" s="21"/>
      <c r="GQ664" s="21"/>
      <c r="GR664" s="23">
        <v>9832</v>
      </c>
      <c r="GS664" s="21"/>
      <c r="GT664" s="21"/>
      <c r="GU664" s="24">
        <v>12772</v>
      </c>
      <c r="GV664" s="21"/>
      <c r="GW664" s="21"/>
      <c r="GX664" s="24">
        <v>10130</v>
      </c>
      <c r="GY664" s="21"/>
      <c r="GZ664" s="21"/>
      <c r="HA664" s="24">
        <v>11173</v>
      </c>
      <c r="HB664" s="21"/>
      <c r="HC664" s="21"/>
      <c r="HD664" s="24">
        <v>10259</v>
      </c>
      <c r="HE664" s="21"/>
      <c r="HF664" s="21"/>
      <c r="HG664" s="23">
        <v>7410</v>
      </c>
      <c r="HH664" s="21"/>
      <c r="HI664" s="21"/>
      <c r="HJ664" s="23">
        <v>6198</v>
      </c>
    </row>
    <row r="665" spans="2:218" x14ac:dyDescent="0.2">
      <c r="B665" s="20" t="s">
        <v>787</v>
      </c>
      <c r="C665" s="30">
        <v>7478</v>
      </c>
      <c r="D665" s="27">
        <v>647</v>
      </c>
      <c r="E665" s="23">
        <v>5612</v>
      </c>
      <c r="F665" s="30">
        <v>7862</v>
      </c>
      <c r="G665" s="27">
        <v>700</v>
      </c>
      <c r="H665" s="23">
        <v>3870</v>
      </c>
      <c r="I665" s="28">
        <v>11138</v>
      </c>
      <c r="J665" s="27">
        <v>974</v>
      </c>
      <c r="K665" s="23">
        <v>3062</v>
      </c>
      <c r="L665" s="28">
        <v>13723</v>
      </c>
      <c r="M665" s="23">
        <v>1143</v>
      </c>
      <c r="N665" s="23">
        <v>4545</v>
      </c>
      <c r="O665" s="28">
        <v>14810</v>
      </c>
      <c r="P665" s="23">
        <v>1275</v>
      </c>
      <c r="Q665" s="23">
        <v>3314</v>
      </c>
      <c r="R665" s="28">
        <v>15680</v>
      </c>
      <c r="S665" s="23">
        <v>1346</v>
      </c>
      <c r="T665" s="23">
        <v>4025</v>
      </c>
      <c r="U665" s="28">
        <v>12130</v>
      </c>
      <c r="V665" s="23">
        <v>1078</v>
      </c>
      <c r="W665" s="23">
        <v>3076</v>
      </c>
      <c r="X665" s="30">
        <v>7244</v>
      </c>
      <c r="Y665" s="27">
        <v>639</v>
      </c>
      <c r="Z665" s="23">
        <v>2642</v>
      </c>
      <c r="AA665" s="28">
        <v>11428</v>
      </c>
      <c r="AB665" s="23">
        <v>1070</v>
      </c>
      <c r="AC665" s="23">
        <v>3177</v>
      </c>
      <c r="AD665" s="30">
        <v>8744</v>
      </c>
      <c r="AE665" s="27">
        <v>848</v>
      </c>
      <c r="AF665" s="23">
        <v>2285</v>
      </c>
      <c r="AG665" s="30">
        <v>8220</v>
      </c>
      <c r="AH665" s="27">
        <v>745</v>
      </c>
      <c r="AI665" s="23">
        <v>3200</v>
      </c>
      <c r="AJ665" s="30">
        <v>9782</v>
      </c>
      <c r="AK665" s="27">
        <v>862</v>
      </c>
      <c r="AL665" s="23">
        <v>5024</v>
      </c>
      <c r="AM665" s="28">
        <v>12861</v>
      </c>
      <c r="AN665" s="27">
        <v>995</v>
      </c>
      <c r="AO665" s="24">
        <v>22152</v>
      </c>
      <c r="AP665" s="28">
        <v>15175</v>
      </c>
      <c r="AQ665" s="27">
        <v>994</v>
      </c>
      <c r="AR665" s="24">
        <v>48739</v>
      </c>
      <c r="AS665" s="30">
        <v>9546</v>
      </c>
      <c r="AT665" s="27">
        <v>844</v>
      </c>
      <c r="AU665" s="24">
        <v>14008</v>
      </c>
      <c r="AV665" s="30">
        <v>8103</v>
      </c>
      <c r="AW665" s="27">
        <v>741</v>
      </c>
      <c r="AX665" s="24">
        <v>11117</v>
      </c>
      <c r="AY665" s="30">
        <v>6050</v>
      </c>
      <c r="AZ665" s="27">
        <v>509</v>
      </c>
      <c r="BA665" s="23">
        <v>8232</v>
      </c>
      <c r="BB665" s="30">
        <v>3508</v>
      </c>
      <c r="BC665" s="27">
        <v>312</v>
      </c>
      <c r="BD665" s="23">
        <v>4537</v>
      </c>
      <c r="BE665" s="30">
        <v>1255</v>
      </c>
      <c r="BF665" s="27">
        <v>108</v>
      </c>
      <c r="BG665" s="23">
        <v>4177</v>
      </c>
      <c r="BH665" s="30">
        <v>2255</v>
      </c>
      <c r="BI665" s="27">
        <v>144</v>
      </c>
      <c r="BJ665" s="23">
        <v>9902</v>
      </c>
      <c r="BK665" s="30">
        <v>1840</v>
      </c>
      <c r="BL665" s="27">
        <v>109</v>
      </c>
      <c r="BM665" s="23">
        <v>6828</v>
      </c>
      <c r="BN665" s="32">
        <v>494</v>
      </c>
      <c r="BO665" s="29">
        <v>37</v>
      </c>
      <c r="BP665" s="23">
        <v>1914</v>
      </c>
      <c r="BQ665" s="32">
        <v>142</v>
      </c>
      <c r="BR665" s="29">
        <v>13</v>
      </c>
      <c r="BS665" s="23">
        <v>2319</v>
      </c>
      <c r="BT665" s="32">
        <v>276</v>
      </c>
      <c r="BU665" s="29">
        <v>23</v>
      </c>
      <c r="BV665" s="23">
        <v>1706</v>
      </c>
      <c r="BW665" s="32">
        <v>200</v>
      </c>
      <c r="BX665" s="29">
        <v>17</v>
      </c>
      <c r="BY665" s="23">
        <v>1756</v>
      </c>
      <c r="BZ665" s="32">
        <v>160</v>
      </c>
      <c r="CA665" s="29">
        <v>13</v>
      </c>
      <c r="CB665" s="23">
        <v>1986</v>
      </c>
      <c r="CC665" s="33">
        <v>83</v>
      </c>
      <c r="CD665" s="31">
        <v>7</v>
      </c>
      <c r="CE665" s="23">
        <v>1422</v>
      </c>
      <c r="CF665" s="33">
        <v>21</v>
      </c>
      <c r="CG665" s="31">
        <v>2</v>
      </c>
      <c r="CH665" s="27">
        <v>714</v>
      </c>
      <c r="CI665" s="21"/>
      <c r="CJ665" s="21"/>
      <c r="CK665" s="27">
        <v>426</v>
      </c>
      <c r="CL665" s="33">
        <v>28</v>
      </c>
      <c r="CM665" s="31">
        <v>1</v>
      </c>
      <c r="CN665" s="27">
        <v>477</v>
      </c>
      <c r="CO665" s="21"/>
      <c r="CP665" s="21"/>
      <c r="CQ665" s="27">
        <v>919</v>
      </c>
      <c r="CR665" s="33">
        <v>24</v>
      </c>
      <c r="CS665" s="31">
        <v>2</v>
      </c>
      <c r="CT665" s="27">
        <v>337</v>
      </c>
      <c r="CU665" s="21"/>
      <c r="CV665" s="21"/>
      <c r="CW665" s="27">
        <v>477</v>
      </c>
      <c r="CX665" s="21"/>
      <c r="CY665" s="21"/>
      <c r="CZ665" s="27">
        <v>490</v>
      </c>
      <c r="DA665" s="21"/>
      <c r="DB665" s="21"/>
      <c r="DC665" s="27">
        <v>747</v>
      </c>
      <c r="DD665" s="21"/>
      <c r="DE665" s="21"/>
      <c r="DF665" s="27">
        <v>245</v>
      </c>
      <c r="DG665" s="21"/>
      <c r="DH665" s="21"/>
      <c r="DI665" s="27">
        <v>346</v>
      </c>
      <c r="DJ665" s="21"/>
      <c r="DK665" s="21"/>
      <c r="DL665" s="27">
        <v>615</v>
      </c>
      <c r="DM665" s="21"/>
      <c r="DN665" s="21"/>
      <c r="DO665" s="27">
        <v>438</v>
      </c>
      <c r="DP665" s="21"/>
      <c r="DQ665" s="21"/>
      <c r="DR665" s="27">
        <v>544</v>
      </c>
      <c r="DS665" s="21"/>
      <c r="DT665" s="21"/>
      <c r="DU665" s="27">
        <v>274</v>
      </c>
      <c r="DV665" s="21"/>
      <c r="DW665" s="21"/>
      <c r="DX665" s="27">
        <v>541</v>
      </c>
      <c r="DY665" s="21"/>
      <c r="DZ665" s="21"/>
      <c r="EA665" s="29">
        <v>76</v>
      </c>
      <c r="EB665" s="21"/>
      <c r="EC665" s="21"/>
      <c r="ED665" s="27">
        <v>160</v>
      </c>
      <c r="EE665" s="21"/>
      <c r="EF665" s="21"/>
      <c r="EG665" s="27">
        <v>379</v>
      </c>
      <c r="EH665" s="21"/>
      <c r="EI665" s="21"/>
      <c r="EJ665" s="27">
        <v>271</v>
      </c>
      <c r="EK665" s="21"/>
      <c r="EL665" s="21"/>
      <c r="EM665" s="27">
        <v>376</v>
      </c>
      <c r="EN665" s="21"/>
      <c r="EO665" s="21"/>
      <c r="EP665" s="27">
        <v>160</v>
      </c>
      <c r="EQ665" s="21"/>
      <c r="ER665" s="21"/>
      <c r="ES665" s="27">
        <v>190</v>
      </c>
      <c r="ET665" s="21"/>
      <c r="EU665" s="21"/>
      <c r="EV665" s="29">
        <v>88</v>
      </c>
      <c r="EW665" s="21"/>
      <c r="EX665" s="21"/>
      <c r="EY665" s="27">
        <v>260</v>
      </c>
      <c r="EZ665" s="21"/>
      <c r="FA665" s="21"/>
      <c r="FB665" s="27">
        <v>297</v>
      </c>
      <c r="FC665" s="21"/>
      <c r="FD665" s="21"/>
      <c r="FE665" s="27">
        <v>444</v>
      </c>
      <c r="FF665" s="21"/>
      <c r="FG665" s="21"/>
      <c r="FH665" s="27">
        <v>189</v>
      </c>
      <c r="FI665" s="21"/>
      <c r="FJ665" s="21"/>
      <c r="FK665" s="27">
        <v>169</v>
      </c>
      <c r="FL665" s="21"/>
      <c r="FM665" s="21"/>
      <c r="FN665" s="27">
        <v>201</v>
      </c>
      <c r="FO665" s="21"/>
      <c r="FP665" s="21"/>
      <c r="FQ665" s="29">
        <v>69</v>
      </c>
      <c r="FR665" s="21"/>
      <c r="FS665" s="21"/>
      <c r="FT665" s="29">
        <v>84</v>
      </c>
      <c r="FU665" s="21"/>
      <c r="FV665" s="21"/>
      <c r="FW665" s="29">
        <v>41</v>
      </c>
      <c r="FX665" s="21"/>
      <c r="FY665" s="21"/>
      <c r="FZ665" s="29">
        <v>60</v>
      </c>
      <c r="GA665" s="21"/>
      <c r="GB665" s="21"/>
      <c r="GC665" s="27">
        <v>231</v>
      </c>
      <c r="GD665" s="21"/>
      <c r="GE665" s="21"/>
      <c r="GF665" s="29">
        <v>38</v>
      </c>
      <c r="GG665" s="21"/>
      <c r="GH665" s="21"/>
      <c r="GI665" s="29">
        <v>84</v>
      </c>
      <c r="GJ665" s="21"/>
      <c r="GK665" s="21"/>
      <c r="GL665" s="27">
        <v>110</v>
      </c>
      <c r="GM665" s="21"/>
      <c r="GN665" s="21"/>
      <c r="GO665" s="27">
        <v>152</v>
      </c>
      <c r="GP665" s="21"/>
      <c r="GQ665" s="21"/>
      <c r="GR665" s="27">
        <v>176</v>
      </c>
      <c r="GS665" s="21"/>
      <c r="GT665" s="21"/>
      <c r="GU665" s="27">
        <v>257</v>
      </c>
      <c r="GV665" s="21"/>
      <c r="GW665" s="21"/>
      <c r="GX665" s="29">
        <v>10</v>
      </c>
      <c r="GY665" s="21"/>
      <c r="GZ665" s="21"/>
      <c r="HA665" s="29">
        <v>78</v>
      </c>
      <c r="HB665" s="21"/>
      <c r="HC665" s="21"/>
      <c r="HD665" s="27">
        <v>138</v>
      </c>
      <c r="HE665" s="21"/>
      <c r="HF665" s="21"/>
      <c r="HG665" s="27">
        <v>356</v>
      </c>
      <c r="HH665" s="21"/>
      <c r="HI665" s="21"/>
      <c r="HJ665" s="27">
        <v>498</v>
      </c>
    </row>
    <row r="666" spans="2:218" x14ac:dyDescent="0.2">
      <c r="B666" s="20" t="s">
        <v>788</v>
      </c>
      <c r="C666" s="21"/>
      <c r="D666" s="21"/>
      <c r="E666" s="27">
        <v>191</v>
      </c>
      <c r="F666" s="21"/>
      <c r="G666" s="21"/>
      <c r="H666" s="27">
        <v>300</v>
      </c>
      <c r="I666" s="21"/>
      <c r="J666" s="21"/>
      <c r="K666" s="27">
        <v>670</v>
      </c>
      <c r="L666" s="21"/>
      <c r="M666" s="21"/>
      <c r="N666" s="29">
        <v>98</v>
      </c>
      <c r="O666" s="21"/>
      <c r="P666" s="21"/>
      <c r="Q666" s="27">
        <v>300</v>
      </c>
      <c r="R666" s="21"/>
      <c r="S666" s="21"/>
      <c r="T666" s="27">
        <v>254</v>
      </c>
      <c r="U666" s="21"/>
      <c r="V666" s="21"/>
      <c r="W666" s="27">
        <v>235</v>
      </c>
      <c r="X666" s="21"/>
      <c r="Y666" s="21"/>
      <c r="Z666" s="27">
        <v>505</v>
      </c>
      <c r="AA666" s="21"/>
      <c r="AB666" s="21"/>
      <c r="AC666" s="27">
        <v>155</v>
      </c>
      <c r="AD666" s="21"/>
      <c r="AE666" s="21"/>
      <c r="AF666" s="27">
        <v>334</v>
      </c>
      <c r="AG666" s="21"/>
      <c r="AH666" s="21"/>
      <c r="AI666" s="27">
        <v>151</v>
      </c>
      <c r="AJ666" s="21"/>
      <c r="AK666" s="21"/>
      <c r="AL666" s="29">
        <v>89</v>
      </c>
      <c r="AM666" s="21"/>
      <c r="AN666" s="21"/>
      <c r="AO666" s="27">
        <v>184</v>
      </c>
      <c r="AP666" s="21"/>
      <c r="AQ666" s="21"/>
      <c r="AR666" s="29">
        <v>69</v>
      </c>
      <c r="AS666" s="21"/>
      <c r="AT666" s="21"/>
      <c r="AU666" s="27">
        <v>223</v>
      </c>
      <c r="AV666" s="21"/>
      <c r="AW666" s="21"/>
      <c r="AX666" s="27">
        <v>151</v>
      </c>
      <c r="AY666" s="21"/>
      <c r="AZ666" s="21"/>
      <c r="BA666" s="27">
        <v>234</v>
      </c>
      <c r="BB666" s="21"/>
      <c r="BC666" s="21"/>
      <c r="BD666" s="29">
        <v>41</v>
      </c>
      <c r="BE666" s="21"/>
      <c r="BF666" s="21"/>
      <c r="BG666" s="27">
        <v>342</v>
      </c>
      <c r="BH666" s="21"/>
      <c r="BI666" s="21"/>
      <c r="BJ666" s="27">
        <v>192</v>
      </c>
      <c r="BK666" s="21"/>
      <c r="BL666" s="21"/>
      <c r="BM666" s="27">
        <v>150</v>
      </c>
      <c r="BN666" s="21"/>
      <c r="BO666" s="21"/>
      <c r="BP666" s="29">
        <v>68</v>
      </c>
      <c r="BQ666" s="21"/>
      <c r="BR666" s="21"/>
      <c r="BS666" s="29">
        <v>68</v>
      </c>
      <c r="BT666" s="21"/>
      <c r="BU666" s="21"/>
      <c r="BV666" s="21"/>
      <c r="BW666" s="21"/>
      <c r="BX666" s="21"/>
      <c r="BY666" s="29">
        <v>63</v>
      </c>
      <c r="BZ666" s="21"/>
      <c r="CA666" s="21"/>
      <c r="CB666" s="27">
        <v>106</v>
      </c>
      <c r="CC666" s="21"/>
      <c r="CD666" s="21"/>
      <c r="CE666" s="29">
        <v>76</v>
      </c>
      <c r="CF666" s="21"/>
      <c r="CG666" s="21"/>
      <c r="CH666" s="27">
        <v>215</v>
      </c>
      <c r="CI666" s="21"/>
      <c r="CJ666" s="21"/>
      <c r="CK666" s="27">
        <v>265</v>
      </c>
      <c r="CL666" s="21"/>
      <c r="CM666" s="21"/>
      <c r="CN666" s="27">
        <v>373</v>
      </c>
      <c r="CO666" s="21"/>
      <c r="CP666" s="21"/>
      <c r="CQ666" s="27">
        <v>337</v>
      </c>
      <c r="CR666" s="21"/>
      <c r="CS666" s="21"/>
      <c r="CT666" s="21"/>
      <c r="CU666" s="21"/>
      <c r="CV666" s="21"/>
      <c r="CW666" s="29">
        <v>83</v>
      </c>
      <c r="CX666" s="21"/>
      <c r="CY666" s="21"/>
      <c r="CZ666" s="21"/>
      <c r="DA666" s="21"/>
      <c r="DB666" s="21"/>
      <c r="DC666" s="29">
        <v>19</v>
      </c>
      <c r="DD666" s="21"/>
      <c r="DE666" s="21"/>
      <c r="DF666" s="21"/>
      <c r="DG666" s="21"/>
      <c r="DH666" s="21"/>
      <c r="DI666" s="29">
        <v>29</v>
      </c>
      <c r="DJ666" s="21"/>
      <c r="DK666" s="21"/>
      <c r="DL666" s="21"/>
      <c r="DM666" s="21"/>
      <c r="DN666" s="21"/>
      <c r="DO666" s="21"/>
      <c r="DP666" s="21"/>
      <c r="DQ666" s="21"/>
      <c r="DR666" s="29">
        <v>37</v>
      </c>
      <c r="DS666" s="21"/>
      <c r="DT666" s="21"/>
      <c r="DU666" s="29">
        <v>26</v>
      </c>
      <c r="DV666" s="21"/>
      <c r="DW666" s="21"/>
      <c r="DX666" s="29">
        <v>66</v>
      </c>
      <c r="DY666" s="21"/>
      <c r="DZ666" s="21"/>
      <c r="EA666" s="21"/>
      <c r="EB666" s="21"/>
      <c r="EC666" s="21"/>
      <c r="ED666" s="21"/>
      <c r="EE666" s="21"/>
      <c r="EF666" s="21"/>
      <c r="EG666" s="21"/>
      <c r="EH666" s="21"/>
      <c r="EI666" s="21"/>
      <c r="EJ666" s="21"/>
      <c r="EK666" s="21"/>
      <c r="EL666" s="21"/>
      <c r="EM666" s="21"/>
      <c r="EN666" s="21"/>
      <c r="EO666" s="21"/>
      <c r="EP666" s="21"/>
      <c r="EQ666" s="21"/>
      <c r="ER666" s="21"/>
      <c r="ES666" s="21"/>
      <c r="ET666" s="21"/>
      <c r="EU666" s="21"/>
      <c r="EV666" s="21"/>
      <c r="EW666" s="21"/>
      <c r="EX666" s="21"/>
      <c r="EY666" s="21"/>
      <c r="EZ666" s="21"/>
      <c r="FA666" s="21"/>
      <c r="FB666" s="21"/>
      <c r="FC666" s="21"/>
      <c r="FD666" s="21"/>
      <c r="FE666" s="21"/>
      <c r="FF666" s="21"/>
      <c r="FG666" s="21"/>
      <c r="FH666" s="21"/>
      <c r="FI666" s="21"/>
      <c r="FJ666" s="21"/>
      <c r="FK666" s="21"/>
      <c r="FL666" s="21"/>
      <c r="FM666" s="21"/>
      <c r="FN666" s="21"/>
      <c r="FO666" s="21"/>
      <c r="FP666" s="21"/>
      <c r="FQ666" s="21"/>
      <c r="FR666" s="21"/>
      <c r="FS666" s="21"/>
      <c r="FT666" s="21"/>
      <c r="FU666" s="21"/>
      <c r="FV666" s="21"/>
      <c r="FW666" s="21"/>
      <c r="FX666" s="21"/>
      <c r="FY666" s="21"/>
      <c r="FZ666" s="21"/>
      <c r="GA666" s="21"/>
      <c r="GB666" s="21"/>
      <c r="GC666" s="21"/>
      <c r="GD666" s="21"/>
      <c r="GE666" s="21"/>
      <c r="GF666" s="21"/>
      <c r="GG666" s="21"/>
      <c r="GH666" s="21"/>
      <c r="GI666" s="21"/>
      <c r="GJ666" s="21"/>
      <c r="GK666" s="21"/>
      <c r="GL666" s="21"/>
      <c r="GM666" s="21"/>
      <c r="GN666" s="21"/>
      <c r="GO666" s="21"/>
      <c r="GP666" s="21"/>
      <c r="GQ666" s="21"/>
      <c r="GR666" s="21"/>
      <c r="GS666" s="21"/>
      <c r="GT666" s="21"/>
      <c r="GU666" s="21"/>
      <c r="GV666" s="21"/>
      <c r="GW666" s="21"/>
      <c r="GX666" s="21"/>
      <c r="GY666" s="21"/>
      <c r="GZ666" s="21"/>
      <c r="HA666" s="21"/>
      <c r="HB666" s="21"/>
      <c r="HC666" s="21"/>
      <c r="HD666" s="21"/>
      <c r="HE666" s="21"/>
      <c r="HF666" s="21"/>
      <c r="HG666" s="21"/>
      <c r="HH666" s="21"/>
      <c r="HI666" s="21"/>
      <c r="HJ666" s="21"/>
    </row>
    <row r="667" spans="2:218" x14ac:dyDescent="0.2">
      <c r="B667" s="20" t="s">
        <v>790</v>
      </c>
      <c r="C667" s="28">
        <v>51807</v>
      </c>
      <c r="D667" s="27">
        <v>420</v>
      </c>
      <c r="E667" s="23">
        <v>7889</v>
      </c>
      <c r="F667" s="28">
        <v>60552</v>
      </c>
      <c r="G667" s="27">
        <v>476</v>
      </c>
      <c r="H667" s="24">
        <v>13763</v>
      </c>
      <c r="I667" s="28">
        <v>19745</v>
      </c>
      <c r="J667" s="27">
        <v>195</v>
      </c>
      <c r="K667" s="23">
        <v>9339</v>
      </c>
      <c r="L667" s="30">
        <v>7778</v>
      </c>
      <c r="M667" s="29">
        <v>74</v>
      </c>
      <c r="N667" s="23">
        <v>3300</v>
      </c>
      <c r="O667" s="28">
        <v>12401</v>
      </c>
      <c r="P667" s="27">
        <v>124</v>
      </c>
      <c r="Q667" s="23">
        <v>4338</v>
      </c>
      <c r="R667" s="28">
        <v>12647</v>
      </c>
      <c r="S667" s="27">
        <v>121</v>
      </c>
      <c r="T667" s="23">
        <v>3187</v>
      </c>
      <c r="U667" s="30">
        <v>7904</v>
      </c>
      <c r="V667" s="29">
        <v>76</v>
      </c>
      <c r="W667" s="23">
        <v>2909</v>
      </c>
      <c r="X667" s="30">
        <v>8306</v>
      </c>
      <c r="Y667" s="29">
        <v>83</v>
      </c>
      <c r="Z667" s="23">
        <v>2934</v>
      </c>
      <c r="AA667" s="30">
        <v>9762</v>
      </c>
      <c r="AB667" s="27">
        <v>100</v>
      </c>
      <c r="AC667" s="23">
        <v>2465</v>
      </c>
      <c r="AD667" s="30">
        <v>6061</v>
      </c>
      <c r="AE667" s="29">
        <v>63</v>
      </c>
      <c r="AF667" s="23">
        <v>2130</v>
      </c>
      <c r="AG667" s="30">
        <v>8537</v>
      </c>
      <c r="AH667" s="29">
        <v>97</v>
      </c>
      <c r="AI667" s="23">
        <v>1613</v>
      </c>
      <c r="AJ667" s="30">
        <v>5959</v>
      </c>
      <c r="AK667" s="29">
        <v>86</v>
      </c>
      <c r="AL667" s="23">
        <v>2813</v>
      </c>
      <c r="AM667" s="30">
        <v>3497</v>
      </c>
      <c r="AN667" s="29">
        <v>64</v>
      </c>
      <c r="AO667" s="23">
        <v>2069</v>
      </c>
      <c r="AP667" s="30">
        <v>2791</v>
      </c>
      <c r="AQ667" s="29">
        <v>63</v>
      </c>
      <c r="AR667" s="23">
        <v>2318</v>
      </c>
      <c r="AS667" s="30">
        <v>6002</v>
      </c>
      <c r="AT667" s="27">
        <v>138</v>
      </c>
      <c r="AU667" s="23">
        <v>1832</v>
      </c>
      <c r="AV667" s="30">
        <v>2764</v>
      </c>
      <c r="AW667" s="29">
        <v>70</v>
      </c>
      <c r="AX667" s="23">
        <v>2349</v>
      </c>
      <c r="AY667" s="32">
        <v>555</v>
      </c>
      <c r="AZ667" s="29">
        <v>10</v>
      </c>
      <c r="BA667" s="23">
        <v>1176</v>
      </c>
      <c r="BB667" s="32">
        <v>180</v>
      </c>
      <c r="BC667" s="31">
        <v>3</v>
      </c>
      <c r="BD667" s="27">
        <v>743</v>
      </c>
      <c r="BE667" s="32">
        <v>215</v>
      </c>
      <c r="BF667" s="31">
        <v>2</v>
      </c>
      <c r="BG667" s="27">
        <v>623</v>
      </c>
      <c r="BH667" s="33">
        <v>79</v>
      </c>
      <c r="BI667" s="31">
        <v>2</v>
      </c>
      <c r="BJ667" s="27">
        <v>541</v>
      </c>
      <c r="BK667" s="21"/>
      <c r="BL667" s="21"/>
      <c r="BM667" s="27">
        <v>420</v>
      </c>
      <c r="BN667" s="21"/>
      <c r="BO667" s="21"/>
      <c r="BP667" s="27">
        <v>368</v>
      </c>
      <c r="BQ667" s="21"/>
      <c r="BR667" s="21"/>
      <c r="BS667" s="27">
        <v>393</v>
      </c>
      <c r="BT667" s="21"/>
      <c r="BU667" s="21"/>
      <c r="BV667" s="27">
        <v>152</v>
      </c>
      <c r="BW667" s="21"/>
      <c r="BX667" s="21"/>
      <c r="BY667" s="27">
        <v>262</v>
      </c>
      <c r="BZ667" s="21"/>
      <c r="CA667" s="21"/>
      <c r="CB667" s="27">
        <v>515</v>
      </c>
      <c r="CC667" s="21"/>
      <c r="CD667" s="21"/>
      <c r="CE667" s="27">
        <v>389</v>
      </c>
      <c r="CF667" s="21"/>
      <c r="CG667" s="21"/>
      <c r="CH667" s="27">
        <v>214</v>
      </c>
      <c r="CI667" s="21"/>
      <c r="CJ667" s="21"/>
      <c r="CK667" s="27">
        <v>153</v>
      </c>
      <c r="CL667" s="21"/>
      <c r="CM667" s="21"/>
      <c r="CN667" s="29">
        <v>34</v>
      </c>
      <c r="CO667" s="21"/>
      <c r="CP667" s="21"/>
      <c r="CQ667" s="27">
        <v>327</v>
      </c>
      <c r="CR667" s="21"/>
      <c r="CS667" s="21"/>
      <c r="CT667" s="29">
        <v>56</v>
      </c>
      <c r="CU667" s="21"/>
      <c r="CV667" s="21"/>
      <c r="CW667" s="31">
        <v>5</v>
      </c>
      <c r="CX667" s="21"/>
      <c r="CY667" s="21"/>
      <c r="CZ667" s="29">
        <v>54</v>
      </c>
      <c r="DA667" s="21"/>
      <c r="DB667" s="21"/>
      <c r="DC667" s="29">
        <v>43</v>
      </c>
      <c r="DD667" s="21"/>
      <c r="DE667" s="21"/>
      <c r="DF667" s="27">
        <v>159</v>
      </c>
      <c r="DG667" s="21"/>
      <c r="DH667" s="21"/>
      <c r="DI667" s="29">
        <v>41</v>
      </c>
      <c r="DJ667" s="21"/>
      <c r="DK667" s="21"/>
      <c r="DL667" s="29">
        <v>50</v>
      </c>
      <c r="DM667" s="21"/>
      <c r="DN667" s="21"/>
      <c r="DO667" s="27">
        <v>136</v>
      </c>
      <c r="DP667" s="21"/>
      <c r="DQ667" s="21"/>
      <c r="DR667" s="27">
        <v>216</v>
      </c>
      <c r="DS667" s="21"/>
      <c r="DT667" s="21"/>
      <c r="DU667" s="23">
        <v>1692</v>
      </c>
      <c r="DV667" s="21"/>
      <c r="DW667" s="21"/>
      <c r="DX667" s="27">
        <v>669</v>
      </c>
      <c r="DY667" s="21"/>
      <c r="DZ667" s="21"/>
      <c r="EA667" s="21"/>
      <c r="EB667" s="21"/>
      <c r="EC667" s="21"/>
      <c r="ED667" s="29">
        <v>56</v>
      </c>
      <c r="EE667" s="21"/>
      <c r="EF667" s="21"/>
      <c r="EG667" s="21"/>
      <c r="EH667" s="21"/>
      <c r="EI667" s="21"/>
      <c r="EJ667" s="29">
        <v>17</v>
      </c>
      <c r="EK667" s="21"/>
      <c r="EL667" s="21"/>
      <c r="EM667" s="27">
        <v>194</v>
      </c>
      <c r="EN667" s="21"/>
      <c r="EO667" s="21"/>
      <c r="EP667" s="29">
        <v>44</v>
      </c>
      <c r="EQ667" s="21"/>
      <c r="ER667" s="21"/>
      <c r="ES667" s="31">
        <v>6</v>
      </c>
      <c r="ET667" s="21"/>
      <c r="EU667" s="21"/>
      <c r="EV667" s="27">
        <v>543</v>
      </c>
      <c r="EW667" s="21"/>
      <c r="EX667" s="21"/>
      <c r="EY667" s="29">
        <v>24</v>
      </c>
      <c r="EZ667" s="21"/>
      <c r="FA667" s="21"/>
      <c r="FB667" s="31">
        <v>7</v>
      </c>
      <c r="FC667" s="21"/>
      <c r="FD667" s="21"/>
      <c r="FE667" s="29">
        <v>77</v>
      </c>
      <c r="FF667" s="21"/>
      <c r="FG667" s="21"/>
      <c r="FH667" s="31">
        <v>8</v>
      </c>
      <c r="FI667" s="21"/>
      <c r="FJ667" s="21"/>
      <c r="FK667" s="21"/>
      <c r="FL667" s="21"/>
      <c r="FM667" s="21"/>
      <c r="FN667" s="29">
        <v>30</v>
      </c>
      <c r="FO667" s="21"/>
      <c r="FP667" s="21"/>
      <c r="FQ667" s="29">
        <v>25</v>
      </c>
      <c r="FR667" s="21"/>
      <c r="FS667" s="21"/>
      <c r="FT667" s="31">
        <v>4</v>
      </c>
      <c r="FU667" s="21"/>
      <c r="FV667" s="21"/>
      <c r="FW667" s="21"/>
      <c r="FX667" s="21"/>
      <c r="FY667" s="21"/>
      <c r="FZ667" s="21"/>
      <c r="GA667" s="21"/>
      <c r="GB667" s="21"/>
      <c r="GC667" s="21"/>
      <c r="GD667" s="21"/>
      <c r="GE667" s="21"/>
      <c r="GF667" s="31">
        <v>6</v>
      </c>
      <c r="GG667" s="21"/>
      <c r="GH667" s="21"/>
      <c r="GI667" s="27">
        <v>181</v>
      </c>
      <c r="GJ667" s="21"/>
      <c r="GK667" s="21"/>
      <c r="GL667" s="29">
        <v>36</v>
      </c>
      <c r="GM667" s="21"/>
      <c r="GN667" s="21"/>
      <c r="GO667" s="29">
        <v>15</v>
      </c>
      <c r="GP667" s="21"/>
      <c r="GQ667" s="21"/>
      <c r="GR667" s="29">
        <v>31</v>
      </c>
      <c r="GS667" s="21"/>
      <c r="GT667" s="21"/>
      <c r="GU667" s="21"/>
      <c r="GV667" s="21"/>
      <c r="GW667" s="21"/>
      <c r="GX667" s="21"/>
      <c r="GY667" s="21"/>
      <c r="GZ667" s="21"/>
      <c r="HA667" s="31">
        <v>6</v>
      </c>
      <c r="HB667" s="21"/>
      <c r="HC667" s="21"/>
      <c r="HD667" s="31">
        <v>6</v>
      </c>
      <c r="HE667" s="21"/>
      <c r="HF667" s="21"/>
      <c r="HG667" s="21"/>
      <c r="HH667" s="21"/>
      <c r="HI667" s="21"/>
      <c r="HJ667" s="29">
        <v>27</v>
      </c>
    </row>
    <row r="668" spans="2:218" x14ac:dyDescent="0.2">
      <c r="B668" s="20" t="s">
        <v>797</v>
      </c>
      <c r="C668" s="21"/>
      <c r="D668" s="21"/>
      <c r="E668" s="27">
        <v>169</v>
      </c>
      <c r="F668" s="21"/>
      <c r="G668" s="21"/>
      <c r="H668" s="29">
        <v>44</v>
      </c>
      <c r="I668" s="21"/>
      <c r="J668" s="21"/>
      <c r="K668" s="27">
        <v>120</v>
      </c>
      <c r="L668" s="21"/>
      <c r="M668" s="21"/>
      <c r="N668" s="27">
        <v>130</v>
      </c>
      <c r="O668" s="21"/>
      <c r="P668" s="21"/>
      <c r="Q668" s="29">
        <v>38</v>
      </c>
      <c r="R668" s="21"/>
      <c r="S668" s="21"/>
      <c r="T668" s="29">
        <v>68</v>
      </c>
      <c r="U668" s="21"/>
      <c r="V668" s="21"/>
      <c r="W668" s="29">
        <v>34</v>
      </c>
      <c r="X668" s="21"/>
      <c r="Y668" s="21"/>
      <c r="Z668" s="21"/>
      <c r="AA668" s="21"/>
      <c r="AB668" s="21"/>
      <c r="AC668" s="31">
        <v>9</v>
      </c>
      <c r="AD668" s="21"/>
      <c r="AE668" s="21"/>
      <c r="AF668" s="29">
        <v>44</v>
      </c>
      <c r="AG668" s="21"/>
      <c r="AH668" s="21"/>
      <c r="AI668" s="21"/>
      <c r="AJ668" s="21"/>
      <c r="AK668" s="21"/>
      <c r="AL668" s="21"/>
      <c r="AM668" s="21"/>
      <c r="AN668" s="21"/>
      <c r="AO668" s="29">
        <v>35</v>
      </c>
      <c r="AP668" s="21"/>
      <c r="AQ668" s="21"/>
      <c r="AR668" s="21"/>
      <c r="AS668" s="21"/>
      <c r="AT668" s="21"/>
      <c r="AU668" s="21"/>
      <c r="AV668" s="21"/>
      <c r="AW668" s="21"/>
      <c r="AX668" s="27">
        <v>195</v>
      </c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  <c r="BK668" s="21"/>
      <c r="BL668" s="21"/>
      <c r="BM668" s="21"/>
      <c r="BN668" s="21"/>
      <c r="BO668" s="21"/>
      <c r="BP668" s="21"/>
      <c r="BQ668" s="21"/>
      <c r="BR668" s="21"/>
      <c r="BS668" s="21"/>
      <c r="BT668" s="21"/>
      <c r="BU668" s="21"/>
      <c r="BV668" s="29">
        <v>37</v>
      </c>
      <c r="BW668" s="21"/>
      <c r="BX668" s="21"/>
      <c r="BY668" s="21"/>
      <c r="BZ668" s="21"/>
      <c r="CA668" s="21"/>
      <c r="CB668" s="21"/>
      <c r="CC668" s="21"/>
      <c r="CD668" s="21"/>
      <c r="CE668" s="21"/>
      <c r="CF668" s="21"/>
      <c r="CG668" s="21"/>
      <c r="CH668" s="21"/>
      <c r="CI668" s="21"/>
      <c r="CJ668" s="21"/>
      <c r="CK668" s="21"/>
      <c r="CL668" s="21"/>
      <c r="CM668" s="21"/>
      <c r="CN668" s="29">
        <v>63</v>
      </c>
      <c r="CO668" s="21"/>
      <c r="CP668" s="21"/>
      <c r="CQ668" s="21"/>
      <c r="CR668" s="21"/>
      <c r="CS668" s="21"/>
      <c r="CT668" s="21"/>
      <c r="CU668" s="21"/>
      <c r="CV668" s="21"/>
      <c r="CW668" s="21"/>
      <c r="CX668" s="21"/>
      <c r="CY668" s="21"/>
      <c r="CZ668" s="21"/>
      <c r="DA668" s="21"/>
      <c r="DB668" s="21"/>
      <c r="DC668" s="27">
        <v>129</v>
      </c>
      <c r="DD668" s="21"/>
      <c r="DE668" s="21"/>
      <c r="DF668" s="29">
        <v>34</v>
      </c>
      <c r="DG668" s="21"/>
      <c r="DH668" s="21"/>
      <c r="DI668" s="29">
        <v>70</v>
      </c>
      <c r="DJ668" s="21"/>
      <c r="DK668" s="21"/>
      <c r="DL668" s="21"/>
      <c r="DM668" s="21"/>
      <c r="DN668" s="21"/>
      <c r="DO668" s="29">
        <v>42</v>
      </c>
      <c r="DP668" s="21"/>
      <c r="DQ668" s="21"/>
      <c r="DR668" s="29">
        <v>44</v>
      </c>
      <c r="DS668" s="21"/>
      <c r="DT668" s="21"/>
      <c r="DU668" s="21"/>
      <c r="DV668" s="21"/>
      <c r="DW668" s="21"/>
      <c r="DX668" s="21"/>
      <c r="DY668" s="21"/>
      <c r="DZ668" s="21"/>
      <c r="EA668" s="29">
        <v>72</v>
      </c>
      <c r="EB668" s="21"/>
      <c r="EC668" s="21"/>
      <c r="ED668" s="21"/>
      <c r="EE668" s="21"/>
      <c r="EF668" s="21"/>
      <c r="EG668" s="21"/>
      <c r="EH668" s="21"/>
      <c r="EI668" s="21"/>
      <c r="EJ668" s="21"/>
      <c r="EK668" s="21"/>
      <c r="EL668" s="21"/>
      <c r="EM668" s="21"/>
      <c r="EN668" s="21"/>
      <c r="EO668" s="21"/>
      <c r="EP668" s="21"/>
      <c r="EQ668" s="21"/>
      <c r="ER668" s="21"/>
      <c r="ES668" s="21"/>
      <c r="ET668" s="21"/>
      <c r="EU668" s="21"/>
      <c r="EV668" s="21"/>
      <c r="EW668" s="21"/>
      <c r="EX668" s="21"/>
      <c r="EY668" s="21"/>
      <c r="EZ668" s="21"/>
      <c r="FA668" s="21"/>
      <c r="FB668" s="21"/>
      <c r="FC668" s="21"/>
      <c r="FD668" s="21"/>
      <c r="FE668" s="21"/>
      <c r="FF668" s="21"/>
      <c r="FG668" s="21"/>
      <c r="FH668" s="21"/>
      <c r="FI668" s="21"/>
      <c r="FJ668" s="21"/>
      <c r="FK668" s="21"/>
      <c r="FL668" s="21"/>
      <c r="FM668" s="21"/>
      <c r="FN668" s="21"/>
      <c r="FO668" s="21"/>
      <c r="FP668" s="21"/>
      <c r="FQ668" s="21"/>
      <c r="FR668" s="21"/>
      <c r="FS668" s="21"/>
      <c r="FT668" s="21"/>
      <c r="FU668" s="21"/>
      <c r="FV668" s="21"/>
      <c r="FW668" s="21"/>
      <c r="FX668" s="21"/>
      <c r="FY668" s="21"/>
      <c r="FZ668" s="21"/>
      <c r="GA668" s="21"/>
      <c r="GB668" s="21"/>
      <c r="GC668" s="21"/>
      <c r="GD668" s="21"/>
      <c r="GE668" s="21"/>
      <c r="GF668" s="21"/>
      <c r="GG668" s="21"/>
      <c r="GH668" s="21"/>
      <c r="GI668" s="21"/>
      <c r="GJ668" s="21"/>
      <c r="GK668" s="21"/>
      <c r="GL668" s="21"/>
      <c r="GM668" s="21"/>
      <c r="GN668" s="21"/>
      <c r="GO668" s="21"/>
      <c r="GP668" s="21"/>
      <c r="GQ668" s="21"/>
      <c r="GR668" s="21"/>
      <c r="GS668" s="21"/>
      <c r="GT668" s="21"/>
      <c r="GU668" s="21"/>
      <c r="GV668" s="21"/>
      <c r="GW668" s="21"/>
      <c r="GX668" s="21"/>
      <c r="GY668" s="21"/>
      <c r="GZ668" s="21"/>
      <c r="HA668" s="21"/>
      <c r="HB668" s="21"/>
      <c r="HC668" s="21"/>
      <c r="HD668" s="21"/>
      <c r="HE668" s="21"/>
      <c r="HF668" s="21"/>
      <c r="HG668" s="21"/>
      <c r="HH668" s="21"/>
      <c r="HI668" s="21"/>
      <c r="HJ668" s="21"/>
    </row>
    <row r="669" spans="2:218" x14ac:dyDescent="0.2">
      <c r="B669" s="20" t="s">
        <v>804</v>
      </c>
      <c r="C669" s="21"/>
      <c r="D669" s="21"/>
      <c r="E669" s="27">
        <v>126</v>
      </c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  <c r="BK669" s="21"/>
      <c r="BL669" s="21"/>
      <c r="BM669" s="21"/>
      <c r="BN669" s="21"/>
      <c r="BO669" s="21"/>
      <c r="BP669" s="21"/>
      <c r="BQ669" s="21"/>
      <c r="BR669" s="21"/>
      <c r="BS669" s="21"/>
      <c r="BT669" s="21"/>
      <c r="BU669" s="21"/>
      <c r="BV669" s="21"/>
      <c r="BW669" s="21"/>
      <c r="BX669" s="21"/>
      <c r="BY669" s="21"/>
      <c r="BZ669" s="21"/>
      <c r="CA669" s="21"/>
      <c r="CB669" s="21"/>
      <c r="CC669" s="21"/>
      <c r="CD669" s="21"/>
      <c r="CE669" s="21"/>
      <c r="CF669" s="21"/>
      <c r="CG669" s="21"/>
      <c r="CH669" s="21"/>
      <c r="CI669" s="21"/>
      <c r="CJ669" s="21"/>
      <c r="CK669" s="21"/>
      <c r="CL669" s="21"/>
      <c r="CM669" s="21"/>
      <c r="CN669" s="21"/>
      <c r="CO669" s="21"/>
      <c r="CP669" s="21"/>
      <c r="CQ669" s="21"/>
      <c r="CR669" s="21"/>
      <c r="CS669" s="21"/>
      <c r="CT669" s="21"/>
      <c r="CU669" s="21"/>
      <c r="CV669" s="21"/>
      <c r="CW669" s="21"/>
      <c r="CX669" s="21"/>
      <c r="CY669" s="21"/>
      <c r="CZ669" s="21"/>
      <c r="DA669" s="21"/>
      <c r="DB669" s="21"/>
      <c r="DC669" s="21"/>
      <c r="DD669" s="21"/>
      <c r="DE669" s="21"/>
      <c r="DF669" s="21"/>
      <c r="DG669" s="21"/>
      <c r="DH669" s="21"/>
      <c r="DI669" s="21"/>
      <c r="DJ669" s="21"/>
      <c r="DK669" s="21"/>
      <c r="DL669" s="21"/>
      <c r="DM669" s="21"/>
      <c r="DN669" s="21"/>
      <c r="DO669" s="21"/>
      <c r="DP669" s="21"/>
      <c r="DQ669" s="21"/>
      <c r="DR669" s="21"/>
      <c r="DS669" s="21"/>
      <c r="DT669" s="21"/>
      <c r="DU669" s="21"/>
      <c r="DV669" s="21"/>
      <c r="DW669" s="21"/>
      <c r="DX669" s="21"/>
      <c r="DY669" s="21"/>
      <c r="DZ669" s="21"/>
      <c r="EA669" s="21"/>
      <c r="EB669" s="21"/>
      <c r="EC669" s="21"/>
      <c r="ED669" s="21"/>
      <c r="EE669" s="21"/>
      <c r="EF669" s="21"/>
      <c r="EG669" s="21"/>
      <c r="EH669" s="21"/>
      <c r="EI669" s="21"/>
      <c r="EJ669" s="21"/>
      <c r="EK669" s="21"/>
      <c r="EL669" s="21"/>
      <c r="EM669" s="21"/>
      <c r="EN669" s="21"/>
      <c r="EO669" s="21"/>
      <c r="EP669" s="21"/>
      <c r="EQ669" s="21"/>
      <c r="ER669" s="21"/>
      <c r="ES669" s="21"/>
      <c r="ET669" s="21"/>
      <c r="EU669" s="21"/>
      <c r="EV669" s="21"/>
      <c r="EW669" s="21"/>
      <c r="EX669" s="21"/>
      <c r="EY669" s="21"/>
      <c r="EZ669" s="21"/>
      <c r="FA669" s="21"/>
      <c r="FB669" s="21"/>
      <c r="FC669" s="21"/>
      <c r="FD669" s="21"/>
      <c r="FE669" s="21"/>
      <c r="FF669" s="21"/>
      <c r="FG669" s="21"/>
      <c r="FH669" s="21"/>
      <c r="FI669" s="21"/>
      <c r="FJ669" s="21"/>
      <c r="FK669" s="21"/>
      <c r="FL669" s="21"/>
      <c r="FM669" s="21"/>
      <c r="FN669" s="21"/>
      <c r="FO669" s="21"/>
      <c r="FP669" s="21"/>
      <c r="FQ669" s="21"/>
      <c r="FR669" s="21"/>
      <c r="FS669" s="21"/>
      <c r="FT669" s="21"/>
      <c r="FU669" s="21"/>
      <c r="FV669" s="21"/>
      <c r="FW669" s="21"/>
      <c r="FX669" s="21"/>
      <c r="FY669" s="21"/>
      <c r="FZ669" s="21"/>
      <c r="GA669" s="21"/>
      <c r="GB669" s="21"/>
      <c r="GC669" s="21"/>
      <c r="GD669" s="21"/>
      <c r="GE669" s="21"/>
      <c r="GF669" s="21"/>
      <c r="GG669" s="21"/>
      <c r="GH669" s="21"/>
      <c r="GI669" s="21"/>
      <c r="GJ669" s="21"/>
      <c r="GK669" s="21"/>
      <c r="GL669" s="21"/>
      <c r="GM669" s="21"/>
      <c r="GN669" s="21"/>
      <c r="GO669" s="21"/>
      <c r="GP669" s="21"/>
      <c r="GQ669" s="21"/>
      <c r="GR669" s="21"/>
      <c r="GS669" s="21"/>
      <c r="GT669" s="21"/>
      <c r="GU669" s="21"/>
      <c r="GV669" s="21"/>
      <c r="GW669" s="21"/>
      <c r="GX669" s="21"/>
      <c r="GY669" s="21"/>
      <c r="GZ669" s="21"/>
      <c r="HA669" s="21"/>
      <c r="HB669" s="21"/>
      <c r="HC669" s="21"/>
      <c r="HD669" s="21"/>
      <c r="HE669" s="21"/>
      <c r="HF669" s="21"/>
      <c r="HG669" s="21"/>
      <c r="HH669" s="21"/>
      <c r="HI669" s="21"/>
      <c r="HJ669" s="21"/>
    </row>
    <row r="670" spans="2:218" x14ac:dyDescent="0.2">
      <c r="B670" s="20" t="s">
        <v>809</v>
      </c>
      <c r="C670" s="21"/>
      <c r="D670" s="21"/>
      <c r="E670" s="27">
        <v>316</v>
      </c>
      <c r="F670" s="21"/>
      <c r="G670" s="21"/>
      <c r="H670" s="29">
        <v>44</v>
      </c>
      <c r="I670" s="21"/>
      <c r="J670" s="21"/>
      <c r="K670" s="21"/>
      <c r="L670" s="21"/>
      <c r="M670" s="21"/>
      <c r="N670" s="27">
        <v>413</v>
      </c>
      <c r="O670" s="21"/>
      <c r="P670" s="21"/>
      <c r="Q670" s="27">
        <v>225</v>
      </c>
      <c r="R670" s="21"/>
      <c r="S670" s="21"/>
      <c r="T670" s="27">
        <v>308</v>
      </c>
      <c r="U670" s="21"/>
      <c r="V670" s="21"/>
      <c r="W670" s="29">
        <v>63</v>
      </c>
      <c r="X670" s="21"/>
      <c r="Y670" s="21"/>
      <c r="Z670" s="29">
        <v>65</v>
      </c>
      <c r="AA670" s="21"/>
      <c r="AB670" s="21"/>
      <c r="AC670" s="29">
        <v>67</v>
      </c>
      <c r="AD670" s="21"/>
      <c r="AE670" s="21"/>
      <c r="AF670" s="29">
        <v>61</v>
      </c>
      <c r="AG670" s="21"/>
      <c r="AH670" s="21"/>
      <c r="AI670" s="27">
        <v>273</v>
      </c>
      <c r="AJ670" s="21"/>
      <c r="AK670" s="21"/>
      <c r="AL670" s="29">
        <v>34</v>
      </c>
      <c r="AM670" s="21"/>
      <c r="AN670" s="21"/>
      <c r="AO670" s="21"/>
      <c r="AP670" s="21"/>
      <c r="AQ670" s="21"/>
      <c r="AR670" s="21"/>
      <c r="AS670" s="21"/>
      <c r="AT670" s="21"/>
      <c r="AU670" s="27">
        <v>142</v>
      </c>
      <c r="AV670" s="21"/>
      <c r="AW670" s="21"/>
      <c r="AX670" s="29">
        <v>21</v>
      </c>
      <c r="AY670" s="21"/>
      <c r="AZ670" s="21"/>
      <c r="BA670" s="27">
        <v>138</v>
      </c>
      <c r="BB670" s="21"/>
      <c r="BC670" s="21"/>
      <c r="BD670" s="27">
        <v>167</v>
      </c>
      <c r="BE670" s="21"/>
      <c r="BF670" s="21"/>
      <c r="BG670" s="21"/>
      <c r="BH670" s="21"/>
      <c r="BI670" s="21"/>
      <c r="BJ670" s="21"/>
      <c r="BK670" s="21"/>
      <c r="BL670" s="21"/>
      <c r="BM670" s="27">
        <v>157</v>
      </c>
      <c r="BN670" s="21"/>
      <c r="BO670" s="21"/>
      <c r="BP670" s="29">
        <v>71</v>
      </c>
      <c r="BQ670" s="21"/>
      <c r="BR670" s="21"/>
      <c r="BS670" s="21"/>
      <c r="BT670" s="21"/>
      <c r="BU670" s="21"/>
      <c r="BV670" s="29">
        <v>60</v>
      </c>
      <c r="BW670" s="21"/>
      <c r="BX670" s="21"/>
      <c r="BY670" s="29">
        <v>66</v>
      </c>
      <c r="BZ670" s="21"/>
      <c r="CA670" s="21"/>
      <c r="CB670" s="29">
        <v>62</v>
      </c>
      <c r="CC670" s="21"/>
      <c r="CD670" s="21"/>
      <c r="CE670" s="27">
        <v>123</v>
      </c>
      <c r="CF670" s="21"/>
      <c r="CG670" s="21"/>
      <c r="CH670" s="21"/>
      <c r="CI670" s="21"/>
      <c r="CJ670" s="21"/>
      <c r="CK670" s="21"/>
      <c r="CL670" s="21"/>
      <c r="CM670" s="21"/>
      <c r="CN670" s="29">
        <v>31</v>
      </c>
      <c r="CO670" s="21"/>
      <c r="CP670" s="21"/>
      <c r="CQ670" s="29">
        <v>35</v>
      </c>
      <c r="CR670" s="21"/>
      <c r="CS670" s="21"/>
      <c r="CT670" s="27">
        <v>119</v>
      </c>
      <c r="CU670" s="21"/>
      <c r="CV670" s="21"/>
      <c r="CW670" s="27">
        <v>120</v>
      </c>
      <c r="CX670" s="21"/>
      <c r="CY670" s="21"/>
      <c r="CZ670" s="29">
        <v>33</v>
      </c>
      <c r="DA670" s="21"/>
      <c r="DB670" s="21"/>
      <c r="DC670" s="27">
        <v>105</v>
      </c>
      <c r="DD670" s="21"/>
      <c r="DE670" s="21"/>
      <c r="DF670" s="29">
        <v>32</v>
      </c>
      <c r="DG670" s="21"/>
      <c r="DH670" s="21"/>
      <c r="DI670" s="21"/>
      <c r="DJ670" s="21"/>
      <c r="DK670" s="21"/>
      <c r="DL670" s="29">
        <v>13</v>
      </c>
      <c r="DM670" s="21"/>
      <c r="DN670" s="21"/>
      <c r="DO670" s="29">
        <v>31</v>
      </c>
      <c r="DP670" s="21"/>
      <c r="DQ670" s="21"/>
      <c r="DR670" s="31">
        <v>7</v>
      </c>
      <c r="DS670" s="21"/>
      <c r="DT670" s="21"/>
      <c r="DU670" s="29">
        <v>41</v>
      </c>
      <c r="DV670" s="21"/>
      <c r="DW670" s="21"/>
      <c r="DX670" s="21"/>
      <c r="DY670" s="21"/>
      <c r="DZ670" s="21"/>
      <c r="EA670" s="21"/>
      <c r="EB670" s="21"/>
      <c r="EC670" s="21"/>
      <c r="ED670" s="27">
        <v>134</v>
      </c>
      <c r="EE670" s="21"/>
      <c r="EF670" s="21"/>
      <c r="EG670" s="29">
        <v>34</v>
      </c>
      <c r="EH670" s="21"/>
      <c r="EI670" s="21"/>
      <c r="EJ670" s="21"/>
      <c r="EK670" s="21"/>
      <c r="EL670" s="21"/>
      <c r="EM670" s="21"/>
      <c r="EN670" s="21"/>
      <c r="EO670" s="21"/>
      <c r="EP670" s="21"/>
      <c r="EQ670" s="21"/>
      <c r="ER670" s="21"/>
      <c r="ES670" s="21"/>
      <c r="ET670" s="21"/>
      <c r="EU670" s="21"/>
      <c r="EV670" s="21"/>
      <c r="EW670" s="21"/>
      <c r="EX670" s="21"/>
      <c r="EY670" s="21"/>
      <c r="EZ670" s="21"/>
      <c r="FA670" s="21"/>
      <c r="FB670" s="21"/>
      <c r="FC670" s="21"/>
      <c r="FD670" s="21"/>
      <c r="FE670" s="21"/>
      <c r="FF670" s="21"/>
      <c r="FG670" s="21"/>
      <c r="FH670" s="21"/>
      <c r="FI670" s="21"/>
      <c r="FJ670" s="21"/>
      <c r="FK670" s="21"/>
      <c r="FL670" s="21"/>
      <c r="FM670" s="21"/>
      <c r="FN670" s="21"/>
      <c r="FO670" s="21"/>
      <c r="FP670" s="21"/>
      <c r="FQ670" s="21"/>
      <c r="FR670" s="21"/>
      <c r="FS670" s="21"/>
      <c r="FT670" s="21"/>
      <c r="FU670" s="21"/>
      <c r="FV670" s="21"/>
      <c r="FW670" s="21"/>
      <c r="FX670" s="21"/>
      <c r="FY670" s="21"/>
      <c r="FZ670" s="21"/>
      <c r="GA670" s="21"/>
      <c r="GB670" s="21"/>
      <c r="GC670" s="21"/>
      <c r="GD670" s="21"/>
      <c r="GE670" s="21"/>
      <c r="GF670" s="21"/>
      <c r="GG670" s="21"/>
      <c r="GH670" s="21"/>
      <c r="GI670" s="21"/>
      <c r="GJ670" s="21"/>
      <c r="GK670" s="21"/>
      <c r="GL670" s="21"/>
      <c r="GM670" s="21"/>
      <c r="GN670" s="21"/>
      <c r="GO670" s="21"/>
      <c r="GP670" s="21"/>
      <c r="GQ670" s="21"/>
      <c r="GR670" s="21"/>
      <c r="GS670" s="21"/>
      <c r="GT670" s="21"/>
      <c r="GU670" s="21"/>
      <c r="GV670" s="21"/>
      <c r="GW670" s="21"/>
      <c r="GX670" s="21"/>
      <c r="GY670" s="21"/>
      <c r="GZ670" s="21"/>
      <c r="HA670" s="21"/>
      <c r="HB670" s="21"/>
      <c r="HC670" s="21"/>
      <c r="HD670" s="21"/>
      <c r="HE670" s="21"/>
      <c r="HF670" s="21"/>
      <c r="HG670" s="21"/>
      <c r="HH670" s="21"/>
      <c r="HI670" s="21"/>
      <c r="HJ670" s="21"/>
    </row>
    <row r="671" spans="2:218" x14ac:dyDescent="0.2">
      <c r="B671" s="20" t="s">
        <v>810</v>
      </c>
      <c r="C671" s="21"/>
      <c r="D671" s="21"/>
      <c r="E671" s="23">
        <v>6944</v>
      </c>
      <c r="F671" s="21"/>
      <c r="G671" s="21"/>
      <c r="H671" s="23">
        <v>6803</v>
      </c>
      <c r="I671" s="21"/>
      <c r="J671" s="21"/>
      <c r="K671" s="23">
        <v>6307</v>
      </c>
      <c r="L671" s="21"/>
      <c r="M671" s="21"/>
      <c r="N671" s="23">
        <v>6538</v>
      </c>
      <c r="O671" s="21"/>
      <c r="P671" s="21"/>
      <c r="Q671" s="23">
        <v>7188</v>
      </c>
      <c r="R671" s="21"/>
      <c r="S671" s="21"/>
      <c r="T671" s="23">
        <v>6186</v>
      </c>
      <c r="U671" s="21"/>
      <c r="V671" s="21"/>
      <c r="W671" s="23">
        <v>5347</v>
      </c>
      <c r="X671" s="21"/>
      <c r="Y671" s="21"/>
      <c r="Z671" s="23">
        <v>5575</v>
      </c>
      <c r="AA671" s="21"/>
      <c r="AB671" s="21"/>
      <c r="AC671" s="23">
        <v>6321</v>
      </c>
      <c r="AD671" s="21"/>
      <c r="AE671" s="21"/>
      <c r="AF671" s="23">
        <v>5344</v>
      </c>
      <c r="AG671" s="21"/>
      <c r="AH671" s="21"/>
      <c r="AI671" s="23">
        <v>4675</v>
      </c>
      <c r="AJ671" s="21"/>
      <c r="AK671" s="21"/>
      <c r="AL671" s="23">
        <v>4048</v>
      </c>
      <c r="AM671" s="21"/>
      <c r="AN671" s="21"/>
      <c r="AO671" s="23">
        <v>5436</v>
      </c>
      <c r="AP671" s="21"/>
      <c r="AQ671" s="21"/>
      <c r="AR671" s="23">
        <v>3528</v>
      </c>
      <c r="AS671" s="21"/>
      <c r="AT671" s="21"/>
      <c r="AU671" s="23">
        <v>3633</v>
      </c>
      <c r="AV671" s="21"/>
      <c r="AW671" s="21"/>
      <c r="AX671" s="23">
        <v>3415</v>
      </c>
      <c r="AY671" s="21"/>
      <c r="AZ671" s="21"/>
      <c r="BA671" s="23">
        <v>2865</v>
      </c>
      <c r="BB671" s="21"/>
      <c r="BC671" s="21"/>
      <c r="BD671" s="23">
        <v>3326</v>
      </c>
      <c r="BE671" s="21"/>
      <c r="BF671" s="21"/>
      <c r="BG671" s="23">
        <v>5212</v>
      </c>
      <c r="BH671" s="21"/>
      <c r="BI671" s="21"/>
      <c r="BJ671" s="23">
        <v>3737</v>
      </c>
      <c r="BK671" s="21"/>
      <c r="BL671" s="21"/>
      <c r="BM671" s="23">
        <v>3080</v>
      </c>
      <c r="BN671" s="21"/>
      <c r="BO671" s="21"/>
      <c r="BP671" s="23">
        <v>3234</v>
      </c>
      <c r="BQ671" s="21"/>
      <c r="BR671" s="21"/>
      <c r="BS671" s="23">
        <v>2714</v>
      </c>
      <c r="BT671" s="21"/>
      <c r="BU671" s="21"/>
      <c r="BV671" s="23">
        <v>3197</v>
      </c>
      <c r="BW671" s="21"/>
      <c r="BX671" s="21"/>
      <c r="BY671" s="23">
        <v>4184</v>
      </c>
      <c r="BZ671" s="21"/>
      <c r="CA671" s="21"/>
      <c r="CB671" s="23">
        <v>3349</v>
      </c>
      <c r="CC671" s="21"/>
      <c r="CD671" s="21"/>
      <c r="CE671" s="23">
        <v>3279</v>
      </c>
      <c r="CF671" s="21"/>
      <c r="CG671" s="21"/>
      <c r="CH671" s="23">
        <v>2883</v>
      </c>
      <c r="CI671" s="21"/>
      <c r="CJ671" s="21"/>
      <c r="CK671" s="23">
        <v>2823</v>
      </c>
      <c r="CL671" s="21"/>
      <c r="CM671" s="21"/>
      <c r="CN671" s="23">
        <v>3249</v>
      </c>
      <c r="CO671" s="21"/>
      <c r="CP671" s="21"/>
      <c r="CQ671" s="23">
        <v>3330</v>
      </c>
      <c r="CR671" s="21"/>
      <c r="CS671" s="21"/>
      <c r="CT671" s="23">
        <v>2688</v>
      </c>
      <c r="CU671" s="21"/>
      <c r="CV671" s="21"/>
      <c r="CW671" s="23">
        <v>2076</v>
      </c>
      <c r="CX671" s="21"/>
      <c r="CY671" s="21"/>
      <c r="CZ671" s="23">
        <v>2488</v>
      </c>
      <c r="DA671" s="21"/>
      <c r="DB671" s="21"/>
      <c r="DC671" s="23">
        <v>2329</v>
      </c>
      <c r="DD671" s="21"/>
      <c r="DE671" s="21"/>
      <c r="DF671" s="23">
        <v>2304</v>
      </c>
      <c r="DG671" s="21"/>
      <c r="DH671" s="21"/>
      <c r="DI671" s="23">
        <v>2513</v>
      </c>
      <c r="DJ671" s="21"/>
      <c r="DK671" s="21"/>
      <c r="DL671" s="23">
        <v>1985</v>
      </c>
      <c r="DM671" s="21"/>
      <c r="DN671" s="21"/>
      <c r="DO671" s="23">
        <v>2355</v>
      </c>
      <c r="DP671" s="21"/>
      <c r="DQ671" s="21"/>
      <c r="DR671" s="23">
        <v>2363</v>
      </c>
      <c r="DS671" s="21"/>
      <c r="DT671" s="21"/>
      <c r="DU671" s="23">
        <v>2059</v>
      </c>
      <c r="DV671" s="21"/>
      <c r="DW671" s="21"/>
      <c r="DX671" s="23">
        <v>2261</v>
      </c>
      <c r="DY671" s="21"/>
      <c r="DZ671" s="21"/>
      <c r="EA671" s="23">
        <v>1996</v>
      </c>
      <c r="EB671" s="21"/>
      <c r="EC671" s="21"/>
      <c r="ED671" s="23">
        <v>2029</v>
      </c>
      <c r="EE671" s="21"/>
      <c r="EF671" s="21"/>
      <c r="EG671" s="23">
        <v>2994</v>
      </c>
      <c r="EH671" s="21"/>
      <c r="EI671" s="21"/>
      <c r="EJ671" s="23">
        <v>3001</v>
      </c>
      <c r="EK671" s="21"/>
      <c r="EL671" s="21"/>
      <c r="EM671" s="23">
        <v>2150</v>
      </c>
      <c r="EN671" s="21"/>
      <c r="EO671" s="21"/>
      <c r="EP671" s="23">
        <v>2066</v>
      </c>
      <c r="EQ671" s="21"/>
      <c r="ER671" s="21"/>
      <c r="ES671" s="23">
        <v>2684</v>
      </c>
      <c r="ET671" s="21"/>
      <c r="EU671" s="21"/>
      <c r="EV671" s="23">
        <v>1698</v>
      </c>
      <c r="EW671" s="21"/>
      <c r="EX671" s="21"/>
      <c r="EY671" s="23">
        <v>1271</v>
      </c>
      <c r="EZ671" s="21"/>
      <c r="FA671" s="21"/>
      <c r="FB671" s="23">
        <v>2066</v>
      </c>
      <c r="FC671" s="21"/>
      <c r="FD671" s="21"/>
      <c r="FE671" s="23">
        <v>1860</v>
      </c>
      <c r="FF671" s="21"/>
      <c r="FG671" s="21"/>
      <c r="FH671" s="23">
        <v>1552</v>
      </c>
      <c r="FI671" s="21"/>
      <c r="FJ671" s="21"/>
      <c r="FK671" s="23">
        <v>1907</v>
      </c>
      <c r="FL671" s="21"/>
      <c r="FM671" s="21"/>
      <c r="FN671" s="23">
        <v>1529</v>
      </c>
      <c r="FO671" s="21"/>
      <c r="FP671" s="21"/>
      <c r="FQ671" s="23">
        <v>2406</v>
      </c>
      <c r="FR671" s="21"/>
      <c r="FS671" s="21"/>
      <c r="FT671" s="23">
        <v>1918</v>
      </c>
      <c r="FU671" s="21"/>
      <c r="FV671" s="21"/>
      <c r="FW671" s="23">
        <v>1493</v>
      </c>
      <c r="FX671" s="21"/>
      <c r="FY671" s="21"/>
      <c r="FZ671" s="23">
        <v>1677</v>
      </c>
      <c r="GA671" s="21"/>
      <c r="GB671" s="21"/>
      <c r="GC671" s="23">
        <v>2136</v>
      </c>
      <c r="GD671" s="21"/>
      <c r="GE671" s="21"/>
      <c r="GF671" s="23">
        <v>1627</v>
      </c>
      <c r="GG671" s="21"/>
      <c r="GH671" s="21"/>
      <c r="GI671" s="23">
        <v>1769</v>
      </c>
      <c r="GJ671" s="21"/>
      <c r="GK671" s="21"/>
      <c r="GL671" s="23">
        <v>1379</v>
      </c>
      <c r="GM671" s="21"/>
      <c r="GN671" s="21"/>
      <c r="GO671" s="23">
        <v>1026</v>
      </c>
      <c r="GP671" s="21"/>
      <c r="GQ671" s="21"/>
      <c r="GR671" s="23">
        <v>1208</v>
      </c>
      <c r="GS671" s="21"/>
      <c r="GT671" s="21"/>
      <c r="GU671" s="23">
        <v>1397</v>
      </c>
      <c r="GV671" s="21"/>
      <c r="GW671" s="21"/>
      <c r="GX671" s="27">
        <v>931</v>
      </c>
      <c r="GY671" s="21"/>
      <c r="GZ671" s="21"/>
      <c r="HA671" s="23">
        <v>1156</v>
      </c>
      <c r="HB671" s="21"/>
      <c r="HC671" s="21"/>
      <c r="HD671" s="27">
        <v>915</v>
      </c>
      <c r="HE671" s="21"/>
      <c r="HF671" s="21"/>
      <c r="HG671" s="23">
        <v>1090</v>
      </c>
      <c r="HH671" s="21"/>
      <c r="HI671" s="21"/>
      <c r="HJ671" s="23">
        <v>1814</v>
      </c>
    </row>
    <row r="672" spans="2:218" x14ac:dyDescent="0.2">
      <c r="B672" s="20" t="s">
        <v>812</v>
      </c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  <c r="BK672" s="21"/>
      <c r="BL672" s="21"/>
      <c r="BM672" s="21"/>
      <c r="BN672" s="21"/>
      <c r="BO672" s="21"/>
      <c r="BP672" s="29">
        <v>33</v>
      </c>
      <c r="BQ672" s="32">
        <v>601</v>
      </c>
      <c r="BR672" s="31">
        <v>2</v>
      </c>
      <c r="BS672" s="23">
        <v>1016</v>
      </c>
      <c r="BT672" s="28">
        <v>47999</v>
      </c>
      <c r="BU672" s="27">
        <v>886</v>
      </c>
      <c r="BV672" s="24">
        <v>31702</v>
      </c>
      <c r="BW672" s="28">
        <v>24293</v>
      </c>
      <c r="BX672" s="27">
        <v>719</v>
      </c>
      <c r="BY672" s="24">
        <v>61237</v>
      </c>
      <c r="BZ672" s="28">
        <v>43782</v>
      </c>
      <c r="CA672" s="27">
        <v>784</v>
      </c>
      <c r="CB672" s="24">
        <v>80967</v>
      </c>
      <c r="CC672" s="28">
        <v>26504</v>
      </c>
      <c r="CD672" s="23">
        <v>1070</v>
      </c>
      <c r="CE672" s="24">
        <v>77883</v>
      </c>
      <c r="CF672" s="28">
        <v>29927</v>
      </c>
      <c r="CG672" s="27">
        <v>979</v>
      </c>
      <c r="CH672" s="25">
        <v>102153</v>
      </c>
      <c r="CI672" s="28">
        <v>25896</v>
      </c>
      <c r="CJ672" s="27">
        <v>928</v>
      </c>
      <c r="CK672" s="25">
        <v>101088</v>
      </c>
      <c r="CL672" s="28">
        <v>35335</v>
      </c>
      <c r="CM672" s="23">
        <v>1213</v>
      </c>
      <c r="CN672" s="25">
        <v>100082</v>
      </c>
      <c r="CO672" s="28">
        <v>26412</v>
      </c>
      <c r="CP672" s="27">
        <v>925</v>
      </c>
      <c r="CQ672" s="24">
        <v>90798</v>
      </c>
      <c r="CR672" s="28">
        <v>26721</v>
      </c>
      <c r="CS672" s="27">
        <v>920</v>
      </c>
      <c r="CT672" s="24">
        <v>84480</v>
      </c>
      <c r="CU672" s="28">
        <v>32833</v>
      </c>
      <c r="CV672" s="23">
        <v>1333</v>
      </c>
      <c r="CW672" s="24">
        <v>82490</v>
      </c>
      <c r="CX672" s="28">
        <v>25768</v>
      </c>
      <c r="CY672" s="27">
        <v>948</v>
      </c>
      <c r="CZ672" s="24">
        <v>85037</v>
      </c>
      <c r="DA672" s="28">
        <v>29472</v>
      </c>
      <c r="DB672" s="27">
        <v>958</v>
      </c>
      <c r="DC672" s="24">
        <v>76691</v>
      </c>
      <c r="DD672" s="28">
        <v>37701</v>
      </c>
      <c r="DE672" s="23">
        <v>2795</v>
      </c>
      <c r="DF672" s="24">
        <v>75967</v>
      </c>
      <c r="DG672" s="28">
        <v>26517</v>
      </c>
      <c r="DH672" s="23">
        <v>2405</v>
      </c>
      <c r="DI672" s="24">
        <v>91938</v>
      </c>
      <c r="DJ672" s="28">
        <v>30562</v>
      </c>
      <c r="DK672" s="23">
        <v>2882</v>
      </c>
      <c r="DL672" s="24">
        <v>91043</v>
      </c>
      <c r="DM672" s="28">
        <v>48311</v>
      </c>
      <c r="DN672" s="23">
        <v>4665</v>
      </c>
      <c r="DO672" s="24">
        <v>97854</v>
      </c>
      <c r="DP672" s="26">
        <v>115219</v>
      </c>
      <c r="DQ672" s="23">
        <v>3619</v>
      </c>
      <c r="DR672" s="25">
        <v>117169</v>
      </c>
      <c r="DS672" s="26">
        <v>122984</v>
      </c>
      <c r="DT672" s="23">
        <v>3583</v>
      </c>
      <c r="DU672" s="25">
        <v>192020</v>
      </c>
      <c r="DV672" s="26">
        <v>162592</v>
      </c>
      <c r="DW672" s="23">
        <v>4734</v>
      </c>
      <c r="DX672" s="25">
        <v>340707</v>
      </c>
      <c r="DY672" s="28">
        <v>86834</v>
      </c>
      <c r="DZ672" s="23">
        <v>3246</v>
      </c>
      <c r="EA672" s="25">
        <v>354749</v>
      </c>
      <c r="EB672" s="28">
        <v>82501</v>
      </c>
      <c r="EC672" s="23">
        <v>3198</v>
      </c>
      <c r="ED672" s="25">
        <v>394456</v>
      </c>
      <c r="EE672" s="28">
        <v>62766</v>
      </c>
      <c r="EF672" s="23">
        <v>3529</v>
      </c>
      <c r="EG672" s="25">
        <v>398807</v>
      </c>
      <c r="EH672" s="28">
        <v>18442</v>
      </c>
      <c r="EI672" s="23">
        <v>1190</v>
      </c>
      <c r="EJ672" s="25">
        <v>252097</v>
      </c>
      <c r="EK672" s="30">
        <v>5639</v>
      </c>
      <c r="EL672" s="27">
        <v>495</v>
      </c>
      <c r="EM672" s="24">
        <v>93278</v>
      </c>
      <c r="EN672" s="30">
        <v>4993</v>
      </c>
      <c r="EO672" s="27">
        <v>372</v>
      </c>
      <c r="EP672" s="24">
        <v>32803</v>
      </c>
      <c r="EQ672" s="30">
        <v>3384</v>
      </c>
      <c r="ER672" s="27">
        <v>249</v>
      </c>
      <c r="ES672" s="24">
        <v>23974</v>
      </c>
      <c r="ET672" s="30">
        <v>1435</v>
      </c>
      <c r="EU672" s="27">
        <v>119</v>
      </c>
      <c r="EV672" s="24">
        <v>14276</v>
      </c>
      <c r="EW672" s="32">
        <v>511</v>
      </c>
      <c r="EX672" s="29">
        <v>35</v>
      </c>
      <c r="EY672" s="24">
        <v>10133</v>
      </c>
      <c r="EZ672" s="32">
        <v>230</v>
      </c>
      <c r="FA672" s="29">
        <v>19</v>
      </c>
      <c r="FB672" s="23">
        <v>7397</v>
      </c>
      <c r="FC672" s="33">
        <v>28</v>
      </c>
      <c r="FD672" s="31">
        <v>5</v>
      </c>
      <c r="FE672" s="23">
        <v>5459</v>
      </c>
      <c r="FF672" s="33">
        <v>90</v>
      </c>
      <c r="FG672" s="29">
        <v>10</v>
      </c>
      <c r="FH672" s="23">
        <v>5852</v>
      </c>
      <c r="FI672" s="32">
        <v>205</v>
      </c>
      <c r="FJ672" s="29">
        <v>12</v>
      </c>
      <c r="FK672" s="23">
        <v>5567</v>
      </c>
      <c r="FL672" s="32">
        <v>232</v>
      </c>
      <c r="FM672" s="29">
        <v>12</v>
      </c>
      <c r="FN672" s="23">
        <v>6108</v>
      </c>
      <c r="FO672" s="21"/>
      <c r="FP672" s="21"/>
      <c r="FQ672" s="23">
        <v>4095</v>
      </c>
      <c r="FR672" s="21"/>
      <c r="FS672" s="21"/>
      <c r="FT672" s="23">
        <v>2154</v>
      </c>
      <c r="FU672" s="21"/>
      <c r="FV672" s="21"/>
      <c r="FW672" s="23">
        <v>1377</v>
      </c>
      <c r="FX672" s="21"/>
      <c r="FY672" s="21"/>
      <c r="FZ672" s="27">
        <v>737</v>
      </c>
      <c r="GA672" s="21"/>
      <c r="GB672" s="21"/>
      <c r="GC672" s="27">
        <v>683</v>
      </c>
      <c r="GD672" s="21"/>
      <c r="GE672" s="21"/>
      <c r="GF672" s="27">
        <v>406</v>
      </c>
      <c r="GG672" s="21"/>
      <c r="GH672" s="21"/>
      <c r="GI672" s="27">
        <v>663</v>
      </c>
      <c r="GJ672" s="21"/>
      <c r="GK672" s="21"/>
      <c r="GL672" s="27">
        <v>418</v>
      </c>
      <c r="GM672" s="21"/>
      <c r="GN672" s="21"/>
      <c r="GO672" s="27">
        <v>369</v>
      </c>
      <c r="GP672" s="21"/>
      <c r="GQ672" s="21"/>
      <c r="GR672" s="27">
        <v>655</v>
      </c>
      <c r="GS672" s="21"/>
      <c r="GT672" s="21"/>
      <c r="GU672" s="27">
        <v>413</v>
      </c>
      <c r="GV672" s="21"/>
      <c r="GW672" s="21"/>
      <c r="GX672" s="27">
        <v>156</v>
      </c>
      <c r="GY672" s="21"/>
      <c r="GZ672" s="21"/>
      <c r="HA672" s="27">
        <v>176</v>
      </c>
      <c r="HB672" s="21"/>
      <c r="HC672" s="21"/>
      <c r="HD672" s="29">
        <v>78</v>
      </c>
      <c r="HE672" s="21"/>
      <c r="HF672" s="21"/>
      <c r="HG672" s="27">
        <v>416</v>
      </c>
      <c r="HH672" s="21"/>
      <c r="HI672" s="21"/>
      <c r="HJ672" s="27">
        <v>189</v>
      </c>
    </row>
    <row r="673" spans="2:218" x14ac:dyDescent="0.2">
      <c r="B673" s="20" t="s">
        <v>820</v>
      </c>
      <c r="C673" s="21"/>
      <c r="D673" s="21"/>
      <c r="E673" s="27">
        <v>324</v>
      </c>
      <c r="F673" s="21"/>
      <c r="G673" s="21"/>
      <c r="H673" s="27">
        <v>480</v>
      </c>
      <c r="I673" s="21"/>
      <c r="J673" s="21"/>
      <c r="K673" s="27">
        <v>348</v>
      </c>
      <c r="L673" s="21"/>
      <c r="M673" s="21"/>
      <c r="N673" s="27">
        <v>293</v>
      </c>
      <c r="O673" s="21"/>
      <c r="P673" s="21"/>
      <c r="Q673" s="27">
        <v>361</v>
      </c>
      <c r="R673" s="21"/>
      <c r="S673" s="21"/>
      <c r="T673" s="27">
        <v>254</v>
      </c>
      <c r="U673" s="21"/>
      <c r="V673" s="21"/>
      <c r="W673" s="27">
        <v>349</v>
      </c>
      <c r="X673" s="21"/>
      <c r="Y673" s="21"/>
      <c r="Z673" s="27">
        <v>412</v>
      </c>
      <c r="AA673" s="21"/>
      <c r="AB673" s="21"/>
      <c r="AC673" s="27">
        <v>470</v>
      </c>
      <c r="AD673" s="21"/>
      <c r="AE673" s="21"/>
      <c r="AF673" s="27">
        <v>860</v>
      </c>
      <c r="AG673" s="21"/>
      <c r="AH673" s="21"/>
      <c r="AI673" s="27">
        <v>435</v>
      </c>
      <c r="AJ673" s="21"/>
      <c r="AK673" s="21"/>
      <c r="AL673" s="27">
        <v>264</v>
      </c>
      <c r="AM673" s="21"/>
      <c r="AN673" s="21"/>
      <c r="AO673" s="27">
        <v>333</v>
      </c>
      <c r="AP673" s="21"/>
      <c r="AQ673" s="21"/>
      <c r="AR673" s="27">
        <v>148</v>
      </c>
      <c r="AS673" s="21"/>
      <c r="AT673" s="21"/>
      <c r="AU673" s="27">
        <v>403</v>
      </c>
      <c r="AV673" s="21"/>
      <c r="AW673" s="21"/>
      <c r="AX673" s="27">
        <v>347</v>
      </c>
      <c r="AY673" s="21"/>
      <c r="AZ673" s="21"/>
      <c r="BA673" s="27">
        <v>662</v>
      </c>
      <c r="BB673" s="21"/>
      <c r="BC673" s="21"/>
      <c r="BD673" s="27">
        <v>252</v>
      </c>
      <c r="BE673" s="21"/>
      <c r="BF673" s="21"/>
      <c r="BG673" s="27">
        <v>439</v>
      </c>
      <c r="BH673" s="21"/>
      <c r="BI673" s="21"/>
      <c r="BJ673" s="27">
        <v>411</v>
      </c>
      <c r="BK673" s="21"/>
      <c r="BL673" s="21"/>
      <c r="BM673" s="27">
        <v>464</v>
      </c>
      <c r="BN673" s="21"/>
      <c r="BO673" s="21"/>
      <c r="BP673" s="27">
        <v>403</v>
      </c>
      <c r="BQ673" s="21"/>
      <c r="BR673" s="21"/>
      <c r="BS673" s="27">
        <v>238</v>
      </c>
      <c r="BT673" s="21"/>
      <c r="BU673" s="21"/>
      <c r="BV673" s="27">
        <v>513</v>
      </c>
      <c r="BW673" s="21"/>
      <c r="BX673" s="21"/>
      <c r="BY673" s="27">
        <v>335</v>
      </c>
      <c r="BZ673" s="21"/>
      <c r="CA673" s="21"/>
      <c r="CB673" s="27">
        <v>822</v>
      </c>
      <c r="CC673" s="21"/>
      <c r="CD673" s="21"/>
      <c r="CE673" s="27">
        <v>455</v>
      </c>
      <c r="CF673" s="21"/>
      <c r="CG673" s="21"/>
      <c r="CH673" s="27">
        <v>192</v>
      </c>
      <c r="CI673" s="21"/>
      <c r="CJ673" s="21"/>
      <c r="CK673" s="27">
        <v>283</v>
      </c>
      <c r="CL673" s="21"/>
      <c r="CM673" s="21"/>
      <c r="CN673" s="27">
        <v>253</v>
      </c>
      <c r="CO673" s="21"/>
      <c r="CP673" s="21"/>
      <c r="CQ673" s="27">
        <v>410</v>
      </c>
      <c r="CR673" s="21"/>
      <c r="CS673" s="21"/>
      <c r="CT673" s="27">
        <v>405</v>
      </c>
      <c r="CU673" s="21"/>
      <c r="CV673" s="21"/>
      <c r="CW673" s="27">
        <v>166</v>
      </c>
      <c r="CX673" s="21"/>
      <c r="CY673" s="21"/>
      <c r="CZ673" s="27">
        <v>212</v>
      </c>
      <c r="DA673" s="21"/>
      <c r="DB673" s="21"/>
      <c r="DC673" s="29">
        <v>66</v>
      </c>
      <c r="DD673" s="21"/>
      <c r="DE673" s="21"/>
      <c r="DF673" s="27">
        <v>114</v>
      </c>
      <c r="DG673" s="21"/>
      <c r="DH673" s="21"/>
      <c r="DI673" s="27">
        <v>106</v>
      </c>
      <c r="DJ673" s="21"/>
      <c r="DK673" s="21"/>
      <c r="DL673" s="29">
        <v>93</v>
      </c>
      <c r="DM673" s="21"/>
      <c r="DN673" s="21"/>
      <c r="DO673" s="27">
        <v>138</v>
      </c>
      <c r="DP673" s="21"/>
      <c r="DQ673" s="21"/>
      <c r="DR673" s="27">
        <v>122</v>
      </c>
      <c r="DS673" s="21"/>
      <c r="DT673" s="21"/>
      <c r="DU673" s="27">
        <v>131</v>
      </c>
      <c r="DV673" s="21"/>
      <c r="DW673" s="21"/>
      <c r="DX673" s="27">
        <v>165</v>
      </c>
      <c r="DY673" s="21"/>
      <c r="DZ673" s="21"/>
      <c r="EA673" s="27">
        <v>285</v>
      </c>
      <c r="EB673" s="21"/>
      <c r="EC673" s="21"/>
      <c r="ED673" s="29">
        <v>74</v>
      </c>
      <c r="EE673" s="21"/>
      <c r="EF673" s="21"/>
      <c r="EG673" s="29">
        <v>36</v>
      </c>
      <c r="EH673" s="21"/>
      <c r="EI673" s="21"/>
      <c r="EJ673" s="27">
        <v>172</v>
      </c>
      <c r="EK673" s="21"/>
      <c r="EL673" s="21"/>
      <c r="EM673" s="29">
        <v>57</v>
      </c>
      <c r="EN673" s="21"/>
      <c r="EO673" s="21"/>
      <c r="EP673" s="29">
        <v>61</v>
      </c>
      <c r="EQ673" s="21"/>
      <c r="ER673" s="21"/>
      <c r="ES673" s="29">
        <v>91</v>
      </c>
      <c r="ET673" s="21"/>
      <c r="EU673" s="21"/>
      <c r="EV673" s="27">
        <v>486</v>
      </c>
      <c r="EW673" s="21"/>
      <c r="EX673" s="21"/>
      <c r="EY673" s="27">
        <v>168</v>
      </c>
      <c r="EZ673" s="21"/>
      <c r="FA673" s="21"/>
      <c r="FB673" s="27">
        <v>240</v>
      </c>
      <c r="FC673" s="21"/>
      <c r="FD673" s="21"/>
      <c r="FE673" s="27">
        <v>121</v>
      </c>
      <c r="FF673" s="21"/>
      <c r="FG673" s="21"/>
      <c r="FH673" s="27">
        <v>297</v>
      </c>
      <c r="FI673" s="21"/>
      <c r="FJ673" s="21"/>
      <c r="FK673" s="29">
        <v>85</v>
      </c>
      <c r="FL673" s="21"/>
      <c r="FM673" s="21"/>
      <c r="FN673" s="29">
        <v>76</v>
      </c>
      <c r="FO673" s="21"/>
      <c r="FP673" s="21"/>
      <c r="FQ673" s="27">
        <v>285</v>
      </c>
      <c r="FR673" s="21"/>
      <c r="FS673" s="21"/>
      <c r="FT673" s="27">
        <v>264</v>
      </c>
      <c r="FU673" s="21"/>
      <c r="FV673" s="21"/>
      <c r="FW673" s="29">
        <v>90</v>
      </c>
      <c r="FX673" s="21"/>
      <c r="FY673" s="21"/>
      <c r="FZ673" s="27">
        <v>347</v>
      </c>
      <c r="GA673" s="21"/>
      <c r="GB673" s="21"/>
      <c r="GC673" s="29">
        <v>94</v>
      </c>
      <c r="GD673" s="21"/>
      <c r="GE673" s="21"/>
      <c r="GF673" s="29">
        <v>53</v>
      </c>
      <c r="GG673" s="21"/>
      <c r="GH673" s="21"/>
      <c r="GI673" s="21"/>
      <c r="GJ673" s="21"/>
      <c r="GK673" s="21"/>
      <c r="GL673" s="29">
        <v>21</v>
      </c>
      <c r="GM673" s="21"/>
      <c r="GN673" s="21"/>
      <c r="GO673" s="29">
        <v>26</v>
      </c>
      <c r="GP673" s="21"/>
      <c r="GQ673" s="21"/>
      <c r="GR673" s="27">
        <v>108</v>
      </c>
      <c r="GS673" s="21"/>
      <c r="GT673" s="21"/>
      <c r="GU673" s="21"/>
      <c r="GV673" s="21"/>
      <c r="GW673" s="21"/>
      <c r="GX673" s="29">
        <v>93</v>
      </c>
      <c r="GY673" s="21"/>
      <c r="GZ673" s="21"/>
      <c r="HA673" s="27">
        <v>125</v>
      </c>
      <c r="HB673" s="21"/>
      <c r="HC673" s="21"/>
      <c r="HD673" s="31">
        <v>9</v>
      </c>
      <c r="HE673" s="21"/>
      <c r="HF673" s="21"/>
      <c r="HG673" s="29">
        <v>20</v>
      </c>
      <c r="HH673" s="21"/>
      <c r="HI673" s="21"/>
      <c r="HJ673" s="29">
        <v>21</v>
      </c>
    </row>
    <row r="674" spans="2:218" x14ac:dyDescent="0.2">
      <c r="B674" s="20" t="s">
        <v>821</v>
      </c>
      <c r="C674" s="21"/>
      <c r="D674" s="21"/>
      <c r="E674" s="27">
        <v>232</v>
      </c>
      <c r="F674" s="21"/>
      <c r="G674" s="21"/>
      <c r="H674" s="23">
        <v>1214</v>
      </c>
      <c r="I674" s="21"/>
      <c r="J674" s="21"/>
      <c r="K674" s="27">
        <v>258</v>
      </c>
      <c r="L674" s="21"/>
      <c r="M674" s="21"/>
      <c r="N674" s="27">
        <v>147</v>
      </c>
      <c r="O674" s="21"/>
      <c r="P674" s="21"/>
      <c r="Q674" s="29">
        <v>41</v>
      </c>
      <c r="R674" s="21"/>
      <c r="S674" s="21"/>
      <c r="T674" s="27">
        <v>210</v>
      </c>
      <c r="U674" s="21"/>
      <c r="V674" s="21"/>
      <c r="W674" s="27">
        <v>527</v>
      </c>
      <c r="X674" s="21"/>
      <c r="Y674" s="21"/>
      <c r="Z674" s="27">
        <v>293</v>
      </c>
      <c r="AA674" s="21"/>
      <c r="AB674" s="21"/>
      <c r="AC674" s="27">
        <v>241</v>
      </c>
      <c r="AD674" s="21"/>
      <c r="AE674" s="21"/>
      <c r="AF674" s="27">
        <v>429</v>
      </c>
      <c r="AG674" s="21"/>
      <c r="AH674" s="21"/>
      <c r="AI674" s="27">
        <v>844</v>
      </c>
      <c r="AJ674" s="21"/>
      <c r="AK674" s="21"/>
      <c r="AL674" s="27">
        <v>344</v>
      </c>
      <c r="AM674" s="21"/>
      <c r="AN674" s="21"/>
      <c r="AO674" s="27">
        <v>303</v>
      </c>
      <c r="AP674" s="21"/>
      <c r="AQ674" s="21"/>
      <c r="AR674" s="27">
        <v>483</v>
      </c>
      <c r="AS674" s="21"/>
      <c r="AT674" s="21"/>
      <c r="AU674" s="29">
        <v>72</v>
      </c>
      <c r="AV674" s="21"/>
      <c r="AW674" s="21"/>
      <c r="AX674" s="21"/>
      <c r="AY674" s="21"/>
      <c r="AZ674" s="21"/>
      <c r="BA674" s="29">
        <v>77</v>
      </c>
      <c r="BB674" s="21"/>
      <c r="BC674" s="21"/>
      <c r="BD674" s="21"/>
      <c r="BE674" s="21"/>
      <c r="BF674" s="21"/>
      <c r="BG674" s="29">
        <v>30</v>
      </c>
      <c r="BH674" s="21"/>
      <c r="BI674" s="21"/>
      <c r="BJ674" s="21"/>
      <c r="BK674" s="21"/>
      <c r="BL674" s="21"/>
      <c r="BM674" s="21"/>
      <c r="BN674" s="21"/>
      <c r="BO674" s="21"/>
      <c r="BP674" s="21"/>
      <c r="BQ674" s="21"/>
      <c r="BR674" s="21"/>
      <c r="BS674" s="21"/>
      <c r="BT674" s="21"/>
      <c r="BU674" s="21"/>
      <c r="BV674" s="21"/>
      <c r="BW674" s="21"/>
      <c r="BX674" s="21"/>
      <c r="BY674" s="21"/>
      <c r="BZ674" s="21"/>
      <c r="CA674" s="21"/>
      <c r="CB674" s="21"/>
      <c r="CC674" s="21"/>
      <c r="CD674" s="21"/>
      <c r="CE674" s="21"/>
      <c r="CF674" s="21"/>
      <c r="CG674" s="21"/>
      <c r="CH674" s="21"/>
      <c r="CI674" s="21"/>
      <c r="CJ674" s="21"/>
      <c r="CK674" s="21"/>
      <c r="CL674" s="21"/>
      <c r="CM674" s="21"/>
      <c r="CN674" s="21"/>
      <c r="CO674" s="21"/>
      <c r="CP674" s="21"/>
      <c r="CQ674" s="21"/>
      <c r="CR674" s="21"/>
      <c r="CS674" s="21"/>
      <c r="CT674" s="21"/>
      <c r="CU674" s="21"/>
      <c r="CV674" s="21"/>
      <c r="CW674" s="21"/>
      <c r="CX674" s="21"/>
      <c r="CY674" s="21"/>
      <c r="CZ674" s="21"/>
      <c r="DA674" s="21"/>
      <c r="DB674" s="21"/>
      <c r="DC674" s="21"/>
      <c r="DD674" s="21"/>
      <c r="DE674" s="21"/>
      <c r="DF674" s="21"/>
      <c r="DG674" s="21"/>
      <c r="DH674" s="21"/>
      <c r="DI674" s="21"/>
      <c r="DJ674" s="21"/>
      <c r="DK674" s="21"/>
      <c r="DL674" s="21"/>
      <c r="DM674" s="21"/>
      <c r="DN674" s="21"/>
      <c r="DO674" s="21"/>
      <c r="DP674" s="21"/>
      <c r="DQ674" s="21"/>
      <c r="DR674" s="21"/>
      <c r="DS674" s="21"/>
      <c r="DT674" s="21"/>
      <c r="DU674" s="21"/>
      <c r="DV674" s="21"/>
      <c r="DW674" s="21"/>
      <c r="DX674" s="21"/>
      <c r="DY674" s="21"/>
      <c r="DZ674" s="21"/>
      <c r="EA674" s="21"/>
      <c r="EB674" s="21"/>
      <c r="EC674" s="21"/>
      <c r="ED674" s="21"/>
      <c r="EE674" s="21"/>
      <c r="EF674" s="21"/>
      <c r="EG674" s="21"/>
      <c r="EH674" s="21"/>
      <c r="EI674" s="21"/>
      <c r="EJ674" s="21"/>
      <c r="EK674" s="21"/>
      <c r="EL674" s="21"/>
      <c r="EM674" s="21"/>
      <c r="EN674" s="21"/>
      <c r="EO674" s="21"/>
      <c r="EP674" s="21"/>
      <c r="EQ674" s="21"/>
      <c r="ER674" s="21"/>
      <c r="ES674" s="21"/>
      <c r="ET674" s="21"/>
      <c r="EU674" s="21"/>
      <c r="EV674" s="21"/>
      <c r="EW674" s="21"/>
      <c r="EX674" s="21"/>
      <c r="EY674" s="21"/>
      <c r="EZ674" s="21"/>
      <c r="FA674" s="21"/>
      <c r="FB674" s="21"/>
      <c r="FC674" s="21"/>
      <c r="FD674" s="21"/>
      <c r="FE674" s="21"/>
      <c r="FF674" s="21"/>
      <c r="FG674" s="21"/>
      <c r="FH674" s="21"/>
      <c r="FI674" s="21"/>
      <c r="FJ674" s="21"/>
      <c r="FK674" s="21"/>
      <c r="FL674" s="21"/>
      <c r="FM674" s="21"/>
      <c r="FN674" s="21"/>
      <c r="FO674" s="21"/>
      <c r="FP674" s="21"/>
      <c r="FQ674" s="21"/>
      <c r="FR674" s="21"/>
      <c r="FS674" s="21"/>
      <c r="FT674" s="21"/>
      <c r="FU674" s="21"/>
      <c r="FV674" s="21"/>
      <c r="FW674" s="21"/>
      <c r="FX674" s="21"/>
      <c r="FY674" s="21"/>
      <c r="FZ674" s="21"/>
      <c r="GA674" s="21"/>
      <c r="GB674" s="21"/>
      <c r="GC674" s="21"/>
      <c r="GD674" s="21"/>
      <c r="GE674" s="21"/>
      <c r="GF674" s="21"/>
      <c r="GG674" s="21"/>
      <c r="GH674" s="21"/>
      <c r="GI674" s="21"/>
      <c r="GJ674" s="21"/>
      <c r="GK674" s="21"/>
      <c r="GL674" s="21"/>
      <c r="GM674" s="21"/>
      <c r="GN674" s="21"/>
      <c r="GO674" s="21"/>
      <c r="GP674" s="21"/>
      <c r="GQ674" s="21"/>
      <c r="GR674" s="21"/>
      <c r="GS674" s="21"/>
      <c r="GT674" s="21"/>
      <c r="GU674" s="21"/>
      <c r="GV674" s="21"/>
      <c r="GW674" s="21"/>
      <c r="GX674" s="21"/>
      <c r="GY674" s="21"/>
      <c r="GZ674" s="21"/>
      <c r="HA674" s="21"/>
      <c r="HB674" s="21"/>
      <c r="HC674" s="21"/>
      <c r="HD674" s="21"/>
      <c r="HE674" s="21"/>
      <c r="HF674" s="21"/>
      <c r="HG674" s="21"/>
      <c r="HH674" s="21"/>
      <c r="HI674" s="21"/>
      <c r="HJ674" s="21"/>
    </row>
    <row r="675" spans="2:218" x14ac:dyDescent="0.2">
      <c r="B675" s="20" t="s">
        <v>823</v>
      </c>
      <c r="C675" s="21"/>
      <c r="D675" s="21"/>
      <c r="E675" s="21"/>
      <c r="F675" s="21"/>
      <c r="G675" s="21"/>
      <c r="H675" s="27">
        <v>259</v>
      </c>
      <c r="I675" s="21"/>
      <c r="J675" s="21"/>
      <c r="K675" s="21"/>
      <c r="L675" s="21"/>
      <c r="M675" s="21"/>
      <c r="N675" s="21"/>
      <c r="O675" s="21"/>
      <c r="P675" s="21"/>
      <c r="Q675" s="27">
        <v>260</v>
      </c>
      <c r="R675" s="21"/>
      <c r="S675" s="21"/>
      <c r="T675" s="21"/>
      <c r="U675" s="21"/>
      <c r="V675" s="21"/>
      <c r="W675" s="29">
        <v>88</v>
      </c>
      <c r="X675" s="21"/>
      <c r="Y675" s="21"/>
      <c r="Z675" s="29">
        <v>89</v>
      </c>
      <c r="AA675" s="21"/>
      <c r="AB675" s="21"/>
      <c r="AC675" s="21"/>
      <c r="AD675" s="21"/>
      <c r="AE675" s="21"/>
      <c r="AF675" s="29">
        <v>88</v>
      </c>
      <c r="AG675" s="21"/>
      <c r="AH675" s="21"/>
      <c r="AI675" s="29">
        <v>91</v>
      </c>
      <c r="AJ675" s="21"/>
      <c r="AK675" s="21"/>
      <c r="AL675" s="29">
        <v>90</v>
      </c>
      <c r="AM675" s="21"/>
      <c r="AN675" s="21"/>
      <c r="AO675" s="29">
        <v>90</v>
      </c>
      <c r="AP675" s="21"/>
      <c r="AQ675" s="21"/>
      <c r="AR675" s="27">
        <v>209</v>
      </c>
      <c r="AS675" s="21"/>
      <c r="AT675" s="21"/>
      <c r="AU675" s="27">
        <v>175</v>
      </c>
      <c r="AV675" s="21"/>
      <c r="AW675" s="21"/>
      <c r="AX675" s="29">
        <v>89</v>
      </c>
      <c r="AY675" s="21"/>
      <c r="AZ675" s="21"/>
      <c r="BA675" s="27">
        <v>103</v>
      </c>
      <c r="BB675" s="21"/>
      <c r="BC675" s="21"/>
      <c r="BD675" s="29">
        <v>92</v>
      </c>
      <c r="BE675" s="21"/>
      <c r="BF675" s="21"/>
      <c r="BG675" s="29">
        <v>89</v>
      </c>
      <c r="BH675" s="21"/>
      <c r="BI675" s="21"/>
      <c r="BJ675" s="29">
        <v>90</v>
      </c>
      <c r="BK675" s="21"/>
      <c r="BL675" s="21"/>
      <c r="BM675" s="29">
        <v>90</v>
      </c>
      <c r="BN675" s="21"/>
      <c r="BO675" s="21"/>
      <c r="BP675" s="29">
        <v>90</v>
      </c>
      <c r="BQ675" s="21"/>
      <c r="BR675" s="21"/>
      <c r="BS675" s="29">
        <v>88</v>
      </c>
      <c r="BT675" s="21"/>
      <c r="BU675" s="21"/>
      <c r="BV675" s="21"/>
      <c r="BW675" s="21"/>
      <c r="BX675" s="21"/>
      <c r="BY675" s="21"/>
      <c r="BZ675" s="21"/>
      <c r="CA675" s="21"/>
      <c r="CB675" s="21"/>
      <c r="CC675" s="21"/>
      <c r="CD675" s="21"/>
      <c r="CE675" s="21"/>
      <c r="CF675" s="21"/>
      <c r="CG675" s="21"/>
      <c r="CH675" s="21"/>
      <c r="CI675" s="21"/>
      <c r="CJ675" s="21"/>
      <c r="CK675" s="21"/>
      <c r="CL675" s="21"/>
      <c r="CM675" s="21"/>
      <c r="CN675" s="21"/>
      <c r="CO675" s="21"/>
      <c r="CP675" s="21"/>
      <c r="CQ675" s="21"/>
      <c r="CR675" s="21"/>
      <c r="CS675" s="21"/>
      <c r="CT675" s="29">
        <v>65</v>
      </c>
      <c r="CU675" s="21"/>
      <c r="CV675" s="21"/>
      <c r="CW675" s="29">
        <v>65</v>
      </c>
      <c r="CX675" s="21"/>
      <c r="CY675" s="21"/>
      <c r="CZ675" s="21"/>
      <c r="DA675" s="21"/>
      <c r="DB675" s="21"/>
      <c r="DC675" s="21"/>
      <c r="DD675" s="21"/>
      <c r="DE675" s="21"/>
      <c r="DF675" s="21"/>
      <c r="DG675" s="21"/>
      <c r="DH675" s="21"/>
      <c r="DI675" s="29">
        <v>89</v>
      </c>
      <c r="DJ675" s="21"/>
      <c r="DK675" s="21"/>
      <c r="DL675" s="21"/>
      <c r="DM675" s="21"/>
      <c r="DN675" s="21"/>
      <c r="DO675" s="21"/>
      <c r="DP675" s="21"/>
      <c r="DQ675" s="21"/>
      <c r="DR675" s="21"/>
      <c r="DS675" s="21"/>
      <c r="DT675" s="21"/>
      <c r="DU675" s="21"/>
      <c r="DV675" s="21"/>
      <c r="DW675" s="21"/>
      <c r="DX675" s="21"/>
      <c r="DY675" s="21"/>
      <c r="DZ675" s="21"/>
      <c r="EA675" s="21"/>
      <c r="EB675" s="21"/>
      <c r="EC675" s="21"/>
      <c r="ED675" s="21"/>
      <c r="EE675" s="21"/>
      <c r="EF675" s="21"/>
      <c r="EG675" s="21"/>
      <c r="EH675" s="21"/>
      <c r="EI675" s="21"/>
      <c r="EJ675" s="21"/>
      <c r="EK675" s="21"/>
      <c r="EL675" s="21"/>
      <c r="EM675" s="21"/>
      <c r="EN675" s="21"/>
      <c r="EO675" s="21"/>
      <c r="EP675" s="21"/>
      <c r="EQ675" s="21"/>
      <c r="ER675" s="21"/>
      <c r="ES675" s="21"/>
      <c r="ET675" s="21"/>
      <c r="EU675" s="21"/>
      <c r="EV675" s="29">
        <v>15</v>
      </c>
      <c r="EW675" s="21"/>
      <c r="EX675" s="21"/>
      <c r="EY675" s="21"/>
      <c r="EZ675" s="21"/>
      <c r="FA675" s="21"/>
      <c r="FB675" s="21"/>
      <c r="FC675" s="21"/>
      <c r="FD675" s="21"/>
      <c r="FE675" s="21"/>
      <c r="FF675" s="21"/>
      <c r="FG675" s="21"/>
      <c r="FH675" s="21"/>
      <c r="FI675" s="21"/>
      <c r="FJ675" s="21"/>
      <c r="FK675" s="29">
        <v>44</v>
      </c>
      <c r="FL675" s="21"/>
      <c r="FM675" s="21"/>
      <c r="FN675" s="21"/>
      <c r="FO675" s="21"/>
      <c r="FP675" s="21"/>
      <c r="FQ675" s="21"/>
      <c r="FR675" s="21"/>
      <c r="FS675" s="21"/>
      <c r="FT675" s="21"/>
      <c r="FU675" s="21"/>
      <c r="FV675" s="21"/>
      <c r="FW675" s="21"/>
      <c r="FX675" s="21"/>
      <c r="FY675" s="21"/>
      <c r="FZ675" s="21"/>
      <c r="GA675" s="21"/>
      <c r="GB675" s="21"/>
      <c r="GC675" s="21"/>
      <c r="GD675" s="21"/>
      <c r="GE675" s="21"/>
      <c r="GF675" s="21"/>
      <c r="GG675" s="21"/>
      <c r="GH675" s="21"/>
      <c r="GI675" s="21"/>
      <c r="GJ675" s="21"/>
      <c r="GK675" s="21"/>
      <c r="GL675" s="21"/>
      <c r="GM675" s="21"/>
      <c r="GN675" s="21"/>
      <c r="GO675" s="21"/>
      <c r="GP675" s="21"/>
      <c r="GQ675" s="21"/>
      <c r="GR675" s="21"/>
      <c r="GS675" s="21"/>
      <c r="GT675" s="21"/>
      <c r="GU675" s="21"/>
      <c r="GV675" s="21"/>
      <c r="GW675" s="21"/>
      <c r="GX675" s="21"/>
      <c r="GY675" s="21"/>
      <c r="GZ675" s="21"/>
      <c r="HA675" s="21"/>
      <c r="HB675" s="21"/>
      <c r="HC675" s="21"/>
      <c r="HD675" s="21"/>
      <c r="HE675" s="21"/>
      <c r="HF675" s="21"/>
      <c r="HG675" s="21"/>
      <c r="HH675" s="21"/>
      <c r="HI675" s="21"/>
      <c r="HJ675" s="21"/>
    </row>
    <row r="676" spans="2:218" x14ac:dyDescent="0.2">
      <c r="B676" s="20" t="s">
        <v>824</v>
      </c>
      <c r="C676" s="30">
        <v>9341</v>
      </c>
      <c r="D676" s="27">
        <v>808</v>
      </c>
      <c r="E676" s="23">
        <v>4420</v>
      </c>
      <c r="F676" s="30">
        <v>9162</v>
      </c>
      <c r="G676" s="27">
        <v>809</v>
      </c>
      <c r="H676" s="23">
        <v>5254</v>
      </c>
      <c r="I676" s="28">
        <v>10578</v>
      </c>
      <c r="J676" s="27">
        <v>929</v>
      </c>
      <c r="K676" s="23">
        <v>4183</v>
      </c>
      <c r="L676" s="30">
        <v>7642</v>
      </c>
      <c r="M676" s="27">
        <v>722</v>
      </c>
      <c r="N676" s="23">
        <v>3063</v>
      </c>
      <c r="O676" s="30">
        <v>8869</v>
      </c>
      <c r="P676" s="27">
        <v>814</v>
      </c>
      <c r="Q676" s="23">
        <v>4033</v>
      </c>
      <c r="R676" s="28">
        <v>10356</v>
      </c>
      <c r="S676" s="27">
        <v>949</v>
      </c>
      <c r="T676" s="23">
        <v>3873</v>
      </c>
      <c r="U676" s="30">
        <v>7926</v>
      </c>
      <c r="V676" s="27">
        <v>756</v>
      </c>
      <c r="W676" s="23">
        <v>2418</v>
      </c>
      <c r="X676" s="30">
        <v>8527</v>
      </c>
      <c r="Y676" s="27">
        <v>792</v>
      </c>
      <c r="Z676" s="23">
        <v>3521</v>
      </c>
      <c r="AA676" s="30">
        <v>9985</v>
      </c>
      <c r="AB676" s="27">
        <v>916</v>
      </c>
      <c r="AC676" s="23">
        <v>4226</v>
      </c>
      <c r="AD676" s="30">
        <v>7603</v>
      </c>
      <c r="AE676" s="27">
        <v>735</v>
      </c>
      <c r="AF676" s="23">
        <v>2488</v>
      </c>
      <c r="AG676" s="30">
        <v>7293</v>
      </c>
      <c r="AH676" s="27">
        <v>713</v>
      </c>
      <c r="AI676" s="23">
        <v>3852</v>
      </c>
      <c r="AJ676" s="30">
        <v>8805</v>
      </c>
      <c r="AK676" s="27">
        <v>818</v>
      </c>
      <c r="AL676" s="23">
        <v>4005</v>
      </c>
      <c r="AM676" s="30">
        <v>6868</v>
      </c>
      <c r="AN676" s="27">
        <v>657</v>
      </c>
      <c r="AO676" s="23">
        <v>2972</v>
      </c>
      <c r="AP676" s="30">
        <v>6675</v>
      </c>
      <c r="AQ676" s="27">
        <v>652</v>
      </c>
      <c r="AR676" s="23">
        <v>4545</v>
      </c>
      <c r="AS676" s="30">
        <v>8584</v>
      </c>
      <c r="AT676" s="27">
        <v>813</v>
      </c>
      <c r="AU676" s="23">
        <v>3836</v>
      </c>
      <c r="AV676" s="30">
        <v>7318</v>
      </c>
      <c r="AW676" s="27">
        <v>699</v>
      </c>
      <c r="AX676" s="23">
        <v>5153</v>
      </c>
      <c r="AY676" s="28">
        <v>11731</v>
      </c>
      <c r="AZ676" s="27">
        <v>973</v>
      </c>
      <c r="BA676" s="24">
        <v>13440</v>
      </c>
      <c r="BB676" s="28">
        <v>10668</v>
      </c>
      <c r="BC676" s="27">
        <v>934</v>
      </c>
      <c r="BD676" s="23">
        <v>9698</v>
      </c>
      <c r="BE676" s="30">
        <v>9410</v>
      </c>
      <c r="BF676" s="27">
        <v>775</v>
      </c>
      <c r="BG676" s="24">
        <v>11563</v>
      </c>
      <c r="BH676" s="30">
        <v>7701</v>
      </c>
      <c r="BI676" s="27">
        <v>664</v>
      </c>
      <c r="BJ676" s="24">
        <v>11741</v>
      </c>
      <c r="BK676" s="30">
        <v>7476</v>
      </c>
      <c r="BL676" s="27">
        <v>676</v>
      </c>
      <c r="BM676" s="23">
        <v>6129</v>
      </c>
      <c r="BN676" s="30">
        <v>8006</v>
      </c>
      <c r="BO676" s="27">
        <v>741</v>
      </c>
      <c r="BP676" s="23">
        <v>4918</v>
      </c>
      <c r="BQ676" s="30">
        <v>6505</v>
      </c>
      <c r="BR676" s="27">
        <v>616</v>
      </c>
      <c r="BS676" s="23">
        <v>5848</v>
      </c>
      <c r="BT676" s="30">
        <v>7696</v>
      </c>
      <c r="BU676" s="27">
        <v>703</v>
      </c>
      <c r="BV676" s="23">
        <v>6691</v>
      </c>
      <c r="BW676" s="30">
        <v>6452</v>
      </c>
      <c r="BX676" s="27">
        <v>565</v>
      </c>
      <c r="BY676" s="23">
        <v>4964</v>
      </c>
      <c r="BZ676" s="30">
        <v>7180</v>
      </c>
      <c r="CA676" s="27">
        <v>604</v>
      </c>
      <c r="CB676" s="23">
        <v>4163</v>
      </c>
      <c r="CC676" s="30">
        <v>6674</v>
      </c>
      <c r="CD676" s="27">
        <v>614</v>
      </c>
      <c r="CE676" s="23">
        <v>3413</v>
      </c>
      <c r="CF676" s="32">
        <v>931</v>
      </c>
      <c r="CG676" s="29">
        <v>74</v>
      </c>
      <c r="CH676" s="23">
        <v>2050</v>
      </c>
      <c r="CI676" s="32">
        <v>185</v>
      </c>
      <c r="CJ676" s="29">
        <v>18</v>
      </c>
      <c r="CK676" s="23">
        <v>1898</v>
      </c>
      <c r="CL676" s="32">
        <v>157</v>
      </c>
      <c r="CM676" s="29">
        <v>17</v>
      </c>
      <c r="CN676" s="23">
        <v>1529</v>
      </c>
      <c r="CO676" s="32">
        <v>261</v>
      </c>
      <c r="CP676" s="29">
        <v>16</v>
      </c>
      <c r="CQ676" s="23">
        <v>2313</v>
      </c>
      <c r="CR676" s="33">
        <v>23</v>
      </c>
      <c r="CS676" s="31">
        <v>2</v>
      </c>
      <c r="CT676" s="23">
        <v>2665</v>
      </c>
      <c r="CU676" s="32">
        <v>234</v>
      </c>
      <c r="CV676" s="29">
        <v>10</v>
      </c>
      <c r="CW676" s="23">
        <v>2713</v>
      </c>
      <c r="CX676" s="21"/>
      <c r="CY676" s="21"/>
      <c r="CZ676" s="23">
        <v>2878</v>
      </c>
      <c r="DA676" s="35">
        <v>6</v>
      </c>
      <c r="DB676" s="31">
        <v>1</v>
      </c>
      <c r="DC676" s="23">
        <v>2374</v>
      </c>
      <c r="DD676" s="33">
        <v>47</v>
      </c>
      <c r="DE676" s="31">
        <v>2</v>
      </c>
      <c r="DF676" s="23">
        <v>1651</v>
      </c>
      <c r="DG676" s="32">
        <v>203</v>
      </c>
      <c r="DH676" s="29">
        <v>12</v>
      </c>
      <c r="DI676" s="23">
        <v>2550</v>
      </c>
      <c r="DJ676" s="21"/>
      <c r="DK676" s="21"/>
      <c r="DL676" s="23">
        <v>1186</v>
      </c>
      <c r="DM676" s="21"/>
      <c r="DN676" s="21"/>
      <c r="DO676" s="27">
        <v>985</v>
      </c>
      <c r="DP676" s="21"/>
      <c r="DQ676" s="21"/>
      <c r="DR676" s="23">
        <v>1063</v>
      </c>
      <c r="DS676" s="21"/>
      <c r="DT676" s="21"/>
      <c r="DU676" s="27">
        <v>772</v>
      </c>
      <c r="DV676" s="21"/>
      <c r="DW676" s="21"/>
      <c r="DX676" s="27">
        <v>473</v>
      </c>
      <c r="DY676" s="21"/>
      <c r="DZ676" s="21"/>
      <c r="EA676" s="27">
        <v>869</v>
      </c>
      <c r="EB676" s="21"/>
      <c r="EC676" s="21"/>
      <c r="ED676" s="23">
        <v>1030</v>
      </c>
      <c r="EE676" s="21"/>
      <c r="EF676" s="21"/>
      <c r="EG676" s="27">
        <v>863</v>
      </c>
      <c r="EH676" s="21"/>
      <c r="EI676" s="21"/>
      <c r="EJ676" s="29">
        <v>76</v>
      </c>
      <c r="EK676" s="21"/>
      <c r="EL676" s="21"/>
      <c r="EM676" s="27">
        <v>137</v>
      </c>
      <c r="EN676" s="21"/>
      <c r="EO676" s="21"/>
      <c r="EP676" s="29">
        <v>97</v>
      </c>
      <c r="EQ676" s="21"/>
      <c r="ER676" s="21"/>
      <c r="ES676" s="29">
        <v>97</v>
      </c>
      <c r="ET676" s="21"/>
      <c r="EU676" s="21"/>
      <c r="EV676" s="29">
        <v>99</v>
      </c>
      <c r="EW676" s="21"/>
      <c r="EX676" s="21"/>
      <c r="EY676" s="27">
        <v>174</v>
      </c>
      <c r="EZ676" s="21"/>
      <c r="FA676" s="21"/>
      <c r="FB676" s="27">
        <v>123</v>
      </c>
      <c r="FC676" s="21"/>
      <c r="FD676" s="21"/>
      <c r="FE676" s="21"/>
      <c r="FF676" s="21"/>
      <c r="FG676" s="21"/>
      <c r="FH676" s="31">
        <v>2</v>
      </c>
      <c r="FI676" s="21"/>
      <c r="FJ676" s="21"/>
      <c r="FK676" s="29">
        <v>48</v>
      </c>
      <c r="FL676" s="21"/>
      <c r="FM676" s="21"/>
      <c r="FN676" s="29">
        <v>51</v>
      </c>
      <c r="FO676" s="21"/>
      <c r="FP676" s="21"/>
      <c r="FQ676" s="29">
        <v>69</v>
      </c>
      <c r="FR676" s="21"/>
      <c r="FS676" s="21"/>
      <c r="FT676" s="27">
        <v>105</v>
      </c>
      <c r="FU676" s="21"/>
      <c r="FV676" s="21"/>
      <c r="FW676" s="27">
        <v>174</v>
      </c>
      <c r="FX676" s="21"/>
      <c r="FY676" s="21"/>
      <c r="FZ676" s="27">
        <v>147</v>
      </c>
      <c r="GA676" s="21"/>
      <c r="GB676" s="21"/>
      <c r="GC676" s="27">
        <v>104</v>
      </c>
      <c r="GD676" s="21"/>
      <c r="GE676" s="21"/>
      <c r="GF676" s="27">
        <v>101</v>
      </c>
      <c r="GG676" s="21"/>
      <c r="GH676" s="21"/>
      <c r="GI676" s="27">
        <v>138</v>
      </c>
      <c r="GJ676" s="21"/>
      <c r="GK676" s="21"/>
      <c r="GL676" s="29">
        <v>70</v>
      </c>
      <c r="GM676" s="21"/>
      <c r="GN676" s="21"/>
      <c r="GO676" s="21"/>
      <c r="GP676" s="21"/>
      <c r="GQ676" s="21"/>
      <c r="GR676" s="29">
        <v>59</v>
      </c>
      <c r="GS676" s="21"/>
      <c r="GT676" s="21"/>
      <c r="GU676" s="21"/>
      <c r="GV676" s="21"/>
      <c r="GW676" s="21"/>
      <c r="GX676" s="29">
        <v>10</v>
      </c>
      <c r="GY676" s="21"/>
      <c r="GZ676" s="21"/>
      <c r="HA676" s="21"/>
      <c r="HB676" s="21"/>
      <c r="HC676" s="21"/>
      <c r="HD676" s="21"/>
      <c r="HE676" s="21"/>
      <c r="HF676" s="21"/>
      <c r="HG676" s="29">
        <v>41</v>
      </c>
      <c r="HH676" s="21"/>
      <c r="HI676" s="21"/>
      <c r="HJ676" s="21"/>
    </row>
    <row r="677" spans="2:218" x14ac:dyDescent="0.2">
      <c r="B677" s="20" t="s">
        <v>829</v>
      </c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30">
        <v>4500</v>
      </c>
      <c r="AH677" s="29">
        <v>46</v>
      </c>
      <c r="AI677" s="23">
        <v>2595</v>
      </c>
      <c r="AJ677" s="28">
        <v>12121</v>
      </c>
      <c r="AK677" s="27">
        <v>286</v>
      </c>
      <c r="AL677" s="24">
        <v>14575</v>
      </c>
      <c r="AM677" s="28">
        <v>19803</v>
      </c>
      <c r="AN677" s="27">
        <v>366</v>
      </c>
      <c r="AO677" s="24">
        <v>18479</v>
      </c>
      <c r="AP677" s="28">
        <v>21525</v>
      </c>
      <c r="AQ677" s="27">
        <v>505</v>
      </c>
      <c r="AR677" s="24">
        <v>24335</v>
      </c>
      <c r="AS677" s="28">
        <v>23734</v>
      </c>
      <c r="AT677" s="27">
        <v>730</v>
      </c>
      <c r="AU677" s="24">
        <v>32638</v>
      </c>
      <c r="AV677" s="28">
        <v>19801</v>
      </c>
      <c r="AW677" s="27">
        <v>664</v>
      </c>
      <c r="AX677" s="24">
        <v>37448</v>
      </c>
      <c r="AY677" s="28">
        <v>23955</v>
      </c>
      <c r="AZ677" s="27">
        <v>691</v>
      </c>
      <c r="BA677" s="24">
        <v>43578</v>
      </c>
      <c r="BB677" s="28">
        <v>44582</v>
      </c>
      <c r="BC677" s="23">
        <v>1233</v>
      </c>
      <c r="BD677" s="24">
        <v>54093</v>
      </c>
      <c r="BE677" s="28">
        <v>50462</v>
      </c>
      <c r="BF677" s="23">
        <v>1305</v>
      </c>
      <c r="BG677" s="24">
        <v>75304</v>
      </c>
      <c r="BH677" s="28">
        <v>46685</v>
      </c>
      <c r="BI677" s="23">
        <v>1329</v>
      </c>
      <c r="BJ677" s="24">
        <v>89065</v>
      </c>
      <c r="BK677" s="28">
        <v>54998</v>
      </c>
      <c r="BL677" s="23">
        <v>1564</v>
      </c>
      <c r="BM677" s="24">
        <v>85616</v>
      </c>
      <c r="BN677" s="28">
        <v>45661</v>
      </c>
      <c r="BO677" s="23">
        <v>1387</v>
      </c>
      <c r="BP677" s="24">
        <v>89108</v>
      </c>
      <c r="BQ677" s="28">
        <v>48243</v>
      </c>
      <c r="BR677" s="23">
        <v>1423</v>
      </c>
      <c r="BS677" s="25">
        <v>103104</v>
      </c>
      <c r="BT677" s="28">
        <v>54916</v>
      </c>
      <c r="BU677" s="23">
        <v>1690</v>
      </c>
      <c r="BV677" s="24">
        <v>99749</v>
      </c>
      <c r="BW677" s="28">
        <v>42642</v>
      </c>
      <c r="BX677" s="23">
        <v>1325</v>
      </c>
      <c r="BY677" s="24">
        <v>95663</v>
      </c>
      <c r="BZ677" s="28">
        <v>35619</v>
      </c>
      <c r="CA677" s="23">
        <v>1046</v>
      </c>
      <c r="CB677" s="24">
        <v>94764</v>
      </c>
      <c r="CC677" s="28">
        <v>53724</v>
      </c>
      <c r="CD677" s="23">
        <v>1574</v>
      </c>
      <c r="CE677" s="24">
        <v>89993</v>
      </c>
      <c r="CF677" s="28">
        <v>47669</v>
      </c>
      <c r="CG677" s="23">
        <v>1308</v>
      </c>
      <c r="CH677" s="25">
        <v>101773</v>
      </c>
      <c r="CI677" s="28">
        <v>51474</v>
      </c>
      <c r="CJ677" s="23">
        <v>1507</v>
      </c>
      <c r="CK677" s="25">
        <v>109534</v>
      </c>
      <c r="CL677" s="28">
        <v>76792</v>
      </c>
      <c r="CM677" s="23">
        <v>2042</v>
      </c>
      <c r="CN677" s="25">
        <v>115716</v>
      </c>
      <c r="CO677" s="28">
        <v>98568</v>
      </c>
      <c r="CP677" s="23">
        <v>2238</v>
      </c>
      <c r="CQ677" s="25">
        <v>137348</v>
      </c>
      <c r="CR677" s="28">
        <v>73163</v>
      </c>
      <c r="CS677" s="23">
        <v>1863</v>
      </c>
      <c r="CT677" s="25">
        <v>122009</v>
      </c>
      <c r="CU677" s="28">
        <v>84946</v>
      </c>
      <c r="CV677" s="23">
        <v>2288</v>
      </c>
      <c r="CW677" s="25">
        <v>133229</v>
      </c>
      <c r="CX677" s="28">
        <v>87778</v>
      </c>
      <c r="CY677" s="23">
        <v>2044</v>
      </c>
      <c r="CZ677" s="25">
        <v>151084</v>
      </c>
      <c r="DA677" s="26">
        <v>112516</v>
      </c>
      <c r="DB677" s="23">
        <v>2371</v>
      </c>
      <c r="DC677" s="25">
        <v>162847</v>
      </c>
      <c r="DD677" s="28">
        <v>98849</v>
      </c>
      <c r="DE677" s="23">
        <v>2404</v>
      </c>
      <c r="DF677" s="25">
        <v>144511</v>
      </c>
      <c r="DG677" s="28">
        <v>79878</v>
      </c>
      <c r="DH677" s="23">
        <v>1890</v>
      </c>
      <c r="DI677" s="25">
        <v>153781</v>
      </c>
      <c r="DJ677" s="28">
        <v>66238</v>
      </c>
      <c r="DK677" s="23">
        <v>1745</v>
      </c>
      <c r="DL677" s="25">
        <v>149525</v>
      </c>
      <c r="DM677" s="28">
        <v>82945</v>
      </c>
      <c r="DN677" s="23">
        <v>2069</v>
      </c>
      <c r="DO677" s="25">
        <v>140395</v>
      </c>
      <c r="DP677" s="28">
        <v>64038</v>
      </c>
      <c r="DQ677" s="23">
        <v>1642</v>
      </c>
      <c r="DR677" s="25">
        <v>143380</v>
      </c>
      <c r="DS677" s="28">
        <v>60147</v>
      </c>
      <c r="DT677" s="23">
        <v>1601</v>
      </c>
      <c r="DU677" s="25">
        <v>139633</v>
      </c>
      <c r="DV677" s="28">
        <v>62921</v>
      </c>
      <c r="DW677" s="23">
        <v>1729</v>
      </c>
      <c r="DX677" s="25">
        <v>133804</v>
      </c>
      <c r="DY677" s="28">
        <v>58633</v>
      </c>
      <c r="DZ677" s="23">
        <v>1603</v>
      </c>
      <c r="EA677" s="25">
        <v>136425</v>
      </c>
      <c r="EB677" s="28">
        <v>55142</v>
      </c>
      <c r="EC677" s="23">
        <v>1523</v>
      </c>
      <c r="ED677" s="25">
        <v>123736</v>
      </c>
      <c r="EE677" s="28">
        <v>63915</v>
      </c>
      <c r="EF677" s="23">
        <v>1836</v>
      </c>
      <c r="EG677" s="25">
        <v>123807</v>
      </c>
      <c r="EH677" s="28">
        <v>52428</v>
      </c>
      <c r="EI677" s="23">
        <v>1373</v>
      </c>
      <c r="EJ677" s="25">
        <v>123026</v>
      </c>
      <c r="EK677" s="28">
        <v>49586</v>
      </c>
      <c r="EL677" s="23">
        <v>1365</v>
      </c>
      <c r="EM677" s="25">
        <v>118807</v>
      </c>
      <c r="EN677" s="28">
        <v>71511</v>
      </c>
      <c r="EO677" s="23">
        <v>1632</v>
      </c>
      <c r="EP677" s="25">
        <v>118077</v>
      </c>
      <c r="EQ677" s="28">
        <v>49154</v>
      </c>
      <c r="ER677" s="23">
        <v>1196</v>
      </c>
      <c r="ES677" s="25">
        <v>112451</v>
      </c>
      <c r="ET677" s="28">
        <v>48320</v>
      </c>
      <c r="EU677" s="23">
        <v>1264</v>
      </c>
      <c r="EV677" s="25">
        <v>107937</v>
      </c>
      <c r="EW677" s="28">
        <v>55438</v>
      </c>
      <c r="EX677" s="23">
        <v>1404</v>
      </c>
      <c r="EY677" s="24">
        <v>99213</v>
      </c>
      <c r="EZ677" s="28">
        <v>41574</v>
      </c>
      <c r="FA677" s="23">
        <v>1052</v>
      </c>
      <c r="FB677" s="25">
        <v>106032</v>
      </c>
      <c r="FC677" s="28">
        <v>45874</v>
      </c>
      <c r="FD677" s="23">
        <v>1154</v>
      </c>
      <c r="FE677" s="24">
        <v>89775</v>
      </c>
      <c r="FF677" s="28">
        <v>46365</v>
      </c>
      <c r="FG677" s="23">
        <v>1271</v>
      </c>
      <c r="FH677" s="25">
        <v>100119</v>
      </c>
      <c r="FI677" s="28">
        <v>39942</v>
      </c>
      <c r="FJ677" s="23">
        <v>1060</v>
      </c>
      <c r="FK677" s="24">
        <v>84170</v>
      </c>
      <c r="FL677" s="28">
        <v>36377</v>
      </c>
      <c r="FM677" s="27">
        <v>977</v>
      </c>
      <c r="FN677" s="24">
        <v>77179</v>
      </c>
      <c r="FO677" s="28">
        <v>45860</v>
      </c>
      <c r="FP677" s="23">
        <v>1156</v>
      </c>
      <c r="FQ677" s="24">
        <v>89575</v>
      </c>
      <c r="FR677" s="28">
        <v>37979</v>
      </c>
      <c r="FS677" s="27">
        <v>988</v>
      </c>
      <c r="FT677" s="24">
        <v>79446</v>
      </c>
      <c r="FU677" s="28">
        <v>45518</v>
      </c>
      <c r="FV677" s="27">
        <v>995</v>
      </c>
      <c r="FW677" s="24">
        <v>82793</v>
      </c>
      <c r="FX677" s="28">
        <v>21789</v>
      </c>
      <c r="FY677" s="27">
        <v>425</v>
      </c>
      <c r="FZ677" s="24">
        <v>68324</v>
      </c>
      <c r="GA677" s="30">
        <v>4654</v>
      </c>
      <c r="GB677" s="27">
        <v>107</v>
      </c>
      <c r="GC677" s="24">
        <v>41726</v>
      </c>
      <c r="GD677" s="30">
        <v>4121</v>
      </c>
      <c r="GE677" s="29">
        <v>71</v>
      </c>
      <c r="GF677" s="24">
        <v>30420</v>
      </c>
      <c r="GG677" s="30">
        <v>2973</v>
      </c>
      <c r="GH677" s="29">
        <v>65</v>
      </c>
      <c r="GI677" s="24">
        <v>19780</v>
      </c>
      <c r="GJ677" s="30">
        <v>1932</v>
      </c>
      <c r="GK677" s="29">
        <v>36</v>
      </c>
      <c r="GL677" s="24">
        <v>15407</v>
      </c>
      <c r="GM677" s="32">
        <v>791</v>
      </c>
      <c r="GN677" s="29">
        <v>14</v>
      </c>
      <c r="GO677" s="23">
        <v>9125</v>
      </c>
      <c r="GP677" s="32">
        <v>971</v>
      </c>
      <c r="GQ677" s="29">
        <v>14</v>
      </c>
      <c r="GR677" s="23">
        <v>6619</v>
      </c>
      <c r="GS677" s="32">
        <v>107</v>
      </c>
      <c r="GT677" s="31">
        <v>1</v>
      </c>
      <c r="GU677" s="23">
        <v>6180</v>
      </c>
      <c r="GV677" s="32">
        <v>263</v>
      </c>
      <c r="GW677" s="31">
        <v>6</v>
      </c>
      <c r="GX677" s="23">
        <v>6444</v>
      </c>
      <c r="GY677" s="32">
        <v>294</v>
      </c>
      <c r="GZ677" s="31">
        <v>5</v>
      </c>
      <c r="HA677" s="23">
        <v>4239</v>
      </c>
      <c r="HB677" s="32">
        <v>107</v>
      </c>
      <c r="HC677" s="31">
        <v>1</v>
      </c>
      <c r="HD677" s="23">
        <v>3224</v>
      </c>
      <c r="HE677" s="33">
        <v>86</v>
      </c>
      <c r="HF677" s="31">
        <v>1</v>
      </c>
      <c r="HG677" s="23">
        <v>2955</v>
      </c>
      <c r="HH677" s="21"/>
      <c r="HI677" s="21"/>
      <c r="HJ677" s="23">
        <v>2757</v>
      </c>
    </row>
    <row r="678" spans="2:218" x14ac:dyDescent="0.2">
      <c r="B678" s="20" t="s">
        <v>838</v>
      </c>
      <c r="C678" s="21"/>
      <c r="D678" s="21"/>
      <c r="E678" s="27">
        <v>699</v>
      </c>
      <c r="F678" s="21"/>
      <c r="G678" s="21"/>
      <c r="H678" s="27">
        <v>594</v>
      </c>
      <c r="I678" s="21"/>
      <c r="J678" s="21"/>
      <c r="K678" s="27">
        <v>280</v>
      </c>
      <c r="L678" s="21"/>
      <c r="M678" s="21"/>
      <c r="N678" s="27">
        <v>307</v>
      </c>
      <c r="O678" s="21"/>
      <c r="P678" s="21"/>
      <c r="Q678" s="27">
        <v>341</v>
      </c>
      <c r="R678" s="21"/>
      <c r="S678" s="21"/>
      <c r="T678" s="27">
        <v>136</v>
      </c>
      <c r="U678" s="21"/>
      <c r="V678" s="21"/>
      <c r="W678" s="27">
        <v>102</v>
      </c>
      <c r="X678" s="21"/>
      <c r="Y678" s="21"/>
      <c r="Z678" s="27">
        <v>189</v>
      </c>
      <c r="AA678" s="21"/>
      <c r="AB678" s="21"/>
      <c r="AC678" s="27">
        <v>166</v>
      </c>
      <c r="AD678" s="21"/>
      <c r="AE678" s="21"/>
      <c r="AF678" s="27">
        <v>158</v>
      </c>
      <c r="AG678" s="21"/>
      <c r="AH678" s="21"/>
      <c r="AI678" s="29">
        <v>97</v>
      </c>
      <c r="AJ678" s="21"/>
      <c r="AK678" s="21"/>
      <c r="AL678" s="27">
        <v>228</v>
      </c>
      <c r="AM678" s="21"/>
      <c r="AN678" s="21"/>
      <c r="AO678" s="27">
        <v>355</v>
      </c>
      <c r="AP678" s="33">
        <v>83</v>
      </c>
      <c r="AQ678" s="31">
        <v>1</v>
      </c>
      <c r="AR678" s="27">
        <v>265</v>
      </c>
      <c r="AS678" s="32">
        <v>254</v>
      </c>
      <c r="AT678" s="31">
        <v>3</v>
      </c>
      <c r="AU678" s="27">
        <v>277</v>
      </c>
      <c r="AV678" s="32">
        <v>170</v>
      </c>
      <c r="AW678" s="31">
        <v>2</v>
      </c>
      <c r="AX678" s="27">
        <v>211</v>
      </c>
      <c r="AY678" s="33">
        <v>85</v>
      </c>
      <c r="AZ678" s="31">
        <v>1</v>
      </c>
      <c r="BA678" s="27">
        <v>141</v>
      </c>
      <c r="BB678" s="21"/>
      <c r="BC678" s="21"/>
      <c r="BD678" s="27">
        <v>205</v>
      </c>
      <c r="BE678" s="21"/>
      <c r="BF678" s="21"/>
      <c r="BG678" s="24">
        <v>83324</v>
      </c>
      <c r="BH678" s="21"/>
      <c r="BI678" s="21"/>
      <c r="BJ678" s="24">
        <v>79034</v>
      </c>
      <c r="BK678" s="32">
        <v>329</v>
      </c>
      <c r="BL678" s="31">
        <v>3</v>
      </c>
      <c r="BM678" s="24">
        <v>79273</v>
      </c>
      <c r="BN678" s="32">
        <v>464</v>
      </c>
      <c r="BO678" s="31">
        <v>8</v>
      </c>
      <c r="BP678" s="24">
        <v>78539</v>
      </c>
      <c r="BQ678" s="32">
        <v>586</v>
      </c>
      <c r="BR678" s="31">
        <v>7</v>
      </c>
      <c r="BS678" s="24">
        <v>74456</v>
      </c>
      <c r="BT678" s="32">
        <v>105</v>
      </c>
      <c r="BU678" s="31">
        <v>3</v>
      </c>
      <c r="BV678" s="24">
        <v>56598</v>
      </c>
      <c r="BW678" s="21"/>
      <c r="BX678" s="21"/>
      <c r="BY678" s="24">
        <v>35206</v>
      </c>
      <c r="BZ678" s="21"/>
      <c r="CA678" s="21"/>
      <c r="CB678" s="24">
        <v>23337</v>
      </c>
      <c r="CC678" s="32">
        <v>110</v>
      </c>
      <c r="CD678" s="31">
        <v>1</v>
      </c>
      <c r="CE678" s="24">
        <v>32961</v>
      </c>
      <c r="CF678" s="32">
        <v>115</v>
      </c>
      <c r="CG678" s="31">
        <v>1</v>
      </c>
      <c r="CH678" s="24">
        <v>60076</v>
      </c>
      <c r="CI678" s="32">
        <v>239</v>
      </c>
      <c r="CJ678" s="31">
        <v>2</v>
      </c>
      <c r="CK678" s="24">
        <v>59150</v>
      </c>
      <c r="CL678" s="32">
        <v>335</v>
      </c>
      <c r="CM678" s="31">
        <v>3</v>
      </c>
      <c r="CN678" s="24">
        <v>58203</v>
      </c>
      <c r="CO678" s="32">
        <v>336</v>
      </c>
      <c r="CP678" s="31">
        <v>3</v>
      </c>
      <c r="CQ678" s="24">
        <v>56697</v>
      </c>
      <c r="CR678" s="32">
        <v>220</v>
      </c>
      <c r="CS678" s="31">
        <v>2</v>
      </c>
      <c r="CT678" s="24">
        <v>34654</v>
      </c>
      <c r="CU678" s="21"/>
      <c r="CV678" s="21"/>
      <c r="CW678" s="24">
        <v>22006</v>
      </c>
      <c r="CX678" s="21"/>
      <c r="CY678" s="21"/>
      <c r="CZ678" s="24">
        <v>14243</v>
      </c>
      <c r="DA678" s="21"/>
      <c r="DB678" s="21"/>
      <c r="DC678" s="23">
        <v>8963</v>
      </c>
      <c r="DD678" s="21"/>
      <c r="DE678" s="21"/>
      <c r="DF678" s="23">
        <v>8360</v>
      </c>
      <c r="DG678" s="21"/>
      <c r="DH678" s="21"/>
      <c r="DI678" s="23">
        <v>7122</v>
      </c>
      <c r="DJ678" s="21"/>
      <c r="DK678" s="21"/>
      <c r="DL678" s="23">
        <v>6259</v>
      </c>
      <c r="DM678" s="21"/>
      <c r="DN678" s="21"/>
      <c r="DO678" s="23">
        <v>5656</v>
      </c>
      <c r="DP678" s="21"/>
      <c r="DQ678" s="21"/>
      <c r="DR678" s="23">
        <v>5361</v>
      </c>
      <c r="DS678" s="21"/>
      <c r="DT678" s="21"/>
      <c r="DU678" s="23">
        <v>4564</v>
      </c>
      <c r="DV678" s="21"/>
      <c r="DW678" s="21"/>
      <c r="DX678" s="23">
        <v>2940</v>
      </c>
      <c r="DY678" s="21"/>
      <c r="DZ678" s="21"/>
      <c r="EA678" s="23">
        <v>1174</v>
      </c>
      <c r="EB678" s="21"/>
      <c r="EC678" s="21"/>
      <c r="ED678" s="27">
        <v>525</v>
      </c>
      <c r="EE678" s="21"/>
      <c r="EF678" s="21"/>
      <c r="EG678" s="27">
        <v>221</v>
      </c>
      <c r="EH678" s="21"/>
      <c r="EI678" s="21"/>
      <c r="EJ678" s="27">
        <v>367</v>
      </c>
      <c r="EK678" s="21"/>
      <c r="EL678" s="21"/>
      <c r="EM678" s="27">
        <v>267</v>
      </c>
      <c r="EN678" s="21"/>
      <c r="EO678" s="21"/>
      <c r="EP678" s="27">
        <v>238</v>
      </c>
      <c r="EQ678" s="21"/>
      <c r="ER678" s="21"/>
      <c r="ES678" s="27">
        <v>357</v>
      </c>
      <c r="ET678" s="21"/>
      <c r="EU678" s="21"/>
      <c r="EV678" s="27">
        <v>288</v>
      </c>
      <c r="EW678" s="21"/>
      <c r="EX678" s="21"/>
      <c r="EY678" s="27">
        <v>268</v>
      </c>
      <c r="EZ678" s="21"/>
      <c r="FA678" s="21"/>
      <c r="FB678" s="27">
        <v>243</v>
      </c>
      <c r="FC678" s="21"/>
      <c r="FD678" s="21"/>
      <c r="FE678" s="29">
        <v>30</v>
      </c>
      <c r="FF678" s="21"/>
      <c r="FG678" s="21"/>
      <c r="FH678" s="29">
        <v>30</v>
      </c>
      <c r="FI678" s="21"/>
      <c r="FJ678" s="21"/>
      <c r="FK678" s="21"/>
      <c r="FL678" s="21"/>
      <c r="FM678" s="21"/>
      <c r="FN678" s="21"/>
      <c r="FO678" s="21"/>
      <c r="FP678" s="21"/>
      <c r="FQ678" s="27">
        <v>787</v>
      </c>
      <c r="FR678" s="21"/>
      <c r="FS678" s="21"/>
      <c r="FT678" s="29">
        <v>30</v>
      </c>
      <c r="FU678" s="21"/>
      <c r="FV678" s="21"/>
      <c r="FW678" s="27">
        <v>180</v>
      </c>
      <c r="FX678" s="21"/>
      <c r="FY678" s="21"/>
      <c r="FZ678" s="21"/>
      <c r="GA678" s="21"/>
      <c r="GB678" s="21"/>
      <c r="GC678" s="29">
        <v>30</v>
      </c>
      <c r="GD678" s="21"/>
      <c r="GE678" s="21"/>
      <c r="GF678" s="21"/>
      <c r="GG678" s="21"/>
      <c r="GH678" s="21"/>
      <c r="GI678" s="27">
        <v>255</v>
      </c>
      <c r="GJ678" s="21"/>
      <c r="GK678" s="21"/>
      <c r="GL678" s="21"/>
      <c r="GM678" s="21"/>
      <c r="GN678" s="21"/>
      <c r="GO678" s="21"/>
      <c r="GP678" s="21"/>
      <c r="GQ678" s="21"/>
      <c r="GR678" s="21"/>
      <c r="GS678" s="21"/>
      <c r="GT678" s="21"/>
      <c r="GU678" s="21"/>
      <c r="GV678" s="21"/>
      <c r="GW678" s="21"/>
      <c r="GX678" s="21"/>
      <c r="GY678" s="21"/>
      <c r="GZ678" s="21"/>
      <c r="HA678" s="21"/>
      <c r="HB678" s="21"/>
      <c r="HC678" s="21"/>
      <c r="HD678" s="21"/>
      <c r="HE678" s="21"/>
      <c r="HF678" s="21"/>
      <c r="HG678" s="21"/>
      <c r="HH678" s="21"/>
      <c r="HI678" s="21"/>
      <c r="HJ678" s="21"/>
    </row>
    <row r="679" spans="2:218" x14ac:dyDescent="0.2">
      <c r="B679" s="20" t="s">
        <v>839</v>
      </c>
      <c r="C679" s="28">
        <v>61601</v>
      </c>
      <c r="D679" s="23">
        <v>5849</v>
      </c>
      <c r="E679" s="37">
        <v>45372515</v>
      </c>
      <c r="F679" s="28">
        <v>72678</v>
      </c>
      <c r="G679" s="23">
        <v>7040</v>
      </c>
      <c r="H679" s="37">
        <v>60868054</v>
      </c>
      <c r="I679" s="26">
        <v>143308</v>
      </c>
      <c r="J679" s="24">
        <v>12436</v>
      </c>
      <c r="K679" s="37">
        <v>69054011</v>
      </c>
      <c r="L679" s="26">
        <v>225487</v>
      </c>
      <c r="M679" s="24">
        <v>18465</v>
      </c>
      <c r="N679" s="38">
        <v>129300906</v>
      </c>
      <c r="O679" s="26">
        <v>158313</v>
      </c>
      <c r="P679" s="24">
        <v>13715</v>
      </c>
      <c r="Q679" s="38">
        <v>116702620</v>
      </c>
      <c r="R679" s="26">
        <v>199582</v>
      </c>
      <c r="S679" s="24">
        <v>17035</v>
      </c>
      <c r="T679" s="38">
        <v>112562283</v>
      </c>
      <c r="U679" s="26">
        <v>173629</v>
      </c>
      <c r="V679" s="24">
        <v>14282</v>
      </c>
      <c r="W679" s="38">
        <v>123397265</v>
      </c>
      <c r="X679" s="26">
        <v>145134</v>
      </c>
      <c r="Y679" s="24">
        <v>11786</v>
      </c>
      <c r="Z679" s="37">
        <v>97615866</v>
      </c>
      <c r="AA679" s="26">
        <v>170438</v>
      </c>
      <c r="AB679" s="24">
        <v>14155</v>
      </c>
      <c r="AC679" s="38">
        <v>115735286</v>
      </c>
      <c r="AD679" s="26">
        <v>175021</v>
      </c>
      <c r="AE679" s="24">
        <v>14210</v>
      </c>
      <c r="AF679" s="38">
        <v>119144041</v>
      </c>
      <c r="AG679" s="26">
        <v>179167</v>
      </c>
      <c r="AH679" s="24">
        <v>14592</v>
      </c>
      <c r="AI679" s="38">
        <v>126752682</v>
      </c>
      <c r="AJ679" s="26">
        <v>205806</v>
      </c>
      <c r="AK679" s="24">
        <v>16759</v>
      </c>
      <c r="AL679" s="38">
        <v>123903163</v>
      </c>
      <c r="AM679" s="26">
        <v>169506</v>
      </c>
      <c r="AN679" s="24">
        <v>13711</v>
      </c>
      <c r="AO679" s="38">
        <v>105915997</v>
      </c>
      <c r="AP679" s="26">
        <v>167239</v>
      </c>
      <c r="AQ679" s="24">
        <v>14049</v>
      </c>
      <c r="AR679" s="38">
        <v>172791445</v>
      </c>
      <c r="AS679" s="26">
        <v>199277</v>
      </c>
      <c r="AT679" s="24">
        <v>16827</v>
      </c>
      <c r="AU679" s="38">
        <v>208240980</v>
      </c>
      <c r="AV679" s="26">
        <v>164395</v>
      </c>
      <c r="AW679" s="24">
        <v>13931</v>
      </c>
      <c r="AX679" s="38">
        <v>216050173</v>
      </c>
      <c r="AY679" s="26">
        <v>105806</v>
      </c>
      <c r="AZ679" s="23">
        <v>9072</v>
      </c>
      <c r="BA679" s="38">
        <v>197121092</v>
      </c>
      <c r="BB679" s="28">
        <v>78452</v>
      </c>
      <c r="BC679" s="23">
        <v>7015</v>
      </c>
      <c r="BD679" s="38">
        <v>126527339</v>
      </c>
      <c r="BE679" s="28">
        <v>63121</v>
      </c>
      <c r="BF679" s="23">
        <v>5597</v>
      </c>
      <c r="BG679" s="38">
        <v>122561152</v>
      </c>
      <c r="BH679" s="28">
        <v>75395</v>
      </c>
      <c r="BI679" s="23">
        <v>6742</v>
      </c>
      <c r="BJ679" s="38">
        <v>119575968</v>
      </c>
      <c r="BK679" s="26">
        <v>106331</v>
      </c>
      <c r="BL679" s="23">
        <v>9446</v>
      </c>
      <c r="BM679" s="38">
        <v>133780425</v>
      </c>
      <c r="BN679" s="28">
        <v>85331</v>
      </c>
      <c r="BO679" s="23">
        <v>7648</v>
      </c>
      <c r="BP679" s="38">
        <v>132967634</v>
      </c>
      <c r="BQ679" s="28">
        <v>92944</v>
      </c>
      <c r="BR679" s="23">
        <v>8261</v>
      </c>
      <c r="BS679" s="38">
        <v>136009032</v>
      </c>
      <c r="BT679" s="28">
        <v>99460</v>
      </c>
      <c r="BU679" s="23">
        <v>8884</v>
      </c>
      <c r="BV679" s="38">
        <v>130925369</v>
      </c>
      <c r="BW679" s="28">
        <v>75489</v>
      </c>
      <c r="BX679" s="23">
        <v>6741</v>
      </c>
      <c r="BY679" s="38">
        <v>130368091</v>
      </c>
      <c r="BZ679" s="28">
        <v>80444</v>
      </c>
      <c r="CA679" s="23">
        <v>7201</v>
      </c>
      <c r="CB679" s="38">
        <v>135782658</v>
      </c>
      <c r="CC679" s="26">
        <v>108279</v>
      </c>
      <c r="CD679" s="23">
        <v>9589</v>
      </c>
      <c r="CE679" s="38">
        <v>128533227</v>
      </c>
      <c r="CF679" s="28">
        <v>85050</v>
      </c>
      <c r="CG679" s="23">
        <v>7652</v>
      </c>
      <c r="CH679" s="38">
        <v>146156150</v>
      </c>
      <c r="CI679" s="28">
        <v>86848</v>
      </c>
      <c r="CJ679" s="23">
        <v>7822</v>
      </c>
      <c r="CK679" s="38">
        <v>128751012</v>
      </c>
      <c r="CL679" s="26">
        <v>103193</v>
      </c>
      <c r="CM679" s="23">
        <v>9165</v>
      </c>
      <c r="CN679" s="38">
        <v>113883471</v>
      </c>
      <c r="CO679" s="28">
        <v>72262</v>
      </c>
      <c r="CP679" s="23">
        <v>6485</v>
      </c>
      <c r="CQ679" s="38">
        <v>139396175</v>
      </c>
      <c r="CR679" s="26">
        <v>177850</v>
      </c>
      <c r="CS679" s="24">
        <v>16236</v>
      </c>
      <c r="CT679" s="38">
        <v>129588444</v>
      </c>
      <c r="CU679" s="26">
        <v>340963</v>
      </c>
      <c r="CV679" s="24">
        <v>30784</v>
      </c>
      <c r="CW679" s="38">
        <v>139485441</v>
      </c>
      <c r="CX679" s="26">
        <v>280173</v>
      </c>
      <c r="CY679" s="24">
        <v>24768</v>
      </c>
      <c r="CZ679" s="38">
        <v>150515367</v>
      </c>
      <c r="DA679" s="26">
        <v>252014</v>
      </c>
      <c r="DB679" s="24">
        <v>22563</v>
      </c>
      <c r="DC679" s="38">
        <v>133639477</v>
      </c>
      <c r="DD679" s="26">
        <v>144780</v>
      </c>
      <c r="DE679" s="24">
        <v>13124</v>
      </c>
      <c r="DF679" s="38">
        <v>108489542</v>
      </c>
      <c r="DG679" s="26">
        <v>215359</v>
      </c>
      <c r="DH679" s="24">
        <v>19070</v>
      </c>
      <c r="DI679" s="37">
        <v>97468489</v>
      </c>
      <c r="DJ679" s="26">
        <v>178534</v>
      </c>
      <c r="DK679" s="24">
        <v>15690</v>
      </c>
      <c r="DL679" s="38">
        <v>104878356</v>
      </c>
      <c r="DM679" s="26">
        <v>212882</v>
      </c>
      <c r="DN679" s="24">
        <v>18935</v>
      </c>
      <c r="DO679" s="37">
        <v>90142017</v>
      </c>
      <c r="DP679" s="26">
        <v>229868</v>
      </c>
      <c r="DQ679" s="24">
        <v>20813</v>
      </c>
      <c r="DR679" s="38">
        <v>116158601</v>
      </c>
      <c r="DS679" s="26">
        <v>196109</v>
      </c>
      <c r="DT679" s="24">
        <v>17677</v>
      </c>
      <c r="DU679" s="37">
        <v>92837655</v>
      </c>
      <c r="DV679" s="26">
        <v>225413</v>
      </c>
      <c r="DW679" s="24">
        <v>20187</v>
      </c>
      <c r="DX679" s="37">
        <v>97823483</v>
      </c>
      <c r="DY679" s="26">
        <v>254038</v>
      </c>
      <c r="DZ679" s="24">
        <v>22995</v>
      </c>
      <c r="EA679" s="38">
        <v>115230024</v>
      </c>
      <c r="EB679" s="26">
        <v>287400</v>
      </c>
      <c r="EC679" s="24">
        <v>25905</v>
      </c>
      <c r="ED679" s="38">
        <v>120676881</v>
      </c>
      <c r="EE679" s="26">
        <v>375940</v>
      </c>
      <c r="EF679" s="24">
        <v>34374</v>
      </c>
      <c r="EG679" s="38">
        <v>141171743</v>
      </c>
      <c r="EH679" s="26">
        <v>257740</v>
      </c>
      <c r="EI679" s="24">
        <v>26223</v>
      </c>
      <c r="EJ679" s="38">
        <v>148182610</v>
      </c>
      <c r="EK679" s="26">
        <v>262812</v>
      </c>
      <c r="EL679" s="24">
        <v>26712</v>
      </c>
      <c r="EM679" s="38">
        <v>148856702</v>
      </c>
      <c r="EN679" s="26">
        <v>265283</v>
      </c>
      <c r="EO679" s="24">
        <v>26993</v>
      </c>
      <c r="EP679" s="38">
        <v>146655202</v>
      </c>
      <c r="EQ679" s="28">
        <v>29729</v>
      </c>
      <c r="ER679" s="23">
        <v>2906</v>
      </c>
      <c r="ES679" s="38">
        <v>105005461</v>
      </c>
      <c r="ET679" s="30">
        <v>5041</v>
      </c>
      <c r="EU679" s="27">
        <v>439</v>
      </c>
      <c r="EV679" s="37">
        <v>30940688</v>
      </c>
      <c r="EW679" s="30">
        <v>3439</v>
      </c>
      <c r="EX679" s="27">
        <v>278</v>
      </c>
      <c r="EY679" s="37">
        <v>12588665</v>
      </c>
      <c r="EZ679" s="30">
        <v>2014</v>
      </c>
      <c r="FA679" s="27">
        <v>185</v>
      </c>
      <c r="FB679" s="34">
        <v>8060972</v>
      </c>
      <c r="FC679" s="32">
        <v>578</v>
      </c>
      <c r="FD679" s="29">
        <v>49</v>
      </c>
      <c r="FE679" s="34">
        <v>4937434</v>
      </c>
      <c r="FF679" s="32">
        <v>391</v>
      </c>
      <c r="FG679" s="29">
        <v>37</v>
      </c>
      <c r="FH679" s="34">
        <v>3858845</v>
      </c>
      <c r="FI679" s="32">
        <v>382</v>
      </c>
      <c r="FJ679" s="29">
        <v>32</v>
      </c>
      <c r="FK679" s="34">
        <v>3610701</v>
      </c>
      <c r="FL679" s="33">
        <v>86</v>
      </c>
      <c r="FM679" s="31">
        <v>9</v>
      </c>
      <c r="FN679" s="34">
        <v>2778034</v>
      </c>
      <c r="FO679" s="33">
        <v>12</v>
      </c>
      <c r="FP679" s="31">
        <v>1</v>
      </c>
      <c r="FQ679" s="34">
        <v>2648406</v>
      </c>
      <c r="FR679" s="33">
        <v>48</v>
      </c>
      <c r="FS679" s="31">
        <v>5</v>
      </c>
      <c r="FT679" s="34">
        <v>2349147</v>
      </c>
      <c r="FU679" s="33">
        <v>28</v>
      </c>
      <c r="FV679" s="31">
        <v>3</v>
      </c>
      <c r="FW679" s="34">
        <v>1819672</v>
      </c>
      <c r="FX679" s="21"/>
      <c r="FY679" s="21"/>
      <c r="FZ679" s="34">
        <v>1744325</v>
      </c>
      <c r="GA679" s="21"/>
      <c r="GB679" s="21"/>
      <c r="GC679" s="34">
        <v>1374465</v>
      </c>
      <c r="GD679" s="21"/>
      <c r="GE679" s="21"/>
      <c r="GF679" s="34">
        <v>1169450</v>
      </c>
      <c r="GG679" s="21"/>
      <c r="GH679" s="21"/>
      <c r="GI679" s="34">
        <v>1054913</v>
      </c>
      <c r="GJ679" s="21"/>
      <c r="GK679" s="21"/>
      <c r="GL679" s="34">
        <v>1289174</v>
      </c>
      <c r="GM679" s="21"/>
      <c r="GN679" s="21"/>
      <c r="GO679" s="34">
        <v>1006073</v>
      </c>
      <c r="GP679" s="21"/>
      <c r="GQ679" s="21"/>
      <c r="GR679" s="25">
        <v>830462</v>
      </c>
      <c r="GS679" s="21"/>
      <c r="GT679" s="21"/>
      <c r="GU679" s="25">
        <v>729376</v>
      </c>
      <c r="GV679" s="33">
        <v>60</v>
      </c>
      <c r="GW679" s="31">
        <v>8</v>
      </c>
      <c r="GX679" s="25">
        <v>480234</v>
      </c>
      <c r="GY679" s="21"/>
      <c r="GZ679" s="21"/>
      <c r="HA679" s="25">
        <v>485501</v>
      </c>
      <c r="HB679" s="21"/>
      <c r="HC679" s="21"/>
      <c r="HD679" s="25">
        <v>408294</v>
      </c>
      <c r="HE679" s="21"/>
      <c r="HF679" s="21"/>
      <c r="HG679" s="25">
        <v>383046</v>
      </c>
      <c r="HH679" s="21"/>
      <c r="HI679" s="21"/>
      <c r="HJ679" s="25">
        <v>213756</v>
      </c>
    </row>
    <row r="680" spans="2:218" x14ac:dyDescent="0.2">
      <c r="B680" s="20" t="s">
        <v>840</v>
      </c>
      <c r="C680" s="21"/>
      <c r="D680" s="21"/>
      <c r="E680" s="29">
        <v>29</v>
      </c>
      <c r="F680" s="21"/>
      <c r="G680" s="21"/>
      <c r="H680" s="29">
        <v>84</v>
      </c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  <c r="BK680" s="21"/>
      <c r="BL680" s="21"/>
      <c r="BM680" s="21"/>
      <c r="BN680" s="21"/>
      <c r="BO680" s="21"/>
      <c r="BP680" s="21"/>
      <c r="BQ680" s="21"/>
      <c r="BR680" s="21"/>
      <c r="BS680" s="21"/>
      <c r="BT680" s="21"/>
      <c r="BU680" s="21"/>
      <c r="BV680" s="21"/>
      <c r="BW680" s="21"/>
      <c r="BX680" s="21"/>
      <c r="BY680" s="21"/>
      <c r="BZ680" s="21"/>
      <c r="CA680" s="21"/>
      <c r="CB680" s="21"/>
      <c r="CC680" s="21"/>
      <c r="CD680" s="21"/>
      <c r="CE680" s="21"/>
      <c r="CF680" s="21"/>
      <c r="CG680" s="21"/>
      <c r="CH680" s="21"/>
      <c r="CI680" s="21"/>
      <c r="CJ680" s="21"/>
      <c r="CK680" s="21"/>
      <c r="CL680" s="21"/>
      <c r="CM680" s="21"/>
      <c r="CN680" s="21"/>
      <c r="CO680" s="21"/>
      <c r="CP680" s="21"/>
      <c r="CQ680" s="21"/>
      <c r="CR680" s="21"/>
      <c r="CS680" s="21"/>
      <c r="CT680" s="21"/>
      <c r="CU680" s="21"/>
      <c r="CV680" s="21"/>
      <c r="CW680" s="21"/>
      <c r="CX680" s="21"/>
      <c r="CY680" s="21"/>
      <c r="CZ680" s="21"/>
      <c r="DA680" s="21"/>
      <c r="DB680" s="21"/>
      <c r="DC680" s="21"/>
      <c r="DD680" s="21"/>
      <c r="DE680" s="21"/>
      <c r="DF680" s="21"/>
      <c r="DG680" s="21"/>
      <c r="DH680" s="21"/>
      <c r="DI680" s="21"/>
      <c r="DJ680" s="21"/>
      <c r="DK680" s="21"/>
      <c r="DL680" s="29">
        <v>96</v>
      </c>
      <c r="DM680" s="21"/>
      <c r="DN680" s="21"/>
      <c r="DO680" s="21"/>
      <c r="DP680" s="21"/>
      <c r="DQ680" s="21"/>
      <c r="DR680" s="31">
        <v>4</v>
      </c>
      <c r="DS680" s="21"/>
      <c r="DT680" s="21"/>
      <c r="DU680" s="21"/>
      <c r="DV680" s="21"/>
      <c r="DW680" s="21"/>
      <c r="DX680" s="21"/>
      <c r="DY680" s="21"/>
      <c r="DZ680" s="21"/>
      <c r="EA680" s="21"/>
      <c r="EB680" s="21"/>
      <c r="EC680" s="21"/>
      <c r="ED680" s="31">
        <v>2</v>
      </c>
      <c r="EE680" s="21"/>
      <c r="EF680" s="21"/>
      <c r="EG680" s="29">
        <v>30</v>
      </c>
      <c r="EH680" s="21"/>
      <c r="EI680" s="21"/>
      <c r="EJ680" s="21"/>
      <c r="EK680" s="21"/>
      <c r="EL680" s="21"/>
      <c r="EM680" s="21"/>
      <c r="EN680" s="21"/>
      <c r="EO680" s="21"/>
      <c r="EP680" s="21"/>
      <c r="EQ680" s="21"/>
      <c r="ER680" s="21"/>
      <c r="ES680" s="21"/>
      <c r="ET680" s="21"/>
      <c r="EU680" s="21"/>
      <c r="EV680" s="21"/>
      <c r="EW680" s="21"/>
      <c r="EX680" s="21"/>
      <c r="EY680" s="21"/>
      <c r="EZ680" s="21"/>
      <c r="FA680" s="21"/>
      <c r="FB680" s="21"/>
      <c r="FC680" s="21"/>
      <c r="FD680" s="21"/>
      <c r="FE680" s="21"/>
      <c r="FF680" s="21"/>
      <c r="FG680" s="21"/>
      <c r="FH680" s="21"/>
      <c r="FI680" s="21"/>
      <c r="FJ680" s="21"/>
      <c r="FK680" s="21"/>
      <c r="FL680" s="21"/>
      <c r="FM680" s="21"/>
      <c r="FN680" s="21"/>
      <c r="FO680" s="21"/>
      <c r="FP680" s="21"/>
      <c r="FQ680" s="21"/>
      <c r="FR680" s="21"/>
      <c r="FS680" s="21"/>
      <c r="FT680" s="21"/>
      <c r="FU680" s="21"/>
      <c r="FV680" s="21"/>
      <c r="FW680" s="21"/>
      <c r="FX680" s="21"/>
      <c r="FY680" s="21"/>
      <c r="FZ680" s="21"/>
      <c r="GA680" s="21"/>
      <c r="GB680" s="21"/>
      <c r="GC680" s="21"/>
      <c r="GD680" s="21"/>
      <c r="GE680" s="21"/>
      <c r="GF680" s="21"/>
      <c r="GG680" s="21"/>
      <c r="GH680" s="21"/>
      <c r="GI680" s="21"/>
      <c r="GJ680" s="21"/>
      <c r="GK680" s="21"/>
      <c r="GL680" s="21"/>
      <c r="GM680" s="21"/>
      <c r="GN680" s="21"/>
      <c r="GO680" s="21"/>
      <c r="GP680" s="21"/>
      <c r="GQ680" s="21"/>
      <c r="GR680" s="21"/>
      <c r="GS680" s="21"/>
      <c r="GT680" s="21"/>
      <c r="GU680" s="21"/>
      <c r="GV680" s="21"/>
      <c r="GW680" s="21"/>
      <c r="GX680" s="21"/>
      <c r="GY680" s="21"/>
      <c r="GZ680" s="21"/>
      <c r="HA680" s="21"/>
      <c r="HB680" s="21"/>
      <c r="HC680" s="21"/>
      <c r="HD680" s="21"/>
      <c r="HE680" s="21"/>
      <c r="HF680" s="21"/>
      <c r="HG680" s="21"/>
      <c r="HH680" s="21"/>
      <c r="HI680" s="21"/>
      <c r="HJ680" s="21"/>
    </row>
    <row r="681" spans="2:218" x14ac:dyDescent="0.2">
      <c r="B681" s="20" t="s">
        <v>841</v>
      </c>
      <c r="C681" s="21"/>
      <c r="D681" s="21"/>
      <c r="E681" s="27">
        <v>138</v>
      </c>
      <c r="F681" s="21"/>
      <c r="G681" s="21"/>
      <c r="H681" s="27">
        <v>169</v>
      </c>
      <c r="I681" s="21"/>
      <c r="J681" s="21"/>
      <c r="K681" s="27">
        <v>198</v>
      </c>
      <c r="L681" s="21"/>
      <c r="M681" s="21"/>
      <c r="N681" s="27">
        <v>138</v>
      </c>
      <c r="O681" s="21"/>
      <c r="P681" s="21"/>
      <c r="Q681" s="27">
        <v>527</v>
      </c>
      <c r="R681" s="21"/>
      <c r="S681" s="21"/>
      <c r="T681" s="29">
        <v>20</v>
      </c>
      <c r="U681" s="21"/>
      <c r="V681" s="21"/>
      <c r="W681" s="29">
        <v>58</v>
      </c>
      <c r="X681" s="21"/>
      <c r="Y681" s="21"/>
      <c r="Z681" s="27">
        <v>541</v>
      </c>
      <c r="AA681" s="21"/>
      <c r="AB681" s="21"/>
      <c r="AC681" s="27">
        <v>258</v>
      </c>
      <c r="AD681" s="21"/>
      <c r="AE681" s="21"/>
      <c r="AF681" s="29">
        <v>74</v>
      </c>
      <c r="AG681" s="21"/>
      <c r="AH681" s="21"/>
      <c r="AI681" s="27">
        <v>104</v>
      </c>
      <c r="AJ681" s="21"/>
      <c r="AK681" s="21"/>
      <c r="AL681" s="27">
        <v>131</v>
      </c>
      <c r="AM681" s="21"/>
      <c r="AN681" s="21"/>
      <c r="AO681" s="21"/>
      <c r="AP681" s="21"/>
      <c r="AQ681" s="21"/>
      <c r="AR681" s="27">
        <v>125</v>
      </c>
      <c r="AS681" s="21"/>
      <c r="AT681" s="21"/>
      <c r="AU681" s="29">
        <v>71</v>
      </c>
      <c r="AV681" s="21"/>
      <c r="AW681" s="21"/>
      <c r="AX681" s="27">
        <v>656</v>
      </c>
      <c r="AY681" s="21"/>
      <c r="AZ681" s="21"/>
      <c r="BA681" s="27">
        <v>181</v>
      </c>
      <c r="BB681" s="21"/>
      <c r="BC681" s="21"/>
      <c r="BD681" s="29">
        <v>35</v>
      </c>
      <c r="BE681" s="21"/>
      <c r="BF681" s="21"/>
      <c r="BG681" s="27">
        <v>637</v>
      </c>
      <c r="BH681" s="21"/>
      <c r="BI681" s="21"/>
      <c r="BJ681" s="21"/>
      <c r="BK681" s="21"/>
      <c r="BL681" s="21"/>
      <c r="BM681" s="27">
        <v>113</v>
      </c>
      <c r="BN681" s="21"/>
      <c r="BO681" s="21"/>
      <c r="BP681" s="21"/>
      <c r="BQ681" s="21"/>
      <c r="BR681" s="21"/>
      <c r="BS681" s="29">
        <v>72</v>
      </c>
      <c r="BT681" s="21"/>
      <c r="BU681" s="21"/>
      <c r="BV681" s="27">
        <v>342</v>
      </c>
      <c r="BW681" s="21"/>
      <c r="BX681" s="21"/>
      <c r="BY681" s="29">
        <v>26</v>
      </c>
      <c r="BZ681" s="21"/>
      <c r="CA681" s="21"/>
      <c r="CB681" s="21"/>
      <c r="CC681" s="21"/>
      <c r="CD681" s="21"/>
      <c r="CE681" s="27">
        <v>225</v>
      </c>
      <c r="CF681" s="21"/>
      <c r="CG681" s="21"/>
      <c r="CH681" s="23">
        <v>1213</v>
      </c>
      <c r="CI681" s="21"/>
      <c r="CJ681" s="21"/>
      <c r="CK681" s="27">
        <v>542</v>
      </c>
      <c r="CL681" s="21"/>
      <c r="CM681" s="21"/>
      <c r="CN681" s="27">
        <v>523</v>
      </c>
      <c r="CO681" s="21"/>
      <c r="CP681" s="21"/>
      <c r="CQ681" s="27">
        <v>263</v>
      </c>
      <c r="CR681" s="21"/>
      <c r="CS681" s="21"/>
      <c r="CT681" s="27">
        <v>841</v>
      </c>
      <c r="CU681" s="21"/>
      <c r="CV681" s="21"/>
      <c r="CW681" s="27">
        <v>515</v>
      </c>
      <c r="CX681" s="21"/>
      <c r="CY681" s="21"/>
      <c r="CZ681" s="29">
        <v>30</v>
      </c>
      <c r="DA681" s="21"/>
      <c r="DB681" s="21"/>
      <c r="DC681" s="21"/>
      <c r="DD681" s="21"/>
      <c r="DE681" s="21"/>
      <c r="DF681" s="21"/>
      <c r="DG681" s="21"/>
      <c r="DH681" s="21"/>
      <c r="DI681" s="29">
        <v>40</v>
      </c>
      <c r="DJ681" s="21"/>
      <c r="DK681" s="21"/>
      <c r="DL681" s="21"/>
      <c r="DM681" s="21"/>
      <c r="DN681" s="21"/>
      <c r="DO681" s="21"/>
      <c r="DP681" s="21"/>
      <c r="DQ681" s="21"/>
      <c r="DR681" s="27">
        <v>184</v>
      </c>
      <c r="DS681" s="21"/>
      <c r="DT681" s="21"/>
      <c r="DU681" s="21"/>
      <c r="DV681" s="21"/>
      <c r="DW681" s="21"/>
      <c r="DX681" s="21"/>
      <c r="DY681" s="21"/>
      <c r="DZ681" s="21"/>
      <c r="EA681" s="29">
        <v>27</v>
      </c>
      <c r="EB681" s="21"/>
      <c r="EC681" s="21"/>
      <c r="ED681" s="21"/>
      <c r="EE681" s="21"/>
      <c r="EF681" s="21"/>
      <c r="EG681" s="21"/>
      <c r="EH681" s="21"/>
      <c r="EI681" s="21"/>
      <c r="EJ681" s="21"/>
      <c r="EK681" s="21"/>
      <c r="EL681" s="21"/>
      <c r="EM681" s="29">
        <v>59</v>
      </c>
      <c r="EN681" s="21"/>
      <c r="EO681" s="21"/>
      <c r="EP681" s="21"/>
      <c r="EQ681" s="21"/>
      <c r="ER681" s="21"/>
      <c r="ES681" s="21"/>
      <c r="ET681" s="21"/>
      <c r="EU681" s="21"/>
      <c r="EV681" s="29">
        <v>31</v>
      </c>
      <c r="EW681" s="21"/>
      <c r="EX681" s="21"/>
      <c r="EY681" s="29">
        <v>31</v>
      </c>
      <c r="EZ681" s="21"/>
      <c r="FA681" s="21"/>
      <c r="FB681" s="21"/>
      <c r="FC681" s="21"/>
      <c r="FD681" s="21"/>
      <c r="FE681" s="21"/>
      <c r="FF681" s="21"/>
      <c r="FG681" s="21"/>
      <c r="FH681" s="21"/>
      <c r="FI681" s="21"/>
      <c r="FJ681" s="21"/>
      <c r="FK681" s="21"/>
      <c r="FL681" s="21"/>
      <c r="FM681" s="21"/>
      <c r="FN681" s="21"/>
      <c r="FO681" s="21"/>
      <c r="FP681" s="21"/>
      <c r="FQ681" s="29">
        <v>34</v>
      </c>
      <c r="FR681" s="21"/>
      <c r="FS681" s="21"/>
      <c r="FT681" s="21"/>
      <c r="FU681" s="21"/>
      <c r="FV681" s="21"/>
      <c r="FW681" s="29">
        <v>31</v>
      </c>
      <c r="FX681" s="21"/>
      <c r="FY681" s="21"/>
      <c r="FZ681" s="21"/>
      <c r="GA681" s="21"/>
      <c r="GB681" s="21"/>
      <c r="GC681" s="21"/>
      <c r="GD681" s="21"/>
      <c r="GE681" s="21"/>
      <c r="GF681" s="21"/>
      <c r="GG681" s="21"/>
      <c r="GH681" s="21"/>
      <c r="GI681" s="21"/>
      <c r="GJ681" s="21"/>
      <c r="GK681" s="21"/>
      <c r="GL681" s="21"/>
      <c r="GM681" s="21"/>
      <c r="GN681" s="21"/>
      <c r="GO681" s="21"/>
      <c r="GP681" s="21"/>
      <c r="GQ681" s="21"/>
      <c r="GR681" s="21"/>
      <c r="GS681" s="21"/>
      <c r="GT681" s="21"/>
      <c r="GU681" s="29">
        <v>32</v>
      </c>
      <c r="GV681" s="21"/>
      <c r="GW681" s="21"/>
      <c r="GX681" s="21"/>
      <c r="GY681" s="21"/>
      <c r="GZ681" s="21"/>
      <c r="HA681" s="21"/>
      <c r="HB681" s="21"/>
      <c r="HC681" s="21"/>
      <c r="HD681" s="21"/>
      <c r="HE681" s="21"/>
      <c r="HF681" s="21"/>
      <c r="HG681" s="21"/>
      <c r="HH681" s="21"/>
      <c r="HI681" s="21"/>
      <c r="HJ681" s="21"/>
    </row>
    <row r="682" spans="2:218" x14ac:dyDescent="0.2">
      <c r="B682" s="20" t="s">
        <v>846</v>
      </c>
      <c r="C682" s="30">
        <v>2083</v>
      </c>
      <c r="D682" s="27">
        <v>432</v>
      </c>
      <c r="E682" s="24">
        <v>20248</v>
      </c>
      <c r="F682" s="30">
        <v>2168</v>
      </c>
      <c r="G682" s="27">
        <v>447</v>
      </c>
      <c r="H682" s="24">
        <v>17145</v>
      </c>
      <c r="I682" s="30">
        <v>2777</v>
      </c>
      <c r="J682" s="27">
        <v>590</v>
      </c>
      <c r="K682" s="24">
        <v>16766</v>
      </c>
      <c r="L682" s="30">
        <v>2078</v>
      </c>
      <c r="M682" s="27">
        <v>434</v>
      </c>
      <c r="N682" s="24">
        <v>19929</v>
      </c>
      <c r="O682" s="30">
        <v>2078</v>
      </c>
      <c r="P682" s="27">
        <v>439</v>
      </c>
      <c r="Q682" s="24">
        <v>21711</v>
      </c>
      <c r="R682" s="30">
        <v>2427</v>
      </c>
      <c r="S682" s="27">
        <v>511</v>
      </c>
      <c r="T682" s="24">
        <v>23033</v>
      </c>
      <c r="U682" s="30">
        <v>2790</v>
      </c>
      <c r="V682" s="27">
        <v>579</v>
      </c>
      <c r="W682" s="24">
        <v>38454</v>
      </c>
      <c r="X682" s="30">
        <v>4982</v>
      </c>
      <c r="Y682" s="23">
        <v>1010</v>
      </c>
      <c r="Z682" s="24">
        <v>72319</v>
      </c>
      <c r="AA682" s="28">
        <v>10996</v>
      </c>
      <c r="AB682" s="23">
        <v>1283</v>
      </c>
      <c r="AC682" s="25">
        <v>101812</v>
      </c>
      <c r="AD682" s="32">
        <v>910</v>
      </c>
      <c r="AE682" s="29">
        <v>81</v>
      </c>
      <c r="AF682" s="24">
        <v>50624</v>
      </c>
      <c r="AG682" s="28">
        <v>15434</v>
      </c>
      <c r="AH682" s="23">
        <v>1296</v>
      </c>
      <c r="AI682" s="24">
        <v>83840</v>
      </c>
      <c r="AJ682" s="28">
        <v>12358</v>
      </c>
      <c r="AK682" s="23">
        <v>1043</v>
      </c>
      <c r="AL682" s="24">
        <v>91688</v>
      </c>
      <c r="AM682" s="30">
        <v>7210</v>
      </c>
      <c r="AN682" s="27">
        <v>604</v>
      </c>
      <c r="AO682" s="24">
        <v>69694</v>
      </c>
      <c r="AP682" s="30">
        <v>8053</v>
      </c>
      <c r="AQ682" s="27">
        <v>682</v>
      </c>
      <c r="AR682" s="24">
        <v>71501</v>
      </c>
      <c r="AS682" s="28">
        <v>10381</v>
      </c>
      <c r="AT682" s="27">
        <v>880</v>
      </c>
      <c r="AU682" s="24">
        <v>62410</v>
      </c>
      <c r="AV682" s="30">
        <v>8356</v>
      </c>
      <c r="AW682" s="27">
        <v>702</v>
      </c>
      <c r="AX682" s="24">
        <v>66136</v>
      </c>
      <c r="AY682" s="30">
        <v>8553</v>
      </c>
      <c r="AZ682" s="27">
        <v>725</v>
      </c>
      <c r="BA682" s="24">
        <v>62215</v>
      </c>
      <c r="BB682" s="28">
        <v>11906</v>
      </c>
      <c r="BC682" s="27">
        <v>992</v>
      </c>
      <c r="BD682" s="24">
        <v>68599</v>
      </c>
      <c r="BE682" s="28">
        <v>12280</v>
      </c>
      <c r="BF682" s="23">
        <v>1045</v>
      </c>
      <c r="BG682" s="24">
        <v>95840</v>
      </c>
      <c r="BH682" s="28">
        <v>20328</v>
      </c>
      <c r="BI682" s="23">
        <v>1724</v>
      </c>
      <c r="BJ682" s="25">
        <v>152188</v>
      </c>
      <c r="BK682" s="30">
        <v>8930</v>
      </c>
      <c r="BL682" s="27">
        <v>763</v>
      </c>
      <c r="BM682" s="25">
        <v>134419</v>
      </c>
      <c r="BN682" s="32">
        <v>847</v>
      </c>
      <c r="BO682" s="29">
        <v>77</v>
      </c>
      <c r="BP682" s="24">
        <v>87858</v>
      </c>
      <c r="BQ682" s="32">
        <v>202</v>
      </c>
      <c r="BR682" s="29">
        <v>18</v>
      </c>
      <c r="BS682" s="24">
        <v>60771</v>
      </c>
      <c r="BT682" s="33">
        <v>37</v>
      </c>
      <c r="BU682" s="31">
        <v>3</v>
      </c>
      <c r="BV682" s="24">
        <v>40147</v>
      </c>
      <c r="BW682" s="21"/>
      <c r="BX682" s="21"/>
      <c r="BY682" s="24">
        <v>31450</v>
      </c>
      <c r="BZ682" s="33">
        <v>14</v>
      </c>
      <c r="CA682" s="31">
        <v>1</v>
      </c>
      <c r="CB682" s="24">
        <v>20572</v>
      </c>
      <c r="CC682" s="21"/>
      <c r="CD682" s="21"/>
      <c r="CE682" s="24">
        <v>17707</v>
      </c>
      <c r="CF682" s="21"/>
      <c r="CG682" s="21"/>
      <c r="CH682" s="23">
        <v>8097</v>
      </c>
      <c r="CI682" s="21"/>
      <c r="CJ682" s="21"/>
      <c r="CK682" s="23">
        <v>6139</v>
      </c>
      <c r="CL682" s="21"/>
      <c r="CM682" s="21"/>
      <c r="CN682" s="23">
        <v>4340</v>
      </c>
      <c r="CO682" s="21"/>
      <c r="CP682" s="21"/>
      <c r="CQ682" s="23">
        <v>6069</v>
      </c>
      <c r="CR682" s="21"/>
      <c r="CS682" s="21"/>
      <c r="CT682" s="23">
        <v>3676</v>
      </c>
      <c r="CU682" s="21"/>
      <c r="CV682" s="21"/>
      <c r="CW682" s="23">
        <v>2557</v>
      </c>
      <c r="CX682" s="21"/>
      <c r="CY682" s="21"/>
      <c r="CZ682" s="23">
        <v>2196</v>
      </c>
      <c r="DA682" s="21"/>
      <c r="DB682" s="21"/>
      <c r="DC682" s="23">
        <v>2742</v>
      </c>
      <c r="DD682" s="21"/>
      <c r="DE682" s="21"/>
      <c r="DF682" s="27">
        <v>821</v>
      </c>
      <c r="DG682" s="21"/>
      <c r="DH682" s="21"/>
      <c r="DI682" s="23">
        <v>1462</v>
      </c>
      <c r="DJ682" s="21"/>
      <c r="DK682" s="21"/>
      <c r="DL682" s="23">
        <v>1843</v>
      </c>
      <c r="DM682" s="21"/>
      <c r="DN682" s="21"/>
      <c r="DO682" s="23">
        <v>1649</v>
      </c>
      <c r="DP682" s="21"/>
      <c r="DQ682" s="21"/>
      <c r="DR682" s="23">
        <v>1797</v>
      </c>
      <c r="DS682" s="35">
        <v>3</v>
      </c>
      <c r="DT682" s="31">
        <v>1</v>
      </c>
      <c r="DU682" s="27">
        <v>596</v>
      </c>
      <c r="DV682" s="21"/>
      <c r="DW682" s="21"/>
      <c r="DX682" s="27">
        <v>575</v>
      </c>
      <c r="DY682" s="21"/>
      <c r="DZ682" s="21"/>
      <c r="EA682" s="27">
        <v>957</v>
      </c>
      <c r="EB682" s="21"/>
      <c r="EC682" s="21"/>
      <c r="ED682" s="27">
        <v>339</v>
      </c>
      <c r="EE682" s="21"/>
      <c r="EF682" s="21"/>
      <c r="EG682" s="27">
        <v>576</v>
      </c>
      <c r="EH682" s="21"/>
      <c r="EI682" s="21"/>
      <c r="EJ682" s="27">
        <v>498</v>
      </c>
      <c r="EK682" s="21"/>
      <c r="EL682" s="21"/>
      <c r="EM682" s="27">
        <v>301</v>
      </c>
      <c r="EN682" s="21"/>
      <c r="EO682" s="21"/>
      <c r="EP682" s="27">
        <v>548</v>
      </c>
      <c r="EQ682" s="21"/>
      <c r="ER682" s="21"/>
      <c r="ES682" s="27">
        <v>659</v>
      </c>
      <c r="ET682" s="21"/>
      <c r="EU682" s="21"/>
      <c r="EV682" s="27">
        <v>345</v>
      </c>
      <c r="EW682" s="21"/>
      <c r="EX682" s="21"/>
      <c r="EY682" s="29">
        <v>79</v>
      </c>
      <c r="EZ682" s="21"/>
      <c r="FA682" s="21"/>
      <c r="FB682" s="27">
        <v>286</v>
      </c>
      <c r="FC682" s="21"/>
      <c r="FD682" s="21"/>
      <c r="FE682" s="27">
        <v>303</v>
      </c>
      <c r="FF682" s="21"/>
      <c r="FG682" s="21"/>
      <c r="FH682" s="21"/>
      <c r="FI682" s="21"/>
      <c r="FJ682" s="21"/>
      <c r="FK682" s="27">
        <v>387</v>
      </c>
      <c r="FL682" s="21"/>
      <c r="FM682" s="21"/>
      <c r="FN682" s="27">
        <v>199</v>
      </c>
      <c r="FO682" s="21"/>
      <c r="FP682" s="21"/>
      <c r="FQ682" s="27">
        <v>253</v>
      </c>
      <c r="FR682" s="21"/>
      <c r="FS682" s="21"/>
      <c r="FT682" s="27">
        <v>432</v>
      </c>
      <c r="FU682" s="21"/>
      <c r="FV682" s="21"/>
      <c r="FW682" s="27">
        <v>597</v>
      </c>
      <c r="FX682" s="21"/>
      <c r="FY682" s="21"/>
      <c r="FZ682" s="27">
        <v>425</v>
      </c>
      <c r="GA682" s="21"/>
      <c r="GB682" s="21"/>
      <c r="GC682" s="27">
        <v>182</v>
      </c>
      <c r="GD682" s="21"/>
      <c r="GE682" s="21"/>
      <c r="GF682" s="27">
        <v>418</v>
      </c>
      <c r="GG682" s="21"/>
      <c r="GH682" s="21"/>
      <c r="GI682" s="27">
        <v>221</v>
      </c>
      <c r="GJ682" s="21"/>
      <c r="GK682" s="21"/>
      <c r="GL682" s="29">
        <v>13</v>
      </c>
      <c r="GM682" s="21"/>
      <c r="GN682" s="21"/>
      <c r="GO682" s="21"/>
      <c r="GP682" s="21"/>
      <c r="GQ682" s="21"/>
      <c r="GR682" s="21"/>
      <c r="GS682" s="21"/>
      <c r="GT682" s="21"/>
      <c r="GU682" s="21"/>
      <c r="GV682" s="21"/>
      <c r="GW682" s="21"/>
      <c r="GX682" s="29">
        <v>63</v>
      </c>
      <c r="GY682" s="21"/>
      <c r="GZ682" s="21"/>
      <c r="HA682" s="31">
        <v>7</v>
      </c>
      <c r="HB682" s="21"/>
      <c r="HC682" s="21"/>
      <c r="HD682" s="29">
        <v>16</v>
      </c>
      <c r="HE682" s="21"/>
      <c r="HF682" s="21"/>
      <c r="HG682" s="21"/>
      <c r="HH682" s="21"/>
      <c r="HI682" s="21"/>
      <c r="HJ682" s="29">
        <v>16</v>
      </c>
    </row>
    <row r="683" spans="2:218" x14ac:dyDescent="0.2">
      <c r="B683" s="20" t="s">
        <v>857</v>
      </c>
      <c r="C683" s="33">
        <v>22</v>
      </c>
      <c r="D683" s="31">
        <v>3</v>
      </c>
      <c r="E683" s="24">
        <v>50884</v>
      </c>
      <c r="F683" s="33">
        <v>29</v>
      </c>
      <c r="G683" s="29">
        <v>10</v>
      </c>
      <c r="H683" s="24">
        <v>44075</v>
      </c>
      <c r="I683" s="33">
        <v>21</v>
      </c>
      <c r="J683" s="31">
        <v>7</v>
      </c>
      <c r="K683" s="24">
        <v>35575</v>
      </c>
      <c r="L683" s="33">
        <v>18</v>
      </c>
      <c r="M683" s="31">
        <v>6</v>
      </c>
      <c r="N683" s="24">
        <v>33820</v>
      </c>
      <c r="O683" s="35">
        <v>4</v>
      </c>
      <c r="P683" s="31">
        <v>1</v>
      </c>
      <c r="Q683" s="24">
        <v>30182</v>
      </c>
      <c r="R683" s="21"/>
      <c r="S683" s="21"/>
      <c r="T683" s="24">
        <v>30251</v>
      </c>
      <c r="U683" s="35">
        <v>3</v>
      </c>
      <c r="V683" s="31">
        <v>1</v>
      </c>
      <c r="W683" s="24">
        <v>24592</v>
      </c>
      <c r="X683" s="33">
        <v>26</v>
      </c>
      <c r="Y683" s="31">
        <v>8</v>
      </c>
      <c r="Z683" s="24">
        <v>21912</v>
      </c>
      <c r="AA683" s="33">
        <v>19</v>
      </c>
      <c r="AB683" s="31">
        <v>6</v>
      </c>
      <c r="AC683" s="24">
        <v>24618</v>
      </c>
      <c r="AD683" s="33">
        <v>13</v>
      </c>
      <c r="AE683" s="31">
        <v>4</v>
      </c>
      <c r="AF683" s="24">
        <v>17965</v>
      </c>
      <c r="AG683" s="33">
        <v>16</v>
      </c>
      <c r="AH683" s="31">
        <v>5</v>
      </c>
      <c r="AI683" s="24">
        <v>17036</v>
      </c>
      <c r="AJ683" s="35">
        <v>3</v>
      </c>
      <c r="AK683" s="31">
        <v>1</v>
      </c>
      <c r="AL683" s="24">
        <v>12078</v>
      </c>
      <c r="AM683" s="21"/>
      <c r="AN683" s="21"/>
      <c r="AO683" s="24">
        <v>10061</v>
      </c>
      <c r="AP683" s="21"/>
      <c r="AQ683" s="21"/>
      <c r="AR683" s="24">
        <v>11617</v>
      </c>
      <c r="AS683" s="21"/>
      <c r="AT683" s="21"/>
      <c r="AU683" s="23">
        <v>9588</v>
      </c>
      <c r="AV683" s="21"/>
      <c r="AW683" s="21"/>
      <c r="AX683" s="23">
        <v>9600</v>
      </c>
      <c r="AY683" s="21"/>
      <c r="AZ683" s="21"/>
      <c r="BA683" s="23">
        <v>7786</v>
      </c>
      <c r="BB683" s="21"/>
      <c r="BC683" s="21"/>
      <c r="BD683" s="23">
        <v>7541</v>
      </c>
      <c r="BE683" s="21"/>
      <c r="BF683" s="21"/>
      <c r="BG683" s="23">
        <v>6585</v>
      </c>
      <c r="BH683" s="21"/>
      <c r="BI683" s="21"/>
      <c r="BJ683" s="23">
        <v>6256</v>
      </c>
      <c r="BK683" s="21"/>
      <c r="BL683" s="21"/>
      <c r="BM683" s="23">
        <v>7337</v>
      </c>
      <c r="BN683" s="21"/>
      <c r="BO683" s="21"/>
      <c r="BP683" s="23">
        <v>5912</v>
      </c>
      <c r="BQ683" s="21"/>
      <c r="BR683" s="21"/>
      <c r="BS683" s="23">
        <v>6176</v>
      </c>
      <c r="BT683" s="21"/>
      <c r="BU683" s="21"/>
      <c r="BV683" s="23">
        <v>5120</v>
      </c>
      <c r="BW683" s="21"/>
      <c r="BX683" s="21"/>
      <c r="BY683" s="23">
        <v>4273</v>
      </c>
      <c r="BZ683" s="21"/>
      <c r="CA683" s="21"/>
      <c r="CB683" s="23">
        <v>4132</v>
      </c>
      <c r="CC683" s="21"/>
      <c r="CD683" s="21"/>
      <c r="CE683" s="23">
        <v>3643</v>
      </c>
      <c r="CF683" s="21"/>
      <c r="CG683" s="21"/>
      <c r="CH683" s="23">
        <v>3022</v>
      </c>
      <c r="CI683" s="21"/>
      <c r="CJ683" s="21"/>
      <c r="CK683" s="23">
        <v>3544</v>
      </c>
      <c r="CL683" s="21"/>
      <c r="CM683" s="21"/>
      <c r="CN683" s="23">
        <v>2261</v>
      </c>
      <c r="CO683" s="21"/>
      <c r="CP683" s="21"/>
      <c r="CQ683" s="23">
        <v>2350</v>
      </c>
      <c r="CR683" s="21"/>
      <c r="CS683" s="21"/>
      <c r="CT683" s="23">
        <v>1866</v>
      </c>
      <c r="CU683" s="21"/>
      <c r="CV683" s="21"/>
      <c r="CW683" s="23">
        <v>1981</v>
      </c>
      <c r="CX683" s="21"/>
      <c r="CY683" s="21"/>
      <c r="CZ683" s="23">
        <v>2318</v>
      </c>
      <c r="DA683" s="21"/>
      <c r="DB683" s="21"/>
      <c r="DC683" s="23">
        <v>1683</v>
      </c>
      <c r="DD683" s="21"/>
      <c r="DE683" s="21"/>
      <c r="DF683" s="23">
        <v>1333</v>
      </c>
      <c r="DG683" s="21"/>
      <c r="DH683" s="21"/>
      <c r="DI683" s="23">
        <v>1251</v>
      </c>
      <c r="DJ683" s="21"/>
      <c r="DK683" s="21"/>
      <c r="DL683" s="23">
        <v>1140</v>
      </c>
      <c r="DM683" s="21"/>
      <c r="DN683" s="21"/>
      <c r="DO683" s="23">
        <v>1521</v>
      </c>
      <c r="DP683" s="21"/>
      <c r="DQ683" s="21"/>
      <c r="DR683" s="23">
        <v>1374</v>
      </c>
      <c r="DS683" s="21"/>
      <c r="DT683" s="21"/>
      <c r="DU683" s="23">
        <v>1514</v>
      </c>
      <c r="DV683" s="21"/>
      <c r="DW683" s="21"/>
      <c r="DX683" s="23">
        <v>1691</v>
      </c>
      <c r="DY683" s="21"/>
      <c r="DZ683" s="21"/>
      <c r="EA683" s="23">
        <v>1432</v>
      </c>
      <c r="EB683" s="21"/>
      <c r="EC683" s="21"/>
      <c r="ED683" s="23">
        <v>1416</v>
      </c>
      <c r="EE683" s="21"/>
      <c r="EF683" s="21"/>
      <c r="EG683" s="23">
        <v>2132</v>
      </c>
      <c r="EH683" s="21"/>
      <c r="EI683" s="21"/>
      <c r="EJ683" s="23">
        <v>1508</v>
      </c>
      <c r="EK683" s="21"/>
      <c r="EL683" s="21"/>
      <c r="EM683" s="23">
        <v>1618</v>
      </c>
      <c r="EN683" s="21"/>
      <c r="EO683" s="21"/>
      <c r="EP683" s="23">
        <v>1091</v>
      </c>
      <c r="EQ683" s="21"/>
      <c r="ER683" s="21"/>
      <c r="ES683" s="23">
        <v>1150</v>
      </c>
      <c r="ET683" s="21"/>
      <c r="EU683" s="21"/>
      <c r="EV683" s="23">
        <v>1131</v>
      </c>
      <c r="EW683" s="21"/>
      <c r="EX683" s="21"/>
      <c r="EY683" s="23">
        <v>1347</v>
      </c>
      <c r="EZ683" s="21"/>
      <c r="FA683" s="21"/>
      <c r="FB683" s="23">
        <v>1391</v>
      </c>
      <c r="FC683" s="21"/>
      <c r="FD683" s="21"/>
      <c r="FE683" s="23">
        <v>1225</v>
      </c>
      <c r="FF683" s="21"/>
      <c r="FG683" s="21"/>
      <c r="FH683" s="23">
        <v>1244</v>
      </c>
      <c r="FI683" s="21"/>
      <c r="FJ683" s="21"/>
      <c r="FK683" s="23">
        <v>1358</v>
      </c>
      <c r="FL683" s="21"/>
      <c r="FM683" s="21"/>
      <c r="FN683" s="23">
        <v>1109</v>
      </c>
      <c r="FO683" s="21"/>
      <c r="FP683" s="21"/>
      <c r="FQ683" s="23">
        <v>1411</v>
      </c>
      <c r="FR683" s="21"/>
      <c r="FS683" s="21"/>
      <c r="FT683" s="23">
        <v>1329</v>
      </c>
      <c r="FU683" s="21"/>
      <c r="FV683" s="21"/>
      <c r="FW683" s="23">
        <v>1271</v>
      </c>
      <c r="FX683" s="21"/>
      <c r="FY683" s="21"/>
      <c r="FZ683" s="23">
        <v>1607</v>
      </c>
      <c r="GA683" s="21"/>
      <c r="GB683" s="21"/>
      <c r="GC683" s="27">
        <v>954</v>
      </c>
      <c r="GD683" s="21"/>
      <c r="GE683" s="21"/>
      <c r="GF683" s="27">
        <v>795</v>
      </c>
      <c r="GG683" s="21"/>
      <c r="GH683" s="21"/>
      <c r="GI683" s="27">
        <v>739</v>
      </c>
      <c r="GJ683" s="21"/>
      <c r="GK683" s="21"/>
      <c r="GL683" s="27">
        <v>876</v>
      </c>
      <c r="GM683" s="21"/>
      <c r="GN683" s="21"/>
      <c r="GO683" s="23">
        <v>1330</v>
      </c>
      <c r="GP683" s="21"/>
      <c r="GQ683" s="21"/>
      <c r="GR683" s="27">
        <v>668</v>
      </c>
      <c r="GS683" s="21"/>
      <c r="GT683" s="21"/>
      <c r="GU683" s="23">
        <v>1272</v>
      </c>
      <c r="GV683" s="21"/>
      <c r="GW683" s="21"/>
      <c r="GX683" s="27">
        <v>722</v>
      </c>
      <c r="GY683" s="21"/>
      <c r="GZ683" s="21"/>
      <c r="HA683" s="27">
        <v>552</v>
      </c>
      <c r="HB683" s="21"/>
      <c r="HC683" s="21"/>
      <c r="HD683" s="27">
        <v>483</v>
      </c>
      <c r="HE683" s="21"/>
      <c r="HF683" s="21"/>
      <c r="HG683" s="27">
        <v>551</v>
      </c>
      <c r="HH683" s="21"/>
      <c r="HI683" s="21"/>
      <c r="HJ683" s="27">
        <v>339</v>
      </c>
    </row>
    <row r="684" spans="2:218" x14ac:dyDescent="0.2">
      <c r="B684" s="20" t="s">
        <v>858</v>
      </c>
      <c r="C684" s="21"/>
      <c r="D684" s="21"/>
      <c r="E684" s="27">
        <v>519</v>
      </c>
      <c r="F684" s="21"/>
      <c r="G684" s="21"/>
      <c r="H684" s="29">
        <v>99</v>
      </c>
      <c r="I684" s="21"/>
      <c r="J684" s="21"/>
      <c r="K684" s="27">
        <v>196</v>
      </c>
      <c r="L684" s="21"/>
      <c r="M684" s="21"/>
      <c r="N684" s="27">
        <v>138</v>
      </c>
      <c r="O684" s="21"/>
      <c r="P684" s="21"/>
      <c r="Q684" s="27">
        <v>197</v>
      </c>
      <c r="R684" s="21"/>
      <c r="S684" s="21"/>
      <c r="T684" s="27">
        <v>218</v>
      </c>
      <c r="U684" s="21"/>
      <c r="V684" s="21"/>
      <c r="W684" s="27">
        <v>112</v>
      </c>
      <c r="X684" s="21"/>
      <c r="Y684" s="21"/>
      <c r="Z684" s="27">
        <v>195</v>
      </c>
      <c r="AA684" s="21"/>
      <c r="AB684" s="21"/>
      <c r="AC684" s="27">
        <v>400</v>
      </c>
      <c r="AD684" s="21"/>
      <c r="AE684" s="21"/>
      <c r="AF684" s="27">
        <v>257</v>
      </c>
      <c r="AG684" s="21"/>
      <c r="AH684" s="21"/>
      <c r="AI684" s="27">
        <v>113</v>
      </c>
      <c r="AJ684" s="21"/>
      <c r="AK684" s="21"/>
      <c r="AL684" s="27">
        <v>204</v>
      </c>
      <c r="AM684" s="21"/>
      <c r="AN684" s="21"/>
      <c r="AO684" s="27">
        <v>194</v>
      </c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9">
        <v>65</v>
      </c>
      <c r="BK684" s="21"/>
      <c r="BL684" s="21"/>
      <c r="BM684" s="29">
        <v>38</v>
      </c>
      <c r="BN684" s="21"/>
      <c r="BO684" s="21"/>
      <c r="BP684" s="29">
        <v>33</v>
      </c>
      <c r="BQ684" s="21"/>
      <c r="BR684" s="21"/>
      <c r="BS684" s="21"/>
      <c r="BT684" s="21"/>
      <c r="BU684" s="21"/>
      <c r="BV684" s="21"/>
      <c r="BW684" s="21"/>
      <c r="BX684" s="21"/>
      <c r="BY684" s="29">
        <v>58</v>
      </c>
      <c r="BZ684" s="21"/>
      <c r="CA684" s="21"/>
      <c r="CB684" s="21"/>
      <c r="CC684" s="21"/>
      <c r="CD684" s="21"/>
      <c r="CE684" s="27">
        <v>160</v>
      </c>
      <c r="CF684" s="21"/>
      <c r="CG684" s="21"/>
      <c r="CH684" s="27">
        <v>194</v>
      </c>
      <c r="CI684" s="21"/>
      <c r="CJ684" s="21"/>
      <c r="CK684" s="29">
        <v>32</v>
      </c>
      <c r="CL684" s="21"/>
      <c r="CM684" s="21"/>
      <c r="CN684" s="29">
        <v>33</v>
      </c>
      <c r="CO684" s="21"/>
      <c r="CP684" s="21"/>
      <c r="CQ684" s="21"/>
      <c r="CR684" s="21"/>
      <c r="CS684" s="21"/>
      <c r="CT684" s="27">
        <v>162</v>
      </c>
      <c r="CU684" s="21"/>
      <c r="CV684" s="21"/>
      <c r="CW684" s="21"/>
      <c r="CX684" s="21"/>
      <c r="CY684" s="21"/>
      <c r="CZ684" s="21"/>
      <c r="DA684" s="21"/>
      <c r="DB684" s="21"/>
      <c r="DC684" s="21"/>
      <c r="DD684" s="21"/>
      <c r="DE684" s="21"/>
      <c r="DF684" s="29">
        <v>35</v>
      </c>
      <c r="DG684" s="21"/>
      <c r="DH684" s="21"/>
      <c r="DI684" s="29">
        <v>35</v>
      </c>
      <c r="DJ684" s="21"/>
      <c r="DK684" s="21"/>
      <c r="DL684" s="29">
        <v>66</v>
      </c>
      <c r="DM684" s="21"/>
      <c r="DN684" s="21"/>
      <c r="DO684" s="29">
        <v>36</v>
      </c>
      <c r="DP684" s="21"/>
      <c r="DQ684" s="21"/>
      <c r="DR684" s="29">
        <v>36</v>
      </c>
      <c r="DS684" s="21"/>
      <c r="DT684" s="21"/>
      <c r="DU684" s="29">
        <v>35</v>
      </c>
      <c r="DV684" s="21"/>
      <c r="DW684" s="21"/>
      <c r="DX684" s="29">
        <v>34</v>
      </c>
      <c r="DY684" s="21"/>
      <c r="DZ684" s="21"/>
      <c r="EA684" s="29">
        <v>43</v>
      </c>
      <c r="EB684" s="21"/>
      <c r="EC684" s="21"/>
      <c r="ED684" s="29">
        <v>48</v>
      </c>
      <c r="EE684" s="21"/>
      <c r="EF684" s="21"/>
      <c r="EG684" s="29">
        <v>32</v>
      </c>
      <c r="EH684" s="21"/>
      <c r="EI684" s="21"/>
      <c r="EJ684" s="27">
        <v>138</v>
      </c>
      <c r="EK684" s="21"/>
      <c r="EL684" s="21"/>
      <c r="EM684" s="29">
        <v>62</v>
      </c>
      <c r="EN684" s="21"/>
      <c r="EO684" s="21"/>
      <c r="EP684" s="29">
        <v>32</v>
      </c>
      <c r="EQ684" s="21"/>
      <c r="ER684" s="21"/>
      <c r="ES684" s="29">
        <v>32</v>
      </c>
      <c r="ET684" s="21"/>
      <c r="EU684" s="21"/>
      <c r="EV684" s="29">
        <v>32</v>
      </c>
      <c r="EW684" s="21"/>
      <c r="EX684" s="21"/>
      <c r="EY684" s="29">
        <v>32</v>
      </c>
      <c r="EZ684" s="21"/>
      <c r="FA684" s="21"/>
      <c r="FB684" s="29">
        <v>32</v>
      </c>
      <c r="FC684" s="21"/>
      <c r="FD684" s="21"/>
      <c r="FE684" s="29">
        <v>32</v>
      </c>
      <c r="FF684" s="21"/>
      <c r="FG684" s="21"/>
      <c r="FH684" s="29">
        <v>32</v>
      </c>
      <c r="FI684" s="21"/>
      <c r="FJ684" s="21"/>
      <c r="FK684" s="29">
        <v>32</v>
      </c>
      <c r="FL684" s="21"/>
      <c r="FM684" s="21"/>
      <c r="FN684" s="21"/>
      <c r="FO684" s="21"/>
      <c r="FP684" s="21"/>
      <c r="FQ684" s="21"/>
      <c r="FR684" s="21"/>
      <c r="FS684" s="21"/>
      <c r="FT684" s="21"/>
      <c r="FU684" s="21"/>
      <c r="FV684" s="21"/>
      <c r="FW684" s="29">
        <v>32</v>
      </c>
      <c r="FX684" s="21"/>
      <c r="FY684" s="21"/>
      <c r="FZ684" s="21"/>
      <c r="GA684" s="21"/>
      <c r="GB684" s="21"/>
      <c r="GC684" s="29">
        <v>38</v>
      </c>
      <c r="GD684" s="21"/>
      <c r="GE684" s="21"/>
      <c r="GF684" s="21"/>
      <c r="GG684" s="21"/>
      <c r="GH684" s="21"/>
      <c r="GI684" s="21"/>
      <c r="GJ684" s="21"/>
      <c r="GK684" s="21"/>
      <c r="GL684" s="21"/>
      <c r="GM684" s="21"/>
      <c r="GN684" s="21"/>
      <c r="GO684" s="21"/>
      <c r="GP684" s="21"/>
      <c r="GQ684" s="21"/>
      <c r="GR684" s="21"/>
      <c r="GS684" s="21"/>
      <c r="GT684" s="21"/>
      <c r="GU684" s="21"/>
      <c r="GV684" s="21"/>
      <c r="GW684" s="21"/>
      <c r="GX684" s="21"/>
      <c r="GY684" s="21"/>
      <c r="GZ684" s="21"/>
      <c r="HA684" s="21"/>
      <c r="HB684" s="21"/>
      <c r="HC684" s="21"/>
      <c r="HD684" s="29">
        <v>31</v>
      </c>
      <c r="HE684" s="21"/>
      <c r="HF684" s="21"/>
      <c r="HG684" s="29">
        <v>32</v>
      </c>
      <c r="HH684" s="21"/>
      <c r="HI684" s="21"/>
      <c r="HJ684" s="29">
        <v>33</v>
      </c>
    </row>
    <row r="685" spans="2:218" x14ac:dyDescent="0.2">
      <c r="B685" s="20" t="s">
        <v>860</v>
      </c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  <c r="BK685" s="21"/>
      <c r="BL685" s="21"/>
      <c r="BM685" s="21"/>
      <c r="BN685" s="21"/>
      <c r="BO685" s="21"/>
      <c r="BP685" s="21"/>
      <c r="BQ685" s="21"/>
      <c r="BR685" s="21"/>
      <c r="BS685" s="21"/>
      <c r="BT685" s="21"/>
      <c r="BU685" s="21"/>
      <c r="BV685" s="21"/>
      <c r="BW685" s="21"/>
      <c r="BX685" s="21"/>
      <c r="BY685" s="21"/>
      <c r="BZ685" s="21"/>
      <c r="CA685" s="21"/>
      <c r="CB685" s="21"/>
      <c r="CC685" s="21"/>
      <c r="CD685" s="21"/>
      <c r="CE685" s="21"/>
      <c r="CF685" s="21"/>
      <c r="CG685" s="21"/>
      <c r="CH685" s="21"/>
      <c r="CI685" s="21"/>
      <c r="CJ685" s="21"/>
      <c r="CK685" s="21"/>
      <c r="CL685" s="21"/>
      <c r="CM685" s="21"/>
      <c r="CN685" s="21"/>
      <c r="CO685" s="21"/>
      <c r="CP685" s="21"/>
      <c r="CQ685" s="21"/>
      <c r="CR685" s="21"/>
      <c r="CS685" s="21"/>
      <c r="CT685" s="21"/>
      <c r="CU685" s="21"/>
      <c r="CV685" s="21"/>
      <c r="CW685" s="21"/>
      <c r="CX685" s="21"/>
      <c r="CY685" s="21"/>
      <c r="CZ685" s="21"/>
      <c r="DA685" s="21"/>
      <c r="DB685" s="21"/>
      <c r="DC685" s="21"/>
      <c r="DD685" s="21"/>
      <c r="DE685" s="21"/>
      <c r="DF685" s="21"/>
      <c r="DG685" s="21"/>
      <c r="DH685" s="21"/>
      <c r="DI685" s="21"/>
      <c r="DJ685" s="21"/>
      <c r="DK685" s="21"/>
      <c r="DL685" s="21"/>
      <c r="DM685" s="21"/>
      <c r="DN685" s="21"/>
      <c r="DO685" s="21"/>
      <c r="DP685" s="21"/>
      <c r="DQ685" s="21"/>
      <c r="DR685" s="21"/>
      <c r="DS685" s="21"/>
      <c r="DT685" s="21"/>
      <c r="DU685" s="21"/>
      <c r="DV685" s="21"/>
      <c r="DW685" s="21"/>
      <c r="DX685" s="21"/>
      <c r="DY685" s="21"/>
      <c r="DZ685" s="21"/>
      <c r="EA685" s="21"/>
      <c r="EB685" s="21"/>
      <c r="EC685" s="21"/>
      <c r="ED685" s="21"/>
      <c r="EE685" s="21"/>
      <c r="EF685" s="21"/>
      <c r="EG685" s="29">
        <v>58</v>
      </c>
      <c r="EH685" s="21"/>
      <c r="EI685" s="21"/>
      <c r="EJ685" s="21"/>
      <c r="EK685" s="21"/>
      <c r="EL685" s="21"/>
      <c r="EM685" s="21"/>
      <c r="EN685" s="21"/>
      <c r="EO685" s="21"/>
      <c r="EP685" s="21"/>
      <c r="EQ685" s="21"/>
      <c r="ER685" s="21"/>
      <c r="ES685" s="21"/>
      <c r="ET685" s="21"/>
      <c r="EU685" s="21"/>
      <c r="EV685" s="21"/>
      <c r="EW685" s="21"/>
      <c r="EX685" s="21"/>
      <c r="EY685" s="21"/>
      <c r="EZ685" s="21"/>
      <c r="FA685" s="21"/>
      <c r="FB685" s="21"/>
      <c r="FC685" s="21"/>
      <c r="FD685" s="21"/>
      <c r="FE685" s="21"/>
      <c r="FF685" s="21"/>
      <c r="FG685" s="21"/>
      <c r="FH685" s="21"/>
      <c r="FI685" s="21"/>
      <c r="FJ685" s="21"/>
      <c r="FK685" s="21"/>
      <c r="FL685" s="21"/>
      <c r="FM685" s="21"/>
      <c r="FN685" s="21"/>
      <c r="FO685" s="21"/>
      <c r="FP685" s="21"/>
      <c r="FQ685" s="21"/>
      <c r="FR685" s="21"/>
      <c r="FS685" s="21"/>
      <c r="FT685" s="21"/>
      <c r="FU685" s="21"/>
      <c r="FV685" s="21"/>
      <c r="FW685" s="21"/>
      <c r="FX685" s="21"/>
      <c r="FY685" s="21"/>
      <c r="FZ685" s="21"/>
      <c r="GA685" s="21"/>
      <c r="GB685" s="21"/>
      <c r="GC685" s="21"/>
      <c r="GD685" s="21"/>
      <c r="GE685" s="21"/>
      <c r="GF685" s="21"/>
      <c r="GG685" s="21"/>
      <c r="GH685" s="21"/>
      <c r="GI685" s="21"/>
      <c r="GJ685" s="21"/>
      <c r="GK685" s="21"/>
      <c r="GL685" s="21"/>
      <c r="GM685" s="21"/>
      <c r="GN685" s="21"/>
      <c r="GO685" s="21"/>
      <c r="GP685" s="21"/>
      <c r="GQ685" s="21"/>
      <c r="GR685" s="21"/>
      <c r="GS685" s="21"/>
      <c r="GT685" s="21"/>
      <c r="GU685" s="21"/>
      <c r="GV685" s="21"/>
      <c r="GW685" s="21"/>
      <c r="GX685" s="21"/>
      <c r="GY685" s="21"/>
      <c r="GZ685" s="21"/>
      <c r="HA685" s="21"/>
      <c r="HB685" s="21"/>
      <c r="HC685" s="21"/>
      <c r="HD685" s="21"/>
      <c r="HE685" s="21"/>
      <c r="HF685" s="21"/>
      <c r="HG685" s="21"/>
      <c r="HH685" s="21"/>
      <c r="HI685" s="21"/>
      <c r="HJ685" s="21"/>
    </row>
    <row r="686" spans="2:218" x14ac:dyDescent="0.2">
      <c r="B686" s="20" t="s">
        <v>863</v>
      </c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30">
        <v>9179</v>
      </c>
      <c r="S686" s="27">
        <v>405</v>
      </c>
      <c r="T686" s="27">
        <v>575</v>
      </c>
      <c r="U686" s="30">
        <v>7611</v>
      </c>
      <c r="V686" s="27">
        <v>347</v>
      </c>
      <c r="W686" s="27">
        <v>705</v>
      </c>
      <c r="X686" s="30">
        <v>7765</v>
      </c>
      <c r="Y686" s="27">
        <v>354</v>
      </c>
      <c r="Z686" s="27">
        <v>732</v>
      </c>
      <c r="AA686" s="28">
        <v>15496</v>
      </c>
      <c r="AB686" s="27">
        <v>698</v>
      </c>
      <c r="AC686" s="23">
        <v>1373</v>
      </c>
      <c r="AD686" s="28">
        <v>16658</v>
      </c>
      <c r="AE686" s="27">
        <v>757</v>
      </c>
      <c r="AF686" s="23">
        <v>1045</v>
      </c>
      <c r="AG686" s="28">
        <v>21382</v>
      </c>
      <c r="AH686" s="27">
        <v>983</v>
      </c>
      <c r="AI686" s="23">
        <v>1186</v>
      </c>
      <c r="AJ686" s="28">
        <v>25000</v>
      </c>
      <c r="AK686" s="23">
        <v>1135</v>
      </c>
      <c r="AL686" s="23">
        <v>1936</v>
      </c>
      <c r="AM686" s="28">
        <v>20718</v>
      </c>
      <c r="AN686" s="27">
        <v>940</v>
      </c>
      <c r="AO686" s="23">
        <v>2451</v>
      </c>
      <c r="AP686" s="28">
        <v>18493</v>
      </c>
      <c r="AQ686" s="27">
        <v>850</v>
      </c>
      <c r="AR686" s="23">
        <v>2505</v>
      </c>
      <c r="AS686" s="28">
        <v>25284</v>
      </c>
      <c r="AT686" s="23">
        <v>1161</v>
      </c>
      <c r="AU686" s="23">
        <v>2842</v>
      </c>
      <c r="AV686" s="28">
        <v>18996</v>
      </c>
      <c r="AW686" s="27">
        <v>876</v>
      </c>
      <c r="AX686" s="23">
        <v>2519</v>
      </c>
      <c r="AY686" s="28">
        <v>16183</v>
      </c>
      <c r="AZ686" s="27">
        <v>750</v>
      </c>
      <c r="BA686" s="23">
        <v>3130</v>
      </c>
      <c r="BB686" s="28">
        <v>15840</v>
      </c>
      <c r="BC686" s="27">
        <v>723</v>
      </c>
      <c r="BD686" s="23">
        <v>2018</v>
      </c>
      <c r="BE686" s="30">
        <v>3725</v>
      </c>
      <c r="BF686" s="27">
        <v>172</v>
      </c>
      <c r="BG686" s="23">
        <v>1992</v>
      </c>
      <c r="BH686" s="32">
        <v>828</v>
      </c>
      <c r="BI686" s="29">
        <v>40</v>
      </c>
      <c r="BJ686" s="23">
        <v>1033</v>
      </c>
      <c r="BK686" s="32">
        <v>513</v>
      </c>
      <c r="BL686" s="29">
        <v>23</v>
      </c>
      <c r="BM686" s="27">
        <v>556</v>
      </c>
      <c r="BN686" s="32">
        <v>100</v>
      </c>
      <c r="BO686" s="31">
        <v>5</v>
      </c>
      <c r="BP686" s="23">
        <v>1060</v>
      </c>
      <c r="BQ686" s="33">
        <v>43</v>
      </c>
      <c r="BR686" s="31">
        <v>2</v>
      </c>
      <c r="BS686" s="27">
        <v>497</v>
      </c>
      <c r="BT686" s="33">
        <v>73</v>
      </c>
      <c r="BU686" s="31">
        <v>3</v>
      </c>
      <c r="BV686" s="27">
        <v>559</v>
      </c>
      <c r="BW686" s="21"/>
      <c r="BX686" s="21"/>
      <c r="BY686" s="27">
        <v>199</v>
      </c>
      <c r="BZ686" s="33">
        <v>74</v>
      </c>
      <c r="CA686" s="31">
        <v>3</v>
      </c>
      <c r="CB686" s="29">
        <v>49</v>
      </c>
      <c r="CC686" s="21"/>
      <c r="CD686" s="21"/>
      <c r="CE686" s="21"/>
      <c r="CF686" s="33">
        <v>53</v>
      </c>
      <c r="CG686" s="31">
        <v>2</v>
      </c>
      <c r="CH686" s="21"/>
      <c r="CI686" s="21"/>
      <c r="CJ686" s="21"/>
      <c r="CK686" s="21"/>
      <c r="CL686" s="33">
        <v>53</v>
      </c>
      <c r="CM686" s="31">
        <v>2</v>
      </c>
      <c r="CN686" s="27">
        <v>274</v>
      </c>
      <c r="CO686" s="21"/>
      <c r="CP686" s="21"/>
      <c r="CQ686" s="27">
        <v>340</v>
      </c>
      <c r="CR686" s="21"/>
      <c r="CS686" s="21"/>
      <c r="CT686" s="27">
        <v>227</v>
      </c>
      <c r="CU686" s="21"/>
      <c r="CV686" s="21"/>
      <c r="CW686" s="27">
        <v>238</v>
      </c>
      <c r="CX686" s="21"/>
      <c r="CY686" s="21"/>
      <c r="CZ686" s="27">
        <v>102</v>
      </c>
      <c r="DA686" s="21"/>
      <c r="DB686" s="21"/>
      <c r="DC686" s="21"/>
      <c r="DD686" s="21"/>
      <c r="DE686" s="21"/>
      <c r="DF686" s="27">
        <v>197</v>
      </c>
      <c r="DG686" s="21"/>
      <c r="DH686" s="21"/>
      <c r="DI686" s="27">
        <v>296</v>
      </c>
      <c r="DJ686" s="21"/>
      <c r="DK686" s="21"/>
      <c r="DL686" s="27">
        <v>206</v>
      </c>
      <c r="DM686" s="21"/>
      <c r="DN686" s="21"/>
      <c r="DO686" s="27">
        <v>150</v>
      </c>
      <c r="DP686" s="21"/>
      <c r="DQ686" s="21"/>
      <c r="DR686" s="29">
        <v>84</v>
      </c>
      <c r="DS686" s="21"/>
      <c r="DT686" s="21"/>
      <c r="DU686" s="27">
        <v>171</v>
      </c>
      <c r="DV686" s="21"/>
      <c r="DW686" s="21"/>
      <c r="DX686" s="29">
        <v>36</v>
      </c>
      <c r="DY686" s="21"/>
      <c r="DZ686" s="21"/>
      <c r="EA686" s="31">
        <v>4</v>
      </c>
      <c r="EB686" s="21"/>
      <c r="EC686" s="21"/>
      <c r="ED686" s="29">
        <v>31</v>
      </c>
      <c r="EE686" s="21"/>
      <c r="EF686" s="21"/>
      <c r="EG686" s="21"/>
      <c r="EH686" s="21"/>
      <c r="EI686" s="21"/>
      <c r="EJ686" s="21"/>
      <c r="EK686" s="21"/>
      <c r="EL686" s="21"/>
      <c r="EM686" s="21"/>
      <c r="EN686" s="21"/>
      <c r="EO686" s="21"/>
      <c r="EP686" s="29">
        <v>41</v>
      </c>
      <c r="EQ686" s="21"/>
      <c r="ER686" s="21"/>
      <c r="ES686" s="27">
        <v>137</v>
      </c>
      <c r="ET686" s="21"/>
      <c r="EU686" s="21"/>
      <c r="EV686" s="27">
        <v>156</v>
      </c>
      <c r="EW686" s="21"/>
      <c r="EX686" s="21"/>
      <c r="EY686" s="29">
        <v>94</v>
      </c>
      <c r="EZ686" s="21"/>
      <c r="FA686" s="21"/>
      <c r="FB686" s="29">
        <v>46</v>
      </c>
      <c r="FC686" s="21"/>
      <c r="FD686" s="21"/>
      <c r="FE686" s="29">
        <v>34</v>
      </c>
      <c r="FF686" s="21"/>
      <c r="FG686" s="21"/>
      <c r="FH686" s="29">
        <v>32</v>
      </c>
      <c r="FI686" s="21"/>
      <c r="FJ686" s="21"/>
      <c r="FK686" s="27">
        <v>159</v>
      </c>
      <c r="FL686" s="21"/>
      <c r="FM686" s="21"/>
      <c r="FN686" s="27">
        <v>124</v>
      </c>
      <c r="FO686" s="21"/>
      <c r="FP686" s="21"/>
      <c r="FQ686" s="29">
        <v>60</v>
      </c>
      <c r="FR686" s="21"/>
      <c r="FS686" s="21"/>
      <c r="FT686" s="29">
        <v>35</v>
      </c>
      <c r="FU686" s="21"/>
      <c r="FV686" s="21"/>
      <c r="FW686" s="27">
        <v>115</v>
      </c>
      <c r="FX686" s="21"/>
      <c r="FY686" s="21"/>
      <c r="FZ686" s="29">
        <v>35</v>
      </c>
      <c r="GA686" s="21"/>
      <c r="GB686" s="21"/>
      <c r="GC686" s="29">
        <v>35</v>
      </c>
      <c r="GD686" s="21"/>
      <c r="GE686" s="21"/>
      <c r="GF686" s="29">
        <v>35</v>
      </c>
      <c r="GG686" s="21"/>
      <c r="GH686" s="21"/>
      <c r="GI686" s="27">
        <v>134</v>
      </c>
      <c r="GJ686" s="21"/>
      <c r="GK686" s="21"/>
      <c r="GL686" s="29">
        <v>13</v>
      </c>
      <c r="GM686" s="21"/>
      <c r="GN686" s="21"/>
      <c r="GO686" s="29">
        <v>14</v>
      </c>
      <c r="GP686" s="21"/>
      <c r="GQ686" s="21"/>
      <c r="GR686" s="21"/>
      <c r="GS686" s="21"/>
      <c r="GT686" s="21"/>
      <c r="GU686" s="21"/>
      <c r="GV686" s="21"/>
      <c r="GW686" s="21"/>
      <c r="GX686" s="21"/>
      <c r="GY686" s="21"/>
      <c r="GZ686" s="21"/>
      <c r="HA686" s="29">
        <v>15</v>
      </c>
      <c r="HB686" s="21"/>
      <c r="HC686" s="21"/>
      <c r="HD686" s="29">
        <v>30</v>
      </c>
      <c r="HE686" s="21"/>
      <c r="HF686" s="21"/>
      <c r="HG686" s="21"/>
      <c r="HH686" s="21"/>
      <c r="HI686" s="21"/>
      <c r="HJ686" s="29">
        <v>20</v>
      </c>
    </row>
    <row r="687" spans="2:218" x14ac:dyDescent="0.2">
      <c r="B687" s="20" t="s">
        <v>864</v>
      </c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7">
        <v>106</v>
      </c>
      <c r="R687" s="30">
        <v>2623</v>
      </c>
      <c r="S687" s="29">
        <v>12</v>
      </c>
      <c r="T687" s="27">
        <v>168</v>
      </c>
      <c r="U687" s="30">
        <v>7954</v>
      </c>
      <c r="V687" s="29">
        <v>38</v>
      </c>
      <c r="W687" s="27">
        <v>960</v>
      </c>
      <c r="X687" s="30">
        <v>6469</v>
      </c>
      <c r="Y687" s="29">
        <v>33</v>
      </c>
      <c r="Z687" s="23">
        <v>2230</v>
      </c>
      <c r="AA687" s="30">
        <v>9864</v>
      </c>
      <c r="AB687" s="29">
        <v>51</v>
      </c>
      <c r="AC687" s="23">
        <v>2407</v>
      </c>
      <c r="AD687" s="30">
        <v>8085</v>
      </c>
      <c r="AE687" s="29">
        <v>42</v>
      </c>
      <c r="AF687" s="23">
        <v>1535</v>
      </c>
      <c r="AG687" s="30">
        <v>5278</v>
      </c>
      <c r="AH687" s="29">
        <v>35</v>
      </c>
      <c r="AI687" s="23">
        <v>2625</v>
      </c>
      <c r="AJ687" s="28">
        <v>12792</v>
      </c>
      <c r="AK687" s="29">
        <v>73</v>
      </c>
      <c r="AL687" s="23">
        <v>3111</v>
      </c>
      <c r="AM687" s="30">
        <v>9389</v>
      </c>
      <c r="AN687" s="29">
        <v>50</v>
      </c>
      <c r="AO687" s="23">
        <v>3395</v>
      </c>
      <c r="AP687" s="30">
        <v>5550</v>
      </c>
      <c r="AQ687" s="29">
        <v>32</v>
      </c>
      <c r="AR687" s="23">
        <v>3765</v>
      </c>
      <c r="AS687" s="30">
        <v>7589</v>
      </c>
      <c r="AT687" s="29">
        <v>60</v>
      </c>
      <c r="AU687" s="23">
        <v>4220</v>
      </c>
      <c r="AV687" s="30">
        <v>5420</v>
      </c>
      <c r="AW687" s="29">
        <v>27</v>
      </c>
      <c r="AX687" s="23">
        <v>3027</v>
      </c>
      <c r="AY687" s="30">
        <v>7254</v>
      </c>
      <c r="AZ687" s="29">
        <v>39</v>
      </c>
      <c r="BA687" s="23">
        <v>2977</v>
      </c>
      <c r="BB687" s="28">
        <v>37932</v>
      </c>
      <c r="BC687" s="27">
        <v>187</v>
      </c>
      <c r="BD687" s="23">
        <v>3662</v>
      </c>
      <c r="BE687" s="28">
        <v>14698</v>
      </c>
      <c r="BF687" s="29">
        <v>74</v>
      </c>
      <c r="BG687" s="23">
        <v>5054</v>
      </c>
      <c r="BH687" s="30">
        <v>2641</v>
      </c>
      <c r="BI687" s="29">
        <v>13</v>
      </c>
      <c r="BJ687" s="23">
        <v>3877</v>
      </c>
      <c r="BK687" s="30">
        <v>2928</v>
      </c>
      <c r="BL687" s="29">
        <v>14</v>
      </c>
      <c r="BM687" s="23">
        <v>3305</v>
      </c>
      <c r="BN687" s="33">
        <v>59</v>
      </c>
      <c r="BO687" s="31">
        <v>4</v>
      </c>
      <c r="BP687" s="23">
        <v>2314</v>
      </c>
      <c r="BQ687" s="32">
        <v>483</v>
      </c>
      <c r="BR687" s="29">
        <v>24</v>
      </c>
      <c r="BS687" s="23">
        <v>1740</v>
      </c>
      <c r="BT687" s="30">
        <v>1281</v>
      </c>
      <c r="BU687" s="29">
        <v>61</v>
      </c>
      <c r="BV687" s="23">
        <v>4638</v>
      </c>
      <c r="BW687" s="21"/>
      <c r="BX687" s="21"/>
      <c r="BY687" s="23">
        <v>3662</v>
      </c>
      <c r="BZ687" s="32">
        <v>499</v>
      </c>
      <c r="CA687" s="31">
        <v>9</v>
      </c>
      <c r="CB687" s="23">
        <v>2906</v>
      </c>
      <c r="CC687" s="32">
        <v>670</v>
      </c>
      <c r="CD687" s="29">
        <v>19</v>
      </c>
      <c r="CE687" s="23">
        <v>3015</v>
      </c>
      <c r="CF687" s="32">
        <v>669</v>
      </c>
      <c r="CG687" s="29">
        <v>31</v>
      </c>
      <c r="CH687" s="23">
        <v>5008</v>
      </c>
      <c r="CI687" s="32">
        <v>486</v>
      </c>
      <c r="CJ687" s="29">
        <v>27</v>
      </c>
      <c r="CK687" s="23">
        <v>7359</v>
      </c>
      <c r="CL687" s="33">
        <v>46</v>
      </c>
      <c r="CM687" s="31">
        <v>3</v>
      </c>
      <c r="CN687" s="23">
        <v>5888</v>
      </c>
      <c r="CO687" s="21"/>
      <c r="CP687" s="21"/>
      <c r="CQ687" s="23">
        <v>5957</v>
      </c>
      <c r="CR687" s="21"/>
      <c r="CS687" s="21"/>
      <c r="CT687" s="23">
        <v>3399</v>
      </c>
      <c r="CU687" s="21"/>
      <c r="CV687" s="21"/>
      <c r="CW687" s="23">
        <v>3672</v>
      </c>
      <c r="CX687" s="21"/>
      <c r="CY687" s="21"/>
      <c r="CZ687" s="23">
        <v>3801</v>
      </c>
      <c r="DA687" s="21"/>
      <c r="DB687" s="21"/>
      <c r="DC687" s="23">
        <v>3002</v>
      </c>
      <c r="DD687" s="21"/>
      <c r="DE687" s="21"/>
      <c r="DF687" s="23">
        <v>3658</v>
      </c>
      <c r="DG687" s="21"/>
      <c r="DH687" s="21"/>
      <c r="DI687" s="23">
        <v>5157</v>
      </c>
      <c r="DJ687" s="21"/>
      <c r="DK687" s="21"/>
      <c r="DL687" s="23">
        <v>5182</v>
      </c>
      <c r="DM687" s="21"/>
      <c r="DN687" s="21"/>
      <c r="DO687" s="23">
        <v>7376</v>
      </c>
      <c r="DP687" s="21"/>
      <c r="DQ687" s="21"/>
      <c r="DR687" s="23">
        <v>7837</v>
      </c>
      <c r="DS687" s="33">
        <v>12</v>
      </c>
      <c r="DT687" s="31">
        <v>2</v>
      </c>
      <c r="DU687" s="23">
        <v>8812</v>
      </c>
      <c r="DV687" s="21"/>
      <c r="DW687" s="21"/>
      <c r="DX687" s="23">
        <v>9836</v>
      </c>
      <c r="DY687" s="21"/>
      <c r="DZ687" s="21"/>
      <c r="EA687" s="24">
        <v>11297</v>
      </c>
      <c r="EB687" s="21"/>
      <c r="EC687" s="21"/>
      <c r="ED687" s="23">
        <v>7704</v>
      </c>
      <c r="EE687" s="21"/>
      <c r="EF687" s="21"/>
      <c r="EG687" s="23">
        <v>6314</v>
      </c>
      <c r="EH687" s="21"/>
      <c r="EI687" s="21"/>
      <c r="EJ687" s="23">
        <v>6535</v>
      </c>
      <c r="EK687" s="21"/>
      <c r="EL687" s="21"/>
      <c r="EM687" s="23">
        <v>6327</v>
      </c>
      <c r="EN687" s="21"/>
      <c r="EO687" s="21"/>
      <c r="EP687" s="23">
        <v>6783</v>
      </c>
      <c r="EQ687" s="21"/>
      <c r="ER687" s="21"/>
      <c r="ES687" s="23">
        <v>7870</v>
      </c>
      <c r="ET687" s="21"/>
      <c r="EU687" s="21"/>
      <c r="EV687" s="23">
        <v>8348</v>
      </c>
      <c r="EW687" s="21"/>
      <c r="EX687" s="21"/>
      <c r="EY687" s="23">
        <v>8257</v>
      </c>
      <c r="EZ687" s="21"/>
      <c r="FA687" s="21"/>
      <c r="FB687" s="23">
        <v>8144</v>
      </c>
      <c r="FC687" s="21"/>
      <c r="FD687" s="21"/>
      <c r="FE687" s="23">
        <v>6992</v>
      </c>
      <c r="FF687" s="21"/>
      <c r="FG687" s="21"/>
      <c r="FH687" s="23">
        <v>8653</v>
      </c>
      <c r="FI687" s="21"/>
      <c r="FJ687" s="21"/>
      <c r="FK687" s="23">
        <v>6934</v>
      </c>
      <c r="FL687" s="21"/>
      <c r="FM687" s="21"/>
      <c r="FN687" s="24">
        <v>10161</v>
      </c>
      <c r="FO687" s="21"/>
      <c r="FP687" s="21"/>
      <c r="FQ687" s="24">
        <v>10272</v>
      </c>
      <c r="FR687" s="21"/>
      <c r="FS687" s="21"/>
      <c r="FT687" s="23">
        <v>6932</v>
      </c>
      <c r="FU687" s="21"/>
      <c r="FV687" s="21"/>
      <c r="FW687" s="23">
        <v>6691</v>
      </c>
      <c r="FX687" s="21"/>
      <c r="FY687" s="21"/>
      <c r="FZ687" s="23">
        <v>7106</v>
      </c>
      <c r="GA687" s="21"/>
      <c r="GB687" s="21"/>
      <c r="GC687" s="23">
        <v>6708</v>
      </c>
      <c r="GD687" s="21"/>
      <c r="GE687" s="21"/>
      <c r="GF687" s="23">
        <v>7101</v>
      </c>
      <c r="GG687" s="21"/>
      <c r="GH687" s="21"/>
      <c r="GI687" s="23">
        <v>8857</v>
      </c>
      <c r="GJ687" s="21"/>
      <c r="GK687" s="21"/>
      <c r="GL687" s="23">
        <v>9336</v>
      </c>
      <c r="GM687" s="21"/>
      <c r="GN687" s="21"/>
      <c r="GO687" s="23">
        <v>5445</v>
      </c>
      <c r="GP687" s="21"/>
      <c r="GQ687" s="21"/>
      <c r="GR687" s="23">
        <v>7193</v>
      </c>
      <c r="GS687" s="21"/>
      <c r="GT687" s="21"/>
      <c r="GU687" s="23">
        <v>7290</v>
      </c>
      <c r="GV687" s="21"/>
      <c r="GW687" s="21"/>
      <c r="GX687" s="23">
        <v>7664</v>
      </c>
      <c r="GY687" s="21"/>
      <c r="GZ687" s="21"/>
      <c r="HA687" s="23">
        <v>8650</v>
      </c>
      <c r="HB687" s="21"/>
      <c r="HC687" s="21"/>
      <c r="HD687" s="23">
        <v>9019</v>
      </c>
      <c r="HE687" s="21"/>
      <c r="HF687" s="21"/>
      <c r="HG687" s="23">
        <v>8368</v>
      </c>
      <c r="HH687" s="21"/>
      <c r="HI687" s="21"/>
      <c r="HJ687" s="23">
        <v>7717</v>
      </c>
    </row>
    <row r="688" spans="2:218" x14ac:dyDescent="0.2">
      <c r="B688" s="20" t="s">
        <v>865</v>
      </c>
      <c r="C688" s="32">
        <v>274</v>
      </c>
      <c r="D688" s="29">
        <v>15</v>
      </c>
      <c r="E688" s="24">
        <v>28843</v>
      </c>
      <c r="F688" s="32">
        <v>704</v>
      </c>
      <c r="G688" s="29">
        <v>37</v>
      </c>
      <c r="H688" s="24">
        <v>23117</v>
      </c>
      <c r="I688" s="32">
        <v>492</v>
      </c>
      <c r="J688" s="29">
        <v>32</v>
      </c>
      <c r="K688" s="24">
        <v>19560</v>
      </c>
      <c r="L688" s="32">
        <v>384</v>
      </c>
      <c r="M688" s="29">
        <v>21</v>
      </c>
      <c r="N688" s="24">
        <v>18811</v>
      </c>
      <c r="O688" s="33">
        <v>80</v>
      </c>
      <c r="P688" s="31">
        <v>5</v>
      </c>
      <c r="Q688" s="24">
        <v>16335</v>
      </c>
      <c r="R688" s="32">
        <v>329</v>
      </c>
      <c r="S688" s="29">
        <v>24</v>
      </c>
      <c r="T688" s="24">
        <v>18387</v>
      </c>
      <c r="U688" s="32">
        <v>353</v>
      </c>
      <c r="V688" s="29">
        <v>17</v>
      </c>
      <c r="W688" s="24">
        <v>15846</v>
      </c>
      <c r="X688" s="32">
        <v>463</v>
      </c>
      <c r="Y688" s="29">
        <v>26</v>
      </c>
      <c r="Z688" s="24">
        <v>16057</v>
      </c>
      <c r="AA688" s="32">
        <v>216</v>
      </c>
      <c r="AB688" s="29">
        <v>12</v>
      </c>
      <c r="AC688" s="24">
        <v>18432</v>
      </c>
      <c r="AD688" s="32">
        <v>240</v>
      </c>
      <c r="AE688" s="31">
        <v>8</v>
      </c>
      <c r="AF688" s="24">
        <v>17051</v>
      </c>
      <c r="AG688" s="32">
        <v>210</v>
      </c>
      <c r="AH688" s="31">
        <v>6</v>
      </c>
      <c r="AI688" s="24">
        <v>14462</v>
      </c>
      <c r="AJ688" s="32">
        <v>320</v>
      </c>
      <c r="AK688" s="29">
        <v>11</v>
      </c>
      <c r="AL688" s="24">
        <v>16258</v>
      </c>
      <c r="AM688" s="32">
        <v>136</v>
      </c>
      <c r="AN688" s="31">
        <v>9</v>
      </c>
      <c r="AO688" s="24">
        <v>12973</v>
      </c>
      <c r="AP688" s="33">
        <v>77</v>
      </c>
      <c r="AQ688" s="31">
        <v>5</v>
      </c>
      <c r="AR688" s="24">
        <v>14794</v>
      </c>
      <c r="AS688" s="32">
        <v>966</v>
      </c>
      <c r="AT688" s="29">
        <v>41</v>
      </c>
      <c r="AU688" s="24">
        <v>17379</v>
      </c>
      <c r="AV688" s="28">
        <v>19590</v>
      </c>
      <c r="AW688" s="27">
        <v>860</v>
      </c>
      <c r="AX688" s="24">
        <v>89127</v>
      </c>
      <c r="AY688" s="33">
        <v>83</v>
      </c>
      <c r="AZ688" s="31">
        <v>6</v>
      </c>
      <c r="BA688" s="24">
        <v>14520</v>
      </c>
      <c r="BB688" s="30">
        <v>1914</v>
      </c>
      <c r="BC688" s="27">
        <v>138</v>
      </c>
      <c r="BD688" s="24">
        <v>16166</v>
      </c>
      <c r="BE688" s="32">
        <v>359</v>
      </c>
      <c r="BF688" s="29">
        <v>27</v>
      </c>
      <c r="BG688" s="24">
        <v>14794</v>
      </c>
      <c r="BH688" s="32">
        <v>121</v>
      </c>
      <c r="BI688" s="29">
        <v>10</v>
      </c>
      <c r="BJ688" s="24">
        <v>12451</v>
      </c>
      <c r="BK688" s="32">
        <v>111</v>
      </c>
      <c r="BL688" s="31">
        <v>6</v>
      </c>
      <c r="BM688" s="24">
        <v>11022</v>
      </c>
      <c r="BN688" s="32">
        <v>161</v>
      </c>
      <c r="BO688" s="31">
        <v>5</v>
      </c>
      <c r="BP688" s="23">
        <v>9771</v>
      </c>
      <c r="BQ688" s="33">
        <v>30</v>
      </c>
      <c r="BR688" s="31">
        <v>3</v>
      </c>
      <c r="BS688" s="23">
        <v>9581</v>
      </c>
      <c r="BT688" s="32">
        <v>445</v>
      </c>
      <c r="BU688" s="29">
        <v>17</v>
      </c>
      <c r="BV688" s="23">
        <v>9279</v>
      </c>
      <c r="BW688" s="32">
        <v>125</v>
      </c>
      <c r="BX688" s="31">
        <v>6</v>
      </c>
      <c r="BY688" s="23">
        <v>7533</v>
      </c>
      <c r="BZ688" s="21"/>
      <c r="CA688" s="21"/>
      <c r="CB688" s="23">
        <v>6660</v>
      </c>
      <c r="CC688" s="33">
        <v>42</v>
      </c>
      <c r="CD688" s="31">
        <v>2</v>
      </c>
      <c r="CE688" s="23">
        <v>5475</v>
      </c>
      <c r="CF688" s="33">
        <v>40</v>
      </c>
      <c r="CG688" s="31">
        <v>1</v>
      </c>
      <c r="CH688" s="23">
        <v>5607</v>
      </c>
      <c r="CI688" s="33">
        <v>40</v>
      </c>
      <c r="CJ688" s="31">
        <v>1</v>
      </c>
      <c r="CK688" s="23">
        <v>6096</v>
      </c>
      <c r="CL688" s="33">
        <v>40</v>
      </c>
      <c r="CM688" s="31">
        <v>1</v>
      </c>
      <c r="CN688" s="24">
        <v>16562</v>
      </c>
      <c r="CO688" s="21"/>
      <c r="CP688" s="21"/>
      <c r="CQ688" s="23">
        <v>5589</v>
      </c>
      <c r="CR688" s="21"/>
      <c r="CS688" s="21"/>
      <c r="CT688" s="23">
        <v>5905</v>
      </c>
      <c r="CU688" s="33">
        <v>40</v>
      </c>
      <c r="CV688" s="31">
        <v>1</v>
      </c>
      <c r="CW688" s="23">
        <v>6155</v>
      </c>
      <c r="CX688" s="21"/>
      <c r="CY688" s="21"/>
      <c r="CZ688" s="23">
        <v>4580</v>
      </c>
      <c r="DA688" s="21"/>
      <c r="DB688" s="21"/>
      <c r="DC688" s="23">
        <v>3988</v>
      </c>
      <c r="DD688" s="21"/>
      <c r="DE688" s="21"/>
      <c r="DF688" s="23">
        <v>4198</v>
      </c>
      <c r="DG688" s="21"/>
      <c r="DH688" s="21"/>
      <c r="DI688" s="23">
        <v>3665</v>
      </c>
      <c r="DJ688" s="21"/>
      <c r="DK688" s="21"/>
      <c r="DL688" s="23">
        <v>4077</v>
      </c>
      <c r="DM688" s="21"/>
      <c r="DN688" s="21"/>
      <c r="DO688" s="23">
        <v>4726</v>
      </c>
      <c r="DP688" s="21"/>
      <c r="DQ688" s="21"/>
      <c r="DR688" s="23">
        <v>5509</v>
      </c>
      <c r="DS688" s="21"/>
      <c r="DT688" s="21"/>
      <c r="DU688" s="23">
        <v>3827</v>
      </c>
      <c r="DV688" s="21"/>
      <c r="DW688" s="21"/>
      <c r="DX688" s="23">
        <v>3838</v>
      </c>
      <c r="DY688" s="21"/>
      <c r="DZ688" s="21"/>
      <c r="EA688" s="23">
        <v>4210</v>
      </c>
      <c r="EB688" s="21"/>
      <c r="EC688" s="21"/>
      <c r="ED688" s="23">
        <v>3430</v>
      </c>
      <c r="EE688" s="21"/>
      <c r="EF688" s="21"/>
      <c r="EG688" s="23">
        <v>3455</v>
      </c>
      <c r="EH688" s="21"/>
      <c r="EI688" s="21"/>
      <c r="EJ688" s="23">
        <v>2896</v>
      </c>
      <c r="EK688" s="21"/>
      <c r="EL688" s="21"/>
      <c r="EM688" s="23">
        <v>2498</v>
      </c>
      <c r="EN688" s="21"/>
      <c r="EO688" s="21"/>
      <c r="EP688" s="23">
        <v>2663</v>
      </c>
      <c r="EQ688" s="21"/>
      <c r="ER688" s="21"/>
      <c r="ES688" s="23">
        <v>2602</v>
      </c>
      <c r="ET688" s="21"/>
      <c r="EU688" s="21"/>
      <c r="EV688" s="23">
        <v>3276</v>
      </c>
      <c r="EW688" s="21"/>
      <c r="EX688" s="21"/>
      <c r="EY688" s="23">
        <v>3650</v>
      </c>
      <c r="EZ688" s="21"/>
      <c r="FA688" s="21"/>
      <c r="FB688" s="23">
        <v>4206</v>
      </c>
      <c r="FC688" s="21"/>
      <c r="FD688" s="21"/>
      <c r="FE688" s="23">
        <v>3567</v>
      </c>
      <c r="FF688" s="21"/>
      <c r="FG688" s="21"/>
      <c r="FH688" s="23">
        <v>3915</v>
      </c>
      <c r="FI688" s="21"/>
      <c r="FJ688" s="21"/>
      <c r="FK688" s="23">
        <v>3787</v>
      </c>
      <c r="FL688" s="21"/>
      <c r="FM688" s="21"/>
      <c r="FN688" s="23">
        <v>3304</v>
      </c>
      <c r="FO688" s="21"/>
      <c r="FP688" s="21"/>
      <c r="FQ688" s="23">
        <v>3685</v>
      </c>
      <c r="FR688" s="21"/>
      <c r="FS688" s="21"/>
      <c r="FT688" s="23">
        <v>2112</v>
      </c>
      <c r="FU688" s="21"/>
      <c r="FV688" s="21"/>
      <c r="FW688" s="23">
        <v>2000</v>
      </c>
      <c r="FX688" s="21"/>
      <c r="FY688" s="21"/>
      <c r="FZ688" s="23">
        <v>2395</v>
      </c>
      <c r="GA688" s="21"/>
      <c r="GB688" s="21"/>
      <c r="GC688" s="23">
        <v>2007</v>
      </c>
      <c r="GD688" s="21"/>
      <c r="GE688" s="21"/>
      <c r="GF688" s="23">
        <v>2582</v>
      </c>
      <c r="GG688" s="21"/>
      <c r="GH688" s="21"/>
      <c r="GI688" s="23">
        <v>2905</v>
      </c>
      <c r="GJ688" s="21"/>
      <c r="GK688" s="21"/>
      <c r="GL688" s="23">
        <v>1958</v>
      </c>
      <c r="GM688" s="21"/>
      <c r="GN688" s="21"/>
      <c r="GO688" s="23">
        <v>2280</v>
      </c>
      <c r="GP688" s="21"/>
      <c r="GQ688" s="21"/>
      <c r="GR688" s="23">
        <v>2241</v>
      </c>
      <c r="GS688" s="21"/>
      <c r="GT688" s="21"/>
      <c r="GU688" s="23">
        <v>2056</v>
      </c>
      <c r="GV688" s="21"/>
      <c r="GW688" s="21"/>
      <c r="GX688" s="23">
        <v>1343</v>
      </c>
      <c r="GY688" s="21"/>
      <c r="GZ688" s="21"/>
      <c r="HA688" s="23">
        <v>1423</v>
      </c>
      <c r="HB688" s="21"/>
      <c r="HC688" s="21"/>
      <c r="HD688" s="23">
        <v>1384</v>
      </c>
      <c r="HE688" s="21"/>
      <c r="HF688" s="21"/>
      <c r="HG688" s="23">
        <v>1406</v>
      </c>
      <c r="HH688" s="21"/>
      <c r="HI688" s="21"/>
      <c r="HJ688" s="23">
        <v>1335</v>
      </c>
    </row>
    <row r="689" spans="2:218" x14ac:dyDescent="0.2">
      <c r="B689" s="20" t="s">
        <v>870</v>
      </c>
      <c r="C689" s="32">
        <v>114</v>
      </c>
      <c r="D689" s="29">
        <v>23</v>
      </c>
      <c r="E689" s="27">
        <v>119</v>
      </c>
      <c r="F689" s="35">
        <v>5</v>
      </c>
      <c r="G689" s="31">
        <v>1</v>
      </c>
      <c r="H689" s="27">
        <v>111</v>
      </c>
      <c r="I689" s="21"/>
      <c r="J689" s="21"/>
      <c r="K689" s="29">
        <v>39</v>
      </c>
      <c r="L689" s="33">
        <v>10</v>
      </c>
      <c r="M689" s="31">
        <v>2</v>
      </c>
      <c r="N689" s="27">
        <v>105</v>
      </c>
      <c r="O689" s="21"/>
      <c r="P689" s="21"/>
      <c r="Q689" s="27">
        <v>109</v>
      </c>
      <c r="R689" s="35">
        <v>5</v>
      </c>
      <c r="S689" s="31">
        <v>1</v>
      </c>
      <c r="T689" s="21"/>
      <c r="U689" s="35">
        <v>5</v>
      </c>
      <c r="V689" s="31">
        <v>1</v>
      </c>
      <c r="W689" s="27">
        <v>152</v>
      </c>
      <c r="X689" s="21"/>
      <c r="Y689" s="21"/>
      <c r="Z689" s="29">
        <v>36</v>
      </c>
      <c r="AA689" s="21"/>
      <c r="AB689" s="21"/>
      <c r="AC689" s="29">
        <v>49</v>
      </c>
      <c r="AD689" s="21"/>
      <c r="AE689" s="21"/>
      <c r="AF689" s="29">
        <v>19</v>
      </c>
      <c r="AG689" s="21"/>
      <c r="AH689" s="21"/>
      <c r="AI689" s="29">
        <v>82</v>
      </c>
      <c r="AJ689" s="21"/>
      <c r="AK689" s="21"/>
      <c r="AL689" s="29">
        <v>28</v>
      </c>
      <c r="AM689" s="21"/>
      <c r="AN689" s="21"/>
      <c r="AO689" s="29">
        <v>11</v>
      </c>
      <c r="AP689" s="21"/>
      <c r="AQ689" s="21"/>
      <c r="AR689" s="29">
        <v>19</v>
      </c>
      <c r="AS689" s="21"/>
      <c r="AT689" s="21"/>
      <c r="AU689" s="29">
        <v>23</v>
      </c>
      <c r="AV689" s="21"/>
      <c r="AW689" s="21"/>
      <c r="AX689" s="29">
        <v>48</v>
      </c>
      <c r="AY689" s="21"/>
      <c r="AZ689" s="21"/>
      <c r="BA689" s="27">
        <v>110</v>
      </c>
      <c r="BB689" s="21"/>
      <c r="BC689" s="21"/>
      <c r="BD689" s="29">
        <v>28</v>
      </c>
      <c r="BE689" s="21"/>
      <c r="BF689" s="21"/>
      <c r="BG689" s="21"/>
      <c r="BH689" s="21"/>
      <c r="BI689" s="21"/>
      <c r="BJ689" s="27">
        <v>138</v>
      </c>
      <c r="BK689" s="21"/>
      <c r="BL689" s="21"/>
      <c r="BM689" s="29">
        <v>34</v>
      </c>
      <c r="BN689" s="21"/>
      <c r="BO689" s="21"/>
      <c r="BP689" s="29">
        <v>35</v>
      </c>
      <c r="BQ689" s="21"/>
      <c r="BR689" s="21"/>
      <c r="BS689" s="27">
        <v>114</v>
      </c>
      <c r="BT689" s="21"/>
      <c r="BU689" s="21"/>
      <c r="BV689" s="21"/>
      <c r="BW689" s="21"/>
      <c r="BX689" s="21"/>
      <c r="BY689" s="21"/>
      <c r="BZ689" s="21"/>
      <c r="CA689" s="21"/>
      <c r="CB689" s="21"/>
      <c r="CC689" s="21"/>
      <c r="CD689" s="21"/>
      <c r="CE689" s="21"/>
      <c r="CF689" s="21"/>
      <c r="CG689" s="21"/>
      <c r="CH689" s="21"/>
      <c r="CI689" s="21"/>
      <c r="CJ689" s="21"/>
      <c r="CK689" s="21"/>
      <c r="CL689" s="21"/>
      <c r="CM689" s="21"/>
      <c r="CN689" s="21"/>
      <c r="CO689" s="21"/>
      <c r="CP689" s="21"/>
      <c r="CQ689" s="29">
        <v>30</v>
      </c>
      <c r="CR689" s="21"/>
      <c r="CS689" s="21"/>
      <c r="CT689" s="21"/>
      <c r="CU689" s="21"/>
      <c r="CV689" s="21"/>
      <c r="CW689" s="29">
        <v>17</v>
      </c>
      <c r="CX689" s="21"/>
      <c r="CY689" s="21"/>
      <c r="CZ689" s="31">
        <v>4</v>
      </c>
      <c r="DA689" s="21"/>
      <c r="DB689" s="21"/>
      <c r="DC689" s="29">
        <v>26</v>
      </c>
      <c r="DD689" s="21"/>
      <c r="DE689" s="21"/>
      <c r="DF689" s="31">
        <v>2</v>
      </c>
      <c r="DG689" s="21"/>
      <c r="DH689" s="21"/>
      <c r="DI689" s="21"/>
      <c r="DJ689" s="21"/>
      <c r="DK689" s="21"/>
      <c r="DL689" s="21"/>
      <c r="DM689" s="21"/>
      <c r="DN689" s="21"/>
      <c r="DO689" s="21"/>
      <c r="DP689" s="21"/>
      <c r="DQ689" s="21"/>
      <c r="DR689" s="21"/>
      <c r="DS689" s="21"/>
      <c r="DT689" s="21"/>
      <c r="DU689" s="21"/>
      <c r="DV689" s="21"/>
      <c r="DW689" s="21"/>
      <c r="DX689" s="21"/>
      <c r="DY689" s="21"/>
      <c r="DZ689" s="21"/>
      <c r="EA689" s="21"/>
      <c r="EB689" s="21"/>
      <c r="EC689" s="21"/>
      <c r="ED689" s="21"/>
      <c r="EE689" s="21"/>
      <c r="EF689" s="21"/>
      <c r="EG689" s="21"/>
      <c r="EH689" s="21"/>
      <c r="EI689" s="21"/>
      <c r="EJ689" s="21"/>
      <c r="EK689" s="21"/>
      <c r="EL689" s="21"/>
      <c r="EM689" s="21"/>
      <c r="EN689" s="21"/>
      <c r="EO689" s="21"/>
      <c r="EP689" s="21"/>
      <c r="EQ689" s="21"/>
      <c r="ER689" s="21"/>
      <c r="ES689" s="21"/>
      <c r="ET689" s="21"/>
      <c r="EU689" s="21"/>
      <c r="EV689" s="21"/>
      <c r="EW689" s="21"/>
      <c r="EX689" s="21"/>
      <c r="EY689" s="21"/>
      <c r="EZ689" s="21"/>
      <c r="FA689" s="21"/>
      <c r="FB689" s="21"/>
      <c r="FC689" s="21"/>
      <c r="FD689" s="21"/>
      <c r="FE689" s="21"/>
      <c r="FF689" s="21"/>
      <c r="FG689" s="21"/>
      <c r="FH689" s="21"/>
      <c r="FI689" s="21"/>
      <c r="FJ689" s="21"/>
      <c r="FK689" s="21"/>
      <c r="FL689" s="21"/>
      <c r="FM689" s="21"/>
      <c r="FN689" s="21"/>
      <c r="FO689" s="21"/>
      <c r="FP689" s="21"/>
      <c r="FQ689" s="21"/>
      <c r="FR689" s="21"/>
      <c r="FS689" s="21"/>
      <c r="FT689" s="31">
        <v>8</v>
      </c>
      <c r="FU689" s="21"/>
      <c r="FV689" s="21"/>
      <c r="FW689" s="29">
        <v>56</v>
      </c>
      <c r="FX689" s="21"/>
      <c r="FY689" s="21"/>
      <c r="FZ689" s="27">
        <v>180</v>
      </c>
      <c r="GA689" s="21"/>
      <c r="GB689" s="21"/>
      <c r="GC689" s="21"/>
      <c r="GD689" s="21"/>
      <c r="GE689" s="21"/>
      <c r="GF689" s="29">
        <v>17</v>
      </c>
      <c r="GG689" s="21"/>
      <c r="GH689" s="21"/>
      <c r="GI689" s="29">
        <v>18</v>
      </c>
      <c r="GJ689" s="21"/>
      <c r="GK689" s="21"/>
      <c r="GL689" s="21"/>
      <c r="GM689" s="21"/>
      <c r="GN689" s="21"/>
      <c r="GO689" s="21"/>
      <c r="GP689" s="21"/>
      <c r="GQ689" s="21"/>
      <c r="GR689" s="21"/>
      <c r="GS689" s="21"/>
      <c r="GT689" s="21"/>
      <c r="GU689" s="21"/>
      <c r="GV689" s="21"/>
      <c r="GW689" s="21"/>
      <c r="GX689" s="21"/>
      <c r="GY689" s="21"/>
      <c r="GZ689" s="21"/>
      <c r="HA689" s="21"/>
      <c r="HB689" s="21"/>
      <c r="HC689" s="21"/>
      <c r="HD689" s="21"/>
      <c r="HE689" s="21"/>
      <c r="HF689" s="21"/>
      <c r="HG689" s="21"/>
      <c r="HH689" s="21"/>
      <c r="HI689" s="21"/>
      <c r="HJ689" s="21"/>
    </row>
    <row r="690" spans="2:218" x14ac:dyDescent="0.2">
      <c r="B690" s="20" t="s">
        <v>874</v>
      </c>
      <c r="C690" s="28">
        <v>15313</v>
      </c>
      <c r="D690" s="23">
        <v>1126</v>
      </c>
      <c r="E690" s="24">
        <v>62766</v>
      </c>
      <c r="F690" s="30">
        <v>7297</v>
      </c>
      <c r="G690" s="27">
        <v>534</v>
      </c>
      <c r="H690" s="24">
        <v>54799</v>
      </c>
      <c r="I690" s="30">
        <v>9171</v>
      </c>
      <c r="J690" s="27">
        <v>691</v>
      </c>
      <c r="K690" s="24">
        <v>48354</v>
      </c>
      <c r="L690" s="28">
        <v>11337</v>
      </c>
      <c r="M690" s="27">
        <v>863</v>
      </c>
      <c r="N690" s="24">
        <v>61503</v>
      </c>
      <c r="O690" s="30">
        <v>7891</v>
      </c>
      <c r="P690" s="27">
        <v>573</v>
      </c>
      <c r="Q690" s="24">
        <v>50202</v>
      </c>
      <c r="R690" s="28">
        <v>17020</v>
      </c>
      <c r="S690" s="23">
        <v>1270</v>
      </c>
      <c r="T690" s="24">
        <v>49472</v>
      </c>
      <c r="U690" s="30">
        <v>9099</v>
      </c>
      <c r="V690" s="27">
        <v>664</v>
      </c>
      <c r="W690" s="24">
        <v>48828</v>
      </c>
      <c r="X690" s="28">
        <v>12449</v>
      </c>
      <c r="Y690" s="27">
        <v>944</v>
      </c>
      <c r="Z690" s="24">
        <v>47002</v>
      </c>
      <c r="AA690" s="28">
        <v>10101</v>
      </c>
      <c r="AB690" s="27">
        <v>747</v>
      </c>
      <c r="AC690" s="24">
        <v>47326</v>
      </c>
      <c r="AD690" s="30">
        <v>7103</v>
      </c>
      <c r="AE690" s="27">
        <v>518</v>
      </c>
      <c r="AF690" s="24">
        <v>54325</v>
      </c>
      <c r="AG690" s="28">
        <v>11092</v>
      </c>
      <c r="AH690" s="27">
        <v>822</v>
      </c>
      <c r="AI690" s="24">
        <v>43154</v>
      </c>
      <c r="AJ690" s="28">
        <v>14492</v>
      </c>
      <c r="AK690" s="23">
        <v>1094</v>
      </c>
      <c r="AL690" s="24">
        <v>40580</v>
      </c>
      <c r="AM690" s="30">
        <v>6538</v>
      </c>
      <c r="AN690" s="27">
        <v>488</v>
      </c>
      <c r="AO690" s="24">
        <v>44101</v>
      </c>
      <c r="AP690" s="30">
        <v>6063</v>
      </c>
      <c r="AQ690" s="27">
        <v>455</v>
      </c>
      <c r="AR690" s="24">
        <v>36823</v>
      </c>
      <c r="AS690" s="28">
        <v>14173</v>
      </c>
      <c r="AT690" s="23">
        <v>1081</v>
      </c>
      <c r="AU690" s="24">
        <v>30489</v>
      </c>
      <c r="AV690" s="28">
        <v>12006</v>
      </c>
      <c r="AW690" s="27">
        <v>905</v>
      </c>
      <c r="AX690" s="24">
        <v>23989</v>
      </c>
      <c r="AY690" s="30">
        <v>8654</v>
      </c>
      <c r="AZ690" s="27">
        <v>586</v>
      </c>
      <c r="BA690" s="24">
        <v>31591</v>
      </c>
      <c r="BB690" s="28">
        <v>10863</v>
      </c>
      <c r="BC690" s="27">
        <v>773</v>
      </c>
      <c r="BD690" s="24">
        <v>32217</v>
      </c>
      <c r="BE690" s="28">
        <v>12826</v>
      </c>
      <c r="BF690" s="27">
        <v>915</v>
      </c>
      <c r="BG690" s="24">
        <v>36133</v>
      </c>
      <c r="BH690" s="28">
        <v>10816</v>
      </c>
      <c r="BI690" s="27">
        <v>722</v>
      </c>
      <c r="BJ690" s="24">
        <v>36640</v>
      </c>
      <c r="BK690" s="28">
        <v>17014</v>
      </c>
      <c r="BL690" s="23">
        <v>1184</v>
      </c>
      <c r="BM690" s="24">
        <v>19558</v>
      </c>
      <c r="BN690" s="30">
        <v>7608</v>
      </c>
      <c r="BO690" s="27">
        <v>526</v>
      </c>
      <c r="BP690" s="24">
        <v>17018</v>
      </c>
      <c r="BQ690" s="28">
        <v>12834</v>
      </c>
      <c r="BR690" s="27">
        <v>878</v>
      </c>
      <c r="BS690" s="24">
        <v>32534</v>
      </c>
      <c r="BT690" s="28">
        <v>11629</v>
      </c>
      <c r="BU690" s="27">
        <v>793</v>
      </c>
      <c r="BV690" s="24">
        <v>37032</v>
      </c>
      <c r="BW690" s="30">
        <v>5558</v>
      </c>
      <c r="BX690" s="27">
        <v>370</v>
      </c>
      <c r="BY690" s="24">
        <v>36935</v>
      </c>
      <c r="BZ690" s="30">
        <v>8924</v>
      </c>
      <c r="CA690" s="27">
        <v>636</v>
      </c>
      <c r="CB690" s="24">
        <v>34578</v>
      </c>
      <c r="CC690" s="28">
        <v>14174</v>
      </c>
      <c r="CD690" s="27">
        <v>953</v>
      </c>
      <c r="CE690" s="24">
        <v>26460</v>
      </c>
      <c r="CF690" s="30">
        <v>9026</v>
      </c>
      <c r="CG690" s="27">
        <v>646</v>
      </c>
      <c r="CH690" s="24">
        <v>25134</v>
      </c>
      <c r="CI690" s="30">
        <v>7239</v>
      </c>
      <c r="CJ690" s="27">
        <v>487</v>
      </c>
      <c r="CK690" s="24">
        <v>23545</v>
      </c>
      <c r="CL690" s="28">
        <v>12393</v>
      </c>
      <c r="CM690" s="27">
        <v>883</v>
      </c>
      <c r="CN690" s="24">
        <v>25564</v>
      </c>
      <c r="CO690" s="30">
        <v>9376</v>
      </c>
      <c r="CP690" s="27">
        <v>617</v>
      </c>
      <c r="CQ690" s="24">
        <v>35227</v>
      </c>
      <c r="CR690" s="28">
        <v>13182</v>
      </c>
      <c r="CS690" s="27">
        <v>918</v>
      </c>
      <c r="CT690" s="24">
        <v>25169</v>
      </c>
      <c r="CU690" s="30">
        <v>9571</v>
      </c>
      <c r="CV690" s="27">
        <v>650</v>
      </c>
      <c r="CW690" s="24">
        <v>37054</v>
      </c>
      <c r="CX690" s="30">
        <v>8565</v>
      </c>
      <c r="CY690" s="27">
        <v>564</v>
      </c>
      <c r="CZ690" s="24">
        <v>26420</v>
      </c>
      <c r="DA690" s="30">
        <v>8849</v>
      </c>
      <c r="DB690" s="27">
        <v>627</v>
      </c>
      <c r="DC690" s="24">
        <v>23307</v>
      </c>
      <c r="DD690" s="30">
        <v>5529</v>
      </c>
      <c r="DE690" s="27">
        <v>383</v>
      </c>
      <c r="DF690" s="24">
        <v>28438</v>
      </c>
      <c r="DG690" s="30">
        <v>4293</v>
      </c>
      <c r="DH690" s="27">
        <v>278</v>
      </c>
      <c r="DI690" s="24">
        <v>24914</v>
      </c>
      <c r="DJ690" s="30">
        <v>9901</v>
      </c>
      <c r="DK690" s="27">
        <v>711</v>
      </c>
      <c r="DL690" s="24">
        <v>23553</v>
      </c>
      <c r="DM690" s="30">
        <v>8400</v>
      </c>
      <c r="DN690" s="27">
        <v>569</v>
      </c>
      <c r="DO690" s="24">
        <v>28639</v>
      </c>
      <c r="DP690" s="28">
        <v>10882</v>
      </c>
      <c r="DQ690" s="27">
        <v>778</v>
      </c>
      <c r="DR690" s="24">
        <v>22799</v>
      </c>
      <c r="DS690" s="30">
        <v>5240</v>
      </c>
      <c r="DT690" s="27">
        <v>369</v>
      </c>
      <c r="DU690" s="24">
        <v>26718</v>
      </c>
      <c r="DV690" s="30">
        <v>5323</v>
      </c>
      <c r="DW690" s="27">
        <v>372</v>
      </c>
      <c r="DX690" s="24">
        <v>32551</v>
      </c>
      <c r="DY690" s="30">
        <v>7002</v>
      </c>
      <c r="DZ690" s="27">
        <v>465</v>
      </c>
      <c r="EA690" s="24">
        <v>26699</v>
      </c>
      <c r="EB690" s="28">
        <v>26185</v>
      </c>
      <c r="EC690" s="23">
        <v>1473</v>
      </c>
      <c r="ED690" s="24">
        <v>33841</v>
      </c>
      <c r="EE690" s="28">
        <v>17998</v>
      </c>
      <c r="EF690" s="27">
        <v>998</v>
      </c>
      <c r="EG690" s="24">
        <v>29734</v>
      </c>
      <c r="EH690" s="28">
        <v>18266</v>
      </c>
      <c r="EI690" s="23">
        <v>1079</v>
      </c>
      <c r="EJ690" s="24">
        <v>30699</v>
      </c>
      <c r="EK690" s="30">
        <v>5407</v>
      </c>
      <c r="EL690" s="27">
        <v>360</v>
      </c>
      <c r="EM690" s="24">
        <v>25695</v>
      </c>
      <c r="EN690" s="30">
        <v>8518</v>
      </c>
      <c r="EO690" s="27">
        <v>626</v>
      </c>
      <c r="EP690" s="24">
        <v>27417</v>
      </c>
      <c r="EQ690" s="30">
        <v>6185</v>
      </c>
      <c r="ER690" s="27">
        <v>420</v>
      </c>
      <c r="ES690" s="24">
        <v>28276</v>
      </c>
      <c r="ET690" s="30">
        <v>1749</v>
      </c>
      <c r="EU690" s="27">
        <v>117</v>
      </c>
      <c r="EV690" s="24">
        <v>31781</v>
      </c>
      <c r="EW690" s="30">
        <v>6499</v>
      </c>
      <c r="EX690" s="27">
        <v>452</v>
      </c>
      <c r="EY690" s="24">
        <v>29300</v>
      </c>
      <c r="EZ690" s="30">
        <v>3735</v>
      </c>
      <c r="FA690" s="27">
        <v>259</v>
      </c>
      <c r="FB690" s="24">
        <v>32104</v>
      </c>
      <c r="FC690" s="30">
        <v>8749</v>
      </c>
      <c r="FD690" s="27">
        <v>639</v>
      </c>
      <c r="FE690" s="24">
        <v>29127</v>
      </c>
      <c r="FF690" s="30">
        <v>6937</v>
      </c>
      <c r="FG690" s="27">
        <v>486</v>
      </c>
      <c r="FH690" s="24">
        <v>31743</v>
      </c>
      <c r="FI690" s="30">
        <v>7040</v>
      </c>
      <c r="FJ690" s="27">
        <v>491</v>
      </c>
      <c r="FK690" s="24">
        <v>32653</v>
      </c>
      <c r="FL690" s="30">
        <v>5892</v>
      </c>
      <c r="FM690" s="27">
        <v>405</v>
      </c>
      <c r="FN690" s="24">
        <v>29626</v>
      </c>
      <c r="FO690" s="30">
        <v>6402</v>
      </c>
      <c r="FP690" s="27">
        <v>444</v>
      </c>
      <c r="FQ690" s="24">
        <v>27294</v>
      </c>
      <c r="FR690" s="30">
        <v>3666</v>
      </c>
      <c r="FS690" s="27">
        <v>257</v>
      </c>
      <c r="FT690" s="24">
        <v>30367</v>
      </c>
      <c r="FU690" s="30">
        <v>4202</v>
      </c>
      <c r="FV690" s="27">
        <v>291</v>
      </c>
      <c r="FW690" s="24">
        <v>27896</v>
      </c>
      <c r="FX690" s="30">
        <v>2987</v>
      </c>
      <c r="FY690" s="27">
        <v>205</v>
      </c>
      <c r="FZ690" s="24">
        <v>20422</v>
      </c>
      <c r="GA690" s="30">
        <v>3810</v>
      </c>
      <c r="GB690" s="27">
        <v>266</v>
      </c>
      <c r="GC690" s="24">
        <v>21715</v>
      </c>
      <c r="GD690" s="30">
        <v>2700</v>
      </c>
      <c r="GE690" s="27">
        <v>185</v>
      </c>
      <c r="GF690" s="24">
        <v>25017</v>
      </c>
      <c r="GG690" s="30">
        <v>5020</v>
      </c>
      <c r="GH690" s="27">
        <v>350</v>
      </c>
      <c r="GI690" s="24">
        <v>30396</v>
      </c>
      <c r="GJ690" s="30">
        <v>3588</v>
      </c>
      <c r="GK690" s="27">
        <v>246</v>
      </c>
      <c r="GL690" s="24">
        <v>27356</v>
      </c>
      <c r="GM690" s="30">
        <v>5305</v>
      </c>
      <c r="GN690" s="27">
        <v>375</v>
      </c>
      <c r="GO690" s="24">
        <v>25937</v>
      </c>
      <c r="GP690" s="30">
        <v>5071</v>
      </c>
      <c r="GQ690" s="27">
        <v>358</v>
      </c>
      <c r="GR690" s="24">
        <v>27737</v>
      </c>
      <c r="GS690" s="30">
        <v>9403</v>
      </c>
      <c r="GT690" s="27">
        <v>663</v>
      </c>
      <c r="GU690" s="24">
        <v>35890</v>
      </c>
      <c r="GV690" s="28">
        <v>20165</v>
      </c>
      <c r="GW690" s="23">
        <v>1430</v>
      </c>
      <c r="GX690" s="24">
        <v>82367</v>
      </c>
      <c r="GY690" s="28">
        <v>25553</v>
      </c>
      <c r="GZ690" s="23">
        <v>1767</v>
      </c>
      <c r="HA690" s="25">
        <v>119526</v>
      </c>
      <c r="HB690" s="30">
        <v>4577</v>
      </c>
      <c r="HC690" s="27">
        <v>309</v>
      </c>
      <c r="HD690" s="24">
        <v>82178</v>
      </c>
      <c r="HE690" s="30">
        <v>2294</v>
      </c>
      <c r="HF690" s="27">
        <v>130</v>
      </c>
      <c r="HG690" s="24">
        <v>28293</v>
      </c>
      <c r="HH690" s="21"/>
      <c r="HI690" s="21"/>
      <c r="HJ690" s="24">
        <v>16479</v>
      </c>
    </row>
    <row r="691" spans="2:218" x14ac:dyDescent="0.2">
      <c r="B691" s="20" t="s">
        <v>876</v>
      </c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8">
        <v>69184</v>
      </c>
      <c r="AT691" s="23">
        <v>4176</v>
      </c>
      <c r="AU691" s="24">
        <v>24977</v>
      </c>
      <c r="AV691" s="26">
        <v>239607</v>
      </c>
      <c r="AW691" s="24">
        <v>11429</v>
      </c>
      <c r="AX691" s="25">
        <v>368063</v>
      </c>
      <c r="AY691" s="26">
        <v>211330</v>
      </c>
      <c r="AZ691" s="23">
        <v>9674</v>
      </c>
      <c r="BA691" s="25">
        <v>773704</v>
      </c>
      <c r="BB691" s="26">
        <v>275254</v>
      </c>
      <c r="BC691" s="24">
        <v>13876</v>
      </c>
      <c r="BD691" s="34">
        <v>1030633</v>
      </c>
      <c r="BE691" s="26">
        <v>229545</v>
      </c>
      <c r="BF691" s="24">
        <v>11974</v>
      </c>
      <c r="BG691" s="34">
        <v>1299517</v>
      </c>
      <c r="BH691" s="26">
        <v>328114</v>
      </c>
      <c r="BI691" s="24">
        <v>19786</v>
      </c>
      <c r="BJ691" s="34">
        <v>1946035</v>
      </c>
      <c r="BK691" s="26">
        <v>328069</v>
      </c>
      <c r="BL691" s="24">
        <v>18224</v>
      </c>
      <c r="BM691" s="34">
        <v>2141772</v>
      </c>
      <c r="BN691" s="26">
        <v>178254</v>
      </c>
      <c r="BO691" s="23">
        <v>8260</v>
      </c>
      <c r="BP691" s="34">
        <v>1463634</v>
      </c>
      <c r="BQ691" s="26">
        <v>178654</v>
      </c>
      <c r="BR691" s="23">
        <v>8663</v>
      </c>
      <c r="BS691" s="34">
        <v>1341240</v>
      </c>
      <c r="BT691" s="26">
        <v>237006</v>
      </c>
      <c r="BU691" s="24">
        <v>10989</v>
      </c>
      <c r="BV691" s="34">
        <v>1233355</v>
      </c>
      <c r="BW691" s="26">
        <v>169800</v>
      </c>
      <c r="BX691" s="23">
        <v>8332</v>
      </c>
      <c r="BY691" s="34">
        <v>1240636</v>
      </c>
      <c r="BZ691" s="26">
        <v>182737</v>
      </c>
      <c r="CA691" s="23">
        <v>8820</v>
      </c>
      <c r="CB691" s="34">
        <v>1295095</v>
      </c>
      <c r="CC691" s="26">
        <v>125554</v>
      </c>
      <c r="CD691" s="24">
        <v>10839</v>
      </c>
      <c r="CE691" s="34">
        <v>1066764</v>
      </c>
      <c r="CF691" s="28">
        <v>54585</v>
      </c>
      <c r="CG691" s="23">
        <v>4682</v>
      </c>
      <c r="CH691" s="25">
        <v>949263</v>
      </c>
      <c r="CI691" s="28">
        <v>58265</v>
      </c>
      <c r="CJ691" s="23">
        <v>5124</v>
      </c>
      <c r="CK691" s="25">
        <v>722648</v>
      </c>
      <c r="CL691" s="30">
        <v>6953</v>
      </c>
      <c r="CM691" s="27">
        <v>206</v>
      </c>
      <c r="CN691" s="25">
        <v>438163</v>
      </c>
      <c r="CO691" s="30">
        <v>1621</v>
      </c>
      <c r="CP691" s="29">
        <v>59</v>
      </c>
      <c r="CQ691" s="25">
        <v>275687</v>
      </c>
      <c r="CR691" s="32">
        <v>368</v>
      </c>
      <c r="CS691" s="29">
        <v>16</v>
      </c>
      <c r="CT691" s="25">
        <v>158781</v>
      </c>
      <c r="CU691" s="32">
        <v>482</v>
      </c>
      <c r="CV691" s="29">
        <v>10</v>
      </c>
      <c r="CW691" s="25">
        <v>131324</v>
      </c>
      <c r="CX691" s="33">
        <v>26</v>
      </c>
      <c r="CY691" s="31">
        <v>1</v>
      </c>
      <c r="CZ691" s="24">
        <v>98961</v>
      </c>
      <c r="DA691" s="33">
        <v>93</v>
      </c>
      <c r="DB691" s="31">
        <v>3</v>
      </c>
      <c r="DC691" s="24">
        <v>78626</v>
      </c>
      <c r="DD691" s="33">
        <v>62</v>
      </c>
      <c r="DE691" s="31">
        <v>3</v>
      </c>
      <c r="DF691" s="24">
        <v>59541</v>
      </c>
      <c r="DG691" s="21"/>
      <c r="DH691" s="21"/>
      <c r="DI691" s="24">
        <v>52657</v>
      </c>
      <c r="DJ691" s="21"/>
      <c r="DK691" s="21"/>
      <c r="DL691" s="24">
        <v>45443</v>
      </c>
      <c r="DM691" s="21"/>
      <c r="DN691" s="21"/>
      <c r="DO691" s="24">
        <v>37465</v>
      </c>
      <c r="DP691" s="21"/>
      <c r="DQ691" s="21"/>
      <c r="DR691" s="24">
        <v>20224</v>
      </c>
      <c r="DS691" s="21"/>
      <c r="DT691" s="21"/>
      <c r="DU691" s="24">
        <v>14774</v>
      </c>
      <c r="DV691" s="21"/>
      <c r="DW691" s="21"/>
      <c r="DX691" s="24">
        <v>14888</v>
      </c>
      <c r="DY691" s="21"/>
      <c r="DZ691" s="21"/>
      <c r="EA691" s="24">
        <v>14652</v>
      </c>
      <c r="EB691" s="21"/>
      <c r="EC691" s="21"/>
      <c r="ED691" s="23">
        <v>9200</v>
      </c>
      <c r="EE691" s="21"/>
      <c r="EF691" s="21"/>
      <c r="EG691" s="23">
        <v>7364</v>
      </c>
      <c r="EH691" s="21"/>
      <c r="EI691" s="21"/>
      <c r="EJ691" s="23">
        <v>7490</v>
      </c>
      <c r="EK691" s="21"/>
      <c r="EL691" s="21"/>
      <c r="EM691" s="23">
        <v>5413</v>
      </c>
      <c r="EN691" s="21"/>
      <c r="EO691" s="21"/>
      <c r="EP691" s="23">
        <v>4200</v>
      </c>
      <c r="EQ691" s="21"/>
      <c r="ER691" s="21"/>
      <c r="ES691" s="23">
        <v>3950</v>
      </c>
      <c r="ET691" s="21"/>
      <c r="EU691" s="21"/>
      <c r="EV691" s="23">
        <v>3477</v>
      </c>
      <c r="EW691" s="21"/>
      <c r="EX691" s="21"/>
      <c r="EY691" s="23">
        <v>3811</v>
      </c>
      <c r="EZ691" s="21"/>
      <c r="FA691" s="21"/>
      <c r="FB691" s="23">
        <v>3719</v>
      </c>
      <c r="FC691" s="21"/>
      <c r="FD691" s="21"/>
      <c r="FE691" s="23">
        <v>3320</v>
      </c>
      <c r="FF691" s="21"/>
      <c r="FG691" s="21"/>
      <c r="FH691" s="23">
        <v>4044</v>
      </c>
      <c r="FI691" s="21"/>
      <c r="FJ691" s="21"/>
      <c r="FK691" s="23">
        <v>2763</v>
      </c>
      <c r="FL691" s="21"/>
      <c r="FM691" s="21"/>
      <c r="FN691" s="23">
        <v>1949</v>
      </c>
      <c r="FO691" s="21"/>
      <c r="FP691" s="21"/>
      <c r="FQ691" s="23">
        <v>1905</v>
      </c>
      <c r="FR691" s="21"/>
      <c r="FS691" s="21"/>
      <c r="FT691" s="23">
        <v>1330</v>
      </c>
      <c r="FU691" s="21"/>
      <c r="FV691" s="21"/>
      <c r="FW691" s="23">
        <v>1170</v>
      </c>
      <c r="FX691" s="21"/>
      <c r="FY691" s="21"/>
      <c r="FZ691" s="23">
        <v>1443</v>
      </c>
      <c r="GA691" s="21"/>
      <c r="GB691" s="21"/>
      <c r="GC691" s="23">
        <v>1119</v>
      </c>
      <c r="GD691" s="21"/>
      <c r="GE691" s="21"/>
      <c r="GF691" s="23">
        <v>1101</v>
      </c>
      <c r="GG691" s="21"/>
      <c r="GH691" s="21"/>
      <c r="GI691" s="27">
        <v>810</v>
      </c>
      <c r="GJ691" s="21"/>
      <c r="GK691" s="21"/>
      <c r="GL691" s="27">
        <v>824</v>
      </c>
      <c r="GM691" s="21"/>
      <c r="GN691" s="21"/>
      <c r="GO691" s="23">
        <v>1079</v>
      </c>
      <c r="GP691" s="21"/>
      <c r="GQ691" s="21"/>
      <c r="GR691" s="27">
        <v>692</v>
      </c>
      <c r="GS691" s="21"/>
      <c r="GT691" s="21"/>
      <c r="GU691" s="27">
        <v>940</v>
      </c>
      <c r="GV691" s="21"/>
      <c r="GW691" s="21"/>
      <c r="GX691" s="23">
        <v>1138</v>
      </c>
      <c r="GY691" s="21"/>
      <c r="GZ691" s="21"/>
      <c r="HA691" s="23">
        <v>1458</v>
      </c>
      <c r="HB691" s="21"/>
      <c r="HC691" s="21"/>
      <c r="HD691" s="23">
        <v>1321</v>
      </c>
      <c r="HE691" s="21"/>
      <c r="HF691" s="21"/>
      <c r="HG691" s="27">
        <v>844</v>
      </c>
      <c r="HH691" s="21"/>
      <c r="HI691" s="21"/>
      <c r="HJ691" s="27">
        <v>552</v>
      </c>
    </row>
    <row r="692" spans="2:218" x14ac:dyDescent="0.2">
      <c r="B692" s="20" t="s">
        <v>877</v>
      </c>
      <c r="C692" s="21"/>
      <c r="D692" s="21"/>
      <c r="E692" s="29">
        <v>18</v>
      </c>
      <c r="F692" s="21"/>
      <c r="G692" s="21"/>
      <c r="H692" s="29">
        <v>18</v>
      </c>
      <c r="I692" s="21"/>
      <c r="J692" s="21"/>
      <c r="K692" s="29">
        <v>38</v>
      </c>
      <c r="L692" s="21"/>
      <c r="M692" s="21"/>
      <c r="N692" s="29">
        <v>11</v>
      </c>
      <c r="O692" s="21"/>
      <c r="P692" s="21"/>
      <c r="Q692" s="29">
        <v>11</v>
      </c>
      <c r="R692" s="21"/>
      <c r="S692" s="21"/>
      <c r="T692" s="21"/>
      <c r="U692" s="21"/>
      <c r="V692" s="21"/>
      <c r="W692" s="29">
        <v>64</v>
      </c>
      <c r="X692" s="21"/>
      <c r="Y692" s="21"/>
      <c r="Z692" s="29">
        <v>64</v>
      </c>
      <c r="AA692" s="21"/>
      <c r="AB692" s="21"/>
      <c r="AC692" s="21"/>
      <c r="AD692" s="21"/>
      <c r="AE692" s="21"/>
      <c r="AF692" s="29">
        <v>41</v>
      </c>
      <c r="AG692" s="21"/>
      <c r="AH692" s="21"/>
      <c r="AI692" s="29">
        <v>63</v>
      </c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  <c r="BK692" s="21"/>
      <c r="BL692" s="21"/>
      <c r="BM692" s="29">
        <v>10</v>
      </c>
      <c r="BN692" s="21"/>
      <c r="BO692" s="21"/>
      <c r="BP692" s="21"/>
      <c r="BQ692" s="21"/>
      <c r="BR692" s="21"/>
      <c r="BS692" s="21"/>
      <c r="BT692" s="21"/>
      <c r="BU692" s="21"/>
      <c r="BV692" s="21"/>
      <c r="BW692" s="21"/>
      <c r="BX692" s="21"/>
      <c r="BY692" s="21"/>
      <c r="BZ692" s="21"/>
      <c r="CA692" s="21"/>
      <c r="CB692" s="29">
        <v>10</v>
      </c>
      <c r="CC692" s="21"/>
      <c r="CD692" s="21"/>
      <c r="CE692" s="29">
        <v>32</v>
      </c>
      <c r="CF692" s="21"/>
      <c r="CG692" s="21"/>
      <c r="CH692" s="21"/>
      <c r="CI692" s="21"/>
      <c r="CJ692" s="21"/>
      <c r="CK692" s="21"/>
      <c r="CL692" s="21"/>
      <c r="CM692" s="21"/>
      <c r="CN692" s="21"/>
      <c r="CO692" s="21"/>
      <c r="CP692" s="21"/>
      <c r="CQ692" s="21"/>
      <c r="CR692" s="21"/>
      <c r="CS692" s="21"/>
      <c r="CT692" s="21"/>
      <c r="CU692" s="21"/>
      <c r="CV692" s="21"/>
      <c r="CW692" s="21"/>
      <c r="CX692" s="21"/>
      <c r="CY692" s="21"/>
      <c r="CZ692" s="21"/>
      <c r="DA692" s="21"/>
      <c r="DB692" s="21"/>
      <c r="DC692" s="21"/>
      <c r="DD692" s="21"/>
      <c r="DE692" s="21"/>
      <c r="DF692" s="21"/>
      <c r="DG692" s="21"/>
      <c r="DH692" s="21"/>
      <c r="DI692" s="21"/>
      <c r="DJ692" s="21"/>
      <c r="DK692" s="21"/>
      <c r="DL692" s="21"/>
      <c r="DM692" s="21"/>
      <c r="DN692" s="21"/>
      <c r="DO692" s="21"/>
      <c r="DP692" s="21"/>
      <c r="DQ692" s="21"/>
      <c r="DR692" s="21"/>
      <c r="DS692" s="21"/>
      <c r="DT692" s="21"/>
      <c r="DU692" s="21"/>
      <c r="DV692" s="21"/>
      <c r="DW692" s="21"/>
      <c r="DX692" s="29">
        <v>16</v>
      </c>
      <c r="DY692" s="21"/>
      <c r="DZ692" s="21"/>
      <c r="EA692" s="21"/>
      <c r="EB692" s="21"/>
      <c r="EC692" s="21"/>
      <c r="ED692" s="21"/>
      <c r="EE692" s="21"/>
      <c r="EF692" s="21"/>
      <c r="EG692" s="21"/>
      <c r="EH692" s="21"/>
      <c r="EI692" s="21"/>
      <c r="EJ692" s="21"/>
      <c r="EK692" s="21"/>
      <c r="EL692" s="21"/>
      <c r="EM692" s="21"/>
      <c r="EN692" s="21"/>
      <c r="EO692" s="21"/>
      <c r="EP692" s="21"/>
      <c r="EQ692" s="21"/>
      <c r="ER692" s="21"/>
      <c r="ES692" s="21"/>
      <c r="ET692" s="21"/>
      <c r="EU692" s="21"/>
      <c r="EV692" s="21"/>
      <c r="EW692" s="21"/>
      <c r="EX692" s="21"/>
      <c r="EY692" s="21"/>
      <c r="EZ692" s="21"/>
      <c r="FA692" s="21"/>
      <c r="FB692" s="21"/>
      <c r="FC692" s="21"/>
      <c r="FD692" s="21"/>
      <c r="FE692" s="21"/>
      <c r="FF692" s="21"/>
      <c r="FG692" s="21"/>
      <c r="FH692" s="21"/>
      <c r="FI692" s="21"/>
      <c r="FJ692" s="21"/>
      <c r="FK692" s="21"/>
      <c r="FL692" s="21"/>
      <c r="FM692" s="21"/>
      <c r="FN692" s="29">
        <v>32</v>
      </c>
      <c r="FO692" s="21"/>
      <c r="FP692" s="21"/>
      <c r="FQ692" s="21"/>
      <c r="FR692" s="21"/>
      <c r="FS692" s="21"/>
      <c r="FT692" s="21"/>
      <c r="FU692" s="21"/>
      <c r="FV692" s="21"/>
      <c r="FW692" s="21"/>
      <c r="FX692" s="21"/>
      <c r="FY692" s="21"/>
      <c r="FZ692" s="21"/>
      <c r="GA692" s="21"/>
      <c r="GB692" s="21"/>
      <c r="GC692" s="21"/>
      <c r="GD692" s="21"/>
      <c r="GE692" s="21"/>
      <c r="GF692" s="21"/>
      <c r="GG692" s="21"/>
      <c r="GH692" s="21"/>
      <c r="GI692" s="21"/>
      <c r="GJ692" s="21"/>
      <c r="GK692" s="21"/>
      <c r="GL692" s="21"/>
      <c r="GM692" s="21"/>
      <c r="GN692" s="21"/>
      <c r="GO692" s="21"/>
      <c r="GP692" s="21"/>
      <c r="GQ692" s="21"/>
      <c r="GR692" s="21"/>
      <c r="GS692" s="21"/>
      <c r="GT692" s="21"/>
      <c r="GU692" s="21"/>
      <c r="GV692" s="21"/>
      <c r="GW692" s="21"/>
      <c r="GX692" s="21"/>
      <c r="GY692" s="21"/>
      <c r="GZ692" s="21"/>
      <c r="HA692" s="21"/>
      <c r="HB692" s="21"/>
      <c r="HC692" s="21"/>
      <c r="HD692" s="21"/>
      <c r="HE692" s="21"/>
      <c r="HF692" s="21"/>
      <c r="HG692" s="21"/>
      <c r="HH692" s="21"/>
      <c r="HI692" s="21"/>
      <c r="HJ692" s="21"/>
    </row>
    <row r="693" spans="2:218" x14ac:dyDescent="0.2">
      <c r="B693" s="20" t="s">
        <v>879</v>
      </c>
      <c r="C693" s="28">
        <v>99121</v>
      </c>
      <c r="D693" s="23">
        <v>2359</v>
      </c>
      <c r="E693" s="25">
        <v>226700</v>
      </c>
      <c r="F693" s="28">
        <v>94174</v>
      </c>
      <c r="G693" s="23">
        <v>2216</v>
      </c>
      <c r="H693" s="25">
        <v>230319</v>
      </c>
      <c r="I693" s="26">
        <v>126232</v>
      </c>
      <c r="J693" s="23">
        <v>2856</v>
      </c>
      <c r="K693" s="25">
        <v>221790</v>
      </c>
      <c r="L693" s="28">
        <v>95202</v>
      </c>
      <c r="M693" s="23">
        <v>2215</v>
      </c>
      <c r="N693" s="25">
        <v>217658</v>
      </c>
      <c r="O693" s="28">
        <v>96055</v>
      </c>
      <c r="P693" s="23">
        <v>2016</v>
      </c>
      <c r="Q693" s="25">
        <v>151756</v>
      </c>
      <c r="R693" s="28">
        <v>81291</v>
      </c>
      <c r="S693" s="27">
        <v>888</v>
      </c>
      <c r="T693" s="23">
        <v>4543</v>
      </c>
      <c r="U693" s="30">
        <v>1815</v>
      </c>
      <c r="V693" s="29">
        <v>96</v>
      </c>
      <c r="W693" s="23">
        <v>1052</v>
      </c>
      <c r="X693" s="30">
        <v>1302</v>
      </c>
      <c r="Y693" s="29">
        <v>70</v>
      </c>
      <c r="Z693" s="27">
        <v>962</v>
      </c>
      <c r="AA693" s="32">
        <v>231</v>
      </c>
      <c r="AB693" s="29">
        <v>13</v>
      </c>
      <c r="AC693" s="29">
        <v>32</v>
      </c>
      <c r="AD693" s="30">
        <v>1810</v>
      </c>
      <c r="AE693" s="29">
        <v>96</v>
      </c>
      <c r="AF693" s="27">
        <v>276</v>
      </c>
      <c r="AG693" s="30">
        <v>1073</v>
      </c>
      <c r="AH693" s="29">
        <v>56</v>
      </c>
      <c r="AI693" s="23">
        <v>2250</v>
      </c>
      <c r="AJ693" s="32">
        <v>465</v>
      </c>
      <c r="AK693" s="29">
        <v>26</v>
      </c>
      <c r="AL693" s="21"/>
      <c r="AM693" s="21"/>
      <c r="AN693" s="21"/>
      <c r="AO693" s="27">
        <v>302</v>
      </c>
      <c r="AP693" s="21"/>
      <c r="AQ693" s="21"/>
      <c r="AR693" s="29">
        <v>69</v>
      </c>
      <c r="AS693" s="21"/>
      <c r="AT693" s="21"/>
      <c r="AU693" s="27">
        <v>235</v>
      </c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  <c r="BK693" s="21"/>
      <c r="BL693" s="21"/>
      <c r="BM693" s="21"/>
      <c r="BN693" s="21"/>
      <c r="BO693" s="21"/>
      <c r="BP693" s="21"/>
      <c r="BQ693" s="21"/>
      <c r="BR693" s="21"/>
      <c r="BS693" s="21"/>
      <c r="BT693" s="21"/>
      <c r="BU693" s="21"/>
      <c r="BV693" s="21"/>
      <c r="BW693" s="21"/>
      <c r="BX693" s="21"/>
      <c r="BY693" s="21"/>
      <c r="BZ693" s="21"/>
      <c r="CA693" s="21"/>
      <c r="CB693" s="29">
        <v>28</v>
      </c>
      <c r="CC693" s="21"/>
      <c r="CD693" s="21"/>
      <c r="CE693" s="21"/>
      <c r="CF693" s="21"/>
      <c r="CG693" s="21"/>
      <c r="CH693" s="21"/>
      <c r="CI693" s="21"/>
      <c r="CJ693" s="21"/>
      <c r="CK693" s="21"/>
      <c r="CL693" s="21"/>
      <c r="CM693" s="21"/>
      <c r="CN693" s="21"/>
      <c r="CO693" s="21"/>
      <c r="CP693" s="21"/>
      <c r="CQ693" s="21"/>
      <c r="CR693" s="21"/>
      <c r="CS693" s="21"/>
      <c r="CT693" s="21"/>
      <c r="CU693" s="21"/>
      <c r="CV693" s="21"/>
      <c r="CW693" s="21"/>
      <c r="CX693" s="21"/>
      <c r="CY693" s="21"/>
      <c r="CZ693" s="21"/>
      <c r="DA693" s="21"/>
      <c r="DB693" s="21"/>
      <c r="DC693" s="21"/>
      <c r="DD693" s="21"/>
      <c r="DE693" s="21"/>
      <c r="DF693" s="21"/>
      <c r="DG693" s="21"/>
      <c r="DH693" s="21"/>
      <c r="DI693" s="21"/>
      <c r="DJ693" s="21"/>
      <c r="DK693" s="21"/>
      <c r="DL693" s="21"/>
      <c r="DM693" s="21"/>
      <c r="DN693" s="21"/>
      <c r="DO693" s="21"/>
      <c r="DP693" s="21"/>
      <c r="DQ693" s="21"/>
      <c r="DR693" s="21"/>
      <c r="DS693" s="21"/>
      <c r="DT693" s="21"/>
      <c r="DU693" s="21"/>
      <c r="DV693" s="21"/>
      <c r="DW693" s="21"/>
      <c r="DX693" s="21"/>
      <c r="DY693" s="21"/>
      <c r="DZ693" s="21"/>
      <c r="EA693" s="21"/>
      <c r="EB693" s="21"/>
      <c r="EC693" s="21"/>
      <c r="ED693" s="21"/>
      <c r="EE693" s="21"/>
      <c r="EF693" s="21"/>
      <c r="EG693" s="21"/>
      <c r="EH693" s="21"/>
      <c r="EI693" s="21"/>
      <c r="EJ693" s="21"/>
      <c r="EK693" s="21"/>
      <c r="EL693" s="21"/>
      <c r="EM693" s="21"/>
      <c r="EN693" s="21"/>
      <c r="EO693" s="21"/>
      <c r="EP693" s="21"/>
      <c r="EQ693" s="21"/>
      <c r="ER693" s="21"/>
      <c r="ES693" s="21"/>
      <c r="ET693" s="21"/>
      <c r="EU693" s="21"/>
      <c r="EV693" s="21"/>
      <c r="EW693" s="21"/>
      <c r="EX693" s="21"/>
      <c r="EY693" s="21"/>
      <c r="EZ693" s="21"/>
      <c r="FA693" s="21"/>
      <c r="FB693" s="21"/>
      <c r="FC693" s="21"/>
      <c r="FD693" s="21"/>
      <c r="FE693" s="21"/>
      <c r="FF693" s="21"/>
      <c r="FG693" s="21"/>
      <c r="FH693" s="21"/>
      <c r="FI693" s="21"/>
      <c r="FJ693" s="21"/>
      <c r="FK693" s="21"/>
      <c r="FL693" s="21"/>
      <c r="FM693" s="21"/>
      <c r="FN693" s="21"/>
      <c r="FO693" s="21"/>
      <c r="FP693" s="21"/>
      <c r="FQ693" s="21"/>
      <c r="FR693" s="21"/>
      <c r="FS693" s="21"/>
      <c r="FT693" s="21"/>
      <c r="FU693" s="21"/>
      <c r="FV693" s="21"/>
      <c r="FW693" s="21"/>
      <c r="FX693" s="21"/>
      <c r="FY693" s="21"/>
      <c r="FZ693" s="21"/>
      <c r="GA693" s="21"/>
      <c r="GB693" s="21"/>
      <c r="GC693" s="21"/>
      <c r="GD693" s="21"/>
      <c r="GE693" s="21"/>
      <c r="GF693" s="21"/>
      <c r="GG693" s="21"/>
      <c r="GH693" s="21"/>
      <c r="GI693" s="21"/>
      <c r="GJ693" s="21"/>
      <c r="GK693" s="21"/>
      <c r="GL693" s="21"/>
      <c r="GM693" s="21"/>
      <c r="GN693" s="21"/>
      <c r="GO693" s="21"/>
      <c r="GP693" s="21"/>
      <c r="GQ693" s="21"/>
      <c r="GR693" s="21"/>
      <c r="GS693" s="21"/>
      <c r="GT693" s="21"/>
      <c r="GU693" s="21"/>
      <c r="GV693" s="21"/>
      <c r="GW693" s="21"/>
      <c r="GX693" s="21"/>
      <c r="GY693" s="21"/>
      <c r="GZ693" s="21"/>
      <c r="HA693" s="21"/>
      <c r="HB693" s="21"/>
      <c r="HC693" s="21"/>
      <c r="HD693" s="21"/>
      <c r="HE693" s="21"/>
      <c r="HF693" s="21"/>
      <c r="HG693" s="21"/>
      <c r="HH693" s="21"/>
      <c r="HI693" s="21"/>
      <c r="HJ693" s="21"/>
    </row>
    <row r="694" spans="2:218" x14ac:dyDescent="0.2">
      <c r="B694" s="20" t="s">
        <v>880</v>
      </c>
      <c r="C694" s="32">
        <v>869</v>
      </c>
      <c r="D694" s="29">
        <v>41</v>
      </c>
      <c r="E694" s="27">
        <v>305</v>
      </c>
      <c r="F694" s="32">
        <v>765</v>
      </c>
      <c r="G694" s="29">
        <v>36</v>
      </c>
      <c r="H694" s="27">
        <v>378</v>
      </c>
      <c r="I694" s="30">
        <v>1363</v>
      </c>
      <c r="J694" s="29">
        <v>64</v>
      </c>
      <c r="K694" s="27">
        <v>282</v>
      </c>
      <c r="L694" s="32">
        <v>616</v>
      </c>
      <c r="M694" s="29">
        <v>29</v>
      </c>
      <c r="N694" s="27">
        <v>345</v>
      </c>
      <c r="O694" s="32">
        <v>726</v>
      </c>
      <c r="P694" s="29">
        <v>34</v>
      </c>
      <c r="Q694" s="27">
        <v>364</v>
      </c>
      <c r="R694" s="21"/>
      <c r="S694" s="21"/>
      <c r="T694" s="27">
        <v>237</v>
      </c>
      <c r="U694" s="21"/>
      <c r="V694" s="21"/>
      <c r="W694" s="31">
        <v>6</v>
      </c>
      <c r="X694" s="21"/>
      <c r="Y694" s="21"/>
      <c r="Z694" s="31">
        <v>4</v>
      </c>
      <c r="AA694" s="21"/>
      <c r="AB694" s="21"/>
      <c r="AC694" s="31">
        <v>5</v>
      </c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  <c r="BK694" s="21"/>
      <c r="BL694" s="21"/>
      <c r="BM694" s="21"/>
      <c r="BN694" s="21"/>
      <c r="BO694" s="21"/>
      <c r="BP694" s="21"/>
      <c r="BQ694" s="21"/>
      <c r="BR694" s="21"/>
      <c r="BS694" s="21"/>
      <c r="BT694" s="21"/>
      <c r="BU694" s="21"/>
      <c r="BV694" s="21"/>
      <c r="BW694" s="21"/>
      <c r="BX694" s="21"/>
      <c r="BY694" s="21"/>
      <c r="BZ694" s="21"/>
      <c r="CA694" s="21"/>
      <c r="CB694" s="21"/>
      <c r="CC694" s="21"/>
      <c r="CD694" s="21"/>
      <c r="CE694" s="21"/>
      <c r="CF694" s="21"/>
      <c r="CG694" s="21"/>
      <c r="CH694" s="21"/>
      <c r="CI694" s="21"/>
      <c r="CJ694" s="21"/>
      <c r="CK694" s="21"/>
      <c r="CL694" s="21"/>
      <c r="CM694" s="21"/>
      <c r="CN694" s="21"/>
      <c r="CO694" s="21"/>
      <c r="CP694" s="21"/>
      <c r="CQ694" s="21"/>
      <c r="CR694" s="21"/>
      <c r="CS694" s="21"/>
      <c r="CT694" s="21"/>
      <c r="CU694" s="21"/>
      <c r="CV694" s="21"/>
      <c r="CW694" s="21"/>
      <c r="CX694" s="21"/>
      <c r="CY694" s="21"/>
      <c r="CZ694" s="21"/>
      <c r="DA694" s="21"/>
      <c r="DB694" s="21"/>
      <c r="DC694" s="21"/>
      <c r="DD694" s="21"/>
      <c r="DE694" s="21"/>
      <c r="DF694" s="21"/>
      <c r="DG694" s="21"/>
      <c r="DH694" s="21"/>
      <c r="DI694" s="21"/>
      <c r="DJ694" s="21"/>
      <c r="DK694" s="21"/>
      <c r="DL694" s="21"/>
      <c r="DM694" s="21"/>
      <c r="DN694" s="21"/>
      <c r="DO694" s="21"/>
      <c r="DP694" s="21"/>
      <c r="DQ694" s="21"/>
      <c r="DR694" s="21"/>
      <c r="DS694" s="21"/>
      <c r="DT694" s="21"/>
      <c r="DU694" s="21"/>
      <c r="DV694" s="21"/>
      <c r="DW694" s="21"/>
      <c r="DX694" s="21"/>
      <c r="DY694" s="21"/>
      <c r="DZ694" s="21"/>
      <c r="EA694" s="21"/>
      <c r="EB694" s="21"/>
      <c r="EC694" s="21"/>
      <c r="ED694" s="21"/>
      <c r="EE694" s="21"/>
      <c r="EF694" s="21"/>
      <c r="EG694" s="21"/>
      <c r="EH694" s="21"/>
      <c r="EI694" s="21"/>
      <c r="EJ694" s="21"/>
      <c r="EK694" s="21"/>
      <c r="EL694" s="21"/>
      <c r="EM694" s="21"/>
      <c r="EN694" s="21"/>
      <c r="EO694" s="21"/>
      <c r="EP694" s="21"/>
      <c r="EQ694" s="21"/>
      <c r="ER694" s="21"/>
      <c r="ES694" s="21"/>
      <c r="ET694" s="21"/>
      <c r="EU694" s="21"/>
      <c r="EV694" s="21"/>
      <c r="EW694" s="21"/>
      <c r="EX694" s="21"/>
      <c r="EY694" s="21"/>
      <c r="EZ694" s="21"/>
      <c r="FA694" s="21"/>
      <c r="FB694" s="21"/>
      <c r="FC694" s="21"/>
      <c r="FD694" s="21"/>
      <c r="FE694" s="21"/>
      <c r="FF694" s="21"/>
      <c r="FG694" s="21"/>
      <c r="FH694" s="21"/>
      <c r="FI694" s="21"/>
      <c r="FJ694" s="21"/>
      <c r="FK694" s="21"/>
      <c r="FL694" s="21"/>
      <c r="FM694" s="21"/>
      <c r="FN694" s="21"/>
      <c r="FO694" s="21"/>
      <c r="FP694" s="21"/>
      <c r="FQ694" s="21"/>
      <c r="FR694" s="21"/>
      <c r="FS694" s="21"/>
      <c r="FT694" s="21"/>
      <c r="FU694" s="21"/>
      <c r="FV694" s="21"/>
      <c r="FW694" s="21"/>
      <c r="FX694" s="21"/>
      <c r="FY694" s="21"/>
      <c r="FZ694" s="21"/>
      <c r="GA694" s="21"/>
      <c r="GB694" s="21"/>
      <c r="GC694" s="21"/>
      <c r="GD694" s="21"/>
      <c r="GE694" s="21"/>
      <c r="GF694" s="21"/>
      <c r="GG694" s="21"/>
      <c r="GH694" s="21"/>
      <c r="GI694" s="21"/>
      <c r="GJ694" s="21"/>
      <c r="GK694" s="21"/>
      <c r="GL694" s="21"/>
      <c r="GM694" s="21"/>
      <c r="GN694" s="21"/>
      <c r="GO694" s="21"/>
      <c r="GP694" s="21"/>
      <c r="GQ694" s="21"/>
      <c r="GR694" s="21"/>
      <c r="GS694" s="21"/>
      <c r="GT694" s="21"/>
      <c r="GU694" s="21"/>
      <c r="GV694" s="21"/>
      <c r="GW694" s="21"/>
      <c r="GX694" s="21"/>
      <c r="GY694" s="21"/>
      <c r="GZ694" s="21"/>
      <c r="HA694" s="21"/>
      <c r="HB694" s="21"/>
      <c r="HC694" s="21"/>
      <c r="HD694" s="21"/>
      <c r="HE694" s="21"/>
      <c r="HF694" s="21"/>
      <c r="HG694" s="21"/>
      <c r="HH694" s="21"/>
      <c r="HI694" s="21"/>
      <c r="HJ694" s="21"/>
    </row>
    <row r="695" spans="2:218" x14ac:dyDescent="0.2">
      <c r="B695" s="20" t="s">
        <v>881</v>
      </c>
      <c r="C695" s="21"/>
      <c r="D695" s="21"/>
      <c r="E695" s="27">
        <v>142</v>
      </c>
      <c r="F695" s="21"/>
      <c r="G695" s="21"/>
      <c r="H695" s="21"/>
      <c r="I695" s="21"/>
      <c r="J695" s="21"/>
      <c r="K695" s="29">
        <v>94</v>
      </c>
      <c r="L695" s="21"/>
      <c r="M695" s="21"/>
      <c r="N695" s="27">
        <v>105</v>
      </c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  <c r="BK695" s="21"/>
      <c r="BL695" s="21"/>
      <c r="BM695" s="21"/>
      <c r="BN695" s="21"/>
      <c r="BO695" s="21"/>
      <c r="BP695" s="21"/>
      <c r="BQ695" s="21"/>
      <c r="BR695" s="21"/>
      <c r="BS695" s="21"/>
      <c r="BT695" s="21"/>
      <c r="BU695" s="21"/>
      <c r="BV695" s="21"/>
      <c r="BW695" s="21"/>
      <c r="BX695" s="21"/>
      <c r="BY695" s="21"/>
      <c r="BZ695" s="21"/>
      <c r="CA695" s="21"/>
      <c r="CB695" s="21"/>
      <c r="CC695" s="21"/>
      <c r="CD695" s="21"/>
      <c r="CE695" s="21"/>
      <c r="CF695" s="21"/>
      <c r="CG695" s="21"/>
      <c r="CH695" s="21"/>
      <c r="CI695" s="21"/>
      <c r="CJ695" s="21"/>
      <c r="CK695" s="21"/>
      <c r="CL695" s="21"/>
      <c r="CM695" s="21"/>
      <c r="CN695" s="21"/>
      <c r="CO695" s="21"/>
      <c r="CP695" s="21"/>
      <c r="CQ695" s="21"/>
      <c r="CR695" s="21"/>
      <c r="CS695" s="21"/>
      <c r="CT695" s="21"/>
      <c r="CU695" s="21"/>
      <c r="CV695" s="21"/>
      <c r="CW695" s="21"/>
      <c r="CX695" s="21"/>
      <c r="CY695" s="21"/>
      <c r="CZ695" s="21"/>
      <c r="DA695" s="21"/>
      <c r="DB695" s="21"/>
      <c r="DC695" s="21"/>
      <c r="DD695" s="21"/>
      <c r="DE695" s="21"/>
      <c r="DF695" s="21"/>
      <c r="DG695" s="21"/>
      <c r="DH695" s="21"/>
      <c r="DI695" s="21"/>
      <c r="DJ695" s="21"/>
      <c r="DK695" s="21"/>
      <c r="DL695" s="21"/>
      <c r="DM695" s="21"/>
      <c r="DN695" s="21"/>
      <c r="DO695" s="21"/>
      <c r="DP695" s="21"/>
      <c r="DQ695" s="21"/>
      <c r="DR695" s="21"/>
      <c r="DS695" s="21"/>
      <c r="DT695" s="21"/>
      <c r="DU695" s="21"/>
      <c r="DV695" s="21"/>
      <c r="DW695" s="21"/>
      <c r="DX695" s="21"/>
      <c r="DY695" s="21"/>
      <c r="DZ695" s="21"/>
      <c r="EA695" s="21"/>
      <c r="EB695" s="21"/>
      <c r="EC695" s="21"/>
      <c r="ED695" s="21"/>
      <c r="EE695" s="21"/>
      <c r="EF695" s="21"/>
      <c r="EG695" s="21"/>
      <c r="EH695" s="21"/>
      <c r="EI695" s="21"/>
      <c r="EJ695" s="21"/>
      <c r="EK695" s="21"/>
      <c r="EL695" s="21"/>
      <c r="EM695" s="21"/>
      <c r="EN695" s="21"/>
      <c r="EO695" s="21"/>
      <c r="EP695" s="21"/>
      <c r="EQ695" s="21"/>
      <c r="ER695" s="21"/>
      <c r="ES695" s="21"/>
      <c r="ET695" s="21"/>
      <c r="EU695" s="21"/>
      <c r="EV695" s="21"/>
      <c r="EW695" s="21"/>
      <c r="EX695" s="21"/>
      <c r="EY695" s="21"/>
      <c r="EZ695" s="21"/>
      <c r="FA695" s="21"/>
      <c r="FB695" s="21"/>
      <c r="FC695" s="21"/>
      <c r="FD695" s="21"/>
      <c r="FE695" s="21"/>
      <c r="FF695" s="21"/>
      <c r="FG695" s="21"/>
      <c r="FH695" s="21"/>
      <c r="FI695" s="21"/>
      <c r="FJ695" s="21"/>
      <c r="FK695" s="21"/>
      <c r="FL695" s="21"/>
      <c r="FM695" s="21"/>
      <c r="FN695" s="21"/>
      <c r="FO695" s="21"/>
      <c r="FP695" s="21"/>
      <c r="FQ695" s="21"/>
      <c r="FR695" s="21"/>
      <c r="FS695" s="21"/>
      <c r="FT695" s="21"/>
      <c r="FU695" s="21"/>
      <c r="FV695" s="21"/>
      <c r="FW695" s="21"/>
      <c r="FX695" s="21"/>
      <c r="FY695" s="21"/>
      <c r="FZ695" s="21"/>
      <c r="GA695" s="21"/>
      <c r="GB695" s="21"/>
      <c r="GC695" s="21"/>
      <c r="GD695" s="21"/>
      <c r="GE695" s="21"/>
      <c r="GF695" s="21"/>
      <c r="GG695" s="21"/>
      <c r="GH695" s="21"/>
      <c r="GI695" s="21"/>
      <c r="GJ695" s="21"/>
      <c r="GK695" s="21"/>
      <c r="GL695" s="21"/>
      <c r="GM695" s="21"/>
      <c r="GN695" s="21"/>
      <c r="GO695" s="21"/>
      <c r="GP695" s="21"/>
      <c r="GQ695" s="21"/>
      <c r="GR695" s="21"/>
      <c r="GS695" s="21"/>
      <c r="GT695" s="21"/>
      <c r="GU695" s="21"/>
      <c r="GV695" s="21"/>
      <c r="GW695" s="21"/>
      <c r="GX695" s="21"/>
      <c r="GY695" s="21"/>
      <c r="GZ695" s="21"/>
      <c r="HA695" s="21"/>
      <c r="HB695" s="21"/>
      <c r="HC695" s="21"/>
      <c r="HD695" s="21"/>
      <c r="HE695" s="21"/>
      <c r="HF695" s="21"/>
      <c r="HG695" s="21"/>
      <c r="HH695" s="21"/>
      <c r="HI695" s="21"/>
      <c r="HJ695" s="21"/>
    </row>
    <row r="696" spans="2:218" x14ac:dyDescent="0.2">
      <c r="B696" s="20" t="s">
        <v>882</v>
      </c>
      <c r="C696" s="30">
        <v>6537</v>
      </c>
      <c r="D696" s="27">
        <v>515</v>
      </c>
      <c r="E696" s="24">
        <v>54024</v>
      </c>
      <c r="F696" s="30">
        <v>6791</v>
      </c>
      <c r="G696" s="27">
        <v>539</v>
      </c>
      <c r="H696" s="24">
        <v>57259</v>
      </c>
      <c r="I696" s="30">
        <v>8591</v>
      </c>
      <c r="J696" s="27">
        <v>688</v>
      </c>
      <c r="K696" s="24">
        <v>61823</v>
      </c>
      <c r="L696" s="30">
        <v>6311</v>
      </c>
      <c r="M696" s="27">
        <v>524</v>
      </c>
      <c r="N696" s="24">
        <v>63126</v>
      </c>
      <c r="O696" s="30">
        <v>7092</v>
      </c>
      <c r="P696" s="27">
        <v>502</v>
      </c>
      <c r="Q696" s="24">
        <v>51038</v>
      </c>
      <c r="R696" s="30">
        <v>3443</v>
      </c>
      <c r="S696" s="27">
        <v>235</v>
      </c>
      <c r="T696" s="23">
        <v>1283</v>
      </c>
      <c r="U696" s="21"/>
      <c r="V696" s="21"/>
      <c r="W696" s="21"/>
      <c r="X696" s="33">
        <v>60</v>
      </c>
      <c r="Y696" s="31">
        <v>4</v>
      </c>
      <c r="Z696" s="21"/>
      <c r="AA696" s="33">
        <v>60</v>
      </c>
      <c r="AB696" s="31">
        <v>4</v>
      </c>
      <c r="AC696" s="29">
        <v>78</v>
      </c>
      <c r="AD696" s="21"/>
      <c r="AE696" s="21"/>
      <c r="AF696" s="21"/>
      <c r="AG696" s="33">
        <v>60</v>
      </c>
      <c r="AH696" s="31">
        <v>4</v>
      </c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  <c r="BK696" s="21"/>
      <c r="BL696" s="21"/>
      <c r="BM696" s="21"/>
      <c r="BN696" s="21"/>
      <c r="BO696" s="21"/>
      <c r="BP696" s="21"/>
      <c r="BQ696" s="21"/>
      <c r="BR696" s="21"/>
      <c r="BS696" s="21"/>
      <c r="BT696" s="21"/>
      <c r="BU696" s="21"/>
      <c r="BV696" s="21"/>
      <c r="BW696" s="21"/>
      <c r="BX696" s="21"/>
      <c r="BY696" s="21"/>
      <c r="BZ696" s="21"/>
      <c r="CA696" s="21"/>
      <c r="CB696" s="21"/>
      <c r="CC696" s="21"/>
      <c r="CD696" s="21"/>
      <c r="CE696" s="21"/>
      <c r="CF696" s="21"/>
      <c r="CG696" s="21"/>
      <c r="CH696" s="21"/>
      <c r="CI696" s="21"/>
      <c r="CJ696" s="21"/>
      <c r="CK696" s="21"/>
      <c r="CL696" s="21"/>
      <c r="CM696" s="21"/>
      <c r="CN696" s="21"/>
      <c r="CO696" s="21"/>
      <c r="CP696" s="21"/>
      <c r="CQ696" s="21"/>
      <c r="CR696" s="21"/>
      <c r="CS696" s="21"/>
      <c r="CT696" s="21"/>
      <c r="CU696" s="21"/>
      <c r="CV696" s="21"/>
      <c r="CW696" s="21"/>
      <c r="CX696" s="21"/>
      <c r="CY696" s="21"/>
      <c r="CZ696" s="21"/>
      <c r="DA696" s="21"/>
      <c r="DB696" s="21"/>
      <c r="DC696" s="21"/>
      <c r="DD696" s="21"/>
      <c r="DE696" s="21"/>
      <c r="DF696" s="21"/>
      <c r="DG696" s="21"/>
      <c r="DH696" s="21"/>
      <c r="DI696" s="21"/>
      <c r="DJ696" s="21"/>
      <c r="DK696" s="21"/>
      <c r="DL696" s="21"/>
      <c r="DM696" s="21"/>
      <c r="DN696" s="21"/>
      <c r="DO696" s="21"/>
      <c r="DP696" s="21"/>
      <c r="DQ696" s="21"/>
      <c r="DR696" s="21"/>
      <c r="DS696" s="21"/>
      <c r="DT696" s="21"/>
      <c r="DU696" s="21"/>
      <c r="DV696" s="21"/>
      <c r="DW696" s="21"/>
      <c r="DX696" s="21"/>
      <c r="DY696" s="21"/>
      <c r="DZ696" s="21"/>
      <c r="EA696" s="21"/>
      <c r="EB696" s="21"/>
      <c r="EC696" s="21"/>
      <c r="ED696" s="21"/>
      <c r="EE696" s="21"/>
      <c r="EF696" s="21"/>
      <c r="EG696" s="21"/>
      <c r="EH696" s="21"/>
      <c r="EI696" s="21"/>
      <c r="EJ696" s="21"/>
      <c r="EK696" s="21"/>
      <c r="EL696" s="21"/>
      <c r="EM696" s="21"/>
      <c r="EN696" s="21"/>
      <c r="EO696" s="21"/>
      <c r="EP696" s="21"/>
      <c r="EQ696" s="21"/>
      <c r="ER696" s="21"/>
      <c r="ES696" s="21"/>
      <c r="ET696" s="21"/>
      <c r="EU696" s="21"/>
      <c r="EV696" s="21"/>
      <c r="EW696" s="21"/>
      <c r="EX696" s="21"/>
      <c r="EY696" s="21"/>
      <c r="EZ696" s="21"/>
      <c r="FA696" s="21"/>
      <c r="FB696" s="21"/>
      <c r="FC696" s="21"/>
      <c r="FD696" s="21"/>
      <c r="FE696" s="21"/>
      <c r="FF696" s="21"/>
      <c r="FG696" s="21"/>
      <c r="FH696" s="21"/>
      <c r="FI696" s="21"/>
      <c r="FJ696" s="21"/>
      <c r="FK696" s="21"/>
      <c r="FL696" s="21"/>
      <c r="FM696" s="21"/>
      <c r="FN696" s="21"/>
      <c r="FO696" s="21"/>
      <c r="FP696" s="21"/>
      <c r="FQ696" s="21"/>
      <c r="FR696" s="21"/>
      <c r="FS696" s="21"/>
      <c r="FT696" s="21"/>
      <c r="FU696" s="21"/>
      <c r="FV696" s="21"/>
      <c r="FW696" s="21"/>
      <c r="FX696" s="21"/>
      <c r="FY696" s="21"/>
      <c r="FZ696" s="21"/>
      <c r="GA696" s="21"/>
      <c r="GB696" s="21"/>
      <c r="GC696" s="21"/>
      <c r="GD696" s="21"/>
      <c r="GE696" s="21"/>
      <c r="GF696" s="21"/>
      <c r="GG696" s="21"/>
      <c r="GH696" s="21"/>
      <c r="GI696" s="21"/>
      <c r="GJ696" s="21"/>
      <c r="GK696" s="21"/>
      <c r="GL696" s="21"/>
      <c r="GM696" s="21"/>
      <c r="GN696" s="21"/>
      <c r="GO696" s="21"/>
      <c r="GP696" s="21"/>
      <c r="GQ696" s="21"/>
      <c r="GR696" s="21"/>
      <c r="GS696" s="21"/>
      <c r="GT696" s="21"/>
      <c r="GU696" s="21"/>
      <c r="GV696" s="21"/>
      <c r="GW696" s="21"/>
      <c r="GX696" s="21"/>
      <c r="GY696" s="21"/>
      <c r="GZ696" s="21"/>
      <c r="HA696" s="21"/>
      <c r="HB696" s="21"/>
      <c r="HC696" s="21"/>
      <c r="HD696" s="21"/>
      <c r="HE696" s="21"/>
      <c r="HF696" s="21"/>
      <c r="HG696" s="21"/>
      <c r="HH696" s="21"/>
      <c r="HI696" s="21"/>
      <c r="HJ696" s="21"/>
    </row>
    <row r="697" spans="2:218" x14ac:dyDescent="0.2">
      <c r="B697" s="20" t="s">
        <v>883</v>
      </c>
      <c r="C697" s="30">
        <v>8416</v>
      </c>
      <c r="D697" s="27">
        <v>491</v>
      </c>
      <c r="E697" s="24">
        <v>21036</v>
      </c>
      <c r="F697" s="30">
        <v>8271</v>
      </c>
      <c r="G697" s="27">
        <v>494</v>
      </c>
      <c r="H697" s="24">
        <v>20008</v>
      </c>
      <c r="I697" s="28">
        <v>11843</v>
      </c>
      <c r="J697" s="27">
        <v>686</v>
      </c>
      <c r="K697" s="24">
        <v>49079</v>
      </c>
      <c r="L697" s="30">
        <v>8657</v>
      </c>
      <c r="M697" s="27">
        <v>535</v>
      </c>
      <c r="N697" s="24">
        <v>29792</v>
      </c>
      <c r="O697" s="30">
        <v>7640</v>
      </c>
      <c r="P697" s="27">
        <v>463</v>
      </c>
      <c r="Q697" s="24">
        <v>13137</v>
      </c>
      <c r="R697" s="32">
        <v>334</v>
      </c>
      <c r="S697" s="29">
        <v>11</v>
      </c>
      <c r="T697" s="27">
        <v>945</v>
      </c>
      <c r="U697" s="32">
        <v>309</v>
      </c>
      <c r="V697" s="29">
        <v>14</v>
      </c>
      <c r="W697" s="29">
        <v>61</v>
      </c>
      <c r="X697" s="32">
        <v>266</v>
      </c>
      <c r="Y697" s="29">
        <v>11</v>
      </c>
      <c r="Z697" s="27">
        <v>160</v>
      </c>
      <c r="AA697" s="33">
        <v>31</v>
      </c>
      <c r="AB697" s="31">
        <v>1</v>
      </c>
      <c r="AC697" s="21"/>
      <c r="AD697" s="32">
        <v>309</v>
      </c>
      <c r="AE697" s="29">
        <v>14</v>
      </c>
      <c r="AF697" s="21"/>
      <c r="AG697" s="33">
        <v>31</v>
      </c>
      <c r="AH697" s="31">
        <v>1</v>
      </c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  <c r="BK697" s="21"/>
      <c r="BL697" s="21"/>
      <c r="BM697" s="21"/>
      <c r="BN697" s="21"/>
      <c r="BO697" s="21"/>
      <c r="BP697" s="21"/>
      <c r="BQ697" s="21"/>
      <c r="BR697" s="21"/>
      <c r="BS697" s="21"/>
      <c r="BT697" s="21"/>
      <c r="BU697" s="21"/>
      <c r="BV697" s="21"/>
      <c r="BW697" s="21"/>
      <c r="BX697" s="21"/>
      <c r="BY697" s="21"/>
      <c r="BZ697" s="21"/>
      <c r="CA697" s="21"/>
      <c r="CB697" s="21"/>
      <c r="CC697" s="21"/>
      <c r="CD697" s="21"/>
      <c r="CE697" s="21"/>
      <c r="CF697" s="21"/>
      <c r="CG697" s="21"/>
      <c r="CH697" s="21"/>
      <c r="CI697" s="21"/>
      <c r="CJ697" s="21"/>
      <c r="CK697" s="21"/>
      <c r="CL697" s="21"/>
      <c r="CM697" s="21"/>
      <c r="CN697" s="21"/>
      <c r="CO697" s="21"/>
      <c r="CP697" s="21"/>
      <c r="CQ697" s="21"/>
      <c r="CR697" s="21"/>
      <c r="CS697" s="21"/>
      <c r="CT697" s="21"/>
      <c r="CU697" s="21"/>
      <c r="CV697" s="21"/>
      <c r="CW697" s="21"/>
      <c r="CX697" s="21"/>
      <c r="CY697" s="21"/>
      <c r="CZ697" s="21"/>
      <c r="DA697" s="21"/>
      <c r="DB697" s="21"/>
      <c r="DC697" s="21"/>
      <c r="DD697" s="21"/>
      <c r="DE697" s="21"/>
      <c r="DF697" s="21"/>
      <c r="DG697" s="21"/>
      <c r="DH697" s="21"/>
      <c r="DI697" s="21"/>
      <c r="DJ697" s="21"/>
      <c r="DK697" s="21"/>
      <c r="DL697" s="21"/>
      <c r="DM697" s="21"/>
      <c r="DN697" s="21"/>
      <c r="DO697" s="21"/>
      <c r="DP697" s="21"/>
      <c r="DQ697" s="21"/>
      <c r="DR697" s="21"/>
      <c r="DS697" s="21"/>
      <c r="DT697" s="21"/>
      <c r="DU697" s="21"/>
      <c r="DV697" s="21"/>
      <c r="DW697" s="21"/>
      <c r="DX697" s="21"/>
      <c r="DY697" s="21"/>
      <c r="DZ697" s="21"/>
      <c r="EA697" s="21"/>
      <c r="EB697" s="21"/>
      <c r="EC697" s="21"/>
      <c r="ED697" s="21"/>
      <c r="EE697" s="21"/>
      <c r="EF697" s="21"/>
      <c r="EG697" s="27">
        <v>162</v>
      </c>
      <c r="EH697" s="21"/>
      <c r="EI697" s="21"/>
      <c r="EJ697" s="21"/>
      <c r="EK697" s="21"/>
      <c r="EL697" s="21"/>
      <c r="EM697" s="21"/>
      <c r="EN697" s="21"/>
      <c r="EO697" s="21"/>
      <c r="EP697" s="21"/>
      <c r="EQ697" s="21"/>
      <c r="ER697" s="21"/>
      <c r="ES697" s="21"/>
      <c r="ET697" s="21"/>
      <c r="EU697" s="21"/>
      <c r="EV697" s="21"/>
      <c r="EW697" s="21"/>
      <c r="EX697" s="21"/>
      <c r="EY697" s="21"/>
      <c r="EZ697" s="21"/>
      <c r="FA697" s="21"/>
      <c r="FB697" s="21"/>
      <c r="FC697" s="21"/>
      <c r="FD697" s="21"/>
      <c r="FE697" s="21"/>
      <c r="FF697" s="21"/>
      <c r="FG697" s="21"/>
      <c r="FH697" s="21"/>
      <c r="FI697" s="21"/>
      <c r="FJ697" s="21"/>
      <c r="FK697" s="21"/>
      <c r="FL697" s="21"/>
      <c r="FM697" s="21"/>
      <c r="FN697" s="21"/>
      <c r="FO697" s="21"/>
      <c r="FP697" s="21"/>
      <c r="FQ697" s="21"/>
      <c r="FR697" s="21"/>
      <c r="FS697" s="21"/>
      <c r="FT697" s="21"/>
      <c r="FU697" s="21"/>
      <c r="FV697" s="21"/>
      <c r="FW697" s="21"/>
      <c r="FX697" s="21"/>
      <c r="FY697" s="21"/>
      <c r="FZ697" s="21"/>
      <c r="GA697" s="21"/>
      <c r="GB697" s="21"/>
      <c r="GC697" s="21"/>
      <c r="GD697" s="21"/>
      <c r="GE697" s="21"/>
      <c r="GF697" s="21"/>
      <c r="GG697" s="21"/>
      <c r="GH697" s="21"/>
      <c r="GI697" s="21"/>
      <c r="GJ697" s="21"/>
      <c r="GK697" s="21"/>
      <c r="GL697" s="21"/>
      <c r="GM697" s="21"/>
      <c r="GN697" s="21"/>
      <c r="GO697" s="21"/>
      <c r="GP697" s="21"/>
      <c r="GQ697" s="21"/>
      <c r="GR697" s="21"/>
      <c r="GS697" s="21"/>
      <c r="GT697" s="21"/>
      <c r="GU697" s="21"/>
      <c r="GV697" s="21"/>
      <c r="GW697" s="21"/>
      <c r="GX697" s="21"/>
      <c r="GY697" s="21"/>
      <c r="GZ697" s="21"/>
      <c r="HA697" s="21"/>
      <c r="HB697" s="21"/>
      <c r="HC697" s="21"/>
      <c r="HD697" s="21"/>
      <c r="HE697" s="21"/>
      <c r="HF697" s="21"/>
      <c r="HG697" s="21"/>
      <c r="HH697" s="21"/>
      <c r="HI697" s="21"/>
      <c r="HJ697" s="21"/>
    </row>
    <row r="698" spans="2:218" x14ac:dyDescent="0.2">
      <c r="B698" s="20" t="s">
        <v>884</v>
      </c>
      <c r="C698" s="26">
        <v>140501</v>
      </c>
      <c r="D698" s="24">
        <v>16335</v>
      </c>
      <c r="E698" s="34">
        <v>2881396</v>
      </c>
      <c r="F698" s="28">
        <v>58910</v>
      </c>
      <c r="G698" s="24">
        <v>14685</v>
      </c>
      <c r="H698" s="34">
        <v>2412317</v>
      </c>
      <c r="I698" s="26">
        <v>219391</v>
      </c>
      <c r="J698" s="24">
        <v>24289</v>
      </c>
      <c r="K698" s="34">
        <v>2540249</v>
      </c>
      <c r="L698" s="26">
        <v>171536</v>
      </c>
      <c r="M698" s="24">
        <v>19011</v>
      </c>
      <c r="N698" s="34">
        <v>3461007</v>
      </c>
      <c r="O698" s="26">
        <v>119501</v>
      </c>
      <c r="P698" s="23">
        <v>6115</v>
      </c>
      <c r="Q698" s="34">
        <v>2599129</v>
      </c>
      <c r="R698" s="33">
        <v>15</v>
      </c>
      <c r="S698" s="31">
        <v>1</v>
      </c>
      <c r="T698" s="24">
        <v>41781</v>
      </c>
      <c r="U698" s="30">
        <v>3900</v>
      </c>
      <c r="V698" s="27">
        <v>161</v>
      </c>
      <c r="W698" s="23">
        <v>6286</v>
      </c>
      <c r="X698" s="30">
        <v>4250</v>
      </c>
      <c r="Y698" s="27">
        <v>175</v>
      </c>
      <c r="Z698" s="23">
        <v>1931</v>
      </c>
      <c r="AA698" s="21"/>
      <c r="AB698" s="21"/>
      <c r="AC698" s="23">
        <v>1854</v>
      </c>
      <c r="AD698" s="30">
        <v>4025</v>
      </c>
      <c r="AE698" s="27">
        <v>166</v>
      </c>
      <c r="AF698" s="27">
        <v>750</v>
      </c>
      <c r="AG698" s="30">
        <v>1895</v>
      </c>
      <c r="AH698" s="29">
        <v>65</v>
      </c>
      <c r="AI698" s="27">
        <v>297</v>
      </c>
      <c r="AJ698" s="32">
        <v>331</v>
      </c>
      <c r="AK698" s="29">
        <v>11</v>
      </c>
      <c r="AL698" s="27">
        <v>287</v>
      </c>
      <c r="AM698" s="21"/>
      <c r="AN698" s="21"/>
      <c r="AO698" s="27">
        <v>532</v>
      </c>
      <c r="AP698" s="21"/>
      <c r="AQ698" s="21"/>
      <c r="AR698" s="27">
        <v>100</v>
      </c>
      <c r="AS698" s="21"/>
      <c r="AT698" s="21"/>
      <c r="AU698" s="21"/>
      <c r="AV698" s="21"/>
      <c r="AW698" s="21"/>
      <c r="AX698" s="29">
        <v>30</v>
      </c>
      <c r="AY698" s="21"/>
      <c r="AZ698" s="21"/>
      <c r="BA698" s="21"/>
      <c r="BB698" s="21"/>
      <c r="BC698" s="21"/>
      <c r="BD698" s="29">
        <v>90</v>
      </c>
      <c r="BE698" s="21"/>
      <c r="BF698" s="21"/>
      <c r="BG698" s="21"/>
      <c r="BH698" s="21"/>
      <c r="BI698" s="21"/>
      <c r="BJ698" s="21"/>
      <c r="BK698" s="21"/>
      <c r="BL698" s="21"/>
      <c r="BM698" s="21"/>
      <c r="BN698" s="21"/>
      <c r="BO698" s="21"/>
      <c r="BP698" s="27">
        <v>102</v>
      </c>
      <c r="BQ698" s="21"/>
      <c r="BR698" s="21"/>
      <c r="BS698" s="29">
        <v>91</v>
      </c>
      <c r="BT698" s="21"/>
      <c r="BU698" s="21"/>
      <c r="BV698" s="21"/>
      <c r="BW698" s="21"/>
      <c r="BX698" s="21"/>
      <c r="BY698" s="21"/>
      <c r="BZ698" s="21"/>
      <c r="CA698" s="21"/>
      <c r="CB698" s="21"/>
      <c r="CC698" s="21"/>
      <c r="CD698" s="21"/>
      <c r="CE698" s="21"/>
      <c r="CF698" s="21"/>
      <c r="CG698" s="21"/>
      <c r="CH698" s="27">
        <v>100</v>
      </c>
      <c r="CI698" s="21"/>
      <c r="CJ698" s="21"/>
      <c r="CK698" s="29">
        <v>20</v>
      </c>
      <c r="CL698" s="21"/>
      <c r="CM698" s="21"/>
      <c r="CN698" s="21"/>
      <c r="CO698" s="21"/>
      <c r="CP698" s="21"/>
      <c r="CQ698" s="21"/>
      <c r="CR698" s="21"/>
      <c r="CS698" s="21"/>
      <c r="CT698" s="21"/>
      <c r="CU698" s="21"/>
      <c r="CV698" s="21"/>
      <c r="CW698" s="21"/>
      <c r="CX698" s="21"/>
      <c r="CY698" s="21"/>
      <c r="CZ698" s="21"/>
      <c r="DA698" s="21"/>
      <c r="DB698" s="21"/>
      <c r="DC698" s="21"/>
      <c r="DD698" s="21"/>
      <c r="DE698" s="21"/>
      <c r="DF698" s="21"/>
      <c r="DG698" s="21"/>
      <c r="DH698" s="21"/>
      <c r="DI698" s="21"/>
      <c r="DJ698" s="21"/>
      <c r="DK698" s="21"/>
      <c r="DL698" s="21"/>
      <c r="DM698" s="21"/>
      <c r="DN698" s="21"/>
      <c r="DO698" s="21"/>
      <c r="DP698" s="21"/>
      <c r="DQ698" s="21"/>
      <c r="DR698" s="21"/>
      <c r="DS698" s="21"/>
      <c r="DT698" s="21"/>
      <c r="DU698" s="21"/>
      <c r="DV698" s="21"/>
      <c r="DW698" s="21"/>
      <c r="DX698" s="21"/>
      <c r="DY698" s="21"/>
      <c r="DZ698" s="21"/>
      <c r="EA698" s="21"/>
      <c r="EB698" s="21"/>
      <c r="EC698" s="21"/>
      <c r="ED698" s="21"/>
      <c r="EE698" s="21"/>
      <c r="EF698" s="21"/>
      <c r="EG698" s="21"/>
      <c r="EH698" s="21"/>
      <c r="EI698" s="21"/>
      <c r="EJ698" s="21"/>
      <c r="EK698" s="21"/>
      <c r="EL698" s="21"/>
      <c r="EM698" s="21"/>
      <c r="EN698" s="21"/>
      <c r="EO698" s="21"/>
      <c r="EP698" s="21"/>
      <c r="EQ698" s="21"/>
      <c r="ER698" s="21"/>
      <c r="ES698" s="21"/>
      <c r="ET698" s="21"/>
      <c r="EU698" s="21"/>
      <c r="EV698" s="21"/>
      <c r="EW698" s="21"/>
      <c r="EX698" s="21"/>
      <c r="EY698" s="21"/>
      <c r="EZ698" s="21"/>
      <c r="FA698" s="21"/>
      <c r="FB698" s="21"/>
      <c r="FC698" s="21"/>
      <c r="FD698" s="21"/>
      <c r="FE698" s="21"/>
      <c r="FF698" s="21"/>
      <c r="FG698" s="21"/>
      <c r="FH698" s="21"/>
      <c r="FI698" s="21"/>
      <c r="FJ698" s="21"/>
      <c r="FK698" s="21"/>
      <c r="FL698" s="21"/>
      <c r="FM698" s="21"/>
      <c r="FN698" s="21"/>
      <c r="FO698" s="21"/>
      <c r="FP698" s="21"/>
      <c r="FQ698" s="21"/>
      <c r="FR698" s="21"/>
      <c r="FS698" s="21"/>
      <c r="FT698" s="31">
        <v>2</v>
      </c>
      <c r="FU698" s="21"/>
      <c r="FV698" s="21"/>
      <c r="FW698" s="21"/>
      <c r="FX698" s="21"/>
      <c r="FY698" s="21"/>
      <c r="FZ698" s="21"/>
      <c r="GA698" s="21"/>
      <c r="GB698" s="21"/>
      <c r="GC698" s="21"/>
      <c r="GD698" s="21"/>
      <c r="GE698" s="21"/>
      <c r="GF698" s="21"/>
      <c r="GG698" s="21"/>
      <c r="GH698" s="21"/>
      <c r="GI698" s="21"/>
      <c r="GJ698" s="21"/>
      <c r="GK698" s="21"/>
      <c r="GL698" s="21"/>
      <c r="GM698" s="21"/>
      <c r="GN698" s="21"/>
      <c r="GO698" s="21"/>
      <c r="GP698" s="21"/>
      <c r="GQ698" s="21"/>
      <c r="GR698" s="21"/>
      <c r="GS698" s="21"/>
      <c r="GT698" s="21"/>
      <c r="GU698" s="21"/>
      <c r="GV698" s="21"/>
      <c r="GW698" s="21"/>
      <c r="GX698" s="21"/>
      <c r="GY698" s="21"/>
      <c r="GZ698" s="21"/>
      <c r="HA698" s="21"/>
      <c r="HB698" s="21"/>
      <c r="HC698" s="21"/>
      <c r="HD698" s="21"/>
      <c r="HE698" s="21"/>
      <c r="HF698" s="21"/>
      <c r="HG698" s="21"/>
      <c r="HH698" s="21"/>
      <c r="HI698" s="21"/>
      <c r="HJ698" s="21"/>
    </row>
    <row r="699" spans="2:218" x14ac:dyDescent="0.2">
      <c r="B699" s="20" t="s">
        <v>886</v>
      </c>
      <c r="C699" s="30">
        <v>5767</v>
      </c>
      <c r="D699" s="23">
        <v>1143</v>
      </c>
      <c r="E699" s="24">
        <v>19681</v>
      </c>
      <c r="F699" s="30">
        <v>5728</v>
      </c>
      <c r="G699" s="23">
        <v>1133</v>
      </c>
      <c r="H699" s="24">
        <v>21870</v>
      </c>
      <c r="I699" s="30">
        <v>7514</v>
      </c>
      <c r="J699" s="23">
        <v>1483</v>
      </c>
      <c r="K699" s="24">
        <v>23423</v>
      </c>
      <c r="L699" s="30">
        <v>5333</v>
      </c>
      <c r="M699" s="23">
        <v>1061</v>
      </c>
      <c r="N699" s="24">
        <v>21791</v>
      </c>
      <c r="O699" s="30">
        <v>5662</v>
      </c>
      <c r="P699" s="23">
        <v>1115</v>
      </c>
      <c r="Q699" s="24">
        <v>20030</v>
      </c>
      <c r="R699" s="30">
        <v>6882</v>
      </c>
      <c r="S699" s="23">
        <v>1389</v>
      </c>
      <c r="T699" s="24">
        <v>21472</v>
      </c>
      <c r="U699" s="30">
        <v>6372</v>
      </c>
      <c r="V699" s="23">
        <v>1259</v>
      </c>
      <c r="W699" s="24">
        <v>20381</v>
      </c>
      <c r="X699" s="30">
        <v>6237</v>
      </c>
      <c r="Y699" s="23">
        <v>1222</v>
      </c>
      <c r="Z699" s="24">
        <v>17937</v>
      </c>
      <c r="AA699" s="30">
        <v>6656</v>
      </c>
      <c r="AB699" s="23">
        <v>1354</v>
      </c>
      <c r="AC699" s="24">
        <v>16454</v>
      </c>
      <c r="AD699" s="30">
        <v>6147</v>
      </c>
      <c r="AE699" s="23">
        <v>1221</v>
      </c>
      <c r="AF699" s="24">
        <v>15294</v>
      </c>
      <c r="AG699" s="30">
        <v>6554</v>
      </c>
      <c r="AH699" s="23">
        <v>1308</v>
      </c>
      <c r="AI699" s="24">
        <v>13544</v>
      </c>
      <c r="AJ699" s="30">
        <v>7161</v>
      </c>
      <c r="AK699" s="23">
        <v>1440</v>
      </c>
      <c r="AL699" s="24">
        <v>15731</v>
      </c>
      <c r="AM699" s="30">
        <v>5663</v>
      </c>
      <c r="AN699" s="23">
        <v>1121</v>
      </c>
      <c r="AO699" s="24">
        <v>12819</v>
      </c>
      <c r="AP699" s="30">
        <v>5678</v>
      </c>
      <c r="AQ699" s="23">
        <v>1136</v>
      </c>
      <c r="AR699" s="24">
        <v>15602</v>
      </c>
      <c r="AS699" s="30">
        <v>7824</v>
      </c>
      <c r="AT699" s="23">
        <v>1590</v>
      </c>
      <c r="AU699" s="24">
        <v>13109</v>
      </c>
      <c r="AV699" s="28">
        <v>38388</v>
      </c>
      <c r="AW699" s="23">
        <v>5930</v>
      </c>
      <c r="AX699" s="23">
        <v>9564</v>
      </c>
      <c r="AY699" s="30">
        <v>5827</v>
      </c>
      <c r="AZ699" s="23">
        <v>1200</v>
      </c>
      <c r="BA699" s="24">
        <v>10550</v>
      </c>
      <c r="BB699" s="30">
        <v>7727</v>
      </c>
      <c r="BC699" s="23">
        <v>1546</v>
      </c>
      <c r="BD699" s="24">
        <v>12712</v>
      </c>
      <c r="BE699" s="30">
        <v>5046</v>
      </c>
      <c r="BF699" s="23">
        <v>1014</v>
      </c>
      <c r="BG699" s="24">
        <v>11181</v>
      </c>
      <c r="BH699" s="30">
        <v>5001</v>
      </c>
      <c r="BI699" s="23">
        <v>1038</v>
      </c>
      <c r="BJ699" s="23">
        <v>8904</v>
      </c>
      <c r="BK699" s="30">
        <v>5887</v>
      </c>
      <c r="BL699" s="23">
        <v>1194</v>
      </c>
      <c r="BM699" s="23">
        <v>9080</v>
      </c>
      <c r="BN699" s="30">
        <v>4966</v>
      </c>
      <c r="BO699" s="27">
        <v>998</v>
      </c>
      <c r="BP699" s="23">
        <v>9039</v>
      </c>
      <c r="BQ699" s="30">
        <v>4543</v>
      </c>
      <c r="BR699" s="27">
        <v>913</v>
      </c>
      <c r="BS699" s="24">
        <v>10674</v>
      </c>
      <c r="BT699" s="30">
        <v>5397</v>
      </c>
      <c r="BU699" s="23">
        <v>1082</v>
      </c>
      <c r="BV699" s="24">
        <v>11399</v>
      </c>
      <c r="BW699" s="30">
        <v>3636</v>
      </c>
      <c r="BX699" s="27">
        <v>707</v>
      </c>
      <c r="BY699" s="23">
        <v>7529</v>
      </c>
      <c r="BZ699" s="30">
        <v>3793</v>
      </c>
      <c r="CA699" s="27">
        <v>738</v>
      </c>
      <c r="CB699" s="23">
        <v>8901</v>
      </c>
      <c r="CC699" s="30">
        <v>4024</v>
      </c>
      <c r="CD699" s="27">
        <v>791</v>
      </c>
      <c r="CE699" s="23">
        <v>8057</v>
      </c>
      <c r="CF699" s="30">
        <v>2615</v>
      </c>
      <c r="CG699" s="27">
        <v>514</v>
      </c>
      <c r="CH699" s="23">
        <v>8494</v>
      </c>
      <c r="CI699" s="30">
        <v>1437</v>
      </c>
      <c r="CJ699" s="27">
        <v>266</v>
      </c>
      <c r="CK699" s="23">
        <v>6059</v>
      </c>
      <c r="CL699" s="30">
        <v>7377</v>
      </c>
      <c r="CM699" s="23">
        <v>1451</v>
      </c>
      <c r="CN699" s="23">
        <v>6129</v>
      </c>
      <c r="CO699" s="30">
        <v>3277</v>
      </c>
      <c r="CP699" s="27">
        <v>629</v>
      </c>
      <c r="CQ699" s="23">
        <v>9944</v>
      </c>
      <c r="CR699" s="30">
        <v>3791</v>
      </c>
      <c r="CS699" s="27">
        <v>727</v>
      </c>
      <c r="CT699" s="23">
        <v>9083</v>
      </c>
      <c r="CU699" s="30">
        <v>5455</v>
      </c>
      <c r="CV699" s="23">
        <v>1044</v>
      </c>
      <c r="CW699" s="24">
        <v>12194</v>
      </c>
      <c r="CX699" s="30">
        <v>3702</v>
      </c>
      <c r="CY699" s="27">
        <v>687</v>
      </c>
      <c r="CZ699" s="24">
        <v>13816</v>
      </c>
      <c r="DA699" s="30">
        <v>3495</v>
      </c>
      <c r="DB699" s="27">
        <v>650</v>
      </c>
      <c r="DC699" s="24">
        <v>11545</v>
      </c>
      <c r="DD699" s="30">
        <v>6269</v>
      </c>
      <c r="DE699" s="23">
        <v>1138</v>
      </c>
      <c r="DF699" s="23">
        <v>9644</v>
      </c>
      <c r="DG699" s="30">
        <v>5126</v>
      </c>
      <c r="DH699" s="27">
        <v>929</v>
      </c>
      <c r="DI699" s="24">
        <v>12062</v>
      </c>
      <c r="DJ699" s="30">
        <v>5242</v>
      </c>
      <c r="DK699" s="27">
        <v>935</v>
      </c>
      <c r="DL699" s="23">
        <v>9905</v>
      </c>
      <c r="DM699" s="30">
        <v>6483</v>
      </c>
      <c r="DN699" s="23">
        <v>1163</v>
      </c>
      <c r="DO699" s="24">
        <v>10592</v>
      </c>
      <c r="DP699" s="30">
        <v>5537</v>
      </c>
      <c r="DQ699" s="27">
        <v>965</v>
      </c>
      <c r="DR699" s="23">
        <v>9588</v>
      </c>
      <c r="DS699" s="30">
        <v>5063</v>
      </c>
      <c r="DT699" s="27">
        <v>925</v>
      </c>
      <c r="DU699" s="23">
        <v>9157</v>
      </c>
      <c r="DV699" s="30">
        <v>3585</v>
      </c>
      <c r="DW699" s="27">
        <v>681</v>
      </c>
      <c r="DX699" s="23">
        <v>9162</v>
      </c>
      <c r="DY699" s="30">
        <v>2126</v>
      </c>
      <c r="DZ699" s="27">
        <v>401</v>
      </c>
      <c r="EA699" s="23">
        <v>9782</v>
      </c>
      <c r="EB699" s="30">
        <v>2693</v>
      </c>
      <c r="EC699" s="27">
        <v>524</v>
      </c>
      <c r="ED699" s="23">
        <v>6701</v>
      </c>
      <c r="EE699" s="30">
        <v>3090</v>
      </c>
      <c r="EF699" s="27">
        <v>609</v>
      </c>
      <c r="EG699" s="23">
        <v>8043</v>
      </c>
      <c r="EH699" s="30">
        <v>2601</v>
      </c>
      <c r="EI699" s="27">
        <v>510</v>
      </c>
      <c r="EJ699" s="23">
        <v>6020</v>
      </c>
      <c r="EK699" s="30">
        <v>2628</v>
      </c>
      <c r="EL699" s="27">
        <v>503</v>
      </c>
      <c r="EM699" s="23">
        <v>5731</v>
      </c>
      <c r="EN699" s="30">
        <v>5948</v>
      </c>
      <c r="EO699" s="23">
        <v>1061</v>
      </c>
      <c r="EP699" s="23">
        <v>5889</v>
      </c>
      <c r="EQ699" s="30">
        <v>3790</v>
      </c>
      <c r="ER699" s="27">
        <v>654</v>
      </c>
      <c r="ES699" s="23">
        <v>7775</v>
      </c>
      <c r="ET699" s="30">
        <v>4951</v>
      </c>
      <c r="EU699" s="27">
        <v>824</v>
      </c>
      <c r="EV699" s="23">
        <v>5787</v>
      </c>
      <c r="EW699" s="30">
        <v>5159</v>
      </c>
      <c r="EX699" s="27">
        <v>903</v>
      </c>
      <c r="EY699" s="23">
        <v>4257</v>
      </c>
      <c r="EZ699" s="30">
        <v>4026</v>
      </c>
      <c r="FA699" s="27">
        <v>693</v>
      </c>
      <c r="FB699" s="23">
        <v>5210</v>
      </c>
      <c r="FC699" s="30">
        <v>4823</v>
      </c>
      <c r="FD699" s="27">
        <v>821</v>
      </c>
      <c r="FE699" s="23">
        <v>5213</v>
      </c>
      <c r="FF699" s="30">
        <v>3538</v>
      </c>
      <c r="FG699" s="27">
        <v>608</v>
      </c>
      <c r="FH699" s="23">
        <v>6140</v>
      </c>
      <c r="FI699" s="32">
        <v>922</v>
      </c>
      <c r="FJ699" s="27">
        <v>159</v>
      </c>
      <c r="FK699" s="23">
        <v>6037</v>
      </c>
      <c r="FL699" s="32">
        <v>361</v>
      </c>
      <c r="FM699" s="29">
        <v>59</v>
      </c>
      <c r="FN699" s="23">
        <v>6364</v>
      </c>
      <c r="FO699" s="32">
        <v>328</v>
      </c>
      <c r="FP699" s="29">
        <v>50</v>
      </c>
      <c r="FQ699" s="23">
        <v>5488</v>
      </c>
      <c r="FR699" s="21"/>
      <c r="FS699" s="21"/>
      <c r="FT699" s="23">
        <v>4853</v>
      </c>
      <c r="FU699" s="21"/>
      <c r="FV699" s="21"/>
      <c r="FW699" s="23">
        <v>4802</v>
      </c>
      <c r="FX699" s="33">
        <v>11</v>
      </c>
      <c r="FY699" s="31">
        <v>2</v>
      </c>
      <c r="FZ699" s="23">
        <v>3612</v>
      </c>
      <c r="GA699" s="21"/>
      <c r="GB699" s="21"/>
      <c r="GC699" s="23">
        <v>2885</v>
      </c>
      <c r="GD699" s="21"/>
      <c r="GE699" s="21"/>
      <c r="GF699" s="23">
        <v>3707</v>
      </c>
      <c r="GG699" s="33">
        <v>17</v>
      </c>
      <c r="GH699" s="31">
        <v>3</v>
      </c>
      <c r="GI699" s="23">
        <v>2255</v>
      </c>
      <c r="GJ699" s="21"/>
      <c r="GK699" s="21"/>
      <c r="GL699" s="23">
        <v>2878</v>
      </c>
      <c r="GM699" s="21"/>
      <c r="GN699" s="21"/>
      <c r="GO699" s="23">
        <v>2202</v>
      </c>
      <c r="GP699" s="21"/>
      <c r="GQ699" s="21"/>
      <c r="GR699" s="23">
        <v>2174</v>
      </c>
      <c r="GS699" s="21"/>
      <c r="GT699" s="21"/>
      <c r="GU699" s="23">
        <v>1759</v>
      </c>
      <c r="GV699" s="21"/>
      <c r="GW699" s="21"/>
      <c r="GX699" s="23">
        <v>1222</v>
      </c>
      <c r="GY699" s="21"/>
      <c r="GZ699" s="21"/>
      <c r="HA699" s="23">
        <v>2179</v>
      </c>
      <c r="HB699" s="21"/>
      <c r="HC699" s="21"/>
      <c r="HD699" s="23">
        <v>1675</v>
      </c>
      <c r="HE699" s="21"/>
      <c r="HF699" s="21"/>
      <c r="HG699" s="23">
        <v>1359</v>
      </c>
      <c r="HH699" s="21"/>
      <c r="HI699" s="21"/>
      <c r="HJ699" s="23">
        <v>1681</v>
      </c>
    </row>
    <row r="700" spans="2:218" x14ac:dyDescent="0.2">
      <c r="B700" s="20" t="s">
        <v>888</v>
      </c>
      <c r="C700" s="21"/>
      <c r="D700" s="21"/>
      <c r="E700" s="27">
        <v>224</v>
      </c>
      <c r="F700" s="21"/>
      <c r="G700" s="21"/>
      <c r="H700" s="27">
        <v>103</v>
      </c>
      <c r="I700" s="21"/>
      <c r="J700" s="21"/>
      <c r="K700" s="27">
        <v>141</v>
      </c>
      <c r="L700" s="21"/>
      <c r="M700" s="21"/>
      <c r="N700" s="29">
        <v>69</v>
      </c>
      <c r="O700" s="21"/>
      <c r="P700" s="21"/>
      <c r="Q700" s="27">
        <v>161</v>
      </c>
      <c r="R700" s="21"/>
      <c r="S700" s="21"/>
      <c r="T700" s="27">
        <v>127</v>
      </c>
      <c r="U700" s="21"/>
      <c r="V700" s="21"/>
      <c r="W700" s="27">
        <v>101</v>
      </c>
      <c r="X700" s="21"/>
      <c r="Y700" s="21"/>
      <c r="Z700" s="29">
        <v>64</v>
      </c>
      <c r="AA700" s="21"/>
      <c r="AB700" s="21"/>
      <c r="AC700" s="21"/>
      <c r="AD700" s="21"/>
      <c r="AE700" s="21"/>
      <c r="AF700" s="21"/>
      <c r="AG700" s="21"/>
      <c r="AH700" s="21"/>
      <c r="AI700" s="27">
        <v>313</v>
      </c>
      <c r="AJ700" s="21"/>
      <c r="AK700" s="21"/>
      <c r="AL700" s="21"/>
      <c r="AM700" s="21"/>
      <c r="AN700" s="21"/>
      <c r="AO700" s="29">
        <v>64</v>
      </c>
      <c r="AP700" s="21"/>
      <c r="AQ700" s="21"/>
      <c r="AR700" s="21"/>
      <c r="AS700" s="21"/>
      <c r="AT700" s="21"/>
      <c r="AU700" s="27">
        <v>200</v>
      </c>
      <c r="AV700" s="21"/>
      <c r="AW700" s="21"/>
      <c r="AX700" s="21"/>
      <c r="AY700" s="21"/>
      <c r="AZ700" s="21"/>
      <c r="BA700" s="21"/>
      <c r="BB700" s="21"/>
      <c r="BC700" s="21"/>
      <c r="BD700" s="27">
        <v>293</v>
      </c>
      <c r="BE700" s="21"/>
      <c r="BF700" s="21"/>
      <c r="BG700" s="27">
        <v>356</v>
      </c>
      <c r="BH700" s="21"/>
      <c r="BI700" s="21"/>
      <c r="BJ700" s="21"/>
      <c r="BK700" s="21"/>
      <c r="BL700" s="21"/>
      <c r="BM700" s="27">
        <v>249</v>
      </c>
      <c r="BN700" s="21"/>
      <c r="BO700" s="21"/>
      <c r="BP700" s="29">
        <v>40</v>
      </c>
      <c r="BQ700" s="21"/>
      <c r="BR700" s="21"/>
      <c r="BS700" s="27">
        <v>257</v>
      </c>
      <c r="BT700" s="21"/>
      <c r="BU700" s="21"/>
      <c r="BV700" s="21"/>
      <c r="BW700" s="21"/>
      <c r="BX700" s="21"/>
      <c r="BY700" s="21"/>
      <c r="BZ700" s="21"/>
      <c r="CA700" s="21"/>
      <c r="CB700" s="29">
        <v>36</v>
      </c>
      <c r="CC700" s="21"/>
      <c r="CD700" s="21"/>
      <c r="CE700" s="27">
        <v>312</v>
      </c>
      <c r="CF700" s="21"/>
      <c r="CG700" s="21"/>
      <c r="CH700" s="21"/>
      <c r="CI700" s="21"/>
      <c r="CJ700" s="21"/>
      <c r="CK700" s="27">
        <v>175</v>
      </c>
      <c r="CL700" s="21"/>
      <c r="CM700" s="21"/>
      <c r="CN700" s="29">
        <v>71</v>
      </c>
      <c r="CO700" s="21"/>
      <c r="CP700" s="21"/>
      <c r="CQ700" s="29">
        <v>68</v>
      </c>
      <c r="CR700" s="21"/>
      <c r="CS700" s="21"/>
      <c r="CT700" s="27">
        <v>175</v>
      </c>
      <c r="CU700" s="21"/>
      <c r="CV700" s="21"/>
      <c r="CW700" s="21"/>
      <c r="CX700" s="21"/>
      <c r="CY700" s="21"/>
      <c r="CZ700" s="29">
        <v>37</v>
      </c>
      <c r="DA700" s="21"/>
      <c r="DB700" s="21"/>
      <c r="DC700" s="29">
        <v>37</v>
      </c>
      <c r="DD700" s="21"/>
      <c r="DE700" s="21"/>
      <c r="DF700" s="27">
        <v>100</v>
      </c>
      <c r="DG700" s="21"/>
      <c r="DH700" s="21"/>
      <c r="DI700" s="21"/>
      <c r="DJ700" s="21"/>
      <c r="DK700" s="21"/>
      <c r="DL700" s="29">
        <v>72</v>
      </c>
      <c r="DM700" s="21"/>
      <c r="DN700" s="21"/>
      <c r="DO700" s="21"/>
      <c r="DP700" s="21"/>
      <c r="DQ700" s="21"/>
      <c r="DR700" s="27">
        <v>158</v>
      </c>
      <c r="DS700" s="21"/>
      <c r="DT700" s="21"/>
      <c r="DU700" s="29">
        <v>33</v>
      </c>
      <c r="DV700" s="21"/>
      <c r="DW700" s="21"/>
      <c r="DX700" s="29">
        <v>46</v>
      </c>
      <c r="DY700" s="21"/>
      <c r="DZ700" s="21"/>
      <c r="EA700" s="27">
        <v>139</v>
      </c>
      <c r="EB700" s="21"/>
      <c r="EC700" s="21"/>
      <c r="ED700" s="27">
        <v>145</v>
      </c>
      <c r="EE700" s="21"/>
      <c r="EF700" s="21"/>
      <c r="EG700" s="21"/>
      <c r="EH700" s="21"/>
      <c r="EI700" s="21"/>
      <c r="EJ700" s="21"/>
      <c r="EK700" s="21"/>
      <c r="EL700" s="21"/>
      <c r="EM700" s="29">
        <v>40</v>
      </c>
      <c r="EN700" s="21"/>
      <c r="EO700" s="21"/>
      <c r="EP700" s="21"/>
      <c r="EQ700" s="21"/>
      <c r="ER700" s="21"/>
      <c r="ES700" s="21"/>
      <c r="ET700" s="21"/>
      <c r="EU700" s="21"/>
      <c r="EV700" s="21"/>
      <c r="EW700" s="21"/>
      <c r="EX700" s="21"/>
      <c r="EY700" s="29">
        <v>31</v>
      </c>
      <c r="EZ700" s="21"/>
      <c r="FA700" s="21"/>
      <c r="FB700" s="21"/>
      <c r="FC700" s="21"/>
      <c r="FD700" s="21"/>
      <c r="FE700" s="27">
        <v>272</v>
      </c>
      <c r="FF700" s="21"/>
      <c r="FG700" s="21"/>
      <c r="FH700" s="27">
        <v>151</v>
      </c>
      <c r="FI700" s="21"/>
      <c r="FJ700" s="21"/>
      <c r="FK700" s="27">
        <v>103</v>
      </c>
      <c r="FL700" s="21"/>
      <c r="FM700" s="21"/>
      <c r="FN700" s="29">
        <v>63</v>
      </c>
      <c r="FO700" s="21"/>
      <c r="FP700" s="21"/>
      <c r="FQ700" s="29">
        <v>58</v>
      </c>
      <c r="FR700" s="21"/>
      <c r="FS700" s="21"/>
      <c r="FT700" s="21"/>
      <c r="FU700" s="21"/>
      <c r="FV700" s="21"/>
      <c r="FW700" s="27">
        <v>186</v>
      </c>
      <c r="FX700" s="21"/>
      <c r="FY700" s="21"/>
      <c r="FZ700" s="21"/>
      <c r="GA700" s="21"/>
      <c r="GB700" s="21"/>
      <c r="GC700" s="21"/>
      <c r="GD700" s="21"/>
      <c r="GE700" s="21"/>
      <c r="GF700" s="21"/>
      <c r="GG700" s="21"/>
      <c r="GH700" s="21"/>
      <c r="GI700" s="21"/>
      <c r="GJ700" s="21"/>
      <c r="GK700" s="21"/>
      <c r="GL700" s="21"/>
      <c r="GM700" s="21"/>
      <c r="GN700" s="21"/>
      <c r="GO700" s="21"/>
      <c r="GP700" s="21"/>
      <c r="GQ700" s="21"/>
      <c r="GR700" s="21"/>
      <c r="GS700" s="21"/>
      <c r="GT700" s="21"/>
      <c r="GU700" s="21"/>
      <c r="GV700" s="21"/>
      <c r="GW700" s="21"/>
      <c r="GX700" s="21"/>
      <c r="GY700" s="21"/>
      <c r="GZ700" s="21"/>
      <c r="HA700" s="21"/>
      <c r="HB700" s="21"/>
      <c r="HC700" s="21"/>
      <c r="HD700" s="21"/>
      <c r="HE700" s="21"/>
      <c r="HF700" s="21"/>
      <c r="HG700" s="21"/>
      <c r="HH700" s="21"/>
      <c r="HI700" s="21"/>
      <c r="HJ700" s="21"/>
    </row>
    <row r="701" spans="2:218" x14ac:dyDescent="0.2">
      <c r="B701" s="20" t="s">
        <v>889</v>
      </c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  <c r="BK701" s="21"/>
      <c r="BL701" s="21"/>
      <c r="BM701" s="21"/>
      <c r="BN701" s="21"/>
      <c r="BO701" s="21"/>
      <c r="BP701" s="23">
        <v>2258</v>
      </c>
      <c r="BQ701" s="30">
        <v>2744</v>
      </c>
      <c r="BR701" s="27">
        <v>571</v>
      </c>
      <c r="BS701" s="24">
        <v>32295</v>
      </c>
      <c r="BT701" s="30">
        <v>9962</v>
      </c>
      <c r="BU701" s="23">
        <v>1573</v>
      </c>
      <c r="BV701" s="24">
        <v>45510</v>
      </c>
      <c r="BW701" s="28">
        <v>11800</v>
      </c>
      <c r="BX701" s="23">
        <v>1283</v>
      </c>
      <c r="BY701" s="24">
        <v>53907</v>
      </c>
      <c r="BZ701" s="30">
        <v>9861</v>
      </c>
      <c r="CA701" s="23">
        <v>1331</v>
      </c>
      <c r="CB701" s="24">
        <v>59390</v>
      </c>
      <c r="CC701" s="28">
        <v>11068</v>
      </c>
      <c r="CD701" s="23">
        <v>1936</v>
      </c>
      <c r="CE701" s="24">
        <v>65707</v>
      </c>
      <c r="CF701" s="30">
        <v>9735</v>
      </c>
      <c r="CG701" s="23">
        <v>1471</v>
      </c>
      <c r="CH701" s="24">
        <v>69819</v>
      </c>
      <c r="CI701" s="30">
        <v>6009</v>
      </c>
      <c r="CJ701" s="23">
        <v>1863</v>
      </c>
      <c r="CK701" s="24">
        <v>72853</v>
      </c>
      <c r="CL701" s="30">
        <v>5782</v>
      </c>
      <c r="CM701" s="23">
        <v>1926</v>
      </c>
      <c r="CN701" s="24">
        <v>69274</v>
      </c>
      <c r="CO701" s="30">
        <v>5714</v>
      </c>
      <c r="CP701" s="23">
        <v>1858</v>
      </c>
      <c r="CQ701" s="25">
        <v>133069</v>
      </c>
      <c r="CR701" s="30">
        <v>5361</v>
      </c>
      <c r="CS701" s="23">
        <v>1687</v>
      </c>
      <c r="CT701" s="25">
        <v>149559</v>
      </c>
      <c r="CU701" s="30">
        <v>7104</v>
      </c>
      <c r="CV701" s="23">
        <v>2221</v>
      </c>
      <c r="CW701" s="25">
        <v>178901</v>
      </c>
      <c r="CX701" s="30">
        <v>4847</v>
      </c>
      <c r="CY701" s="23">
        <v>1522</v>
      </c>
      <c r="CZ701" s="25">
        <v>185029</v>
      </c>
      <c r="DA701" s="32">
        <v>485</v>
      </c>
      <c r="DB701" s="27">
        <v>158</v>
      </c>
      <c r="DC701" s="25">
        <v>111570</v>
      </c>
      <c r="DD701" s="33">
        <v>47</v>
      </c>
      <c r="DE701" s="31">
        <v>6</v>
      </c>
      <c r="DF701" s="24">
        <v>54588</v>
      </c>
      <c r="DG701" s="33">
        <v>20</v>
      </c>
      <c r="DH701" s="31">
        <v>4</v>
      </c>
      <c r="DI701" s="24">
        <v>25685</v>
      </c>
      <c r="DJ701" s="21"/>
      <c r="DK701" s="21"/>
      <c r="DL701" s="24">
        <v>21699</v>
      </c>
      <c r="DM701" s="21"/>
      <c r="DN701" s="21"/>
      <c r="DO701" s="24">
        <v>18560</v>
      </c>
      <c r="DP701" s="35">
        <v>3</v>
      </c>
      <c r="DQ701" s="31">
        <v>1</v>
      </c>
      <c r="DR701" s="24">
        <v>18521</v>
      </c>
      <c r="DS701" s="21"/>
      <c r="DT701" s="21"/>
      <c r="DU701" s="24">
        <v>16967</v>
      </c>
      <c r="DV701" s="33">
        <v>42</v>
      </c>
      <c r="DW701" s="31">
        <v>2</v>
      </c>
      <c r="DX701" s="24">
        <v>12609</v>
      </c>
      <c r="DY701" s="21"/>
      <c r="DZ701" s="21"/>
      <c r="EA701" s="24">
        <v>11306</v>
      </c>
      <c r="EB701" s="21"/>
      <c r="EC701" s="21"/>
      <c r="ED701" s="23">
        <v>6339</v>
      </c>
      <c r="EE701" s="21"/>
      <c r="EF701" s="21"/>
      <c r="EG701" s="23">
        <v>4314</v>
      </c>
      <c r="EH701" s="21"/>
      <c r="EI701" s="21"/>
      <c r="EJ701" s="23">
        <v>1940</v>
      </c>
      <c r="EK701" s="21"/>
      <c r="EL701" s="21"/>
      <c r="EM701" s="23">
        <v>2285</v>
      </c>
      <c r="EN701" s="21"/>
      <c r="EO701" s="21"/>
      <c r="EP701" s="23">
        <v>1809</v>
      </c>
      <c r="EQ701" s="21"/>
      <c r="ER701" s="21"/>
      <c r="ES701" s="23">
        <v>1567</v>
      </c>
      <c r="ET701" s="21"/>
      <c r="EU701" s="21"/>
      <c r="EV701" s="23">
        <v>1412</v>
      </c>
      <c r="EW701" s="21"/>
      <c r="EX701" s="21"/>
      <c r="EY701" s="23">
        <v>1079</v>
      </c>
      <c r="EZ701" s="21"/>
      <c r="FA701" s="21"/>
      <c r="FB701" s="23">
        <v>1126</v>
      </c>
      <c r="FC701" s="21"/>
      <c r="FD701" s="21"/>
      <c r="FE701" s="27">
        <v>894</v>
      </c>
      <c r="FF701" s="21"/>
      <c r="FG701" s="21"/>
      <c r="FH701" s="27">
        <v>459</v>
      </c>
      <c r="FI701" s="21"/>
      <c r="FJ701" s="21"/>
      <c r="FK701" s="27">
        <v>563</v>
      </c>
      <c r="FL701" s="21"/>
      <c r="FM701" s="21"/>
      <c r="FN701" s="27">
        <v>378</v>
      </c>
      <c r="FO701" s="21"/>
      <c r="FP701" s="21"/>
      <c r="FQ701" s="27">
        <v>258</v>
      </c>
      <c r="FR701" s="21"/>
      <c r="FS701" s="21"/>
      <c r="FT701" s="27">
        <v>295</v>
      </c>
      <c r="FU701" s="21"/>
      <c r="FV701" s="21"/>
      <c r="FW701" s="27">
        <v>115</v>
      </c>
      <c r="FX701" s="21"/>
      <c r="FY701" s="21"/>
      <c r="FZ701" s="27">
        <v>316</v>
      </c>
      <c r="GA701" s="21"/>
      <c r="GB701" s="21"/>
      <c r="GC701" s="29">
        <v>40</v>
      </c>
      <c r="GD701" s="21"/>
      <c r="GE701" s="21"/>
      <c r="GF701" s="29">
        <v>75</v>
      </c>
      <c r="GG701" s="21"/>
      <c r="GH701" s="21"/>
      <c r="GI701" s="29">
        <v>36</v>
      </c>
      <c r="GJ701" s="21"/>
      <c r="GK701" s="21"/>
      <c r="GL701" s="27">
        <v>134</v>
      </c>
      <c r="GM701" s="21"/>
      <c r="GN701" s="21"/>
      <c r="GO701" s="27">
        <v>229</v>
      </c>
      <c r="GP701" s="21"/>
      <c r="GQ701" s="21"/>
      <c r="GR701" s="27">
        <v>189</v>
      </c>
      <c r="GS701" s="21"/>
      <c r="GT701" s="21"/>
      <c r="GU701" s="29">
        <v>47</v>
      </c>
      <c r="GV701" s="21"/>
      <c r="GW701" s="21"/>
      <c r="GX701" s="29">
        <v>61</v>
      </c>
      <c r="GY701" s="21"/>
      <c r="GZ701" s="21"/>
      <c r="HA701" s="27">
        <v>105</v>
      </c>
      <c r="HB701" s="21"/>
      <c r="HC701" s="21"/>
      <c r="HD701" s="27">
        <v>108</v>
      </c>
      <c r="HE701" s="21"/>
      <c r="HF701" s="21"/>
      <c r="HG701" s="27">
        <v>215</v>
      </c>
      <c r="HH701" s="21"/>
      <c r="HI701" s="21"/>
      <c r="HJ701" s="27">
        <v>141</v>
      </c>
    </row>
    <row r="702" spans="2:218" x14ac:dyDescent="0.2">
      <c r="B702" s="20" t="s">
        <v>890</v>
      </c>
      <c r="C702" s="30">
        <v>3880</v>
      </c>
      <c r="D702" s="27">
        <v>292</v>
      </c>
      <c r="E702" s="23">
        <v>9830</v>
      </c>
      <c r="F702" s="32">
        <v>593</v>
      </c>
      <c r="G702" s="29">
        <v>60</v>
      </c>
      <c r="H702" s="23">
        <v>7242</v>
      </c>
      <c r="I702" s="32">
        <v>801</v>
      </c>
      <c r="J702" s="29">
        <v>75</v>
      </c>
      <c r="K702" s="23">
        <v>6738</v>
      </c>
      <c r="L702" s="32">
        <v>506</v>
      </c>
      <c r="M702" s="29">
        <v>53</v>
      </c>
      <c r="N702" s="23">
        <v>4527</v>
      </c>
      <c r="O702" s="32">
        <v>451</v>
      </c>
      <c r="P702" s="29">
        <v>44</v>
      </c>
      <c r="Q702" s="23">
        <v>4525</v>
      </c>
      <c r="R702" s="32">
        <v>652</v>
      </c>
      <c r="S702" s="29">
        <v>67</v>
      </c>
      <c r="T702" s="23">
        <v>5113</v>
      </c>
      <c r="U702" s="32">
        <v>880</v>
      </c>
      <c r="V702" s="29">
        <v>66</v>
      </c>
      <c r="W702" s="23">
        <v>4924</v>
      </c>
      <c r="X702" s="32">
        <v>667</v>
      </c>
      <c r="Y702" s="29">
        <v>62</v>
      </c>
      <c r="Z702" s="23">
        <v>4088</v>
      </c>
      <c r="AA702" s="32">
        <v>873</v>
      </c>
      <c r="AB702" s="29">
        <v>71</v>
      </c>
      <c r="AC702" s="23">
        <v>4799</v>
      </c>
      <c r="AD702" s="32">
        <v>707</v>
      </c>
      <c r="AE702" s="29">
        <v>56</v>
      </c>
      <c r="AF702" s="23">
        <v>4075</v>
      </c>
      <c r="AG702" s="32">
        <v>224</v>
      </c>
      <c r="AH702" s="29">
        <v>13</v>
      </c>
      <c r="AI702" s="23">
        <v>4136</v>
      </c>
      <c r="AJ702" s="32">
        <v>247</v>
      </c>
      <c r="AK702" s="29">
        <v>15</v>
      </c>
      <c r="AL702" s="23">
        <v>4317</v>
      </c>
      <c r="AM702" s="33">
        <v>90</v>
      </c>
      <c r="AN702" s="31">
        <v>6</v>
      </c>
      <c r="AO702" s="23">
        <v>2589</v>
      </c>
      <c r="AP702" s="32">
        <v>351</v>
      </c>
      <c r="AQ702" s="29">
        <v>21</v>
      </c>
      <c r="AR702" s="23">
        <v>3702</v>
      </c>
      <c r="AS702" s="33">
        <v>86</v>
      </c>
      <c r="AT702" s="31">
        <v>5</v>
      </c>
      <c r="AU702" s="23">
        <v>3871</v>
      </c>
      <c r="AV702" s="32">
        <v>284</v>
      </c>
      <c r="AW702" s="29">
        <v>18</v>
      </c>
      <c r="AX702" s="23">
        <v>2963</v>
      </c>
      <c r="AY702" s="33">
        <v>77</v>
      </c>
      <c r="AZ702" s="31">
        <v>5</v>
      </c>
      <c r="BA702" s="23">
        <v>3382</v>
      </c>
      <c r="BB702" s="32">
        <v>328</v>
      </c>
      <c r="BC702" s="29">
        <v>22</v>
      </c>
      <c r="BD702" s="23">
        <v>3559</v>
      </c>
      <c r="BE702" s="30">
        <v>2810</v>
      </c>
      <c r="BF702" s="27">
        <v>195</v>
      </c>
      <c r="BG702" s="23">
        <v>7270</v>
      </c>
      <c r="BH702" s="33">
        <v>75</v>
      </c>
      <c r="BI702" s="31">
        <v>5</v>
      </c>
      <c r="BJ702" s="23">
        <v>5305</v>
      </c>
      <c r="BK702" s="21"/>
      <c r="BL702" s="21"/>
      <c r="BM702" s="23">
        <v>3397</v>
      </c>
      <c r="BN702" s="21"/>
      <c r="BO702" s="21"/>
      <c r="BP702" s="23">
        <v>2879</v>
      </c>
      <c r="BQ702" s="21"/>
      <c r="BR702" s="21"/>
      <c r="BS702" s="23">
        <v>2340</v>
      </c>
      <c r="BT702" s="21"/>
      <c r="BU702" s="21"/>
      <c r="BV702" s="23">
        <v>1676</v>
      </c>
      <c r="BW702" s="21"/>
      <c r="BX702" s="21"/>
      <c r="BY702" s="23">
        <v>1712</v>
      </c>
      <c r="BZ702" s="21"/>
      <c r="CA702" s="21"/>
      <c r="CB702" s="23">
        <v>2356</v>
      </c>
      <c r="CC702" s="21"/>
      <c r="CD702" s="21"/>
      <c r="CE702" s="23">
        <v>1206</v>
      </c>
      <c r="CF702" s="21"/>
      <c r="CG702" s="21"/>
      <c r="CH702" s="23">
        <v>1331</v>
      </c>
      <c r="CI702" s="21"/>
      <c r="CJ702" s="21"/>
      <c r="CK702" s="23">
        <v>1870</v>
      </c>
      <c r="CL702" s="21"/>
      <c r="CM702" s="21"/>
      <c r="CN702" s="27">
        <v>928</v>
      </c>
      <c r="CO702" s="21"/>
      <c r="CP702" s="21"/>
      <c r="CQ702" s="23">
        <v>1516</v>
      </c>
      <c r="CR702" s="21"/>
      <c r="CS702" s="21"/>
      <c r="CT702" s="23">
        <v>1867</v>
      </c>
      <c r="CU702" s="21"/>
      <c r="CV702" s="21"/>
      <c r="CW702" s="23">
        <v>1471</v>
      </c>
      <c r="CX702" s="21"/>
      <c r="CY702" s="21"/>
      <c r="CZ702" s="23">
        <v>1650</v>
      </c>
      <c r="DA702" s="21"/>
      <c r="DB702" s="21"/>
      <c r="DC702" s="23">
        <v>1602</v>
      </c>
      <c r="DD702" s="21"/>
      <c r="DE702" s="21"/>
      <c r="DF702" s="23">
        <v>1364</v>
      </c>
      <c r="DG702" s="21"/>
      <c r="DH702" s="21"/>
      <c r="DI702" s="23">
        <v>1220</v>
      </c>
      <c r="DJ702" s="21"/>
      <c r="DK702" s="21"/>
      <c r="DL702" s="23">
        <v>1045</v>
      </c>
      <c r="DM702" s="21"/>
      <c r="DN702" s="21"/>
      <c r="DO702" s="23">
        <v>1038</v>
      </c>
      <c r="DP702" s="21"/>
      <c r="DQ702" s="21"/>
      <c r="DR702" s="23">
        <v>1259</v>
      </c>
      <c r="DS702" s="21"/>
      <c r="DT702" s="21"/>
      <c r="DU702" s="23">
        <v>1216</v>
      </c>
      <c r="DV702" s="21"/>
      <c r="DW702" s="21"/>
      <c r="DX702" s="27">
        <v>831</v>
      </c>
      <c r="DY702" s="21"/>
      <c r="DZ702" s="21"/>
      <c r="EA702" s="27">
        <v>901</v>
      </c>
      <c r="EB702" s="21"/>
      <c r="EC702" s="21"/>
      <c r="ED702" s="27">
        <v>619</v>
      </c>
      <c r="EE702" s="21"/>
      <c r="EF702" s="21"/>
      <c r="EG702" s="27">
        <v>508</v>
      </c>
      <c r="EH702" s="21"/>
      <c r="EI702" s="21"/>
      <c r="EJ702" s="27">
        <v>513</v>
      </c>
      <c r="EK702" s="21"/>
      <c r="EL702" s="21"/>
      <c r="EM702" s="27">
        <v>472</v>
      </c>
      <c r="EN702" s="21"/>
      <c r="EO702" s="21"/>
      <c r="EP702" s="27">
        <v>325</v>
      </c>
      <c r="EQ702" s="21"/>
      <c r="ER702" s="21"/>
      <c r="ES702" s="27">
        <v>296</v>
      </c>
      <c r="ET702" s="21"/>
      <c r="EU702" s="21"/>
      <c r="EV702" s="27">
        <v>459</v>
      </c>
      <c r="EW702" s="21"/>
      <c r="EX702" s="21"/>
      <c r="EY702" s="27">
        <v>364</v>
      </c>
      <c r="EZ702" s="21"/>
      <c r="FA702" s="21"/>
      <c r="FB702" s="27">
        <v>433</v>
      </c>
      <c r="FC702" s="21"/>
      <c r="FD702" s="21"/>
      <c r="FE702" s="27">
        <v>470</v>
      </c>
      <c r="FF702" s="21"/>
      <c r="FG702" s="21"/>
      <c r="FH702" s="27">
        <v>404</v>
      </c>
      <c r="FI702" s="21"/>
      <c r="FJ702" s="21"/>
      <c r="FK702" s="27">
        <v>333</v>
      </c>
      <c r="FL702" s="21"/>
      <c r="FM702" s="21"/>
      <c r="FN702" s="27">
        <v>508</v>
      </c>
      <c r="FO702" s="21"/>
      <c r="FP702" s="21"/>
      <c r="FQ702" s="27">
        <v>906</v>
      </c>
      <c r="FR702" s="21"/>
      <c r="FS702" s="21"/>
      <c r="FT702" s="27">
        <v>273</v>
      </c>
      <c r="FU702" s="21"/>
      <c r="FV702" s="21"/>
      <c r="FW702" s="27">
        <v>452</v>
      </c>
      <c r="FX702" s="21"/>
      <c r="FY702" s="21"/>
      <c r="FZ702" s="27">
        <v>285</v>
      </c>
      <c r="GA702" s="21"/>
      <c r="GB702" s="21"/>
      <c r="GC702" s="27">
        <v>163</v>
      </c>
      <c r="GD702" s="21"/>
      <c r="GE702" s="21"/>
      <c r="GF702" s="27">
        <v>402</v>
      </c>
      <c r="GG702" s="21"/>
      <c r="GH702" s="21"/>
      <c r="GI702" s="27">
        <v>228</v>
      </c>
      <c r="GJ702" s="21"/>
      <c r="GK702" s="21"/>
      <c r="GL702" s="29">
        <v>80</v>
      </c>
      <c r="GM702" s="21"/>
      <c r="GN702" s="21"/>
      <c r="GO702" s="27">
        <v>325</v>
      </c>
      <c r="GP702" s="21"/>
      <c r="GQ702" s="21"/>
      <c r="GR702" s="27">
        <v>250</v>
      </c>
      <c r="GS702" s="21"/>
      <c r="GT702" s="21"/>
      <c r="GU702" s="27">
        <v>259</v>
      </c>
      <c r="GV702" s="21"/>
      <c r="GW702" s="21"/>
      <c r="GX702" s="29">
        <v>68</v>
      </c>
      <c r="GY702" s="21"/>
      <c r="GZ702" s="21"/>
      <c r="HA702" s="27">
        <v>236</v>
      </c>
      <c r="HB702" s="21"/>
      <c r="HC702" s="21"/>
      <c r="HD702" s="29">
        <v>59</v>
      </c>
      <c r="HE702" s="21"/>
      <c r="HF702" s="21"/>
      <c r="HG702" s="21"/>
      <c r="HH702" s="21"/>
      <c r="HI702" s="21"/>
      <c r="HJ702" s="29">
        <v>58</v>
      </c>
    </row>
    <row r="703" spans="2:218" x14ac:dyDescent="0.2">
      <c r="B703" s="20" t="s">
        <v>892</v>
      </c>
      <c r="C703" s="30">
        <v>5835</v>
      </c>
      <c r="D703" s="29">
        <v>83</v>
      </c>
      <c r="E703" s="27">
        <v>899</v>
      </c>
      <c r="F703" s="30">
        <v>4254</v>
      </c>
      <c r="G703" s="29">
        <v>57</v>
      </c>
      <c r="H703" s="27">
        <v>682</v>
      </c>
      <c r="I703" s="30">
        <v>5285</v>
      </c>
      <c r="J703" s="29">
        <v>75</v>
      </c>
      <c r="K703" s="27">
        <v>388</v>
      </c>
      <c r="L703" s="30">
        <v>4439</v>
      </c>
      <c r="M703" s="29">
        <v>62</v>
      </c>
      <c r="N703" s="27">
        <v>690</v>
      </c>
      <c r="O703" s="30">
        <v>6734</v>
      </c>
      <c r="P703" s="29">
        <v>94</v>
      </c>
      <c r="Q703" s="27">
        <v>411</v>
      </c>
      <c r="R703" s="30">
        <v>9674</v>
      </c>
      <c r="S703" s="27">
        <v>131</v>
      </c>
      <c r="T703" s="23">
        <v>1422</v>
      </c>
      <c r="U703" s="30">
        <v>8179</v>
      </c>
      <c r="V703" s="27">
        <v>113</v>
      </c>
      <c r="W703" s="23">
        <v>6188</v>
      </c>
      <c r="X703" s="30">
        <v>6055</v>
      </c>
      <c r="Y703" s="29">
        <v>75</v>
      </c>
      <c r="Z703" s="23">
        <v>8574</v>
      </c>
      <c r="AA703" s="28">
        <v>11734</v>
      </c>
      <c r="AB703" s="27">
        <v>136</v>
      </c>
      <c r="AC703" s="23">
        <v>8400</v>
      </c>
      <c r="AD703" s="28">
        <v>11547</v>
      </c>
      <c r="AE703" s="27">
        <v>139</v>
      </c>
      <c r="AF703" s="23">
        <v>7000</v>
      </c>
      <c r="AG703" s="28">
        <v>10001</v>
      </c>
      <c r="AH703" s="27">
        <v>128</v>
      </c>
      <c r="AI703" s="23">
        <v>6863</v>
      </c>
      <c r="AJ703" s="28">
        <v>14809</v>
      </c>
      <c r="AK703" s="27">
        <v>192</v>
      </c>
      <c r="AL703" s="23">
        <v>7044</v>
      </c>
      <c r="AM703" s="28">
        <v>10011</v>
      </c>
      <c r="AN703" s="27">
        <v>115</v>
      </c>
      <c r="AO703" s="23">
        <v>7398</v>
      </c>
      <c r="AP703" s="30">
        <v>9727</v>
      </c>
      <c r="AQ703" s="27">
        <v>117</v>
      </c>
      <c r="AR703" s="23">
        <v>5228</v>
      </c>
      <c r="AS703" s="28">
        <v>13459</v>
      </c>
      <c r="AT703" s="27">
        <v>158</v>
      </c>
      <c r="AU703" s="23">
        <v>4474</v>
      </c>
      <c r="AV703" s="28">
        <v>10561</v>
      </c>
      <c r="AW703" s="27">
        <v>131</v>
      </c>
      <c r="AX703" s="23">
        <v>4989</v>
      </c>
      <c r="AY703" s="30">
        <v>8988</v>
      </c>
      <c r="AZ703" s="29">
        <v>98</v>
      </c>
      <c r="BA703" s="23">
        <v>8147</v>
      </c>
      <c r="BB703" s="28">
        <v>10747</v>
      </c>
      <c r="BC703" s="27">
        <v>120</v>
      </c>
      <c r="BD703" s="23">
        <v>8878</v>
      </c>
      <c r="BE703" s="30">
        <v>4670</v>
      </c>
      <c r="BF703" s="29">
        <v>50</v>
      </c>
      <c r="BG703" s="24">
        <v>10732</v>
      </c>
      <c r="BH703" s="30">
        <v>6310</v>
      </c>
      <c r="BI703" s="29">
        <v>69</v>
      </c>
      <c r="BJ703" s="23">
        <v>9378</v>
      </c>
      <c r="BK703" s="30">
        <v>6028</v>
      </c>
      <c r="BL703" s="29">
        <v>66</v>
      </c>
      <c r="BM703" s="23">
        <v>9234</v>
      </c>
      <c r="BN703" s="30">
        <v>6676</v>
      </c>
      <c r="BO703" s="29">
        <v>71</v>
      </c>
      <c r="BP703" s="23">
        <v>9606</v>
      </c>
      <c r="BQ703" s="30">
        <v>5114</v>
      </c>
      <c r="BR703" s="29">
        <v>52</v>
      </c>
      <c r="BS703" s="24">
        <v>10228</v>
      </c>
      <c r="BT703" s="30">
        <v>7551</v>
      </c>
      <c r="BU703" s="29">
        <v>81</v>
      </c>
      <c r="BV703" s="23">
        <v>7902</v>
      </c>
      <c r="BW703" s="30">
        <v>5532</v>
      </c>
      <c r="BX703" s="29">
        <v>58</v>
      </c>
      <c r="BY703" s="23">
        <v>7634</v>
      </c>
      <c r="BZ703" s="30">
        <v>6517</v>
      </c>
      <c r="CA703" s="29">
        <v>70</v>
      </c>
      <c r="CB703" s="23">
        <v>6163</v>
      </c>
      <c r="CC703" s="30">
        <v>9231</v>
      </c>
      <c r="CD703" s="27">
        <v>100</v>
      </c>
      <c r="CE703" s="23">
        <v>5757</v>
      </c>
      <c r="CF703" s="30">
        <v>8421</v>
      </c>
      <c r="CG703" s="29">
        <v>89</v>
      </c>
      <c r="CH703" s="23">
        <v>4052</v>
      </c>
      <c r="CI703" s="30">
        <v>6577</v>
      </c>
      <c r="CJ703" s="29">
        <v>73</v>
      </c>
      <c r="CK703" s="23">
        <v>3957</v>
      </c>
      <c r="CL703" s="30">
        <v>7738</v>
      </c>
      <c r="CM703" s="29">
        <v>81</v>
      </c>
      <c r="CN703" s="23">
        <v>2412</v>
      </c>
      <c r="CO703" s="30">
        <v>8527</v>
      </c>
      <c r="CP703" s="29">
        <v>92</v>
      </c>
      <c r="CQ703" s="23">
        <v>1065</v>
      </c>
      <c r="CR703" s="30">
        <v>8257</v>
      </c>
      <c r="CS703" s="29">
        <v>85</v>
      </c>
      <c r="CT703" s="23">
        <v>2034</v>
      </c>
      <c r="CU703" s="30">
        <v>6324</v>
      </c>
      <c r="CV703" s="29">
        <v>63</v>
      </c>
      <c r="CW703" s="23">
        <v>2020</v>
      </c>
      <c r="CX703" s="28">
        <v>15744</v>
      </c>
      <c r="CY703" s="27">
        <v>162</v>
      </c>
      <c r="CZ703" s="23">
        <v>3226</v>
      </c>
      <c r="DA703" s="28">
        <v>15281</v>
      </c>
      <c r="DB703" s="27">
        <v>154</v>
      </c>
      <c r="DC703" s="23">
        <v>4831</v>
      </c>
      <c r="DD703" s="28">
        <v>22211</v>
      </c>
      <c r="DE703" s="27">
        <v>218</v>
      </c>
      <c r="DF703" s="23">
        <v>5956</v>
      </c>
      <c r="DG703" s="28">
        <v>14523</v>
      </c>
      <c r="DH703" s="27">
        <v>153</v>
      </c>
      <c r="DI703" s="23">
        <v>6115</v>
      </c>
      <c r="DJ703" s="30">
        <v>5087</v>
      </c>
      <c r="DK703" s="29">
        <v>52</v>
      </c>
      <c r="DL703" s="23">
        <v>5706</v>
      </c>
      <c r="DM703" s="30">
        <v>3113</v>
      </c>
      <c r="DN703" s="29">
        <v>32</v>
      </c>
      <c r="DO703" s="23">
        <v>4078</v>
      </c>
      <c r="DP703" s="30">
        <v>3761</v>
      </c>
      <c r="DQ703" s="29">
        <v>38</v>
      </c>
      <c r="DR703" s="23">
        <v>2739</v>
      </c>
      <c r="DS703" s="32">
        <v>381</v>
      </c>
      <c r="DT703" s="29">
        <v>10</v>
      </c>
      <c r="DU703" s="23">
        <v>1866</v>
      </c>
      <c r="DV703" s="32">
        <v>728</v>
      </c>
      <c r="DW703" s="31">
        <v>8</v>
      </c>
      <c r="DX703" s="23">
        <v>1235</v>
      </c>
      <c r="DY703" s="30">
        <v>2036</v>
      </c>
      <c r="DZ703" s="29">
        <v>21</v>
      </c>
      <c r="EA703" s="27">
        <v>868</v>
      </c>
      <c r="EB703" s="21"/>
      <c r="EC703" s="21"/>
      <c r="ED703" s="27">
        <v>634</v>
      </c>
      <c r="EE703" s="32">
        <v>204</v>
      </c>
      <c r="EF703" s="31">
        <v>2</v>
      </c>
      <c r="EG703" s="27">
        <v>479</v>
      </c>
      <c r="EH703" s="21"/>
      <c r="EI703" s="21"/>
      <c r="EJ703" s="27">
        <v>612</v>
      </c>
      <c r="EK703" s="21"/>
      <c r="EL703" s="21"/>
      <c r="EM703" s="27">
        <v>372</v>
      </c>
      <c r="EN703" s="21"/>
      <c r="EO703" s="21"/>
      <c r="EP703" s="27">
        <v>296</v>
      </c>
      <c r="EQ703" s="21"/>
      <c r="ER703" s="21"/>
      <c r="ES703" s="27">
        <v>335</v>
      </c>
      <c r="ET703" s="21"/>
      <c r="EU703" s="21"/>
      <c r="EV703" s="27">
        <v>304</v>
      </c>
      <c r="EW703" s="21"/>
      <c r="EX703" s="21"/>
      <c r="EY703" s="29">
        <v>39</v>
      </c>
      <c r="EZ703" s="21"/>
      <c r="FA703" s="21"/>
      <c r="FB703" s="27">
        <v>538</v>
      </c>
      <c r="FC703" s="21"/>
      <c r="FD703" s="21"/>
      <c r="FE703" s="29">
        <v>37</v>
      </c>
      <c r="FF703" s="21"/>
      <c r="FG703" s="21"/>
      <c r="FH703" s="29">
        <v>36</v>
      </c>
      <c r="FI703" s="21"/>
      <c r="FJ703" s="21"/>
      <c r="FK703" s="27">
        <v>105</v>
      </c>
      <c r="FL703" s="21"/>
      <c r="FM703" s="21"/>
      <c r="FN703" s="29">
        <v>37</v>
      </c>
      <c r="FO703" s="21"/>
      <c r="FP703" s="21"/>
      <c r="FQ703" s="29">
        <v>91</v>
      </c>
      <c r="FR703" s="21"/>
      <c r="FS703" s="21"/>
      <c r="FT703" s="29">
        <v>89</v>
      </c>
      <c r="FU703" s="21"/>
      <c r="FV703" s="21"/>
      <c r="FW703" s="27">
        <v>145</v>
      </c>
      <c r="FX703" s="21"/>
      <c r="FY703" s="21"/>
      <c r="FZ703" s="29">
        <v>55</v>
      </c>
      <c r="GA703" s="21"/>
      <c r="GB703" s="21"/>
      <c r="GC703" s="29">
        <v>19</v>
      </c>
      <c r="GD703" s="21"/>
      <c r="GE703" s="21"/>
      <c r="GF703" s="21"/>
      <c r="GG703" s="21"/>
      <c r="GH703" s="21"/>
      <c r="GI703" s="29">
        <v>25</v>
      </c>
      <c r="GJ703" s="21"/>
      <c r="GK703" s="21"/>
      <c r="GL703" s="21"/>
      <c r="GM703" s="21"/>
      <c r="GN703" s="21"/>
      <c r="GO703" s="27">
        <v>118</v>
      </c>
      <c r="GP703" s="21"/>
      <c r="GQ703" s="21"/>
      <c r="GR703" s="21"/>
      <c r="GS703" s="21"/>
      <c r="GT703" s="21"/>
      <c r="GU703" s="29">
        <v>63</v>
      </c>
      <c r="GV703" s="21"/>
      <c r="GW703" s="21"/>
      <c r="GX703" s="21"/>
      <c r="GY703" s="21"/>
      <c r="GZ703" s="21"/>
      <c r="HA703" s="27">
        <v>296</v>
      </c>
      <c r="HB703" s="21"/>
      <c r="HC703" s="21"/>
      <c r="HD703" s="21"/>
      <c r="HE703" s="21"/>
      <c r="HF703" s="21"/>
      <c r="HG703" s="21"/>
      <c r="HH703" s="21"/>
      <c r="HI703" s="21"/>
      <c r="HJ703" s="21"/>
    </row>
    <row r="704" spans="2:218" x14ac:dyDescent="0.2">
      <c r="B704" s="20" t="s">
        <v>896</v>
      </c>
      <c r="C704" s="21"/>
      <c r="D704" s="21"/>
      <c r="E704" s="27">
        <v>154</v>
      </c>
      <c r="F704" s="21"/>
      <c r="G704" s="21"/>
      <c r="H704" s="27">
        <v>148</v>
      </c>
      <c r="I704" s="21"/>
      <c r="J704" s="21"/>
      <c r="K704" s="27">
        <v>115</v>
      </c>
      <c r="L704" s="21"/>
      <c r="M704" s="21"/>
      <c r="N704" s="27">
        <v>180</v>
      </c>
      <c r="O704" s="21"/>
      <c r="P704" s="21"/>
      <c r="Q704" s="27">
        <v>362</v>
      </c>
      <c r="R704" s="21"/>
      <c r="S704" s="21"/>
      <c r="T704" s="27">
        <v>124</v>
      </c>
      <c r="U704" s="21"/>
      <c r="V704" s="21"/>
      <c r="W704" s="27">
        <v>137</v>
      </c>
      <c r="X704" s="21"/>
      <c r="Y704" s="21"/>
      <c r="Z704" s="27">
        <v>476</v>
      </c>
      <c r="AA704" s="21"/>
      <c r="AB704" s="21"/>
      <c r="AC704" s="27">
        <v>862</v>
      </c>
      <c r="AD704" s="21"/>
      <c r="AE704" s="21"/>
      <c r="AF704" s="27">
        <v>126</v>
      </c>
      <c r="AG704" s="21"/>
      <c r="AH704" s="21"/>
      <c r="AI704" s="27">
        <v>240</v>
      </c>
      <c r="AJ704" s="21"/>
      <c r="AK704" s="21"/>
      <c r="AL704" s="27">
        <v>106</v>
      </c>
      <c r="AM704" s="21"/>
      <c r="AN704" s="21"/>
      <c r="AO704" s="29">
        <v>84</v>
      </c>
      <c r="AP704" s="21"/>
      <c r="AQ704" s="21"/>
      <c r="AR704" s="27">
        <v>285</v>
      </c>
      <c r="AS704" s="21"/>
      <c r="AT704" s="21"/>
      <c r="AU704" s="27">
        <v>152</v>
      </c>
      <c r="AV704" s="21"/>
      <c r="AW704" s="21"/>
      <c r="AX704" s="27">
        <v>130</v>
      </c>
      <c r="AY704" s="21"/>
      <c r="AZ704" s="21"/>
      <c r="BA704" s="29">
        <v>78</v>
      </c>
      <c r="BB704" s="21"/>
      <c r="BC704" s="21"/>
      <c r="BD704" s="27">
        <v>339</v>
      </c>
      <c r="BE704" s="21"/>
      <c r="BF704" s="21"/>
      <c r="BG704" s="29">
        <v>32</v>
      </c>
      <c r="BH704" s="21"/>
      <c r="BI704" s="21"/>
      <c r="BJ704" s="27">
        <v>277</v>
      </c>
      <c r="BK704" s="21"/>
      <c r="BL704" s="21"/>
      <c r="BM704" s="27">
        <v>143</v>
      </c>
      <c r="BN704" s="21"/>
      <c r="BO704" s="21"/>
      <c r="BP704" s="27">
        <v>303</v>
      </c>
      <c r="BQ704" s="21"/>
      <c r="BR704" s="21"/>
      <c r="BS704" s="27">
        <v>204</v>
      </c>
      <c r="BT704" s="21"/>
      <c r="BU704" s="21"/>
      <c r="BV704" s="29">
        <v>61</v>
      </c>
      <c r="BW704" s="21"/>
      <c r="BX704" s="21"/>
      <c r="BY704" s="29">
        <v>95</v>
      </c>
      <c r="BZ704" s="21"/>
      <c r="CA704" s="21"/>
      <c r="CB704" s="29">
        <v>96</v>
      </c>
      <c r="CC704" s="21"/>
      <c r="CD704" s="21"/>
      <c r="CE704" s="27">
        <v>154</v>
      </c>
      <c r="CF704" s="21"/>
      <c r="CG704" s="21"/>
      <c r="CH704" s="29">
        <v>76</v>
      </c>
      <c r="CI704" s="21"/>
      <c r="CJ704" s="21"/>
      <c r="CK704" s="21"/>
      <c r="CL704" s="21"/>
      <c r="CM704" s="21"/>
      <c r="CN704" s="27">
        <v>136</v>
      </c>
      <c r="CO704" s="21"/>
      <c r="CP704" s="21"/>
      <c r="CQ704" s="29">
        <v>55</v>
      </c>
      <c r="CR704" s="21"/>
      <c r="CS704" s="21"/>
      <c r="CT704" s="21"/>
      <c r="CU704" s="21"/>
      <c r="CV704" s="21"/>
      <c r="CW704" s="29">
        <v>51</v>
      </c>
      <c r="CX704" s="21"/>
      <c r="CY704" s="21"/>
      <c r="CZ704" s="27">
        <v>113</v>
      </c>
      <c r="DA704" s="21"/>
      <c r="DB704" s="21"/>
      <c r="DC704" s="29">
        <v>92</v>
      </c>
      <c r="DD704" s="21"/>
      <c r="DE704" s="21"/>
      <c r="DF704" s="29">
        <v>35</v>
      </c>
      <c r="DG704" s="21"/>
      <c r="DH704" s="21"/>
      <c r="DI704" s="21"/>
      <c r="DJ704" s="21"/>
      <c r="DK704" s="21"/>
      <c r="DL704" s="21"/>
      <c r="DM704" s="21"/>
      <c r="DN704" s="21"/>
      <c r="DO704" s="29">
        <v>95</v>
      </c>
      <c r="DP704" s="21"/>
      <c r="DQ704" s="21"/>
      <c r="DR704" s="27">
        <v>182</v>
      </c>
      <c r="DS704" s="21"/>
      <c r="DT704" s="21"/>
      <c r="DU704" s="29">
        <v>35</v>
      </c>
      <c r="DV704" s="21"/>
      <c r="DW704" s="21"/>
      <c r="DX704" s="21"/>
      <c r="DY704" s="21"/>
      <c r="DZ704" s="21"/>
      <c r="EA704" s="27">
        <v>185</v>
      </c>
      <c r="EB704" s="21"/>
      <c r="EC704" s="21"/>
      <c r="ED704" s="21"/>
      <c r="EE704" s="21"/>
      <c r="EF704" s="21"/>
      <c r="EG704" s="27">
        <v>291</v>
      </c>
      <c r="EH704" s="21"/>
      <c r="EI704" s="21"/>
      <c r="EJ704" s="21"/>
      <c r="EK704" s="21"/>
      <c r="EL704" s="21"/>
      <c r="EM704" s="21"/>
      <c r="EN704" s="21"/>
      <c r="EO704" s="21"/>
      <c r="EP704" s="21"/>
      <c r="EQ704" s="21"/>
      <c r="ER704" s="21"/>
      <c r="ES704" s="21"/>
      <c r="ET704" s="21"/>
      <c r="EU704" s="21"/>
      <c r="EV704" s="21"/>
      <c r="EW704" s="21"/>
      <c r="EX704" s="21"/>
      <c r="EY704" s="21"/>
      <c r="EZ704" s="21"/>
      <c r="FA704" s="21"/>
      <c r="FB704" s="21"/>
      <c r="FC704" s="21"/>
      <c r="FD704" s="21"/>
      <c r="FE704" s="21"/>
      <c r="FF704" s="21"/>
      <c r="FG704" s="21"/>
      <c r="FH704" s="21"/>
      <c r="FI704" s="21"/>
      <c r="FJ704" s="21"/>
      <c r="FK704" s="21"/>
      <c r="FL704" s="21"/>
      <c r="FM704" s="21"/>
      <c r="FN704" s="21"/>
      <c r="FO704" s="21"/>
      <c r="FP704" s="21"/>
      <c r="FQ704" s="21"/>
      <c r="FR704" s="21"/>
      <c r="FS704" s="21"/>
      <c r="FT704" s="21"/>
      <c r="FU704" s="21"/>
      <c r="FV704" s="21"/>
      <c r="FW704" s="21"/>
      <c r="FX704" s="21"/>
      <c r="FY704" s="21"/>
      <c r="FZ704" s="21"/>
      <c r="GA704" s="21"/>
      <c r="GB704" s="21"/>
      <c r="GC704" s="21"/>
      <c r="GD704" s="21"/>
      <c r="GE704" s="21"/>
      <c r="GF704" s="21"/>
      <c r="GG704" s="21"/>
      <c r="GH704" s="21"/>
      <c r="GI704" s="21"/>
      <c r="GJ704" s="21"/>
      <c r="GK704" s="21"/>
      <c r="GL704" s="21"/>
      <c r="GM704" s="21"/>
      <c r="GN704" s="21"/>
      <c r="GO704" s="21"/>
      <c r="GP704" s="21"/>
      <c r="GQ704" s="21"/>
      <c r="GR704" s="21"/>
      <c r="GS704" s="21"/>
      <c r="GT704" s="21"/>
      <c r="GU704" s="21"/>
      <c r="GV704" s="21"/>
      <c r="GW704" s="21"/>
      <c r="GX704" s="21"/>
      <c r="GY704" s="21"/>
      <c r="GZ704" s="21"/>
      <c r="HA704" s="21"/>
      <c r="HB704" s="21"/>
      <c r="HC704" s="21"/>
      <c r="HD704" s="21"/>
      <c r="HE704" s="21"/>
      <c r="HF704" s="21"/>
      <c r="HG704" s="21"/>
      <c r="HH704" s="21"/>
      <c r="HI704" s="21"/>
      <c r="HJ704" s="21"/>
    </row>
    <row r="705" spans="2:218" x14ac:dyDescent="0.2">
      <c r="B705" s="20" t="s">
        <v>918</v>
      </c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9">
        <v>51</v>
      </c>
      <c r="AJ705" s="21"/>
      <c r="AK705" s="21"/>
      <c r="AL705" s="21"/>
      <c r="AM705" s="21"/>
      <c r="AN705" s="21"/>
      <c r="AO705" s="23">
        <v>1609</v>
      </c>
      <c r="AP705" s="21"/>
      <c r="AQ705" s="21"/>
      <c r="AR705" s="21"/>
      <c r="AS705" s="21"/>
      <c r="AT705" s="21"/>
      <c r="AU705" s="21"/>
      <c r="AV705" s="21"/>
      <c r="AW705" s="21"/>
      <c r="AX705" s="27">
        <v>164</v>
      </c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  <c r="BK705" s="21"/>
      <c r="BL705" s="21"/>
      <c r="BM705" s="21"/>
      <c r="BN705" s="21"/>
      <c r="BO705" s="21"/>
      <c r="BP705" s="21"/>
      <c r="BQ705" s="21"/>
      <c r="BR705" s="21"/>
      <c r="BS705" s="21"/>
      <c r="BT705" s="21"/>
      <c r="BU705" s="21"/>
      <c r="BV705" s="21"/>
      <c r="BW705" s="21"/>
      <c r="BX705" s="21"/>
      <c r="BY705" s="21"/>
      <c r="BZ705" s="21"/>
      <c r="CA705" s="21"/>
      <c r="CB705" s="21"/>
      <c r="CC705" s="21"/>
      <c r="CD705" s="21"/>
      <c r="CE705" s="21"/>
      <c r="CF705" s="21"/>
      <c r="CG705" s="21"/>
      <c r="CH705" s="21"/>
      <c r="CI705" s="21"/>
      <c r="CJ705" s="21"/>
      <c r="CK705" s="21"/>
      <c r="CL705" s="21"/>
      <c r="CM705" s="21"/>
      <c r="CN705" s="21"/>
      <c r="CO705" s="21"/>
      <c r="CP705" s="21"/>
      <c r="CQ705" s="21"/>
      <c r="CR705" s="21"/>
      <c r="CS705" s="21"/>
      <c r="CT705" s="21"/>
      <c r="CU705" s="21"/>
      <c r="CV705" s="21"/>
      <c r="CW705" s="21"/>
      <c r="CX705" s="21"/>
      <c r="CY705" s="21"/>
      <c r="CZ705" s="21"/>
      <c r="DA705" s="21"/>
      <c r="DB705" s="21"/>
      <c r="DC705" s="21"/>
      <c r="DD705" s="21"/>
      <c r="DE705" s="21"/>
      <c r="DF705" s="21"/>
      <c r="DG705" s="21"/>
      <c r="DH705" s="21"/>
      <c r="DI705" s="21"/>
      <c r="DJ705" s="21"/>
      <c r="DK705" s="21"/>
      <c r="DL705" s="21"/>
      <c r="DM705" s="21"/>
      <c r="DN705" s="21"/>
      <c r="DO705" s="21"/>
      <c r="DP705" s="21"/>
      <c r="DQ705" s="21"/>
      <c r="DR705" s="21"/>
      <c r="DS705" s="21"/>
      <c r="DT705" s="21"/>
      <c r="DU705" s="21"/>
      <c r="DV705" s="21"/>
      <c r="DW705" s="21"/>
      <c r="DX705" s="21"/>
      <c r="DY705" s="21"/>
      <c r="DZ705" s="21"/>
      <c r="EA705" s="21"/>
      <c r="EB705" s="21"/>
      <c r="EC705" s="21"/>
      <c r="ED705" s="21"/>
      <c r="EE705" s="21"/>
      <c r="EF705" s="21"/>
      <c r="EG705" s="21"/>
      <c r="EH705" s="21"/>
      <c r="EI705" s="21"/>
      <c r="EJ705" s="21"/>
      <c r="EK705" s="21"/>
      <c r="EL705" s="21"/>
      <c r="EM705" s="21"/>
      <c r="EN705" s="21"/>
      <c r="EO705" s="21"/>
      <c r="EP705" s="21"/>
      <c r="EQ705" s="21"/>
      <c r="ER705" s="21"/>
      <c r="ES705" s="21"/>
      <c r="ET705" s="21"/>
      <c r="EU705" s="21"/>
      <c r="EV705" s="21"/>
      <c r="EW705" s="21"/>
      <c r="EX705" s="21"/>
      <c r="EY705" s="21"/>
      <c r="EZ705" s="21"/>
      <c r="FA705" s="21"/>
      <c r="FB705" s="21"/>
      <c r="FC705" s="21"/>
      <c r="FD705" s="21"/>
      <c r="FE705" s="21"/>
      <c r="FF705" s="21"/>
      <c r="FG705" s="21"/>
      <c r="FH705" s="21"/>
      <c r="FI705" s="21"/>
      <c r="FJ705" s="21"/>
      <c r="FK705" s="21"/>
      <c r="FL705" s="21"/>
      <c r="FM705" s="21"/>
      <c r="FN705" s="21"/>
      <c r="FO705" s="21"/>
      <c r="FP705" s="21"/>
      <c r="FQ705" s="21"/>
      <c r="FR705" s="21"/>
      <c r="FS705" s="21"/>
      <c r="FT705" s="21"/>
      <c r="FU705" s="21"/>
      <c r="FV705" s="21"/>
      <c r="FW705" s="21"/>
      <c r="FX705" s="21"/>
      <c r="FY705" s="21"/>
      <c r="FZ705" s="21"/>
      <c r="GA705" s="21"/>
      <c r="GB705" s="21"/>
      <c r="GC705" s="21"/>
      <c r="GD705" s="21"/>
      <c r="GE705" s="21"/>
      <c r="GF705" s="21"/>
      <c r="GG705" s="21"/>
      <c r="GH705" s="21"/>
      <c r="GI705" s="21"/>
      <c r="GJ705" s="21"/>
      <c r="GK705" s="21"/>
      <c r="GL705" s="21"/>
      <c r="GM705" s="21"/>
      <c r="GN705" s="21"/>
      <c r="GO705" s="21"/>
      <c r="GP705" s="21"/>
      <c r="GQ705" s="21"/>
      <c r="GR705" s="21"/>
      <c r="GS705" s="21"/>
      <c r="GT705" s="21"/>
      <c r="GU705" s="21"/>
      <c r="GV705" s="21"/>
      <c r="GW705" s="21"/>
      <c r="GX705" s="21"/>
      <c r="GY705" s="21"/>
      <c r="GZ705" s="21"/>
      <c r="HA705" s="21"/>
      <c r="HB705" s="21"/>
      <c r="HC705" s="21"/>
      <c r="HD705" s="21"/>
      <c r="HE705" s="21"/>
      <c r="HF705" s="21"/>
      <c r="HG705" s="21"/>
      <c r="HH705" s="21"/>
      <c r="HI705" s="21"/>
      <c r="HJ705" s="21"/>
    </row>
    <row r="706" spans="2:218" x14ac:dyDescent="0.2">
      <c r="B706" s="20" t="s">
        <v>920</v>
      </c>
      <c r="C706" s="21"/>
      <c r="D706" s="21"/>
      <c r="E706" s="24">
        <v>49946</v>
      </c>
      <c r="F706" s="21"/>
      <c r="G706" s="21"/>
      <c r="H706" s="24">
        <v>32898</v>
      </c>
      <c r="I706" s="21"/>
      <c r="J706" s="21"/>
      <c r="K706" s="24">
        <v>50726</v>
      </c>
      <c r="L706" s="21"/>
      <c r="M706" s="21"/>
      <c r="N706" s="24">
        <v>33055</v>
      </c>
      <c r="O706" s="21"/>
      <c r="P706" s="21"/>
      <c r="Q706" s="24">
        <v>32548</v>
      </c>
      <c r="R706" s="21"/>
      <c r="S706" s="21"/>
      <c r="T706" s="24">
        <v>56673</v>
      </c>
      <c r="U706" s="21"/>
      <c r="V706" s="21"/>
      <c r="W706" s="24">
        <v>31774</v>
      </c>
      <c r="X706" s="21"/>
      <c r="Y706" s="21"/>
      <c r="Z706" s="24">
        <v>49943</v>
      </c>
      <c r="AA706" s="21"/>
      <c r="AB706" s="21"/>
      <c r="AC706" s="24">
        <v>46657</v>
      </c>
      <c r="AD706" s="21"/>
      <c r="AE706" s="21"/>
      <c r="AF706" s="24">
        <v>39003</v>
      </c>
      <c r="AG706" s="21"/>
      <c r="AH706" s="21"/>
      <c r="AI706" s="24">
        <v>29188</v>
      </c>
      <c r="AJ706" s="21"/>
      <c r="AK706" s="21"/>
      <c r="AL706" s="24">
        <v>44695</v>
      </c>
      <c r="AM706" s="21"/>
      <c r="AN706" s="21"/>
      <c r="AO706" s="24">
        <v>39072</v>
      </c>
      <c r="AP706" s="21"/>
      <c r="AQ706" s="21"/>
      <c r="AR706" s="24">
        <v>45425</v>
      </c>
      <c r="AS706" s="21"/>
      <c r="AT706" s="21"/>
      <c r="AU706" s="24">
        <v>36802</v>
      </c>
      <c r="AV706" s="21"/>
      <c r="AW706" s="21"/>
      <c r="AX706" s="24">
        <v>35081</v>
      </c>
      <c r="AY706" s="21"/>
      <c r="AZ706" s="21"/>
      <c r="BA706" s="24">
        <v>38957</v>
      </c>
      <c r="BB706" s="21"/>
      <c r="BC706" s="21"/>
      <c r="BD706" s="24">
        <v>26385</v>
      </c>
      <c r="BE706" s="21"/>
      <c r="BF706" s="21"/>
      <c r="BG706" s="24">
        <v>22870</v>
      </c>
      <c r="BH706" s="21"/>
      <c r="BI706" s="21"/>
      <c r="BJ706" s="24">
        <v>31729</v>
      </c>
      <c r="BK706" s="21"/>
      <c r="BL706" s="21"/>
      <c r="BM706" s="24">
        <v>22556</v>
      </c>
      <c r="BN706" s="21"/>
      <c r="BO706" s="21"/>
      <c r="BP706" s="24">
        <v>21086</v>
      </c>
      <c r="BQ706" s="21"/>
      <c r="BR706" s="21"/>
      <c r="BS706" s="24">
        <v>28053</v>
      </c>
      <c r="BT706" s="21"/>
      <c r="BU706" s="21"/>
      <c r="BV706" s="23">
        <v>9134</v>
      </c>
      <c r="BW706" s="21"/>
      <c r="BX706" s="21"/>
      <c r="BY706" s="24">
        <v>16543</v>
      </c>
      <c r="BZ706" s="21"/>
      <c r="CA706" s="21"/>
      <c r="CB706" s="24">
        <v>13122</v>
      </c>
      <c r="CC706" s="21"/>
      <c r="CD706" s="21"/>
      <c r="CE706" s="24">
        <v>12872</v>
      </c>
      <c r="CF706" s="21"/>
      <c r="CG706" s="21"/>
      <c r="CH706" s="24">
        <v>11401</v>
      </c>
      <c r="CI706" s="21"/>
      <c r="CJ706" s="21"/>
      <c r="CK706" s="24">
        <v>16256</v>
      </c>
      <c r="CL706" s="21"/>
      <c r="CM706" s="21"/>
      <c r="CN706" s="24">
        <v>11565</v>
      </c>
      <c r="CO706" s="21"/>
      <c r="CP706" s="21"/>
      <c r="CQ706" s="24">
        <v>18038</v>
      </c>
      <c r="CR706" s="21"/>
      <c r="CS706" s="21"/>
      <c r="CT706" s="23">
        <v>8668</v>
      </c>
      <c r="CU706" s="21"/>
      <c r="CV706" s="21"/>
      <c r="CW706" s="23">
        <v>6396</v>
      </c>
      <c r="CX706" s="21"/>
      <c r="CY706" s="21"/>
      <c r="CZ706" s="23">
        <v>2394</v>
      </c>
      <c r="DA706" s="21"/>
      <c r="DB706" s="21"/>
      <c r="DC706" s="23">
        <v>3730</v>
      </c>
      <c r="DD706" s="21"/>
      <c r="DE706" s="21"/>
      <c r="DF706" s="23">
        <v>7369</v>
      </c>
      <c r="DG706" s="21"/>
      <c r="DH706" s="21"/>
      <c r="DI706" s="23">
        <v>9538</v>
      </c>
      <c r="DJ706" s="21"/>
      <c r="DK706" s="21"/>
      <c r="DL706" s="23">
        <v>7290</v>
      </c>
      <c r="DM706" s="21"/>
      <c r="DN706" s="21"/>
      <c r="DO706" s="23">
        <v>6395</v>
      </c>
      <c r="DP706" s="21"/>
      <c r="DQ706" s="21"/>
      <c r="DR706" s="24">
        <v>14561</v>
      </c>
      <c r="DS706" s="21"/>
      <c r="DT706" s="21"/>
      <c r="DU706" s="23">
        <v>7460</v>
      </c>
      <c r="DV706" s="21"/>
      <c r="DW706" s="21"/>
      <c r="DX706" s="23">
        <v>5140</v>
      </c>
      <c r="DY706" s="21"/>
      <c r="DZ706" s="21"/>
      <c r="EA706" s="23">
        <v>4759</v>
      </c>
      <c r="EB706" s="21"/>
      <c r="EC706" s="21"/>
      <c r="ED706" s="23">
        <v>2377</v>
      </c>
      <c r="EE706" s="21"/>
      <c r="EF706" s="21"/>
      <c r="EG706" s="23">
        <v>4504</v>
      </c>
      <c r="EH706" s="21"/>
      <c r="EI706" s="21"/>
      <c r="EJ706" s="23">
        <v>2377</v>
      </c>
      <c r="EK706" s="21"/>
      <c r="EL706" s="21"/>
      <c r="EM706" s="23">
        <v>1103</v>
      </c>
      <c r="EN706" s="21"/>
      <c r="EO706" s="21"/>
      <c r="EP706" s="29">
        <v>92</v>
      </c>
      <c r="EQ706" s="21"/>
      <c r="ER706" s="21"/>
      <c r="ES706" s="27">
        <v>750</v>
      </c>
      <c r="ET706" s="21"/>
      <c r="EU706" s="21"/>
      <c r="EV706" s="23">
        <v>8372</v>
      </c>
      <c r="EW706" s="21"/>
      <c r="EX706" s="21"/>
      <c r="EY706" s="23">
        <v>2382</v>
      </c>
      <c r="EZ706" s="21"/>
      <c r="FA706" s="21"/>
      <c r="FB706" s="23">
        <v>6604</v>
      </c>
      <c r="FC706" s="21"/>
      <c r="FD706" s="21"/>
      <c r="FE706" s="27">
        <v>815</v>
      </c>
      <c r="FF706" s="21"/>
      <c r="FG706" s="21"/>
      <c r="FH706" s="27">
        <v>576</v>
      </c>
      <c r="FI706" s="21"/>
      <c r="FJ706" s="21"/>
      <c r="FK706" s="27">
        <v>528</v>
      </c>
      <c r="FL706" s="21"/>
      <c r="FM706" s="21"/>
      <c r="FN706" s="23">
        <v>2245</v>
      </c>
      <c r="FO706" s="21"/>
      <c r="FP706" s="21"/>
      <c r="FQ706" s="27">
        <v>330</v>
      </c>
      <c r="FR706" s="21"/>
      <c r="FS706" s="21"/>
      <c r="FT706" s="23">
        <v>2568</v>
      </c>
      <c r="FU706" s="21"/>
      <c r="FV706" s="21"/>
      <c r="FW706" s="23">
        <v>2536</v>
      </c>
      <c r="FX706" s="21"/>
      <c r="FY706" s="21"/>
      <c r="FZ706" s="23">
        <v>1381</v>
      </c>
      <c r="GA706" s="21"/>
      <c r="GB706" s="21"/>
      <c r="GC706" s="23">
        <v>2347</v>
      </c>
      <c r="GD706" s="21"/>
      <c r="GE706" s="21"/>
      <c r="GF706" s="27">
        <v>785</v>
      </c>
      <c r="GG706" s="21"/>
      <c r="GH706" s="21"/>
      <c r="GI706" s="21"/>
      <c r="GJ706" s="21"/>
      <c r="GK706" s="21"/>
      <c r="GL706" s="23">
        <v>1717</v>
      </c>
      <c r="GM706" s="21"/>
      <c r="GN706" s="21"/>
      <c r="GO706" s="27">
        <v>367</v>
      </c>
      <c r="GP706" s="21"/>
      <c r="GQ706" s="21"/>
      <c r="GR706" s="23">
        <v>1658</v>
      </c>
      <c r="GS706" s="21"/>
      <c r="GT706" s="21"/>
      <c r="GU706" s="23">
        <v>1593</v>
      </c>
      <c r="GV706" s="21"/>
      <c r="GW706" s="21"/>
      <c r="GX706" s="21"/>
      <c r="GY706" s="21"/>
      <c r="GZ706" s="21"/>
      <c r="HA706" s="27">
        <v>831</v>
      </c>
      <c r="HB706" s="21"/>
      <c r="HC706" s="21"/>
      <c r="HD706" s="27">
        <v>145</v>
      </c>
      <c r="HE706" s="21"/>
      <c r="HF706" s="21"/>
      <c r="HG706" s="21"/>
      <c r="HH706" s="21"/>
      <c r="HI706" s="21"/>
      <c r="HJ706" s="21"/>
    </row>
    <row r="707" spans="2:218" x14ac:dyDescent="0.2">
      <c r="B707" s="20" t="s">
        <v>922</v>
      </c>
      <c r="C707" s="30">
        <v>7699</v>
      </c>
      <c r="D707" s="27">
        <v>702</v>
      </c>
      <c r="E707" s="24">
        <v>68513</v>
      </c>
      <c r="F707" s="30">
        <v>8588</v>
      </c>
      <c r="G707" s="27">
        <v>761</v>
      </c>
      <c r="H707" s="24">
        <v>69437</v>
      </c>
      <c r="I707" s="28">
        <v>10397</v>
      </c>
      <c r="J707" s="27">
        <v>926</v>
      </c>
      <c r="K707" s="24">
        <v>67426</v>
      </c>
      <c r="L707" s="28">
        <v>12507</v>
      </c>
      <c r="M707" s="23">
        <v>1078</v>
      </c>
      <c r="N707" s="24">
        <v>73942</v>
      </c>
      <c r="O707" s="30">
        <v>7401</v>
      </c>
      <c r="P707" s="27">
        <v>696</v>
      </c>
      <c r="Q707" s="24">
        <v>72738</v>
      </c>
      <c r="R707" s="28">
        <v>10631</v>
      </c>
      <c r="S707" s="27">
        <v>953</v>
      </c>
      <c r="T707" s="24">
        <v>73868</v>
      </c>
      <c r="U707" s="30">
        <v>7940</v>
      </c>
      <c r="V707" s="27">
        <v>707</v>
      </c>
      <c r="W707" s="24">
        <v>69421</v>
      </c>
      <c r="X707" s="30">
        <v>9714</v>
      </c>
      <c r="Y707" s="27">
        <v>809</v>
      </c>
      <c r="Z707" s="24">
        <v>59891</v>
      </c>
      <c r="AA707" s="30">
        <v>9208</v>
      </c>
      <c r="AB707" s="27">
        <v>788</v>
      </c>
      <c r="AC707" s="24">
        <v>69952</v>
      </c>
      <c r="AD707" s="30">
        <v>7885</v>
      </c>
      <c r="AE707" s="27">
        <v>697</v>
      </c>
      <c r="AF707" s="24">
        <v>58273</v>
      </c>
      <c r="AG707" s="30">
        <v>7580</v>
      </c>
      <c r="AH707" s="27">
        <v>639</v>
      </c>
      <c r="AI707" s="24">
        <v>57277</v>
      </c>
      <c r="AJ707" s="28">
        <v>14606</v>
      </c>
      <c r="AK707" s="23">
        <v>1162</v>
      </c>
      <c r="AL707" s="24">
        <v>61902</v>
      </c>
      <c r="AM707" s="28">
        <v>10288</v>
      </c>
      <c r="AN707" s="27">
        <v>819</v>
      </c>
      <c r="AO707" s="24">
        <v>68472</v>
      </c>
      <c r="AP707" s="28">
        <v>15251</v>
      </c>
      <c r="AQ707" s="23">
        <v>1159</v>
      </c>
      <c r="AR707" s="24">
        <v>81946</v>
      </c>
      <c r="AS707" s="30">
        <v>5536</v>
      </c>
      <c r="AT707" s="27">
        <v>449</v>
      </c>
      <c r="AU707" s="24">
        <v>73580</v>
      </c>
      <c r="AV707" s="30">
        <v>2630</v>
      </c>
      <c r="AW707" s="27">
        <v>229</v>
      </c>
      <c r="AX707" s="24">
        <v>62873</v>
      </c>
      <c r="AY707" s="32">
        <v>873</v>
      </c>
      <c r="AZ707" s="29">
        <v>70</v>
      </c>
      <c r="BA707" s="24">
        <v>50511</v>
      </c>
      <c r="BB707" s="32">
        <v>331</v>
      </c>
      <c r="BC707" s="29">
        <v>22</v>
      </c>
      <c r="BD707" s="24">
        <v>35285</v>
      </c>
      <c r="BE707" s="32">
        <v>278</v>
      </c>
      <c r="BF707" s="29">
        <v>15</v>
      </c>
      <c r="BG707" s="24">
        <v>28507</v>
      </c>
      <c r="BH707" s="21"/>
      <c r="BI707" s="21"/>
      <c r="BJ707" s="24">
        <v>26381</v>
      </c>
      <c r="BK707" s="33">
        <v>32</v>
      </c>
      <c r="BL707" s="31">
        <v>2</v>
      </c>
      <c r="BM707" s="24">
        <v>22534</v>
      </c>
      <c r="BN707" s="21"/>
      <c r="BO707" s="21"/>
      <c r="BP707" s="24">
        <v>18903</v>
      </c>
      <c r="BQ707" s="21"/>
      <c r="BR707" s="21"/>
      <c r="BS707" s="24">
        <v>20106</v>
      </c>
      <c r="BT707" s="21"/>
      <c r="BU707" s="21"/>
      <c r="BV707" s="24">
        <v>16324</v>
      </c>
      <c r="BW707" s="21"/>
      <c r="BX707" s="21"/>
      <c r="BY707" s="24">
        <v>18330</v>
      </c>
      <c r="BZ707" s="21"/>
      <c r="CA707" s="21"/>
      <c r="CB707" s="24">
        <v>14151</v>
      </c>
      <c r="CC707" s="21"/>
      <c r="CD707" s="21"/>
      <c r="CE707" s="24">
        <v>13144</v>
      </c>
      <c r="CF707" s="21"/>
      <c r="CG707" s="21"/>
      <c r="CH707" s="24">
        <v>12558</v>
      </c>
      <c r="CI707" s="21"/>
      <c r="CJ707" s="21"/>
      <c r="CK707" s="23">
        <v>8509</v>
      </c>
      <c r="CL707" s="21"/>
      <c r="CM707" s="21"/>
      <c r="CN707" s="23">
        <v>8461</v>
      </c>
      <c r="CO707" s="21"/>
      <c r="CP707" s="21"/>
      <c r="CQ707" s="23">
        <v>9026</v>
      </c>
      <c r="CR707" s="21"/>
      <c r="CS707" s="21"/>
      <c r="CT707" s="23">
        <v>7057</v>
      </c>
      <c r="CU707" s="21"/>
      <c r="CV707" s="21"/>
      <c r="CW707" s="23">
        <v>6481</v>
      </c>
      <c r="CX707" s="21"/>
      <c r="CY707" s="21"/>
      <c r="CZ707" s="23">
        <v>6334</v>
      </c>
      <c r="DA707" s="21"/>
      <c r="DB707" s="21"/>
      <c r="DC707" s="23">
        <v>5231</v>
      </c>
      <c r="DD707" s="21"/>
      <c r="DE707" s="21"/>
      <c r="DF707" s="23">
        <v>5365</v>
      </c>
      <c r="DG707" s="21"/>
      <c r="DH707" s="21"/>
      <c r="DI707" s="23">
        <v>4799</v>
      </c>
      <c r="DJ707" s="21"/>
      <c r="DK707" s="21"/>
      <c r="DL707" s="23">
        <v>4355</v>
      </c>
      <c r="DM707" s="21"/>
      <c r="DN707" s="21"/>
      <c r="DO707" s="23">
        <v>2925</v>
      </c>
      <c r="DP707" s="21"/>
      <c r="DQ707" s="21"/>
      <c r="DR707" s="23">
        <v>2629</v>
      </c>
      <c r="DS707" s="21"/>
      <c r="DT707" s="21"/>
      <c r="DU707" s="23">
        <v>2411</v>
      </c>
      <c r="DV707" s="21"/>
      <c r="DW707" s="21"/>
      <c r="DX707" s="23">
        <v>1946</v>
      </c>
      <c r="DY707" s="21"/>
      <c r="DZ707" s="21"/>
      <c r="EA707" s="23">
        <v>1502</v>
      </c>
      <c r="EB707" s="21"/>
      <c r="EC707" s="21"/>
      <c r="ED707" s="23">
        <v>1914</v>
      </c>
      <c r="EE707" s="21"/>
      <c r="EF707" s="21"/>
      <c r="EG707" s="23">
        <v>1040</v>
      </c>
      <c r="EH707" s="21"/>
      <c r="EI707" s="21"/>
      <c r="EJ707" s="23">
        <v>1003</v>
      </c>
      <c r="EK707" s="21"/>
      <c r="EL707" s="21"/>
      <c r="EM707" s="27">
        <v>620</v>
      </c>
      <c r="EN707" s="21"/>
      <c r="EO707" s="21"/>
      <c r="EP707" s="23">
        <v>1199</v>
      </c>
      <c r="EQ707" s="21"/>
      <c r="ER707" s="21"/>
      <c r="ES707" s="23">
        <v>1028</v>
      </c>
      <c r="ET707" s="21"/>
      <c r="EU707" s="21"/>
      <c r="EV707" s="23">
        <v>1701</v>
      </c>
      <c r="EW707" s="21"/>
      <c r="EX707" s="21"/>
      <c r="EY707" s="27">
        <v>908</v>
      </c>
      <c r="EZ707" s="21"/>
      <c r="FA707" s="21"/>
      <c r="FB707" s="23">
        <v>1095</v>
      </c>
      <c r="FC707" s="21"/>
      <c r="FD707" s="21"/>
      <c r="FE707" s="27">
        <v>756</v>
      </c>
      <c r="FF707" s="21"/>
      <c r="FG707" s="21"/>
      <c r="FH707" s="23">
        <v>1063</v>
      </c>
      <c r="FI707" s="21"/>
      <c r="FJ707" s="21"/>
      <c r="FK707" s="27">
        <v>484</v>
      </c>
      <c r="FL707" s="21"/>
      <c r="FM707" s="21"/>
      <c r="FN707" s="27">
        <v>579</v>
      </c>
      <c r="FO707" s="21"/>
      <c r="FP707" s="21"/>
      <c r="FQ707" s="23">
        <v>1289</v>
      </c>
      <c r="FR707" s="21"/>
      <c r="FS707" s="21"/>
      <c r="FT707" s="27">
        <v>404</v>
      </c>
      <c r="FU707" s="21"/>
      <c r="FV707" s="21"/>
      <c r="FW707" s="27">
        <v>634</v>
      </c>
      <c r="FX707" s="21"/>
      <c r="FY707" s="21"/>
      <c r="FZ707" s="27">
        <v>261</v>
      </c>
      <c r="GA707" s="21"/>
      <c r="GB707" s="21"/>
      <c r="GC707" s="27">
        <v>535</v>
      </c>
      <c r="GD707" s="21"/>
      <c r="GE707" s="21"/>
      <c r="GF707" s="23">
        <v>1326</v>
      </c>
      <c r="GG707" s="21"/>
      <c r="GH707" s="21"/>
      <c r="GI707" s="27">
        <v>618</v>
      </c>
      <c r="GJ707" s="21"/>
      <c r="GK707" s="21"/>
      <c r="GL707" s="27">
        <v>159</v>
      </c>
      <c r="GM707" s="21"/>
      <c r="GN707" s="21"/>
      <c r="GO707" s="27">
        <v>583</v>
      </c>
      <c r="GP707" s="21"/>
      <c r="GQ707" s="21"/>
      <c r="GR707" s="27">
        <v>620</v>
      </c>
      <c r="GS707" s="21"/>
      <c r="GT707" s="21"/>
      <c r="GU707" s="27">
        <v>466</v>
      </c>
      <c r="GV707" s="21"/>
      <c r="GW707" s="21"/>
      <c r="GX707" s="27">
        <v>840</v>
      </c>
      <c r="GY707" s="21"/>
      <c r="GZ707" s="21"/>
      <c r="HA707" s="23">
        <v>1161</v>
      </c>
      <c r="HB707" s="21"/>
      <c r="HC707" s="21"/>
      <c r="HD707" s="27">
        <v>714</v>
      </c>
      <c r="HE707" s="21"/>
      <c r="HF707" s="21"/>
      <c r="HG707" s="27">
        <v>977</v>
      </c>
      <c r="HH707" s="21"/>
      <c r="HI707" s="21"/>
      <c r="HJ707" s="21"/>
    </row>
    <row r="708" spans="2:218" x14ac:dyDescent="0.2">
      <c r="B708" s="20" t="s">
        <v>940</v>
      </c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  <c r="BK708" s="21"/>
      <c r="BL708" s="21"/>
      <c r="BM708" s="21"/>
      <c r="BN708" s="21"/>
      <c r="BO708" s="21"/>
      <c r="BP708" s="21"/>
      <c r="BQ708" s="21"/>
      <c r="BR708" s="21"/>
      <c r="BS708" s="21"/>
      <c r="BT708" s="21"/>
      <c r="BU708" s="21"/>
      <c r="BV708" s="21"/>
      <c r="BW708" s="21"/>
      <c r="BX708" s="21"/>
      <c r="BY708" s="21"/>
      <c r="BZ708" s="21"/>
      <c r="CA708" s="21"/>
      <c r="CB708" s="21"/>
      <c r="CC708" s="21"/>
      <c r="CD708" s="21"/>
      <c r="CE708" s="21"/>
      <c r="CF708" s="21"/>
      <c r="CG708" s="21"/>
      <c r="CH708" s="21"/>
      <c r="CI708" s="21"/>
      <c r="CJ708" s="21"/>
      <c r="CK708" s="21"/>
      <c r="CL708" s="21"/>
      <c r="CM708" s="21"/>
      <c r="CN708" s="21"/>
      <c r="CO708" s="21"/>
      <c r="CP708" s="21"/>
      <c r="CQ708" s="21"/>
      <c r="CR708" s="21"/>
      <c r="CS708" s="21"/>
      <c r="CT708" s="21"/>
      <c r="CU708" s="21"/>
      <c r="CV708" s="21"/>
      <c r="CW708" s="21"/>
      <c r="CX708" s="21"/>
      <c r="CY708" s="21"/>
      <c r="CZ708" s="21"/>
      <c r="DA708" s="21"/>
      <c r="DB708" s="21"/>
      <c r="DC708" s="21"/>
      <c r="DD708" s="21"/>
      <c r="DE708" s="21"/>
      <c r="DF708" s="21"/>
      <c r="DG708" s="21"/>
      <c r="DH708" s="21"/>
      <c r="DI708" s="21"/>
      <c r="DJ708" s="21"/>
      <c r="DK708" s="21"/>
      <c r="DL708" s="21"/>
      <c r="DM708" s="21"/>
      <c r="DN708" s="21"/>
      <c r="DO708" s="21"/>
      <c r="DP708" s="21"/>
      <c r="DQ708" s="21"/>
      <c r="DR708" s="21"/>
      <c r="DS708" s="21"/>
      <c r="DT708" s="21"/>
      <c r="DU708" s="21"/>
      <c r="DV708" s="21"/>
      <c r="DW708" s="21"/>
      <c r="DX708" s="21"/>
      <c r="DY708" s="21"/>
      <c r="DZ708" s="21"/>
      <c r="EA708" s="21"/>
      <c r="EB708" s="21"/>
      <c r="EC708" s="21"/>
      <c r="ED708" s="21"/>
      <c r="EE708" s="28">
        <v>15972</v>
      </c>
      <c r="EF708" s="27">
        <v>140</v>
      </c>
      <c r="EG708" s="23">
        <v>7736</v>
      </c>
      <c r="EH708" s="28">
        <v>35633</v>
      </c>
      <c r="EI708" s="27">
        <v>546</v>
      </c>
      <c r="EJ708" s="24">
        <v>21026</v>
      </c>
      <c r="EK708" s="22">
        <v>1485827</v>
      </c>
      <c r="EL708" s="23">
        <v>9344</v>
      </c>
      <c r="EM708" s="24">
        <v>93990</v>
      </c>
      <c r="EN708" s="22">
        <v>2618398</v>
      </c>
      <c r="EO708" s="24">
        <v>15285</v>
      </c>
      <c r="EP708" s="25">
        <v>241994</v>
      </c>
      <c r="EQ708" s="22">
        <v>1427950</v>
      </c>
      <c r="ER708" s="24">
        <v>13056</v>
      </c>
      <c r="ES708" s="25">
        <v>331225</v>
      </c>
      <c r="ET708" s="22">
        <v>1045645</v>
      </c>
      <c r="EU708" s="23">
        <v>9793</v>
      </c>
      <c r="EV708" s="25">
        <v>354413</v>
      </c>
      <c r="EW708" s="22">
        <v>2172890</v>
      </c>
      <c r="EX708" s="24">
        <v>19931</v>
      </c>
      <c r="EY708" s="25">
        <v>426070</v>
      </c>
      <c r="EZ708" s="22">
        <v>1640136</v>
      </c>
      <c r="FA708" s="24">
        <v>14970</v>
      </c>
      <c r="FB708" s="25">
        <v>462927</v>
      </c>
      <c r="FC708" s="22">
        <v>1637644</v>
      </c>
      <c r="FD708" s="24">
        <v>15043</v>
      </c>
      <c r="FE708" s="25">
        <v>417242</v>
      </c>
      <c r="FF708" s="22">
        <v>2191740</v>
      </c>
      <c r="FG708" s="24">
        <v>19803</v>
      </c>
      <c r="FH708" s="25">
        <v>496296</v>
      </c>
      <c r="FI708" s="22">
        <v>1770007</v>
      </c>
      <c r="FJ708" s="24">
        <v>16239</v>
      </c>
      <c r="FK708" s="25">
        <v>503747</v>
      </c>
      <c r="FL708" s="22">
        <v>2056551</v>
      </c>
      <c r="FM708" s="24">
        <v>18667</v>
      </c>
      <c r="FN708" s="25">
        <v>419772</v>
      </c>
      <c r="FO708" s="22">
        <v>1588434</v>
      </c>
      <c r="FP708" s="24">
        <v>14719</v>
      </c>
      <c r="FQ708" s="25">
        <v>394182</v>
      </c>
      <c r="FR708" s="26">
        <v>985329</v>
      </c>
      <c r="FS708" s="23">
        <v>9248</v>
      </c>
      <c r="FT708" s="25">
        <v>351839</v>
      </c>
      <c r="FU708" s="28">
        <v>75219</v>
      </c>
      <c r="FV708" s="23">
        <v>1326</v>
      </c>
      <c r="FW708" s="25">
        <v>257255</v>
      </c>
      <c r="FX708" s="28">
        <v>47803</v>
      </c>
      <c r="FY708" s="27">
        <v>779</v>
      </c>
      <c r="FZ708" s="25">
        <v>155377</v>
      </c>
      <c r="GA708" s="28">
        <v>10544</v>
      </c>
      <c r="GB708" s="27">
        <v>130</v>
      </c>
      <c r="GC708" s="24">
        <v>95230</v>
      </c>
      <c r="GD708" s="30">
        <v>4559</v>
      </c>
      <c r="GE708" s="29">
        <v>59</v>
      </c>
      <c r="GF708" s="24">
        <v>46317</v>
      </c>
      <c r="GG708" s="30">
        <v>3082</v>
      </c>
      <c r="GH708" s="29">
        <v>36</v>
      </c>
      <c r="GI708" s="24">
        <v>32279</v>
      </c>
      <c r="GJ708" s="30">
        <v>1147</v>
      </c>
      <c r="GK708" s="29">
        <v>16</v>
      </c>
      <c r="GL708" s="24">
        <v>20661</v>
      </c>
      <c r="GM708" s="30">
        <v>1400</v>
      </c>
      <c r="GN708" s="29">
        <v>18</v>
      </c>
      <c r="GO708" s="24">
        <v>11947</v>
      </c>
      <c r="GP708" s="30">
        <v>1144</v>
      </c>
      <c r="GQ708" s="29">
        <v>16</v>
      </c>
      <c r="GR708" s="23">
        <v>9827</v>
      </c>
      <c r="GS708" s="32">
        <v>811</v>
      </c>
      <c r="GT708" s="29">
        <v>12</v>
      </c>
      <c r="GU708" s="23">
        <v>5552</v>
      </c>
      <c r="GV708" s="21"/>
      <c r="GW708" s="21"/>
      <c r="GX708" s="23">
        <v>5060</v>
      </c>
      <c r="GY708" s="21"/>
      <c r="GZ708" s="21"/>
      <c r="HA708" s="23">
        <v>4832</v>
      </c>
      <c r="HB708" s="21"/>
      <c r="HC708" s="21"/>
      <c r="HD708" s="23">
        <v>3599</v>
      </c>
      <c r="HE708" s="21"/>
      <c r="HF708" s="21"/>
      <c r="HG708" s="23">
        <v>2082</v>
      </c>
      <c r="HH708" s="21"/>
      <c r="HI708" s="21"/>
      <c r="HJ708" s="23">
        <v>2604</v>
      </c>
    </row>
    <row r="709" spans="2:218" x14ac:dyDescent="0.2">
      <c r="B709" s="20" t="s">
        <v>945</v>
      </c>
      <c r="C709" s="28">
        <v>74688</v>
      </c>
      <c r="D709" s="24">
        <v>10367</v>
      </c>
      <c r="E709" s="25">
        <v>254343</v>
      </c>
      <c r="F709" s="28">
        <v>67728</v>
      </c>
      <c r="G709" s="23">
        <v>8288</v>
      </c>
      <c r="H709" s="25">
        <v>250875</v>
      </c>
      <c r="I709" s="28">
        <v>83694</v>
      </c>
      <c r="J709" s="23">
        <v>9887</v>
      </c>
      <c r="K709" s="25">
        <v>222320</v>
      </c>
      <c r="L709" s="28">
        <v>66474</v>
      </c>
      <c r="M709" s="23">
        <v>7363</v>
      </c>
      <c r="N709" s="25">
        <v>213086</v>
      </c>
      <c r="O709" s="28">
        <v>66253</v>
      </c>
      <c r="P709" s="23">
        <v>9453</v>
      </c>
      <c r="Q709" s="25">
        <v>245492</v>
      </c>
      <c r="R709" s="28">
        <v>61972</v>
      </c>
      <c r="S709" s="23">
        <v>7150</v>
      </c>
      <c r="T709" s="25">
        <v>182998</v>
      </c>
      <c r="U709" s="28">
        <v>56241</v>
      </c>
      <c r="V709" s="23">
        <v>6708</v>
      </c>
      <c r="W709" s="25">
        <v>159320</v>
      </c>
      <c r="X709" s="28">
        <v>60004</v>
      </c>
      <c r="Y709" s="23">
        <v>6940</v>
      </c>
      <c r="Z709" s="25">
        <v>156765</v>
      </c>
      <c r="AA709" s="28">
        <v>73693</v>
      </c>
      <c r="AB709" s="23">
        <v>8924</v>
      </c>
      <c r="AC709" s="25">
        <v>198266</v>
      </c>
      <c r="AD709" s="28">
        <v>23645</v>
      </c>
      <c r="AE709" s="23">
        <v>2434</v>
      </c>
      <c r="AF709" s="25">
        <v>146321</v>
      </c>
      <c r="AG709" s="28">
        <v>20953</v>
      </c>
      <c r="AH709" s="23">
        <v>2384</v>
      </c>
      <c r="AI709" s="25">
        <v>113797</v>
      </c>
      <c r="AJ709" s="28">
        <v>28311</v>
      </c>
      <c r="AK709" s="23">
        <v>2832</v>
      </c>
      <c r="AL709" s="24">
        <v>91021</v>
      </c>
      <c r="AM709" s="28">
        <v>19258</v>
      </c>
      <c r="AN709" s="23">
        <v>2435</v>
      </c>
      <c r="AO709" s="24">
        <v>75702</v>
      </c>
      <c r="AP709" s="28">
        <v>29955</v>
      </c>
      <c r="AQ709" s="23">
        <v>3287</v>
      </c>
      <c r="AR709" s="24">
        <v>79442</v>
      </c>
      <c r="AS709" s="28">
        <v>21515</v>
      </c>
      <c r="AT709" s="23">
        <v>2443</v>
      </c>
      <c r="AU709" s="24">
        <v>65485</v>
      </c>
      <c r="AV709" s="28">
        <v>14353</v>
      </c>
      <c r="AW709" s="23">
        <v>1786</v>
      </c>
      <c r="AX709" s="24">
        <v>56030</v>
      </c>
      <c r="AY709" s="28">
        <v>15258</v>
      </c>
      <c r="AZ709" s="23">
        <v>1583</v>
      </c>
      <c r="BA709" s="24">
        <v>52229</v>
      </c>
      <c r="BB709" s="28">
        <v>16397</v>
      </c>
      <c r="BC709" s="23">
        <v>1605</v>
      </c>
      <c r="BD709" s="24">
        <v>45995</v>
      </c>
      <c r="BE709" s="28">
        <v>12030</v>
      </c>
      <c r="BF709" s="23">
        <v>1325</v>
      </c>
      <c r="BG709" s="24">
        <v>48071</v>
      </c>
      <c r="BH709" s="28">
        <v>11720</v>
      </c>
      <c r="BI709" s="23">
        <v>1359</v>
      </c>
      <c r="BJ709" s="24">
        <v>45296</v>
      </c>
      <c r="BK709" s="28">
        <v>15879</v>
      </c>
      <c r="BL709" s="23">
        <v>1734</v>
      </c>
      <c r="BM709" s="24">
        <v>45546</v>
      </c>
      <c r="BN709" s="30">
        <v>9976</v>
      </c>
      <c r="BO709" s="23">
        <v>1451</v>
      </c>
      <c r="BP709" s="24">
        <v>39682</v>
      </c>
      <c r="BQ709" s="30">
        <v>9864</v>
      </c>
      <c r="BR709" s="23">
        <v>1436</v>
      </c>
      <c r="BS709" s="24">
        <v>36031</v>
      </c>
      <c r="BT709" s="28">
        <v>11478</v>
      </c>
      <c r="BU709" s="23">
        <v>1829</v>
      </c>
      <c r="BV709" s="24">
        <v>34801</v>
      </c>
      <c r="BW709" s="28">
        <v>14154</v>
      </c>
      <c r="BX709" s="23">
        <v>1030</v>
      </c>
      <c r="BY709" s="24">
        <v>35607</v>
      </c>
      <c r="BZ709" s="30">
        <v>3425</v>
      </c>
      <c r="CA709" s="27">
        <v>538</v>
      </c>
      <c r="CB709" s="24">
        <v>27287</v>
      </c>
      <c r="CC709" s="32">
        <v>244</v>
      </c>
      <c r="CD709" s="29">
        <v>26</v>
      </c>
      <c r="CE709" s="24">
        <v>19827</v>
      </c>
      <c r="CF709" s="33">
        <v>92</v>
      </c>
      <c r="CG709" s="31">
        <v>6</v>
      </c>
      <c r="CH709" s="24">
        <v>17631</v>
      </c>
      <c r="CI709" s="32">
        <v>123</v>
      </c>
      <c r="CJ709" s="31">
        <v>8</v>
      </c>
      <c r="CK709" s="24">
        <v>13303</v>
      </c>
      <c r="CL709" s="33">
        <v>42</v>
      </c>
      <c r="CM709" s="31">
        <v>2</v>
      </c>
      <c r="CN709" s="23">
        <v>9770</v>
      </c>
      <c r="CO709" s="33">
        <v>44</v>
      </c>
      <c r="CP709" s="31">
        <v>2</v>
      </c>
      <c r="CQ709" s="23">
        <v>7112</v>
      </c>
      <c r="CR709" s="33">
        <v>19</v>
      </c>
      <c r="CS709" s="31">
        <v>1</v>
      </c>
      <c r="CT709" s="23">
        <v>6548</v>
      </c>
      <c r="CU709" s="33">
        <v>62</v>
      </c>
      <c r="CV709" s="31">
        <v>6</v>
      </c>
      <c r="CW709" s="23">
        <v>5956</v>
      </c>
      <c r="CX709" s="33">
        <v>28</v>
      </c>
      <c r="CY709" s="31">
        <v>2</v>
      </c>
      <c r="CZ709" s="23">
        <v>5137</v>
      </c>
      <c r="DA709" s="33">
        <v>17</v>
      </c>
      <c r="DB709" s="31">
        <v>1</v>
      </c>
      <c r="DC709" s="23">
        <v>3722</v>
      </c>
      <c r="DD709" s="33">
        <v>22</v>
      </c>
      <c r="DE709" s="31">
        <v>1</v>
      </c>
      <c r="DF709" s="23">
        <v>2500</v>
      </c>
      <c r="DG709" s="21"/>
      <c r="DH709" s="21"/>
      <c r="DI709" s="23">
        <v>2170</v>
      </c>
      <c r="DJ709" s="21"/>
      <c r="DK709" s="21"/>
      <c r="DL709" s="23">
        <v>1975</v>
      </c>
      <c r="DM709" s="35">
        <v>7</v>
      </c>
      <c r="DN709" s="31">
        <v>1</v>
      </c>
      <c r="DO709" s="23">
        <v>1523</v>
      </c>
      <c r="DP709" s="21"/>
      <c r="DQ709" s="21"/>
      <c r="DR709" s="27">
        <v>964</v>
      </c>
      <c r="DS709" s="33">
        <v>22</v>
      </c>
      <c r="DT709" s="31">
        <v>3</v>
      </c>
      <c r="DU709" s="27">
        <v>874</v>
      </c>
      <c r="DV709" s="21"/>
      <c r="DW709" s="21"/>
      <c r="DX709" s="27">
        <v>667</v>
      </c>
      <c r="DY709" s="21"/>
      <c r="DZ709" s="21"/>
      <c r="EA709" s="27">
        <v>674</v>
      </c>
      <c r="EB709" s="21"/>
      <c r="EC709" s="21"/>
      <c r="ED709" s="27">
        <v>343</v>
      </c>
      <c r="EE709" s="21"/>
      <c r="EF709" s="21"/>
      <c r="EG709" s="27">
        <v>443</v>
      </c>
      <c r="EH709" s="21"/>
      <c r="EI709" s="21"/>
      <c r="EJ709" s="27">
        <v>412</v>
      </c>
      <c r="EK709" s="21"/>
      <c r="EL709" s="21"/>
      <c r="EM709" s="27">
        <v>723</v>
      </c>
      <c r="EN709" s="21"/>
      <c r="EO709" s="21"/>
      <c r="EP709" s="27">
        <v>252</v>
      </c>
      <c r="EQ709" s="21"/>
      <c r="ER709" s="21"/>
      <c r="ES709" s="27">
        <v>465</v>
      </c>
      <c r="ET709" s="21"/>
      <c r="EU709" s="21"/>
      <c r="EV709" s="27">
        <v>449</v>
      </c>
      <c r="EW709" s="21"/>
      <c r="EX709" s="21"/>
      <c r="EY709" s="27">
        <v>344</v>
      </c>
      <c r="EZ709" s="21"/>
      <c r="FA709" s="21"/>
      <c r="FB709" s="27">
        <v>411</v>
      </c>
      <c r="FC709" s="21"/>
      <c r="FD709" s="21"/>
      <c r="FE709" s="27">
        <v>114</v>
      </c>
      <c r="FF709" s="21"/>
      <c r="FG709" s="21"/>
      <c r="FH709" s="27">
        <v>165</v>
      </c>
      <c r="FI709" s="21"/>
      <c r="FJ709" s="21"/>
      <c r="FK709" s="27">
        <v>310</v>
      </c>
      <c r="FL709" s="21"/>
      <c r="FM709" s="21"/>
      <c r="FN709" s="27">
        <v>407</v>
      </c>
      <c r="FO709" s="21"/>
      <c r="FP709" s="21"/>
      <c r="FQ709" s="27">
        <v>595</v>
      </c>
      <c r="FR709" s="21"/>
      <c r="FS709" s="21"/>
      <c r="FT709" s="27">
        <v>311</v>
      </c>
      <c r="FU709" s="21"/>
      <c r="FV709" s="21"/>
      <c r="FW709" s="27">
        <v>201</v>
      </c>
      <c r="FX709" s="21"/>
      <c r="FY709" s="21"/>
      <c r="FZ709" s="27">
        <v>281</v>
      </c>
      <c r="GA709" s="21"/>
      <c r="GB709" s="21"/>
      <c r="GC709" s="27">
        <v>125</v>
      </c>
      <c r="GD709" s="21"/>
      <c r="GE709" s="21"/>
      <c r="GF709" s="27">
        <v>505</v>
      </c>
      <c r="GG709" s="21"/>
      <c r="GH709" s="21"/>
      <c r="GI709" s="29">
        <v>98</v>
      </c>
      <c r="GJ709" s="21"/>
      <c r="GK709" s="21"/>
      <c r="GL709" s="27">
        <v>225</v>
      </c>
      <c r="GM709" s="21"/>
      <c r="GN709" s="21"/>
      <c r="GO709" s="27">
        <v>177</v>
      </c>
      <c r="GP709" s="21"/>
      <c r="GQ709" s="21"/>
      <c r="GR709" s="27">
        <v>181</v>
      </c>
      <c r="GS709" s="21"/>
      <c r="GT709" s="21"/>
      <c r="GU709" s="29">
        <v>93</v>
      </c>
      <c r="GV709" s="21"/>
      <c r="GW709" s="21"/>
      <c r="GX709" s="27">
        <v>353</v>
      </c>
      <c r="GY709" s="21"/>
      <c r="GZ709" s="21"/>
      <c r="HA709" s="27">
        <v>146</v>
      </c>
      <c r="HB709" s="21"/>
      <c r="HC709" s="21"/>
      <c r="HD709" s="27">
        <v>153</v>
      </c>
      <c r="HE709" s="21"/>
      <c r="HF709" s="21"/>
      <c r="HG709" s="21"/>
      <c r="HH709" s="21"/>
      <c r="HI709" s="21"/>
      <c r="HJ709" s="27">
        <v>126</v>
      </c>
    </row>
    <row r="710" spans="2:218" x14ac:dyDescent="0.2">
      <c r="B710" s="20" t="s">
        <v>946</v>
      </c>
      <c r="C710" s="33">
        <v>60</v>
      </c>
      <c r="D710" s="31">
        <v>1</v>
      </c>
      <c r="E710" s="23">
        <v>3163</v>
      </c>
      <c r="F710" s="33">
        <v>53</v>
      </c>
      <c r="G710" s="31">
        <v>3</v>
      </c>
      <c r="H710" s="23">
        <v>1910</v>
      </c>
      <c r="I710" s="32">
        <v>209</v>
      </c>
      <c r="J710" s="29">
        <v>11</v>
      </c>
      <c r="K710" s="23">
        <v>1538</v>
      </c>
      <c r="L710" s="33">
        <v>15</v>
      </c>
      <c r="M710" s="31">
        <v>2</v>
      </c>
      <c r="N710" s="23">
        <v>2316</v>
      </c>
      <c r="O710" s="33">
        <v>11</v>
      </c>
      <c r="P710" s="31">
        <v>1</v>
      </c>
      <c r="Q710" s="23">
        <v>1048</v>
      </c>
      <c r="R710" s="33">
        <v>84</v>
      </c>
      <c r="S710" s="31">
        <v>5</v>
      </c>
      <c r="T710" s="23">
        <v>1231</v>
      </c>
      <c r="U710" s="33">
        <v>52</v>
      </c>
      <c r="V710" s="31">
        <v>5</v>
      </c>
      <c r="W710" s="27">
        <v>781</v>
      </c>
      <c r="X710" s="21"/>
      <c r="Y710" s="21"/>
      <c r="Z710" s="27">
        <v>868</v>
      </c>
      <c r="AA710" s="33">
        <v>19</v>
      </c>
      <c r="AB710" s="31">
        <v>2</v>
      </c>
      <c r="AC710" s="23">
        <v>1506</v>
      </c>
      <c r="AD710" s="21"/>
      <c r="AE710" s="21"/>
      <c r="AF710" s="23">
        <v>1223</v>
      </c>
      <c r="AG710" s="33">
        <v>45</v>
      </c>
      <c r="AH710" s="31">
        <v>4</v>
      </c>
      <c r="AI710" s="27">
        <v>807</v>
      </c>
      <c r="AJ710" s="33">
        <v>45</v>
      </c>
      <c r="AK710" s="31">
        <v>4</v>
      </c>
      <c r="AL710" s="27">
        <v>999</v>
      </c>
      <c r="AM710" s="33">
        <v>54</v>
      </c>
      <c r="AN710" s="31">
        <v>5</v>
      </c>
      <c r="AO710" s="23">
        <v>2032</v>
      </c>
      <c r="AP710" s="21"/>
      <c r="AQ710" s="21"/>
      <c r="AR710" s="23">
        <v>2014</v>
      </c>
      <c r="AS710" s="21"/>
      <c r="AT710" s="21"/>
      <c r="AU710" s="23">
        <v>2153</v>
      </c>
      <c r="AV710" s="21"/>
      <c r="AW710" s="21"/>
      <c r="AX710" s="23">
        <v>1238</v>
      </c>
      <c r="AY710" s="21"/>
      <c r="AZ710" s="21"/>
      <c r="BA710" s="27">
        <v>683</v>
      </c>
      <c r="BB710" s="21"/>
      <c r="BC710" s="21"/>
      <c r="BD710" s="27">
        <v>166</v>
      </c>
      <c r="BE710" s="21"/>
      <c r="BF710" s="21"/>
      <c r="BG710" s="27">
        <v>280</v>
      </c>
      <c r="BH710" s="21"/>
      <c r="BI710" s="21"/>
      <c r="BJ710" s="27">
        <v>162</v>
      </c>
      <c r="BK710" s="21"/>
      <c r="BL710" s="21"/>
      <c r="BM710" s="29">
        <v>97</v>
      </c>
      <c r="BN710" s="21"/>
      <c r="BO710" s="21"/>
      <c r="BP710" s="27">
        <v>150</v>
      </c>
      <c r="BQ710" s="21"/>
      <c r="BR710" s="21"/>
      <c r="BS710" s="27">
        <v>100</v>
      </c>
      <c r="BT710" s="21"/>
      <c r="BU710" s="21"/>
      <c r="BV710" s="21"/>
      <c r="BW710" s="21"/>
      <c r="BX710" s="21"/>
      <c r="BY710" s="27">
        <v>382</v>
      </c>
      <c r="BZ710" s="21"/>
      <c r="CA710" s="21"/>
      <c r="CB710" s="29">
        <v>30</v>
      </c>
      <c r="CC710" s="21"/>
      <c r="CD710" s="21"/>
      <c r="CE710" s="27">
        <v>261</v>
      </c>
      <c r="CF710" s="21"/>
      <c r="CG710" s="21"/>
      <c r="CH710" s="21"/>
      <c r="CI710" s="21"/>
      <c r="CJ710" s="21"/>
      <c r="CK710" s="29">
        <v>20</v>
      </c>
      <c r="CL710" s="21"/>
      <c r="CM710" s="21"/>
      <c r="CN710" s="29">
        <v>15</v>
      </c>
      <c r="CO710" s="21"/>
      <c r="CP710" s="21"/>
      <c r="CQ710" s="27">
        <v>548</v>
      </c>
      <c r="CR710" s="21"/>
      <c r="CS710" s="21"/>
      <c r="CT710" s="27">
        <v>175</v>
      </c>
      <c r="CU710" s="21"/>
      <c r="CV710" s="21"/>
      <c r="CW710" s="29">
        <v>47</v>
      </c>
      <c r="CX710" s="21"/>
      <c r="CY710" s="21"/>
      <c r="CZ710" s="29">
        <v>71</v>
      </c>
      <c r="DA710" s="21"/>
      <c r="DB710" s="21"/>
      <c r="DC710" s="29">
        <v>65</v>
      </c>
      <c r="DD710" s="21"/>
      <c r="DE710" s="21"/>
      <c r="DF710" s="29">
        <v>56</v>
      </c>
      <c r="DG710" s="21"/>
      <c r="DH710" s="21"/>
      <c r="DI710" s="21"/>
      <c r="DJ710" s="21"/>
      <c r="DK710" s="21"/>
      <c r="DL710" s="29">
        <v>21</v>
      </c>
      <c r="DM710" s="21"/>
      <c r="DN710" s="21"/>
      <c r="DO710" s="21"/>
      <c r="DP710" s="21"/>
      <c r="DQ710" s="21"/>
      <c r="DR710" s="21"/>
      <c r="DS710" s="21"/>
      <c r="DT710" s="21"/>
      <c r="DU710" s="21"/>
      <c r="DV710" s="21"/>
      <c r="DW710" s="21"/>
      <c r="DX710" s="21"/>
      <c r="DY710" s="21"/>
      <c r="DZ710" s="21"/>
      <c r="EA710" s="21"/>
      <c r="EB710" s="21"/>
      <c r="EC710" s="21"/>
      <c r="ED710" s="21"/>
      <c r="EE710" s="21"/>
      <c r="EF710" s="21"/>
      <c r="EG710" s="21"/>
      <c r="EH710" s="21"/>
      <c r="EI710" s="21"/>
      <c r="EJ710" s="21"/>
      <c r="EK710" s="21"/>
      <c r="EL710" s="21"/>
      <c r="EM710" s="21"/>
      <c r="EN710" s="21"/>
      <c r="EO710" s="21"/>
      <c r="EP710" s="21"/>
      <c r="EQ710" s="21"/>
      <c r="ER710" s="21"/>
      <c r="ES710" s="21"/>
      <c r="ET710" s="21"/>
      <c r="EU710" s="21"/>
      <c r="EV710" s="21"/>
      <c r="EW710" s="21"/>
      <c r="EX710" s="21"/>
      <c r="EY710" s="21"/>
      <c r="EZ710" s="21"/>
      <c r="FA710" s="21"/>
      <c r="FB710" s="21"/>
      <c r="FC710" s="21"/>
      <c r="FD710" s="21"/>
      <c r="FE710" s="21"/>
      <c r="FF710" s="21"/>
      <c r="FG710" s="21"/>
      <c r="FH710" s="21"/>
      <c r="FI710" s="21"/>
      <c r="FJ710" s="21"/>
      <c r="FK710" s="21"/>
      <c r="FL710" s="21"/>
      <c r="FM710" s="21"/>
      <c r="FN710" s="21"/>
      <c r="FO710" s="21"/>
      <c r="FP710" s="21"/>
      <c r="FQ710" s="21"/>
      <c r="FR710" s="21"/>
      <c r="FS710" s="21"/>
      <c r="FT710" s="21"/>
      <c r="FU710" s="21"/>
      <c r="FV710" s="21"/>
      <c r="FW710" s="21"/>
      <c r="FX710" s="21"/>
      <c r="FY710" s="21"/>
      <c r="FZ710" s="21"/>
      <c r="GA710" s="21"/>
      <c r="GB710" s="21"/>
      <c r="GC710" s="21"/>
      <c r="GD710" s="21"/>
      <c r="GE710" s="21"/>
      <c r="GF710" s="21"/>
      <c r="GG710" s="21"/>
      <c r="GH710" s="21"/>
      <c r="GI710" s="21"/>
      <c r="GJ710" s="21"/>
      <c r="GK710" s="21"/>
      <c r="GL710" s="21"/>
      <c r="GM710" s="21"/>
      <c r="GN710" s="21"/>
      <c r="GO710" s="21"/>
      <c r="GP710" s="21"/>
      <c r="GQ710" s="21"/>
      <c r="GR710" s="21"/>
      <c r="GS710" s="21"/>
      <c r="GT710" s="21"/>
      <c r="GU710" s="21"/>
      <c r="GV710" s="21"/>
      <c r="GW710" s="21"/>
      <c r="GX710" s="21"/>
      <c r="GY710" s="21"/>
      <c r="GZ710" s="21"/>
      <c r="HA710" s="21"/>
      <c r="HB710" s="21"/>
      <c r="HC710" s="21"/>
      <c r="HD710" s="21"/>
      <c r="HE710" s="21"/>
      <c r="HF710" s="21"/>
      <c r="HG710" s="21"/>
      <c r="HH710" s="21"/>
      <c r="HI710" s="21"/>
      <c r="HJ710" s="21"/>
    </row>
    <row r="711" spans="2:218" x14ac:dyDescent="0.2">
      <c r="B711" s="20" t="s">
        <v>957</v>
      </c>
      <c r="C711" s="21"/>
      <c r="D711" s="21"/>
      <c r="E711" s="27">
        <v>110</v>
      </c>
      <c r="F711" s="21"/>
      <c r="G711" s="21"/>
      <c r="H711" s="29">
        <v>52</v>
      </c>
      <c r="I711" s="21"/>
      <c r="J711" s="21"/>
      <c r="K711" s="21"/>
      <c r="L711" s="21"/>
      <c r="M711" s="21"/>
      <c r="N711" s="31">
        <v>7</v>
      </c>
      <c r="O711" s="21"/>
      <c r="P711" s="21"/>
      <c r="Q711" s="21"/>
      <c r="R711" s="21"/>
      <c r="S711" s="21"/>
      <c r="T711" s="21"/>
      <c r="U711" s="21"/>
      <c r="V711" s="21"/>
      <c r="W711" s="29">
        <v>21</v>
      </c>
      <c r="X711" s="21"/>
      <c r="Y711" s="21"/>
      <c r="Z711" s="21"/>
      <c r="AA711" s="21"/>
      <c r="AB711" s="21"/>
      <c r="AC711" s="21"/>
      <c r="AD711" s="21"/>
      <c r="AE711" s="21"/>
      <c r="AF711" s="31">
        <v>8</v>
      </c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  <c r="BK711" s="21"/>
      <c r="BL711" s="21"/>
      <c r="BM711" s="21"/>
      <c r="BN711" s="21"/>
      <c r="BO711" s="21"/>
      <c r="BP711" s="21"/>
      <c r="BQ711" s="21"/>
      <c r="BR711" s="21"/>
      <c r="BS711" s="21"/>
      <c r="BT711" s="21"/>
      <c r="BU711" s="21"/>
      <c r="BV711" s="21"/>
      <c r="BW711" s="21"/>
      <c r="BX711" s="21"/>
      <c r="BY711" s="21"/>
      <c r="BZ711" s="21"/>
      <c r="CA711" s="21"/>
      <c r="CB711" s="21"/>
      <c r="CC711" s="21"/>
      <c r="CD711" s="21"/>
      <c r="CE711" s="21"/>
      <c r="CF711" s="21"/>
      <c r="CG711" s="21"/>
      <c r="CH711" s="21"/>
      <c r="CI711" s="21"/>
      <c r="CJ711" s="21"/>
      <c r="CK711" s="21"/>
      <c r="CL711" s="21"/>
      <c r="CM711" s="21"/>
      <c r="CN711" s="21"/>
      <c r="CO711" s="21"/>
      <c r="CP711" s="21"/>
      <c r="CQ711" s="21"/>
      <c r="CR711" s="21"/>
      <c r="CS711" s="21"/>
      <c r="CT711" s="21"/>
      <c r="CU711" s="21"/>
      <c r="CV711" s="21"/>
      <c r="CW711" s="21"/>
      <c r="CX711" s="21"/>
      <c r="CY711" s="21"/>
      <c r="CZ711" s="21"/>
      <c r="DA711" s="21"/>
      <c r="DB711" s="21"/>
      <c r="DC711" s="21"/>
      <c r="DD711" s="21"/>
      <c r="DE711" s="21"/>
      <c r="DF711" s="21"/>
      <c r="DG711" s="21"/>
      <c r="DH711" s="21"/>
      <c r="DI711" s="21"/>
      <c r="DJ711" s="21"/>
      <c r="DK711" s="21"/>
      <c r="DL711" s="21"/>
      <c r="DM711" s="21"/>
      <c r="DN711" s="21"/>
      <c r="DO711" s="21"/>
      <c r="DP711" s="21"/>
      <c r="DQ711" s="21"/>
      <c r="DR711" s="21"/>
      <c r="DS711" s="21"/>
      <c r="DT711" s="21"/>
      <c r="DU711" s="21"/>
      <c r="DV711" s="21"/>
      <c r="DW711" s="21"/>
      <c r="DX711" s="21"/>
      <c r="DY711" s="21"/>
      <c r="DZ711" s="21"/>
      <c r="EA711" s="21"/>
      <c r="EB711" s="21"/>
      <c r="EC711" s="21"/>
      <c r="ED711" s="21"/>
      <c r="EE711" s="21"/>
      <c r="EF711" s="21"/>
      <c r="EG711" s="21"/>
      <c r="EH711" s="21"/>
      <c r="EI711" s="21"/>
      <c r="EJ711" s="21"/>
      <c r="EK711" s="21"/>
      <c r="EL711" s="21"/>
      <c r="EM711" s="21"/>
      <c r="EN711" s="21"/>
      <c r="EO711" s="21"/>
      <c r="EP711" s="21"/>
      <c r="EQ711" s="21"/>
      <c r="ER711" s="21"/>
      <c r="ES711" s="21"/>
      <c r="ET711" s="21"/>
      <c r="EU711" s="21"/>
      <c r="EV711" s="21"/>
      <c r="EW711" s="21"/>
      <c r="EX711" s="21"/>
      <c r="EY711" s="21"/>
      <c r="EZ711" s="21"/>
      <c r="FA711" s="21"/>
      <c r="FB711" s="21"/>
      <c r="FC711" s="21"/>
      <c r="FD711" s="21"/>
      <c r="FE711" s="21"/>
      <c r="FF711" s="21"/>
      <c r="FG711" s="21"/>
      <c r="FH711" s="21"/>
      <c r="FI711" s="21"/>
      <c r="FJ711" s="21"/>
      <c r="FK711" s="21"/>
      <c r="FL711" s="21"/>
      <c r="FM711" s="21"/>
      <c r="FN711" s="21"/>
      <c r="FO711" s="21"/>
      <c r="FP711" s="21"/>
      <c r="FQ711" s="21"/>
      <c r="FR711" s="21"/>
      <c r="FS711" s="21"/>
      <c r="FT711" s="21"/>
      <c r="FU711" s="21"/>
      <c r="FV711" s="21"/>
      <c r="FW711" s="21"/>
      <c r="FX711" s="21"/>
      <c r="FY711" s="21"/>
      <c r="FZ711" s="21"/>
      <c r="GA711" s="21"/>
      <c r="GB711" s="21"/>
      <c r="GC711" s="21"/>
      <c r="GD711" s="21"/>
      <c r="GE711" s="21"/>
      <c r="GF711" s="21"/>
      <c r="GG711" s="21"/>
      <c r="GH711" s="21"/>
      <c r="GI711" s="21"/>
      <c r="GJ711" s="21"/>
      <c r="GK711" s="21"/>
      <c r="GL711" s="21"/>
      <c r="GM711" s="21"/>
      <c r="GN711" s="21"/>
      <c r="GO711" s="21"/>
      <c r="GP711" s="21"/>
      <c r="GQ711" s="21"/>
      <c r="GR711" s="21"/>
      <c r="GS711" s="21"/>
      <c r="GT711" s="21"/>
      <c r="GU711" s="21"/>
      <c r="GV711" s="21"/>
      <c r="GW711" s="21"/>
      <c r="GX711" s="21"/>
      <c r="GY711" s="21"/>
      <c r="GZ711" s="21"/>
      <c r="HA711" s="21"/>
      <c r="HB711" s="21"/>
      <c r="HC711" s="21"/>
      <c r="HD711" s="21"/>
      <c r="HE711" s="21"/>
      <c r="HF711" s="21"/>
      <c r="HG711" s="21"/>
      <c r="HH711" s="21"/>
      <c r="HI711" s="21"/>
      <c r="HJ711" s="21"/>
    </row>
    <row r="712" spans="2:218" x14ac:dyDescent="0.2">
      <c r="B712" s="20" t="s">
        <v>962</v>
      </c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  <c r="BK712" s="21"/>
      <c r="BL712" s="21"/>
      <c r="BM712" s="21"/>
      <c r="BN712" s="21"/>
      <c r="BO712" s="21"/>
      <c r="BP712" s="21"/>
      <c r="BQ712" s="21"/>
      <c r="BR712" s="21"/>
      <c r="BS712" s="21"/>
      <c r="BT712" s="21"/>
      <c r="BU712" s="21"/>
      <c r="BV712" s="21"/>
      <c r="BW712" s="21"/>
      <c r="BX712" s="21"/>
      <c r="BY712" s="21"/>
      <c r="BZ712" s="21"/>
      <c r="CA712" s="21"/>
      <c r="CB712" s="21"/>
      <c r="CC712" s="21"/>
      <c r="CD712" s="21"/>
      <c r="CE712" s="21"/>
      <c r="CF712" s="21"/>
      <c r="CG712" s="21"/>
      <c r="CH712" s="21"/>
      <c r="CI712" s="21"/>
      <c r="CJ712" s="21"/>
      <c r="CK712" s="21"/>
      <c r="CL712" s="21"/>
      <c r="CM712" s="21"/>
      <c r="CN712" s="21"/>
      <c r="CO712" s="30">
        <v>1800</v>
      </c>
      <c r="CP712" s="31">
        <v>8</v>
      </c>
      <c r="CQ712" s="29">
        <v>30</v>
      </c>
      <c r="CR712" s="28">
        <v>24908</v>
      </c>
      <c r="CS712" s="27">
        <v>115</v>
      </c>
      <c r="CT712" s="23">
        <v>2090</v>
      </c>
      <c r="CU712" s="28">
        <v>27092</v>
      </c>
      <c r="CV712" s="27">
        <v>124</v>
      </c>
      <c r="CW712" s="23">
        <v>3637</v>
      </c>
      <c r="CX712" s="28">
        <v>13645</v>
      </c>
      <c r="CY712" s="29">
        <v>65</v>
      </c>
      <c r="CZ712" s="23">
        <v>2457</v>
      </c>
      <c r="DA712" s="28">
        <v>18571</v>
      </c>
      <c r="DB712" s="29">
        <v>85</v>
      </c>
      <c r="DC712" s="23">
        <v>1741</v>
      </c>
      <c r="DD712" s="28">
        <v>17869</v>
      </c>
      <c r="DE712" s="29">
        <v>87</v>
      </c>
      <c r="DF712" s="23">
        <v>1912</v>
      </c>
      <c r="DG712" s="28">
        <v>23455</v>
      </c>
      <c r="DH712" s="27">
        <v>108</v>
      </c>
      <c r="DI712" s="23">
        <v>2836</v>
      </c>
      <c r="DJ712" s="28">
        <v>29547</v>
      </c>
      <c r="DK712" s="27">
        <v>138</v>
      </c>
      <c r="DL712" s="23">
        <v>4796</v>
      </c>
      <c r="DM712" s="28">
        <v>31587</v>
      </c>
      <c r="DN712" s="27">
        <v>146</v>
      </c>
      <c r="DO712" s="23">
        <v>2759</v>
      </c>
      <c r="DP712" s="28">
        <v>14785</v>
      </c>
      <c r="DQ712" s="29">
        <v>70</v>
      </c>
      <c r="DR712" s="23">
        <v>3514</v>
      </c>
      <c r="DS712" s="28">
        <v>10805</v>
      </c>
      <c r="DT712" s="29">
        <v>55</v>
      </c>
      <c r="DU712" s="23">
        <v>2515</v>
      </c>
      <c r="DV712" s="28">
        <v>15584</v>
      </c>
      <c r="DW712" s="29">
        <v>72</v>
      </c>
      <c r="DX712" s="23">
        <v>2673</v>
      </c>
      <c r="DY712" s="30">
        <v>1117</v>
      </c>
      <c r="DZ712" s="31">
        <v>5</v>
      </c>
      <c r="EA712" s="23">
        <v>2431</v>
      </c>
      <c r="EB712" s="32">
        <v>870</v>
      </c>
      <c r="EC712" s="31">
        <v>4</v>
      </c>
      <c r="ED712" s="23">
        <v>1013</v>
      </c>
      <c r="EE712" s="21"/>
      <c r="EF712" s="21"/>
      <c r="EG712" s="23">
        <v>1643</v>
      </c>
      <c r="EH712" s="32">
        <v>467</v>
      </c>
      <c r="EI712" s="31">
        <v>2</v>
      </c>
      <c r="EJ712" s="27">
        <v>852</v>
      </c>
      <c r="EK712" s="32">
        <v>233</v>
      </c>
      <c r="EL712" s="31">
        <v>1</v>
      </c>
      <c r="EM712" s="27">
        <v>835</v>
      </c>
      <c r="EN712" s="21"/>
      <c r="EO712" s="21"/>
      <c r="EP712" s="27">
        <v>548</v>
      </c>
      <c r="EQ712" s="21"/>
      <c r="ER712" s="21"/>
      <c r="ES712" s="27">
        <v>564</v>
      </c>
      <c r="ET712" s="21"/>
      <c r="EU712" s="21"/>
      <c r="EV712" s="27">
        <v>733</v>
      </c>
      <c r="EW712" s="21"/>
      <c r="EX712" s="21"/>
      <c r="EY712" s="27">
        <v>241</v>
      </c>
      <c r="EZ712" s="21"/>
      <c r="FA712" s="21"/>
      <c r="FB712" s="27">
        <v>645</v>
      </c>
      <c r="FC712" s="21"/>
      <c r="FD712" s="21"/>
      <c r="FE712" s="27">
        <v>207</v>
      </c>
      <c r="FF712" s="21"/>
      <c r="FG712" s="21"/>
      <c r="FH712" s="27">
        <v>399</v>
      </c>
      <c r="FI712" s="21"/>
      <c r="FJ712" s="21"/>
      <c r="FK712" s="27">
        <v>358</v>
      </c>
      <c r="FL712" s="21"/>
      <c r="FM712" s="21"/>
      <c r="FN712" s="27">
        <v>456</v>
      </c>
      <c r="FO712" s="21"/>
      <c r="FP712" s="21"/>
      <c r="FQ712" s="27">
        <v>432</v>
      </c>
      <c r="FR712" s="21"/>
      <c r="FS712" s="21"/>
      <c r="FT712" s="27">
        <v>369</v>
      </c>
      <c r="FU712" s="21"/>
      <c r="FV712" s="21"/>
      <c r="FW712" s="27">
        <v>348</v>
      </c>
      <c r="FX712" s="21"/>
      <c r="FY712" s="21"/>
      <c r="FZ712" s="27">
        <v>399</v>
      </c>
      <c r="GA712" s="21"/>
      <c r="GB712" s="21"/>
      <c r="GC712" s="27">
        <v>762</v>
      </c>
      <c r="GD712" s="21"/>
      <c r="GE712" s="21"/>
      <c r="GF712" s="27">
        <v>525</v>
      </c>
      <c r="GG712" s="21"/>
      <c r="GH712" s="21"/>
      <c r="GI712" s="27">
        <v>506</v>
      </c>
      <c r="GJ712" s="21"/>
      <c r="GK712" s="21"/>
      <c r="GL712" s="27">
        <v>945</v>
      </c>
      <c r="GM712" s="21"/>
      <c r="GN712" s="21"/>
      <c r="GO712" s="27">
        <v>672</v>
      </c>
      <c r="GP712" s="21"/>
      <c r="GQ712" s="21"/>
      <c r="GR712" s="27">
        <v>569</v>
      </c>
      <c r="GS712" s="21"/>
      <c r="GT712" s="21"/>
      <c r="GU712" s="27">
        <v>626</v>
      </c>
      <c r="GV712" s="21"/>
      <c r="GW712" s="21"/>
      <c r="GX712" s="27">
        <v>794</v>
      </c>
      <c r="GY712" s="21"/>
      <c r="GZ712" s="21"/>
      <c r="HA712" s="27">
        <v>504</v>
      </c>
      <c r="HB712" s="21"/>
      <c r="HC712" s="21"/>
      <c r="HD712" s="29">
        <v>69</v>
      </c>
      <c r="HE712" s="21"/>
      <c r="HF712" s="21"/>
      <c r="HG712" s="27">
        <v>265</v>
      </c>
      <c r="HH712" s="21"/>
      <c r="HI712" s="21"/>
      <c r="HJ712" s="27">
        <v>271</v>
      </c>
    </row>
    <row r="713" spans="2:218" x14ac:dyDescent="0.2">
      <c r="B713" s="20" t="s">
        <v>963</v>
      </c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  <c r="BK713" s="21"/>
      <c r="BL713" s="21"/>
      <c r="BM713" s="21"/>
      <c r="BN713" s="21"/>
      <c r="BO713" s="21"/>
      <c r="BP713" s="21"/>
      <c r="BQ713" s="21"/>
      <c r="BR713" s="21"/>
      <c r="BS713" s="21"/>
      <c r="BT713" s="21"/>
      <c r="BU713" s="21"/>
      <c r="BV713" s="21"/>
      <c r="BW713" s="21"/>
      <c r="BX713" s="21"/>
      <c r="BY713" s="21"/>
      <c r="BZ713" s="21"/>
      <c r="CA713" s="21"/>
      <c r="CB713" s="21"/>
      <c r="CC713" s="21"/>
      <c r="CD713" s="21"/>
      <c r="CE713" s="21"/>
      <c r="CF713" s="21"/>
      <c r="CG713" s="21"/>
      <c r="CH713" s="21"/>
      <c r="CI713" s="21"/>
      <c r="CJ713" s="21"/>
      <c r="CK713" s="21"/>
      <c r="CL713" s="28">
        <v>19253</v>
      </c>
      <c r="CM713" s="27">
        <v>122</v>
      </c>
      <c r="CN713" s="23">
        <v>5567</v>
      </c>
      <c r="CO713" s="26">
        <v>527024</v>
      </c>
      <c r="CP713" s="23">
        <v>3646</v>
      </c>
      <c r="CQ713" s="25">
        <v>204455</v>
      </c>
      <c r="CR713" s="22">
        <v>1057211</v>
      </c>
      <c r="CS713" s="23">
        <v>8237</v>
      </c>
      <c r="CT713" s="25">
        <v>509758</v>
      </c>
      <c r="CU713" s="22">
        <v>1758809</v>
      </c>
      <c r="CV713" s="24">
        <v>13447</v>
      </c>
      <c r="CW713" s="25">
        <v>677382</v>
      </c>
      <c r="CX713" s="22">
        <v>1543022</v>
      </c>
      <c r="CY713" s="24">
        <v>11058</v>
      </c>
      <c r="CZ713" s="25">
        <v>753092</v>
      </c>
      <c r="DA713" s="22">
        <v>1657506</v>
      </c>
      <c r="DB713" s="24">
        <v>12499</v>
      </c>
      <c r="DC713" s="25">
        <v>773470</v>
      </c>
      <c r="DD713" s="22">
        <v>1867810</v>
      </c>
      <c r="DE713" s="24">
        <v>14079</v>
      </c>
      <c r="DF713" s="25">
        <v>779056</v>
      </c>
      <c r="DG713" s="26">
        <v>832930</v>
      </c>
      <c r="DH713" s="23">
        <v>6528</v>
      </c>
      <c r="DI713" s="25">
        <v>603215</v>
      </c>
      <c r="DJ713" s="26">
        <v>136314</v>
      </c>
      <c r="DK713" s="23">
        <v>1450</v>
      </c>
      <c r="DL713" s="25">
        <v>291980</v>
      </c>
      <c r="DM713" s="28">
        <v>76515</v>
      </c>
      <c r="DN713" s="27">
        <v>834</v>
      </c>
      <c r="DO713" s="25">
        <v>171332</v>
      </c>
      <c r="DP713" s="28">
        <v>26215</v>
      </c>
      <c r="DQ713" s="27">
        <v>452</v>
      </c>
      <c r="DR713" s="25">
        <v>124294</v>
      </c>
      <c r="DS713" s="28">
        <v>41474</v>
      </c>
      <c r="DT713" s="27">
        <v>503</v>
      </c>
      <c r="DU713" s="24">
        <v>89850</v>
      </c>
      <c r="DV713" s="28">
        <v>53745</v>
      </c>
      <c r="DW713" s="27">
        <v>529</v>
      </c>
      <c r="DX713" s="24">
        <v>83968</v>
      </c>
      <c r="DY713" s="28">
        <v>41359</v>
      </c>
      <c r="DZ713" s="27">
        <v>800</v>
      </c>
      <c r="EA713" s="24">
        <v>64326</v>
      </c>
      <c r="EB713" s="28">
        <v>18477</v>
      </c>
      <c r="EC713" s="27">
        <v>353</v>
      </c>
      <c r="ED713" s="24">
        <v>48906</v>
      </c>
      <c r="EE713" s="28">
        <v>22216</v>
      </c>
      <c r="EF713" s="27">
        <v>343</v>
      </c>
      <c r="EG713" s="24">
        <v>46198</v>
      </c>
      <c r="EH713" s="30">
        <v>5965</v>
      </c>
      <c r="EI713" s="29">
        <v>99</v>
      </c>
      <c r="EJ713" s="24">
        <v>40447</v>
      </c>
      <c r="EK713" s="30">
        <v>4424</v>
      </c>
      <c r="EL713" s="29">
        <v>68</v>
      </c>
      <c r="EM713" s="24">
        <v>36045</v>
      </c>
      <c r="EN713" s="30">
        <v>4654</v>
      </c>
      <c r="EO713" s="29">
        <v>81</v>
      </c>
      <c r="EP713" s="24">
        <v>31770</v>
      </c>
      <c r="EQ713" s="32">
        <v>265</v>
      </c>
      <c r="ER713" s="31">
        <v>4</v>
      </c>
      <c r="ES713" s="24">
        <v>19586</v>
      </c>
      <c r="ET713" s="32">
        <v>152</v>
      </c>
      <c r="EU713" s="31">
        <v>3</v>
      </c>
      <c r="EV713" s="24">
        <v>10600</v>
      </c>
      <c r="EW713" s="21"/>
      <c r="EX713" s="21"/>
      <c r="EY713" s="23">
        <v>8735</v>
      </c>
      <c r="EZ713" s="21"/>
      <c r="FA713" s="21"/>
      <c r="FB713" s="23">
        <v>6943</v>
      </c>
      <c r="FC713" s="21"/>
      <c r="FD713" s="21"/>
      <c r="FE713" s="23">
        <v>4339</v>
      </c>
      <c r="FF713" s="21"/>
      <c r="FG713" s="21"/>
      <c r="FH713" s="23">
        <v>6106</v>
      </c>
      <c r="FI713" s="21"/>
      <c r="FJ713" s="21"/>
      <c r="FK713" s="23">
        <v>2984</v>
      </c>
      <c r="FL713" s="21"/>
      <c r="FM713" s="21"/>
      <c r="FN713" s="23">
        <v>3826</v>
      </c>
      <c r="FO713" s="21"/>
      <c r="FP713" s="21"/>
      <c r="FQ713" s="23">
        <v>3727</v>
      </c>
      <c r="FR713" s="21"/>
      <c r="FS713" s="21"/>
      <c r="FT713" s="23">
        <v>3505</v>
      </c>
      <c r="FU713" s="21"/>
      <c r="FV713" s="21"/>
      <c r="FW713" s="23">
        <v>2026</v>
      </c>
      <c r="FX713" s="21"/>
      <c r="FY713" s="21"/>
      <c r="FZ713" s="23">
        <v>1776</v>
      </c>
      <c r="GA713" s="21"/>
      <c r="GB713" s="21"/>
      <c r="GC713" s="23">
        <v>1907</v>
      </c>
      <c r="GD713" s="21"/>
      <c r="GE713" s="21"/>
      <c r="GF713" s="23">
        <v>2663</v>
      </c>
      <c r="GG713" s="21"/>
      <c r="GH713" s="21"/>
      <c r="GI713" s="23">
        <v>4192</v>
      </c>
      <c r="GJ713" s="21"/>
      <c r="GK713" s="21"/>
      <c r="GL713" s="23">
        <v>3194</v>
      </c>
      <c r="GM713" s="21"/>
      <c r="GN713" s="21"/>
      <c r="GO713" s="23">
        <v>3141</v>
      </c>
      <c r="GP713" s="21"/>
      <c r="GQ713" s="21"/>
      <c r="GR713" s="23">
        <v>2174</v>
      </c>
      <c r="GS713" s="21"/>
      <c r="GT713" s="21"/>
      <c r="GU713" s="23">
        <v>1496</v>
      </c>
      <c r="GV713" s="21"/>
      <c r="GW713" s="21"/>
      <c r="GX713" s="23">
        <v>1572</v>
      </c>
      <c r="GY713" s="21"/>
      <c r="GZ713" s="21"/>
      <c r="HA713" s="23">
        <v>1373</v>
      </c>
      <c r="HB713" s="21"/>
      <c r="HC713" s="21"/>
      <c r="HD713" s="23">
        <v>1247</v>
      </c>
      <c r="HE713" s="21"/>
      <c r="HF713" s="21"/>
      <c r="HG713" s="23">
        <v>1812</v>
      </c>
      <c r="HH713" s="21"/>
      <c r="HI713" s="21"/>
      <c r="HJ713" s="23">
        <v>1387</v>
      </c>
    </row>
    <row r="714" spans="2:218" x14ac:dyDescent="0.2">
      <c r="B714" s="20" t="s">
        <v>964</v>
      </c>
      <c r="C714" s="22">
        <v>1535465</v>
      </c>
      <c r="D714" s="25">
        <v>221561</v>
      </c>
      <c r="E714" s="37">
        <v>16727240</v>
      </c>
      <c r="F714" s="22">
        <v>1445061</v>
      </c>
      <c r="G714" s="25">
        <v>216433</v>
      </c>
      <c r="H714" s="37">
        <v>17456691</v>
      </c>
      <c r="I714" s="22">
        <v>1826511</v>
      </c>
      <c r="J714" s="25">
        <v>279468</v>
      </c>
      <c r="K714" s="37">
        <v>17031030</v>
      </c>
      <c r="L714" s="22">
        <v>1448266</v>
      </c>
      <c r="M714" s="25">
        <v>219873</v>
      </c>
      <c r="N714" s="37">
        <v>17326087</v>
      </c>
      <c r="O714" s="22">
        <v>1532441</v>
      </c>
      <c r="P714" s="25">
        <v>232407</v>
      </c>
      <c r="Q714" s="37">
        <v>17146413</v>
      </c>
      <c r="R714" s="22">
        <v>1613562</v>
      </c>
      <c r="S714" s="25">
        <v>271541</v>
      </c>
      <c r="T714" s="37">
        <v>17650213</v>
      </c>
      <c r="U714" s="26">
        <v>340820</v>
      </c>
      <c r="V714" s="24">
        <v>54479</v>
      </c>
      <c r="W714" s="37">
        <v>14011670</v>
      </c>
      <c r="X714" s="28">
        <v>86393</v>
      </c>
      <c r="Y714" s="23">
        <v>8910</v>
      </c>
      <c r="Z714" s="34">
        <v>6424013</v>
      </c>
      <c r="AA714" s="28">
        <v>69286</v>
      </c>
      <c r="AB714" s="23">
        <v>8118</v>
      </c>
      <c r="AC714" s="34">
        <v>3376174</v>
      </c>
      <c r="AD714" s="28">
        <v>68951</v>
      </c>
      <c r="AE714" s="23">
        <v>6414</v>
      </c>
      <c r="AF714" s="34">
        <v>1566803</v>
      </c>
      <c r="AG714" s="28">
        <v>95248</v>
      </c>
      <c r="AH714" s="23">
        <v>9900</v>
      </c>
      <c r="AI714" s="34">
        <v>1110426</v>
      </c>
      <c r="AJ714" s="26">
        <v>129770</v>
      </c>
      <c r="AK714" s="24">
        <v>12884</v>
      </c>
      <c r="AL714" s="34">
        <v>1050562</v>
      </c>
      <c r="AM714" s="28">
        <v>53710</v>
      </c>
      <c r="AN714" s="23">
        <v>3643</v>
      </c>
      <c r="AO714" s="25">
        <v>705868</v>
      </c>
      <c r="AP714" s="28">
        <v>54918</v>
      </c>
      <c r="AQ714" s="23">
        <v>3809</v>
      </c>
      <c r="AR714" s="25">
        <v>630217</v>
      </c>
      <c r="AS714" s="28">
        <v>68795</v>
      </c>
      <c r="AT714" s="23">
        <v>4431</v>
      </c>
      <c r="AU714" s="25">
        <v>515317</v>
      </c>
      <c r="AV714" s="28">
        <v>90003</v>
      </c>
      <c r="AW714" s="23">
        <v>6947</v>
      </c>
      <c r="AX714" s="25">
        <v>475757</v>
      </c>
      <c r="AY714" s="28">
        <v>62843</v>
      </c>
      <c r="AZ714" s="23">
        <v>4007</v>
      </c>
      <c r="BA714" s="25">
        <v>454800</v>
      </c>
      <c r="BB714" s="28">
        <v>91636</v>
      </c>
      <c r="BC714" s="23">
        <v>5253</v>
      </c>
      <c r="BD714" s="25">
        <v>466116</v>
      </c>
      <c r="BE714" s="28">
        <v>26156</v>
      </c>
      <c r="BF714" s="23">
        <v>3116</v>
      </c>
      <c r="BG714" s="25">
        <v>425665</v>
      </c>
      <c r="BH714" s="28">
        <v>23963</v>
      </c>
      <c r="BI714" s="23">
        <v>2335</v>
      </c>
      <c r="BJ714" s="25">
        <v>385720</v>
      </c>
      <c r="BK714" s="28">
        <v>30955</v>
      </c>
      <c r="BL714" s="23">
        <v>3541</v>
      </c>
      <c r="BM714" s="25">
        <v>391453</v>
      </c>
      <c r="BN714" s="28">
        <v>28131</v>
      </c>
      <c r="BO714" s="23">
        <v>2818</v>
      </c>
      <c r="BP714" s="25">
        <v>348342</v>
      </c>
      <c r="BQ714" s="28">
        <v>27126</v>
      </c>
      <c r="BR714" s="23">
        <v>2773</v>
      </c>
      <c r="BS714" s="25">
        <v>388979</v>
      </c>
      <c r="BT714" s="28">
        <v>29631</v>
      </c>
      <c r="BU714" s="23">
        <v>2942</v>
      </c>
      <c r="BV714" s="25">
        <v>357006</v>
      </c>
      <c r="BW714" s="28">
        <v>27812</v>
      </c>
      <c r="BX714" s="23">
        <v>3059</v>
      </c>
      <c r="BY714" s="25">
        <v>338625</v>
      </c>
      <c r="BZ714" s="28">
        <v>25408</v>
      </c>
      <c r="CA714" s="23">
        <v>2588</v>
      </c>
      <c r="CB714" s="25">
        <v>365366</v>
      </c>
      <c r="CC714" s="28">
        <v>27265</v>
      </c>
      <c r="CD714" s="23">
        <v>3063</v>
      </c>
      <c r="CE714" s="25">
        <v>326115</v>
      </c>
      <c r="CF714" s="28">
        <v>23221</v>
      </c>
      <c r="CG714" s="23">
        <v>2213</v>
      </c>
      <c r="CH714" s="25">
        <v>355690</v>
      </c>
      <c r="CI714" s="28">
        <v>22562</v>
      </c>
      <c r="CJ714" s="23">
        <v>2384</v>
      </c>
      <c r="CK714" s="25">
        <v>316344</v>
      </c>
      <c r="CL714" s="28">
        <v>25548</v>
      </c>
      <c r="CM714" s="23">
        <v>2942</v>
      </c>
      <c r="CN714" s="25">
        <v>337975</v>
      </c>
      <c r="CO714" s="28">
        <v>20590</v>
      </c>
      <c r="CP714" s="23">
        <v>1955</v>
      </c>
      <c r="CQ714" s="25">
        <v>336923</v>
      </c>
      <c r="CR714" s="28">
        <v>25576</v>
      </c>
      <c r="CS714" s="23">
        <v>2742</v>
      </c>
      <c r="CT714" s="25">
        <v>297805</v>
      </c>
      <c r="CU714" s="28">
        <v>30378</v>
      </c>
      <c r="CV714" s="23">
        <v>3543</v>
      </c>
      <c r="CW714" s="25">
        <v>331531</v>
      </c>
      <c r="CX714" s="28">
        <v>19641</v>
      </c>
      <c r="CY714" s="23">
        <v>2186</v>
      </c>
      <c r="CZ714" s="25">
        <v>323091</v>
      </c>
      <c r="DA714" s="28">
        <v>21520</v>
      </c>
      <c r="DB714" s="23">
        <v>2365</v>
      </c>
      <c r="DC714" s="25">
        <v>330328</v>
      </c>
      <c r="DD714" s="28">
        <v>30018</v>
      </c>
      <c r="DE714" s="23">
        <v>3204</v>
      </c>
      <c r="DF714" s="25">
        <v>304668</v>
      </c>
      <c r="DG714" s="28">
        <v>21967</v>
      </c>
      <c r="DH714" s="23">
        <v>2489</v>
      </c>
      <c r="DI714" s="25">
        <v>328952</v>
      </c>
      <c r="DJ714" s="28">
        <v>20041</v>
      </c>
      <c r="DK714" s="23">
        <v>2042</v>
      </c>
      <c r="DL714" s="25">
        <v>319733</v>
      </c>
      <c r="DM714" s="28">
        <v>28128</v>
      </c>
      <c r="DN714" s="23">
        <v>3293</v>
      </c>
      <c r="DO714" s="25">
        <v>314070</v>
      </c>
      <c r="DP714" s="28">
        <v>18513</v>
      </c>
      <c r="DQ714" s="23">
        <v>1739</v>
      </c>
      <c r="DR714" s="25">
        <v>334099</v>
      </c>
      <c r="DS714" s="28">
        <v>32994</v>
      </c>
      <c r="DT714" s="23">
        <v>2731</v>
      </c>
      <c r="DU714" s="25">
        <v>306822</v>
      </c>
      <c r="DV714" s="28">
        <v>31458</v>
      </c>
      <c r="DW714" s="23">
        <v>3535</v>
      </c>
      <c r="DX714" s="25">
        <v>317207</v>
      </c>
      <c r="DY714" s="28">
        <v>20544</v>
      </c>
      <c r="DZ714" s="23">
        <v>2304</v>
      </c>
      <c r="EA714" s="25">
        <v>309519</v>
      </c>
      <c r="EB714" s="28">
        <v>18114</v>
      </c>
      <c r="EC714" s="23">
        <v>1549</v>
      </c>
      <c r="ED714" s="25">
        <v>238207</v>
      </c>
      <c r="EE714" s="28">
        <v>22165</v>
      </c>
      <c r="EF714" s="23">
        <v>2309</v>
      </c>
      <c r="EG714" s="25">
        <v>236780</v>
      </c>
      <c r="EH714" s="28">
        <v>18874</v>
      </c>
      <c r="EI714" s="23">
        <v>2001</v>
      </c>
      <c r="EJ714" s="25">
        <v>214096</v>
      </c>
      <c r="EK714" s="28">
        <v>18431</v>
      </c>
      <c r="EL714" s="23">
        <v>1918</v>
      </c>
      <c r="EM714" s="25">
        <v>216394</v>
      </c>
      <c r="EN714" s="28">
        <v>30665</v>
      </c>
      <c r="EO714" s="23">
        <v>3138</v>
      </c>
      <c r="EP714" s="25">
        <v>209804</v>
      </c>
      <c r="EQ714" s="28">
        <v>26288</v>
      </c>
      <c r="ER714" s="23">
        <v>3051</v>
      </c>
      <c r="ES714" s="25">
        <v>226502</v>
      </c>
      <c r="ET714" s="28">
        <v>32899</v>
      </c>
      <c r="EU714" s="23">
        <v>3179</v>
      </c>
      <c r="EV714" s="25">
        <v>239390</v>
      </c>
      <c r="EW714" s="28">
        <v>24246</v>
      </c>
      <c r="EX714" s="23">
        <v>2409</v>
      </c>
      <c r="EY714" s="25">
        <v>218052</v>
      </c>
      <c r="EZ714" s="28">
        <v>30914</v>
      </c>
      <c r="FA714" s="23">
        <v>1724</v>
      </c>
      <c r="FB714" s="25">
        <v>262460</v>
      </c>
      <c r="FC714" s="28">
        <v>18813</v>
      </c>
      <c r="FD714" s="23">
        <v>1411</v>
      </c>
      <c r="FE714" s="25">
        <v>108985</v>
      </c>
      <c r="FF714" s="28">
        <v>22035</v>
      </c>
      <c r="FG714" s="23">
        <v>1667</v>
      </c>
      <c r="FH714" s="24">
        <v>83904</v>
      </c>
      <c r="FI714" s="28">
        <v>22144</v>
      </c>
      <c r="FJ714" s="23">
        <v>1642</v>
      </c>
      <c r="FK714" s="24">
        <v>72972</v>
      </c>
      <c r="FL714" s="28">
        <v>25401</v>
      </c>
      <c r="FM714" s="23">
        <v>1764</v>
      </c>
      <c r="FN714" s="24">
        <v>73351</v>
      </c>
      <c r="FO714" s="28">
        <v>40207</v>
      </c>
      <c r="FP714" s="23">
        <v>3728</v>
      </c>
      <c r="FQ714" s="25">
        <v>191824</v>
      </c>
      <c r="FR714" s="28">
        <v>20015</v>
      </c>
      <c r="FS714" s="23">
        <v>1371</v>
      </c>
      <c r="FT714" s="24">
        <v>92092</v>
      </c>
      <c r="FU714" s="28">
        <v>11465</v>
      </c>
      <c r="FV714" s="27">
        <v>799</v>
      </c>
      <c r="FW714" s="24">
        <v>75458</v>
      </c>
      <c r="FX714" s="28">
        <v>12921</v>
      </c>
      <c r="FY714" s="27">
        <v>882</v>
      </c>
      <c r="FZ714" s="24">
        <v>66647</v>
      </c>
      <c r="GA714" s="28">
        <v>11025</v>
      </c>
      <c r="GB714" s="27">
        <v>807</v>
      </c>
      <c r="GC714" s="24">
        <v>55826</v>
      </c>
      <c r="GD714" s="30">
        <v>9072</v>
      </c>
      <c r="GE714" s="27">
        <v>669</v>
      </c>
      <c r="GF714" s="24">
        <v>42337</v>
      </c>
      <c r="GG714" s="30">
        <v>8349</v>
      </c>
      <c r="GH714" s="27">
        <v>630</v>
      </c>
      <c r="GI714" s="24">
        <v>40440</v>
      </c>
      <c r="GJ714" s="30">
        <v>5857</v>
      </c>
      <c r="GK714" s="27">
        <v>301</v>
      </c>
      <c r="GL714" s="24">
        <v>35508</v>
      </c>
      <c r="GM714" s="30">
        <v>3438</v>
      </c>
      <c r="GN714" s="27">
        <v>200</v>
      </c>
      <c r="GO714" s="24">
        <v>30845</v>
      </c>
      <c r="GP714" s="30">
        <v>3434</v>
      </c>
      <c r="GQ714" s="27">
        <v>143</v>
      </c>
      <c r="GR714" s="24">
        <v>22669</v>
      </c>
      <c r="GS714" s="32">
        <v>850</v>
      </c>
      <c r="GT714" s="29">
        <v>61</v>
      </c>
      <c r="GU714" s="24">
        <v>15708</v>
      </c>
      <c r="GV714" s="33">
        <v>95</v>
      </c>
      <c r="GW714" s="31">
        <v>6</v>
      </c>
      <c r="GX714" s="24">
        <v>11837</v>
      </c>
      <c r="GY714" s="21"/>
      <c r="GZ714" s="21"/>
      <c r="HA714" s="24">
        <v>12927</v>
      </c>
      <c r="HB714" s="21"/>
      <c r="HC714" s="21"/>
      <c r="HD714" s="23">
        <v>8943</v>
      </c>
      <c r="HE714" s="21"/>
      <c r="HF714" s="21"/>
      <c r="HG714" s="23">
        <v>7423</v>
      </c>
      <c r="HH714" s="21"/>
      <c r="HI714" s="21"/>
      <c r="HJ714" s="23">
        <v>9295</v>
      </c>
    </row>
    <row r="715" spans="2:218" x14ac:dyDescent="0.2">
      <c r="B715" s="20" t="s">
        <v>966</v>
      </c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  <c r="BK715" s="21"/>
      <c r="BL715" s="21"/>
      <c r="BM715" s="21"/>
      <c r="BN715" s="21"/>
      <c r="BO715" s="21"/>
      <c r="BP715" s="21"/>
      <c r="BQ715" s="21"/>
      <c r="BR715" s="21"/>
      <c r="BS715" s="21"/>
      <c r="BT715" s="21"/>
      <c r="BU715" s="21"/>
      <c r="BV715" s="21"/>
      <c r="BW715" s="21"/>
      <c r="BX715" s="21"/>
      <c r="BY715" s="21"/>
      <c r="BZ715" s="21"/>
      <c r="CA715" s="21"/>
      <c r="CB715" s="21"/>
      <c r="CC715" s="21"/>
      <c r="CD715" s="21"/>
      <c r="CE715" s="21"/>
      <c r="CF715" s="21"/>
      <c r="CG715" s="21"/>
      <c r="CH715" s="21"/>
      <c r="CI715" s="21"/>
      <c r="CJ715" s="21"/>
      <c r="CK715" s="21"/>
      <c r="CL715" s="30">
        <v>1493</v>
      </c>
      <c r="CM715" s="31">
        <v>8</v>
      </c>
      <c r="CN715" s="21"/>
      <c r="CO715" s="28">
        <v>22853</v>
      </c>
      <c r="CP715" s="27">
        <v>116</v>
      </c>
      <c r="CQ715" s="21"/>
      <c r="CR715" s="28">
        <v>37838</v>
      </c>
      <c r="CS715" s="27">
        <v>216</v>
      </c>
      <c r="CT715" s="21"/>
      <c r="CU715" s="28">
        <v>55380</v>
      </c>
      <c r="CV715" s="27">
        <v>307</v>
      </c>
      <c r="CW715" s="21"/>
      <c r="CX715" s="28">
        <v>50449</v>
      </c>
      <c r="CY715" s="27">
        <v>374</v>
      </c>
      <c r="CZ715" s="21"/>
      <c r="DA715" s="28">
        <v>32419</v>
      </c>
      <c r="DB715" s="27">
        <v>272</v>
      </c>
      <c r="DC715" s="21"/>
      <c r="DD715" s="28">
        <v>59967</v>
      </c>
      <c r="DE715" s="27">
        <v>431</v>
      </c>
      <c r="DF715" s="21"/>
      <c r="DG715" s="28">
        <v>56922</v>
      </c>
      <c r="DH715" s="27">
        <v>435</v>
      </c>
      <c r="DI715" s="21"/>
      <c r="DJ715" s="28">
        <v>67435</v>
      </c>
      <c r="DK715" s="27">
        <v>485</v>
      </c>
      <c r="DL715" s="21"/>
      <c r="DM715" s="28">
        <v>91993</v>
      </c>
      <c r="DN715" s="27">
        <v>623</v>
      </c>
      <c r="DO715" s="21"/>
      <c r="DP715" s="28">
        <v>79617</v>
      </c>
      <c r="DQ715" s="27">
        <v>639</v>
      </c>
      <c r="DR715" s="29">
        <v>10</v>
      </c>
      <c r="DS715" s="28">
        <v>76716</v>
      </c>
      <c r="DT715" s="27">
        <v>546</v>
      </c>
      <c r="DU715" s="31">
        <v>5</v>
      </c>
      <c r="DV715" s="28">
        <v>75921</v>
      </c>
      <c r="DW715" s="27">
        <v>427</v>
      </c>
      <c r="DX715" s="21"/>
      <c r="DY715" s="28">
        <v>35685</v>
      </c>
      <c r="DZ715" s="27">
        <v>279</v>
      </c>
      <c r="EA715" s="21"/>
      <c r="EB715" s="28">
        <v>16454</v>
      </c>
      <c r="EC715" s="27">
        <v>113</v>
      </c>
      <c r="ED715" s="21"/>
      <c r="EE715" s="28">
        <v>47729</v>
      </c>
      <c r="EF715" s="27">
        <v>345</v>
      </c>
      <c r="EG715" s="21"/>
      <c r="EH715" s="28">
        <v>27904</v>
      </c>
      <c r="EI715" s="27">
        <v>189</v>
      </c>
      <c r="EJ715" s="21"/>
      <c r="EK715" s="28">
        <v>17606</v>
      </c>
      <c r="EL715" s="27">
        <v>115</v>
      </c>
      <c r="EM715" s="21"/>
      <c r="EN715" s="28">
        <v>15100</v>
      </c>
      <c r="EO715" s="29">
        <v>97</v>
      </c>
      <c r="EP715" s="21"/>
      <c r="EQ715" s="30">
        <v>9019</v>
      </c>
      <c r="ER715" s="29">
        <v>61</v>
      </c>
      <c r="ES715" s="21"/>
      <c r="ET715" s="30">
        <v>9114</v>
      </c>
      <c r="EU715" s="29">
        <v>60</v>
      </c>
      <c r="EV715" s="21"/>
      <c r="EW715" s="30">
        <v>7854</v>
      </c>
      <c r="EX715" s="29">
        <v>51</v>
      </c>
      <c r="EY715" s="21"/>
      <c r="EZ715" s="32">
        <v>391</v>
      </c>
      <c r="FA715" s="31">
        <v>4</v>
      </c>
      <c r="FB715" s="21"/>
      <c r="FC715" s="32">
        <v>678</v>
      </c>
      <c r="FD715" s="31">
        <v>6</v>
      </c>
      <c r="FE715" s="21"/>
      <c r="FF715" s="30">
        <v>2783</v>
      </c>
      <c r="FG715" s="29">
        <v>25</v>
      </c>
      <c r="FH715" s="21"/>
      <c r="FI715" s="30">
        <v>5104</v>
      </c>
      <c r="FJ715" s="29">
        <v>28</v>
      </c>
      <c r="FK715" s="21"/>
      <c r="FL715" s="30">
        <v>3690</v>
      </c>
      <c r="FM715" s="29">
        <v>35</v>
      </c>
      <c r="FN715" s="21"/>
      <c r="FO715" s="30">
        <v>2314</v>
      </c>
      <c r="FP715" s="29">
        <v>23</v>
      </c>
      <c r="FQ715" s="21"/>
      <c r="FR715" s="30">
        <v>2830</v>
      </c>
      <c r="FS715" s="29">
        <v>31</v>
      </c>
      <c r="FT715" s="21"/>
      <c r="FU715" s="30">
        <v>4594</v>
      </c>
      <c r="FV715" s="29">
        <v>34</v>
      </c>
      <c r="FW715" s="21"/>
      <c r="FX715" s="30">
        <v>4362</v>
      </c>
      <c r="FY715" s="29">
        <v>35</v>
      </c>
      <c r="FZ715" s="21"/>
      <c r="GA715" s="30">
        <v>1460</v>
      </c>
      <c r="GB715" s="29">
        <v>13</v>
      </c>
      <c r="GC715" s="21"/>
      <c r="GD715" s="32">
        <v>444</v>
      </c>
      <c r="GE715" s="31">
        <v>4</v>
      </c>
      <c r="GF715" s="31">
        <v>5</v>
      </c>
      <c r="GG715" s="21"/>
      <c r="GH715" s="21"/>
      <c r="GI715" s="21"/>
      <c r="GJ715" s="21"/>
      <c r="GK715" s="21"/>
      <c r="GL715" s="21"/>
      <c r="GM715" s="21"/>
      <c r="GN715" s="21"/>
      <c r="GO715" s="21"/>
      <c r="GP715" s="21"/>
      <c r="GQ715" s="21"/>
      <c r="GR715" s="31">
        <v>3</v>
      </c>
      <c r="GS715" s="32">
        <v>707</v>
      </c>
      <c r="GT715" s="31">
        <v>7</v>
      </c>
      <c r="GU715" s="31">
        <v>3</v>
      </c>
      <c r="GV715" s="32">
        <v>894</v>
      </c>
      <c r="GW715" s="31">
        <v>8</v>
      </c>
      <c r="GX715" s="21"/>
      <c r="GY715" s="21"/>
      <c r="GZ715" s="21"/>
      <c r="HA715" s="21"/>
      <c r="HB715" s="21"/>
      <c r="HC715" s="21"/>
      <c r="HD715" s="21"/>
      <c r="HE715" s="21"/>
      <c r="HF715" s="21"/>
      <c r="HG715" s="21"/>
      <c r="HH715" s="21"/>
      <c r="HI715" s="21"/>
      <c r="HJ715" s="21"/>
    </row>
    <row r="716" spans="2:218" x14ac:dyDescent="0.2">
      <c r="B716" s="20" t="s">
        <v>967</v>
      </c>
      <c r="C716" s="32">
        <v>628</v>
      </c>
      <c r="D716" s="31">
        <v>8</v>
      </c>
      <c r="E716" s="27">
        <v>859</v>
      </c>
      <c r="F716" s="33">
        <v>88</v>
      </c>
      <c r="G716" s="31">
        <v>1</v>
      </c>
      <c r="H716" s="27">
        <v>673</v>
      </c>
      <c r="I716" s="33">
        <v>55</v>
      </c>
      <c r="J716" s="31">
        <v>1</v>
      </c>
      <c r="K716" s="27">
        <v>506</v>
      </c>
      <c r="L716" s="21"/>
      <c r="M716" s="21"/>
      <c r="N716" s="27">
        <v>494</v>
      </c>
      <c r="O716" s="21"/>
      <c r="P716" s="21"/>
      <c r="Q716" s="27">
        <v>284</v>
      </c>
      <c r="R716" s="21"/>
      <c r="S716" s="21"/>
      <c r="T716" s="27">
        <v>381</v>
      </c>
      <c r="U716" s="21"/>
      <c r="V716" s="21"/>
      <c r="W716" s="27">
        <v>335</v>
      </c>
      <c r="X716" s="21"/>
      <c r="Y716" s="21"/>
      <c r="Z716" s="27">
        <v>139</v>
      </c>
      <c r="AA716" s="21"/>
      <c r="AB716" s="21"/>
      <c r="AC716" s="27">
        <v>380</v>
      </c>
      <c r="AD716" s="21"/>
      <c r="AE716" s="21"/>
      <c r="AF716" s="27">
        <v>224</v>
      </c>
      <c r="AG716" s="21"/>
      <c r="AH716" s="21"/>
      <c r="AI716" s="27">
        <v>119</v>
      </c>
      <c r="AJ716" s="21"/>
      <c r="AK716" s="21"/>
      <c r="AL716" s="29">
        <v>77</v>
      </c>
      <c r="AM716" s="21"/>
      <c r="AN716" s="21"/>
      <c r="AO716" s="29">
        <v>47</v>
      </c>
      <c r="AP716" s="21"/>
      <c r="AQ716" s="21"/>
      <c r="AR716" s="29">
        <v>66</v>
      </c>
      <c r="AS716" s="21"/>
      <c r="AT716" s="21"/>
      <c r="AU716" s="27">
        <v>237</v>
      </c>
      <c r="AV716" s="21"/>
      <c r="AW716" s="21"/>
      <c r="AX716" s="29">
        <v>34</v>
      </c>
      <c r="AY716" s="21"/>
      <c r="AZ716" s="21"/>
      <c r="BA716" s="27">
        <v>120</v>
      </c>
      <c r="BB716" s="21"/>
      <c r="BC716" s="21"/>
      <c r="BD716" s="29">
        <v>55</v>
      </c>
      <c r="BE716" s="21"/>
      <c r="BF716" s="21"/>
      <c r="BG716" s="31">
        <v>6</v>
      </c>
      <c r="BH716" s="21"/>
      <c r="BI716" s="21"/>
      <c r="BJ716" s="27">
        <v>105</v>
      </c>
      <c r="BK716" s="21"/>
      <c r="BL716" s="21"/>
      <c r="BM716" s="27">
        <v>182</v>
      </c>
      <c r="BN716" s="21"/>
      <c r="BO716" s="21"/>
      <c r="BP716" s="21"/>
      <c r="BQ716" s="21"/>
      <c r="BR716" s="21"/>
      <c r="BS716" s="27">
        <v>219</v>
      </c>
      <c r="BT716" s="21"/>
      <c r="BU716" s="21"/>
      <c r="BV716" s="21"/>
      <c r="BW716" s="21"/>
      <c r="BX716" s="21"/>
      <c r="BY716" s="29">
        <v>45</v>
      </c>
      <c r="BZ716" s="21"/>
      <c r="CA716" s="21"/>
      <c r="CB716" s="27">
        <v>132</v>
      </c>
      <c r="CC716" s="21"/>
      <c r="CD716" s="21"/>
      <c r="CE716" s="21"/>
      <c r="CF716" s="21"/>
      <c r="CG716" s="21"/>
      <c r="CH716" s="21"/>
      <c r="CI716" s="21"/>
      <c r="CJ716" s="21"/>
      <c r="CK716" s="21"/>
      <c r="CL716" s="21"/>
      <c r="CM716" s="21"/>
      <c r="CN716" s="21"/>
      <c r="CO716" s="21"/>
      <c r="CP716" s="21"/>
      <c r="CQ716" s="27">
        <v>175</v>
      </c>
      <c r="CR716" s="21"/>
      <c r="CS716" s="21"/>
      <c r="CT716" s="29">
        <v>81</v>
      </c>
      <c r="CU716" s="21"/>
      <c r="CV716" s="21"/>
      <c r="CW716" s="27">
        <v>106</v>
      </c>
      <c r="CX716" s="21"/>
      <c r="CY716" s="21"/>
      <c r="CZ716" s="29">
        <v>54</v>
      </c>
      <c r="DA716" s="21"/>
      <c r="DB716" s="21"/>
      <c r="DC716" s="29">
        <v>39</v>
      </c>
      <c r="DD716" s="21"/>
      <c r="DE716" s="21"/>
      <c r="DF716" s="29">
        <v>14</v>
      </c>
      <c r="DG716" s="21"/>
      <c r="DH716" s="21"/>
      <c r="DI716" s="29">
        <v>38</v>
      </c>
      <c r="DJ716" s="21"/>
      <c r="DK716" s="21"/>
      <c r="DL716" s="31">
        <v>9</v>
      </c>
      <c r="DM716" s="21"/>
      <c r="DN716" s="21"/>
      <c r="DO716" s="21"/>
      <c r="DP716" s="21"/>
      <c r="DQ716" s="21"/>
      <c r="DR716" s="29">
        <v>20</v>
      </c>
      <c r="DS716" s="21"/>
      <c r="DT716" s="21"/>
      <c r="DU716" s="31">
        <v>6</v>
      </c>
      <c r="DV716" s="21"/>
      <c r="DW716" s="21"/>
      <c r="DX716" s="31">
        <v>5</v>
      </c>
      <c r="DY716" s="21"/>
      <c r="DZ716" s="21"/>
      <c r="EA716" s="29">
        <v>20</v>
      </c>
      <c r="EB716" s="21"/>
      <c r="EC716" s="21"/>
      <c r="ED716" s="21"/>
      <c r="EE716" s="21"/>
      <c r="EF716" s="21"/>
      <c r="EG716" s="21"/>
      <c r="EH716" s="21"/>
      <c r="EI716" s="21"/>
      <c r="EJ716" s="29">
        <v>63</v>
      </c>
      <c r="EK716" s="21"/>
      <c r="EL716" s="21"/>
      <c r="EM716" s="29">
        <v>22</v>
      </c>
      <c r="EN716" s="21"/>
      <c r="EO716" s="21"/>
      <c r="EP716" s="29">
        <v>37</v>
      </c>
      <c r="EQ716" s="21"/>
      <c r="ER716" s="21"/>
      <c r="ES716" s="29">
        <v>62</v>
      </c>
      <c r="ET716" s="21"/>
      <c r="EU716" s="21"/>
      <c r="EV716" s="27">
        <v>117</v>
      </c>
      <c r="EW716" s="21"/>
      <c r="EX716" s="21"/>
      <c r="EY716" s="29">
        <v>21</v>
      </c>
      <c r="EZ716" s="21"/>
      <c r="FA716" s="21"/>
      <c r="FB716" s="29">
        <v>15</v>
      </c>
      <c r="FC716" s="21"/>
      <c r="FD716" s="21"/>
      <c r="FE716" s="29">
        <v>27</v>
      </c>
      <c r="FF716" s="21"/>
      <c r="FG716" s="21"/>
      <c r="FH716" s="31">
        <v>1</v>
      </c>
      <c r="FI716" s="21"/>
      <c r="FJ716" s="21"/>
      <c r="FK716" s="29">
        <v>56</v>
      </c>
      <c r="FL716" s="21"/>
      <c r="FM716" s="21"/>
      <c r="FN716" s="21"/>
      <c r="FO716" s="21"/>
      <c r="FP716" s="21"/>
      <c r="FQ716" s="31">
        <v>5</v>
      </c>
      <c r="FR716" s="21"/>
      <c r="FS716" s="21"/>
      <c r="FT716" s="21"/>
      <c r="FU716" s="21"/>
      <c r="FV716" s="21"/>
      <c r="FW716" s="21"/>
      <c r="FX716" s="21"/>
      <c r="FY716" s="21"/>
      <c r="FZ716" s="21"/>
      <c r="GA716" s="21"/>
      <c r="GB716" s="21"/>
      <c r="GC716" s="21"/>
      <c r="GD716" s="21"/>
      <c r="GE716" s="21"/>
      <c r="GF716" s="21"/>
      <c r="GG716" s="21"/>
      <c r="GH716" s="21"/>
      <c r="GI716" s="21"/>
      <c r="GJ716" s="21"/>
      <c r="GK716" s="21"/>
      <c r="GL716" s="21"/>
      <c r="GM716" s="21"/>
      <c r="GN716" s="21"/>
      <c r="GO716" s="21"/>
      <c r="GP716" s="21"/>
      <c r="GQ716" s="21"/>
      <c r="GR716" s="21"/>
      <c r="GS716" s="21"/>
      <c r="GT716" s="21"/>
      <c r="GU716" s="21"/>
      <c r="GV716" s="21"/>
      <c r="GW716" s="21"/>
      <c r="GX716" s="21"/>
      <c r="GY716" s="21"/>
      <c r="GZ716" s="21"/>
      <c r="HA716" s="21"/>
      <c r="HB716" s="21"/>
      <c r="HC716" s="21"/>
      <c r="HD716" s="29">
        <v>17</v>
      </c>
      <c r="HE716" s="21"/>
      <c r="HF716" s="21"/>
      <c r="HG716" s="21"/>
      <c r="HH716" s="21"/>
      <c r="HI716" s="21"/>
      <c r="HJ716" s="21"/>
    </row>
    <row r="717" spans="2:218" x14ac:dyDescent="0.2">
      <c r="B717" s="20" t="s">
        <v>972</v>
      </c>
      <c r="C717" s="28">
        <v>69128</v>
      </c>
      <c r="D717" s="23">
        <v>1155</v>
      </c>
      <c r="E717" s="24">
        <v>67049</v>
      </c>
      <c r="F717" s="28">
        <v>54542</v>
      </c>
      <c r="G717" s="23">
        <v>1117</v>
      </c>
      <c r="H717" s="24">
        <v>77553</v>
      </c>
      <c r="I717" s="28">
        <v>66326</v>
      </c>
      <c r="J717" s="23">
        <v>1348</v>
      </c>
      <c r="K717" s="24">
        <v>68787</v>
      </c>
      <c r="L717" s="28">
        <v>31699</v>
      </c>
      <c r="M717" s="27">
        <v>889</v>
      </c>
      <c r="N717" s="24">
        <v>70309</v>
      </c>
      <c r="O717" s="28">
        <v>31432</v>
      </c>
      <c r="P717" s="27">
        <v>910</v>
      </c>
      <c r="Q717" s="24">
        <v>79910</v>
      </c>
      <c r="R717" s="28">
        <v>44277</v>
      </c>
      <c r="S717" s="27">
        <v>709</v>
      </c>
      <c r="T717" s="24">
        <v>68691</v>
      </c>
      <c r="U717" s="28">
        <v>61921</v>
      </c>
      <c r="V717" s="27">
        <v>920</v>
      </c>
      <c r="W717" s="24">
        <v>59742</v>
      </c>
      <c r="X717" s="28">
        <v>67552</v>
      </c>
      <c r="Y717" s="23">
        <v>1066</v>
      </c>
      <c r="Z717" s="24">
        <v>55745</v>
      </c>
      <c r="AA717" s="28">
        <v>78037</v>
      </c>
      <c r="AB717" s="23">
        <v>1212</v>
      </c>
      <c r="AC717" s="24">
        <v>68288</v>
      </c>
      <c r="AD717" s="28">
        <v>25811</v>
      </c>
      <c r="AE717" s="27">
        <v>381</v>
      </c>
      <c r="AF717" s="24">
        <v>58648</v>
      </c>
      <c r="AG717" s="30">
        <v>2886</v>
      </c>
      <c r="AH717" s="29">
        <v>57</v>
      </c>
      <c r="AI717" s="24">
        <v>51274</v>
      </c>
      <c r="AJ717" s="30">
        <v>5852</v>
      </c>
      <c r="AK717" s="27">
        <v>104</v>
      </c>
      <c r="AL717" s="24">
        <v>40429</v>
      </c>
      <c r="AM717" s="30">
        <v>3066</v>
      </c>
      <c r="AN717" s="29">
        <v>64</v>
      </c>
      <c r="AO717" s="24">
        <v>27052</v>
      </c>
      <c r="AP717" s="30">
        <v>1936</v>
      </c>
      <c r="AQ717" s="29">
        <v>47</v>
      </c>
      <c r="AR717" s="24">
        <v>19763</v>
      </c>
      <c r="AS717" s="30">
        <v>4341</v>
      </c>
      <c r="AT717" s="29">
        <v>97</v>
      </c>
      <c r="AU717" s="24">
        <v>14195</v>
      </c>
      <c r="AV717" s="30">
        <v>2624</v>
      </c>
      <c r="AW717" s="29">
        <v>72</v>
      </c>
      <c r="AX717" s="24">
        <v>11483</v>
      </c>
      <c r="AY717" s="30">
        <v>2373</v>
      </c>
      <c r="AZ717" s="29">
        <v>55</v>
      </c>
      <c r="BA717" s="24">
        <v>10402</v>
      </c>
      <c r="BB717" s="30">
        <v>4632</v>
      </c>
      <c r="BC717" s="29">
        <v>80</v>
      </c>
      <c r="BD717" s="24">
        <v>10042</v>
      </c>
      <c r="BE717" s="30">
        <v>3573</v>
      </c>
      <c r="BF717" s="29">
        <v>53</v>
      </c>
      <c r="BG717" s="23">
        <v>8005</v>
      </c>
      <c r="BH717" s="30">
        <v>2055</v>
      </c>
      <c r="BI717" s="29">
        <v>38</v>
      </c>
      <c r="BJ717" s="23">
        <v>5858</v>
      </c>
      <c r="BK717" s="30">
        <v>1913</v>
      </c>
      <c r="BL717" s="29">
        <v>50</v>
      </c>
      <c r="BM717" s="23">
        <v>5896</v>
      </c>
      <c r="BN717" s="30">
        <v>1703</v>
      </c>
      <c r="BO717" s="29">
        <v>26</v>
      </c>
      <c r="BP717" s="23">
        <v>5470</v>
      </c>
      <c r="BQ717" s="30">
        <v>1202</v>
      </c>
      <c r="BR717" s="29">
        <v>20</v>
      </c>
      <c r="BS717" s="23">
        <v>3528</v>
      </c>
      <c r="BT717" s="32">
        <v>655</v>
      </c>
      <c r="BU717" s="29">
        <v>15</v>
      </c>
      <c r="BV717" s="23">
        <v>3928</v>
      </c>
      <c r="BW717" s="32">
        <v>153</v>
      </c>
      <c r="BX717" s="31">
        <v>2</v>
      </c>
      <c r="BY717" s="23">
        <v>2906</v>
      </c>
      <c r="BZ717" s="32">
        <v>153</v>
      </c>
      <c r="CA717" s="31">
        <v>2</v>
      </c>
      <c r="CB717" s="23">
        <v>2763</v>
      </c>
      <c r="CC717" s="32">
        <v>153</v>
      </c>
      <c r="CD717" s="31">
        <v>2</v>
      </c>
      <c r="CE717" s="23">
        <v>2599</v>
      </c>
      <c r="CF717" s="32">
        <v>102</v>
      </c>
      <c r="CG717" s="31">
        <v>1</v>
      </c>
      <c r="CH717" s="23">
        <v>1999</v>
      </c>
      <c r="CI717" s="32">
        <v>102</v>
      </c>
      <c r="CJ717" s="31">
        <v>1</v>
      </c>
      <c r="CK717" s="23">
        <v>1312</v>
      </c>
      <c r="CL717" s="32">
        <v>153</v>
      </c>
      <c r="CM717" s="31">
        <v>2</v>
      </c>
      <c r="CN717" s="23">
        <v>1409</v>
      </c>
      <c r="CO717" s="33">
        <v>51</v>
      </c>
      <c r="CP717" s="31">
        <v>1</v>
      </c>
      <c r="CQ717" s="23">
        <v>1458</v>
      </c>
      <c r="CR717" s="21"/>
      <c r="CS717" s="21"/>
      <c r="CT717" s="23">
        <v>1047</v>
      </c>
      <c r="CU717" s="21"/>
      <c r="CV717" s="21"/>
      <c r="CW717" s="27">
        <v>931</v>
      </c>
      <c r="CX717" s="21"/>
      <c r="CY717" s="21"/>
      <c r="CZ717" s="27">
        <v>724</v>
      </c>
      <c r="DA717" s="21"/>
      <c r="DB717" s="21"/>
      <c r="DC717" s="27">
        <v>668</v>
      </c>
      <c r="DD717" s="21"/>
      <c r="DE717" s="21"/>
      <c r="DF717" s="27">
        <v>771</v>
      </c>
      <c r="DG717" s="21"/>
      <c r="DH717" s="21"/>
      <c r="DI717" s="27">
        <v>465</v>
      </c>
      <c r="DJ717" s="21"/>
      <c r="DK717" s="21"/>
      <c r="DL717" s="27">
        <v>547</v>
      </c>
      <c r="DM717" s="21"/>
      <c r="DN717" s="21"/>
      <c r="DO717" s="27">
        <v>302</v>
      </c>
      <c r="DP717" s="21"/>
      <c r="DQ717" s="21"/>
      <c r="DR717" s="27">
        <v>497</v>
      </c>
      <c r="DS717" s="21"/>
      <c r="DT717" s="21"/>
      <c r="DU717" s="27">
        <v>113</v>
      </c>
      <c r="DV717" s="21"/>
      <c r="DW717" s="21"/>
      <c r="DX717" s="27">
        <v>465</v>
      </c>
      <c r="DY717" s="21"/>
      <c r="DZ717" s="21"/>
      <c r="EA717" s="27">
        <v>500</v>
      </c>
      <c r="EB717" s="21"/>
      <c r="EC717" s="21"/>
      <c r="ED717" s="27">
        <v>148</v>
      </c>
      <c r="EE717" s="21"/>
      <c r="EF717" s="21"/>
      <c r="EG717" s="27">
        <v>358</v>
      </c>
      <c r="EH717" s="21"/>
      <c r="EI717" s="21"/>
      <c r="EJ717" s="27">
        <v>201</v>
      </c>
      <c r="EK717" s="21"/>
      <c r="EL717" s="21"/>
      <c r="EM717" s="27">
        <v>196</v>
      </c>
      <c r="EN717" s="21"/>
      <c r="EO717" s="21"/>
      <c r="EP717" s="27">
        <v>383</v>
      </c>
      <c r="EQ717" s="21"/>
      <c r="ER717" s="21"/>
      <c r="ES717" s="27">
        <v>229</v>
      </c>
      <c r="ET717" s="21"/>
      <c r="EU717" s="21"/>
      <c r="EV717" s="29">
        <v>95</v>
      </c>
      <c r="EW717" s="21"/>
      <c r="EX717" s="21"/>
      <c r="EY717" s="27">
        <v>162</v>
      </c>
      <c r="EZ717" s="21"/>
      <c r="FA717" s="21"/>
      <c r="FB717" s="29">
        <v>21</v>
      </c>
      <c r="FC717" s="21"/>
      <c r="FD717" s="21"/>
      <c r="FE717" s="27">
        <v>173</v>
      </c>
      <c r="FF717" s="21"/>
      <c r="FG717" s="21"/>
      <c r="FH717" s="29">
        <v>39</v>
      </c>
      <c r="FI717" s="21"/>
      <c r="FJ717" s="21"/>
      <c r="FK717" s="21"/>
      <c r="FL717" s="21"/>
      <c r="FM717" s="21"/>
      <c r="FN717" s="21"/>
      <c r="FO717" s="21"/>
      <c r="FP717" s="21"/>
      <c r="FQ717" s="27">
        <v>143</v>
      </c>
      <c r="FR717" s="21"/>
      <c r="FS717" s="21"/>
      <c r="FT717" s="29">
        <v>70</v>
      </c>
      <c r="FU717" s="21"/>
      <c r="FV717" s="21"/>
      <c r="FW717" s="29">
        <v>68</v>
      </c>
      <c r="FX717" s="21"/>
      <c r="FY717" s="21"/>
      <c r="FZ717" s="27">
        <v>656</v>
      </c>
      <c r="GA717" s="21"/>
      <c r="GB717" s="21"/>
      <c r="GC717" s="27">
        <v>171</v>
      </c>
      <c r="GD717" s="21"/>
      <c r="GE717" s="21"/>
      <c r="GF717" s="29">
        <v>91</v>
      </c>
      <c r="GG717" s="21"/>
      <c r="GH717" s="21"/>
      <c r="GI717" s="21"/>
      <c r="GJ717" s="21"/>
      <c r="GK717" s="21"/>
      <c r="GL717" s="21"/>
      <c r="GM717" s="21"/>
      <c r="GN717" s="21"/>
      <c r="GO717" s="21"/>
      <c r="GP717" s="21"/>
      <c r="GQ717" s="21"/>
      <c r="GR717" s="21"/>
      <c r="GS717" s="21"/>
      <c r="GT717" s="21"/>
      <c r="GU717" s="21"/>
      <c r="GV717" s="21"/>
      <c r="GW717" s="21"/>
      <c r="GX717" s="21"/>
      <c r="GY717" s="21"/>
      <c r="GZ717" s="21"/>
      <c r="HA717" s="29">
        <v>31</v>
      </c>
      <c r="HB717" s="21"/>
      <c r="HC717" s="21"/>
      <c r="HD717" s="29">
        <v>34</v>
      </c>
      <c r="HE717" s="21"/>
      <c r="HF717" s="21"/>
      <c r="HG717" s="27">
        <v>166</v>
      </c>
      <c r="HH717" s="21"/>
      <c r="HI717" s="21"/>
      <c r="HJ717" s="21"/>
    </row>
    <row r="718" spans="2:218" x14ac:dyDescent="0.2">
      <c r="B718" s="20" t="s">
        <v>974</v>
      </c>
      <c r="C718" s="21"/>
      <c r="D718" s="21"/>
      <c r="E718" s="27">
        <v>266</v>
      </c>
      <c r="F718" s="21"/>
      <c r="G718" s="21"/>
      <c r="H718" s="27">
        <v>103</v>
      </c>
      <c r="I718" s="21"/>
      <c r="J718" s="21"/>
      <c r="K718" s="29">
        <v>25</v>
      </c>
      <c r="L718" s="21"/>
      <c r="M718" s="21"/>
      <c r="N718" s="27">
        <v>209</v>
      </c>
      <c r="O718" s="21"/>
      <c r="P718" s="21"/>
      <c r="Q718" s="29">
        <v>79</v>
      </c>
      <c r="R718" s="21"/>
      <c r="S718" s="21"/>
      <c r="T718" s="29">
        <v>81</v>
      </c>
      <c r="U718" s="21"/>
      <c r="V718" s="21"/>
      <c r="W718" s="29">
        <v>83</v>
      </c>
      <c r="X718" s="21"/>
      <c r="Y718" s="21"/>
      <c r="Z718" s="21"/>
      <c r="AA718" s="21"/>
      <c r="AB718" s="21"/>
      <c r="AC718" s="29">
        <v>12</v>
      </c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9">
        <v>89</v>
      </c>
      <c r="BK718" s="21"/>
      <c r="BL718" s="21"/>
      <c r="BM718" s="21"/>
      <c r="BN718" s="21"/>
      <c r="BO718" s="21"/>
      <c r="BP718" s="21"/>
      <c r="BQ718" s="21"/>
      <c r="BR718" s="21"/>
      <c r="BS718" s="21"/>
      <c r="BT718" s="21"/>
      <c r="BU718" s="21"/>
      <c r="BV718" s="21"/>
      <c r="BW718" s="21"/>
      <c r="BX718" s="21"/>
      <c r="BY718" s="21"/>
      <c r="BZ718" s="21"/>
      <c r="CA718" s="21"/>
      <c r="CB718" s="21"/>
      <c r="CC718" s="21"/>
      <c r="CD718" s="21"/>
      <c r="CE718" s="21"/>
      <c r="CF718" s="21"/>
      <c r="CG718" s="21"/>
      <c r="CH718" s="21"/>
      <c r="CI718" s="21"/>
      <c r="CJ718" s="21"/>
      <c r="CK718" s="21"/>
      <c r="CL718" s="21"/>
      <c r="CM718" s="21"/>
      <c r="CN718" s="21"/>
      <c r="CO718" s="21"/>
      <c r="CP718" s="21"/>
      <c r="CQ718" s="29">
        <v>87</v>
      </c>
      <c r="CR718" s="21"/>
      <c r="CS718" s="21"/>
      <c r="CT718" s="29">
        <v>52</v>
      </c>
      <c r="CU718" s="21"/>
      <c r="CV718" s="21"/>
      <c r="CW718" s="27">
        <v>115</v>
      </c>
      <c r="CX718" s="21"/>
      <c r="CY718" s="21"/>
      <c r="CZ718" s="27">
        <v>100</v>
      </c>
      <c r="DA718" s="21"/>
      <c r="DB718" s="21"/>
      <c r="DC718" s="29">
        <v>99</v>
      </c>
      <c r="DD718" s="21"/>
      <c r="DE718" s="21"/>
      <c r="DF718" s="29">
        <v>56</v>
      </c>
      <c r="DG718" s="21"/>
      <c r="DH718" s="21"/>
      <c r="DI718" s="29">
        <v>74</v>
      </c>
      <c r="DJ718" s="21"/>
      <c r="DK718" s="21"/>
      <c r="DL718" s="29">
        <v>86</v>
      </c>
      <c r="DM718" s="21"/>
      <c r="DN718" s="21"/>
      <c r="DO718" s="27">
        <v>101</v>
      </c>
      <c r="DP718" s="21"/>
      <c r="DQ718" s="21"/>
      <c r="DR718" s="29">
        <v>58</v>
      </c>
      <c r="DS718" s="21"/>
      <c r="DT718" s="21"/>
      <c r="DU718" s="29">
        <v>58</v>
      </c>
      <c r="DV718" s="21"/>
      <c r="DW718" s="21"/>
      <c r="DX718" s="29">
        <v>69</v>
      </c>
      <c r="DY718" s="21"/>
      <c r="DZ718" s="21"/>
      <c r="EA718" s="29">
        <v>53</v>
      </c>
      <c r="EB718" s="21"/>
      <c r="EC718" s="21"/>
      <c r="ED718" s="29">
        <v>38</v>
      </c>
      <c r="EE718" s="21"/>
      <c r="EF718" s="21"/>
      <c r="EG718" s="29">
        <v>51</v>
      </c>
      <c r="EH718" s="21"/>
      <c r="EI718" s="21"/>
      <c r="EJ718" s="29">
        <v>78</v>
      </c>
      <c r="EK718" s="21"/>
      <c r="EL718" s="21"/>
      <c r="EM718" s="29">
        <v>87</v>
      </c>
      <c r="EN718" s="21"/>
      <c r="EO718" s="21"/>
      <c r="EP718" s="29">
        <v>51</v>
      </c>
      <c r="EQ718" s="21"/>
      <c r="ER718" s="21"/>
      <c r="ES718" s="29">
        <v>75</v>
      </c>
      <c r="ET718" s="21"/>
      <c r="EU718" s="21"/>
      <c r="EV718" s="29">
        <v>49</v>
      </c>
      <c r="EW718" s="21"/>
      <c r="EX718" s="21"/>
      <c r="EY718" s="29">
        <v>70</v>
      </c>
      <c r="EZ718" s="21"/>
      <c r="FA718" s="21"/>
      <c r="FB718" s="27">
        <v>180</v>
      </c>
      <c r="FC718" s="21"/>
      <c r="FD718" s="21"/>
      <c r="FE718" s="29">
        <v>76</v>
      </c>
      <c r="FF718" s="21"/>
      <c r="FG718" s="21"/>
      <c r="FH718" s="21"/>
      <c r="FI718" s="21"/>
      <c r="FJ718" s="21"/>
      <c r="FK718" s="31">
        <v>2</v>
      </c>
      <c r="FL718" s="21"/>
      <c r="FM718" s="21"/>
      <c r="FN718" s="31">
        <v>5</v>
      </c>
      <c r="FO718" s="21"/>
      <c r="FP718" s="21"/>
      <c r="FQ718" s="29">
        <v>43</v>
      </c>
      <c r="FR718" s="21"/>
      <c r="FS718" s="21"/>
      <c r="FT718" s="29">
        <v>39</v>
      </c>
      <c r="FU718" s="21"/>
      <c r="FV718" s="21"/>
      <c r="FW718" s="29">
        <v>42</v>
      </c>
      <c r="FX718" s="21"/>
      <c r="FY718" s="21"/>
      <c r="FZ718" s="29">
        <v>79</v>
      </c>
      <c r="GA718" s="21"/>
      <c r="GB718" s="21"/>
      <c r="GC718" s="29">
        <v>98</v>
      </c>
      <c r="GD718" s="21"/>
      <c r="GE718" s="21"/>
      <c r="GF718" s="29">
        <v>18</v>
      </c>
      <c r="GG718" s="21"/>
      <c r="GH718" s="21"/>
      <c r="GI718" s="29">
        <v>57</v>
      </c>
      <c r="GJ718" s="21"/>
      <c r="GK718" s="21"/>
      <c r="GL718" s="29">
        <v>73</v>
      </c>
      <c r="GM718" s="21"/>
      <c r="GN718" s="21"/>
      <c r="GO718" s="29">
        <v>47</v>
      </c>
      <c r="GP718" s="21"/>
      <c r="GQ718" s="21"/>
      <c r="GR718" s="21"/>
      <c r="GS718" s="21"/>
      <c r="GT718" s="21"/>
      <c r="GU718" s="21"/>
      <c r="GV718" s="21"/>
      <c r="GW718" s="21"/>
      <c r="GX718" s="21"/>
      <c r="GY718" s="21"/>
      <c r="GZ718" s="21"/>
      <c r="HA718" s="21"/>
      <c r="HB718" s="21"/>
      <c r="HC718" s="21"/>
      <c r="HD718" s="21"/>
      <c r="HE718" s="21"/>
      <c r="HF718" s="21"/>
      <c r="HG718" s="21"/>
      <c r="HH718" s="21"/>
      <c r="HI718" s="21"/>
      <c r="HJ718" s="21"/>
    </row>
    <row r="719" spans="2:218" x14ac:dyDescent="0.2">
      <c r="B719" s="20" t="s">
        <v>975</v>
      </c>
      <c r="C719" s="26">
        <v>608182</v>
      </c>
      <c r="D719" s="24">
        <v>85856</v>
      </c>
      <c r="E719" s="34">
        <v>8573846</v>
      </c>
      <c r="F719" s="26">
        <v>774639</v>
      </c>
      <c r="G719" s="25">
        <v>115665</v>
      </c>
      <c r="H719" s="37">
        <v>10885721</v>
      </c>
      <c r="I719" s="26">
        <v>372126</v>
      </c>
      <c r="J719" s="24">
        <v>46796</v>
      </c>
      <c r="K719" s="34">
        <v>7557575</v>
      </c>
      <c r="L719" s="26">
        <v>247491</v>
      </c>
      <c r="M719" s="24">
        <v>33681</v>
      </c>
      <c r="N719" s="34">
        <v>4972462</v>
      </c>
      <c r="O719" s="26">
        <v>263081</v>
      </c>
      <c r="P719" s="24">
        <v>35472</v>
      </c>
      <c r="Q719" s="34">
        <v>5507431</v>
      </c>
      <c r="R719" s="26">
        <v>291226</v>
      </c>
      <c r="S719" s="24">
        <v>40872</v>
      </c>
      <c r="T719" s="34">
        <v>5470255</v>
      </c>
      <c r="U719" s="26">
        <v>331165</v>
      </c>
      <c r="V719" s="24">
        <v>35372</v>
      </c>
      <c r="W719" s="34">
        <v>5665356</v>
      </c>
      <c r="X719" s="26">
        <v>256628</v>
      </c>
      <c r="Y719" s="24">
        <v>35320</v>
      </c>
      <c r="Z719" s="34">
        <v>5172150</v>
      </c>
      <c r="AA719" s="26">
        <v>245554</v>
      </c>
      <c r="AB719" s="24">
        <v>29622</v>
      </c>
      <c r="AC719" s="34">
        <v>4563947</v>
      </c>
      <c r="AD719" s="26">
        <v>155396</v>
      </c>
      <c r="AE719" s="24">
        <v>23837</v>
      </c>
      <c r="AF719" s="34">
        <v>4304407</v>
      </c>
      <c r="AG719" s="26">
        <v>245845</v>
      </c>
      <c r="AH719" s="24">
        <v>32053</v>
      </c>
      <c r="AI719" s="34">
        <v>5071738</v>
      </c>
      <c r="AJ719" s="26">
        <v>322090</v>
      </c>
      <c r="AK719" s="24">
        <v>40781</v>
      </c>
      <c r="AL719" s="34">
        <v>4808321</v>
      </c>
      <c r="AM719" s="26">
        <v>208723</v>
      </c>
      <c r="AN719" s="24">
        <v>33489</v>
      </c>
      <c r="AO719" s="34">
        <v>4290221</v>
      </c>
      <c r="AP719" s="26">
        <v>207642</v>
      </c>
      <c r="AQ719" s="24">
        <v>32584</v>
      </c>
      <c r="AR719" s="34">
        <v>4703205</v>
      </c>
      <c r="AS719" s="26">
        <v>332416</v>
      </c>
      <c r="AT719" s="24">
        <v>40702</v>
      </c>
      <c r="AU719" s="34">
        <v>4434562</v>
      </c>
      <c r="AV719" s="26">
        <v>277103</v>
      </c>
      <c r="AW719" s="24">
        <v>27766</v>
      </c>
      <c r="AX719" s="34">
        <v>3345511</v>
      </c>
      <c r="AY719" s="26">
        <v>159554</v>
      </c>
      <c r="AZ719" s="24">
        <v>14778</v>
      </c>
      <c r="BA719" s="34">
        <v>1778842</v>
      </c>
      <c r="BB719" s="28">
        <v>42671</v>
      </c>
      <c r="BC719" s="23">
        <v>5205</v>
      </c>
      <c r="BD719" s="25">
        <v>783238</v>
      </c>
      <c r="BE719" s="28">
        <v>26499</v>
      </c>
      <c r="BF719" s="23">
        <v>1929</v>
      </c>
      <c r="BG719" s="25">
        <v>566990</v>
      </c>
      <c r="BH719" s="28">
        <v>33206</v>
      </c>
      <c r="BI719" s="23">
        <v>2191</v>
      </c>
      <c r="BJ719" s="25">
        <v>498787</v>
      </c>
      <c r="BK719" s="28">
        <v>22351</v>
      </c>
      <c r="BL719" s="23">
        <v>2486</v>
      </c>
      <c r="BM719" s="25">
        <v>458953</v>
      </c>
      <c r="BN719" s="28">
        <v>17505</v>
      </c>
      <c r="BO719" s="23">
        <v>1813</v>
      </c>
      <c r="BP719" s="25">
        <v>381949</v>
      </c>
      <c r="BQ719" s="28">
        <v>10363</v>
      </c>
      <c r="BR719" s="27">
        <v>925</v>
      </c>
      <c r="BS719" s="25">
        <v>192868</v>
      </c>
      <c r="BT719" s="28">
        <v>14046</v>
      </c>
      <c r="BU719" s="23">
        <v>1132</v>
      </c>
      <c r="BV719" s="25">
        <v>177720</v>
      </c>
      <c r="BW719" s="30">
        <v>7948</v>
      </c>
      <c r="BX719" s="27">
        <v>717</v>
      </c>
      <c r="BY719" s="25">
        <v>180191</v>
      </c>
      <c r="BZ719" s="30">
        <v>6149</v>
      </c>
      <c r="CA719" s="27">
        <v>626</v>
      </c>
      <c r="CB719" s="25">
        <v>191511</v>
      </c>
      <c r="CC719" s="30">
        <v>5345</v>
      </c>
      <c r="CD719" s="27">
        <v>553</v>
      </c>
      <c r="CE719" s="25">
        <v>146580</v>
      </c>
      <c r="CF719" s="30">
        <v>2587</v>
      </c>
      <c r="CG719" s="27">
        <v>229</v>
      </c>
      <c r="CH719" s="25">
        <v>114981</v>
      </c>
      <c r="CI719" s="32">
        <v>979</v>
      </c>
      <c r="CJ719" s="29">
        <v>55</v>
      </c>
      <c r="CK719" s="24">
        <v>63279</v>
      </c>
      <c r="CL719" s="32">
        <v>537</v>
      </c>
      <c r="CM719" s="29">
        <v>36</v>
      </c>
      <c r="CN719" s="24">
        <v>55853</v>
      </c>
      <c r="CO719" s="32">
        <v>675</v>
      </c>
      <c r="CP719" s="29">
        <v>12</v>
      </c>
      <c r="CQ719" s="24">
        <v>52493</v>
      </c>
      <c r="CR719" s="32">
        <v>141</v>
      </c>
      <c r="CS719" s="29">
        <v>12</v>
      </c>
      <c r="CT719" s="24">
        <v>38102</v>
      </c>
      <c r="CU719" s="32">
        <v>113</v>
      </c>
      <c r="CV719" s="29">
        <v>14</v>
      </c>
      <c r="CW719" s="24">
        <v>37068</v>
      </c>
      <c r="CX719" s="33">
        <v>71</v>
      </c>
      <c r="CY719" s="31">
        <v>8</v>
      </c>
      <c r="CZ719" s="24">
        <v>33940</v>
      </c>
      <c r="DA719" s="32">
        <v>105</v>
      </c>
      <c r="DB719" s="31">
        <v>9</v>
      </c>
      <c r="DC719" s="24">
        <v>31975</v>
      </c>
      <c r="DD719" s="33">
        <v>92</v>
      </c>
      <c r="DE719" s="29">
        <v>10</v>
      </c>
      <c r="DF719" s="24">
        <v>21974</v>
      </c>
      <c r="DG719" s="21"/>
      <c r="DH719" s="21"/>
      <c r="DI719" s="24">
        <v>17669</v>
      </c>
      <c r="DJ719" s="21"/>
      <c r="DK719" s="21"/>
      <c r="DL719" s="24">
        <v>10150</v>
      </c>
      <c r="DM719" s="21"/>
      <c r="DN719" s="21"/>
      <c r="DO719" s="23">
        <v>8251</v>
      </c>
      <c r="DP719" s="21"/>
      <c r="DQ719" s="21"/>
      <c r="DR719" s="23">
        <v>9647</v>
      </c>
      <c r="DS719" s="21"/>
      <c r="DT719" s="21"/>
      <c r="DU719" s="23">
        <v>6600</v>
      </c>
      <c r="DV719" s="21"/>
      <c r="DW719" s="21"/>
      <c r="DX719" s="24">
        <v>10354</v>
      </c>
      <c r="DY719" s="35">
        <v>2</v>
      </c>
      <c r="DZ719" s="31">
        <v>1</v>
      </c>
      <c r="EA719" s="23">
        <v>4838</v>
      </c>
      <c r="EB719" s="35">
        <v>2</v>
      </c>
      <c r="EC719" s="31">
        <v>1</v>
      </c>
      <c r="ED719" s="23">
        <v>3075</v>
      </c>
      <c r="EE719" s="35">
        <v>5</v>
      </c>
      <c r="EF719" s="31">
        <v>2</v>
      </c>
      <c r="EG719" s="23">
        <v>4078</v>
      </c>
      <c r="EH719" s="21"/>
      <c r="EI719" s="21"/>
      <c r="EJ719" s="23">
        <v>3164</v>
      </c>
      <c r="EK719" s="21"/>
      <c r="EL719" s="21"/>
      <c r="EM719" s="23">
        <v>3079</v>
      </c>
      <c r="EN719" s="21"/>
      <c r="EO719" s="21"/>
      <c r="EP719" s="23">
        <v>2807</v>
      </c>
      <c r="EQ719" s="21"/>
      <c r="ER719" s="21"/>
      <c r="ES719" s="23">
        <v>2902</v>
      </c>
      <c r="ET719" s="21"/>
      <c r="EU719" s="21"/>
      <c r="EV719" s="23">
        <v>2986</v>
      </c>
      <c r="EW719" s="21"/>
      <c r="EX719" s="21"/>
      <c r="EY719" s="23">
        <v>1937</v>
      </c>
      <c r="EZ719" s="21"/>
      <c r="FA719" s="21"/>
      <c r="FB719" s="23">
        <v>3002</v>
      </c>
      <c r="FC719" s="21"/>
      <c r="FD719" s="21"/>
      <c r="FE719" s="23">
        <v>1429</v>
      </c>
      <c r="FF719" s="21"/>
      <c r="FG719" s="21"/>
      <c r="FH719" s="23">
        <v>1897</v>
      </c>
      <c r="FI719" s="21"/>
      <c r="FJ719" s="21"/>
      <c r="FK719" s="23">
        <v>1347</v>
      </c>
      <c r="FL719" s="21"/>
      <c r="FM719" s="21"/>
      <c r="FN719" s="23">
        <v>1246</v>
      </c>
      <c r="FO719" s="21"/>
      <c r="FP719" s="21"/>
      <c r="FQ719" s="23">
        <v>1374</v>
      </c>
      <c r="FR719" s="21"/>
      <c r="FS719" s="21"/>
      <c r="FT719" s="23">
        <v>1963</v>
      </c>
      <c r="FU719" s="21"/>
      <c r="FV719" s="21"/>
      <c r="FW719" s="23">
        <v>1817</v>
      </c>
      <c r="FX719" s="21"/>
      <c r="FY719" s="21"/>
      <c r="FZ719" s="23">
        <v>1833</v>
      </c>
      <c r="GA719" s="21"/>
      <c r="GB719" s="21"/>
      <c r="GC719" s="23">
        <v>1243</v>
      </c>
      <c r="GD719" s="21"/>
      <c r="GE719" s="21"/>
      <c r="GF719" s="23">
        <v>1756</v>
      </c>
      <c r="GG719" s="21"/>
      <c r="GH719" s="21"/>
      <c r="GI719" s="23">
        <v>1380</v>
      </c>
      <c r="GJ719" s="21"/>
      <c r="GK719" s="21"/>
      <c r="GL719" s="23">
        <v>1421</v>
      </c>
      <c r="GM719" s="21"/>
      <c r="GN719" s="21"/>
      <c r="GO719" s="23">
        <v>1495</v>
      </c>
      <c r="GP719" s="21"/>
      <c r="GQ719" s="21"/>
      <c r="GR719" s="23">
        <v>1223</v>
      </c>
      <c r="GS719" s="21"/>
      <c r="GT719" s="21"/>
      <c r="GU719" s="23">
        <v>1674</v>
      </c>
      <c r="GV719" s="21"/>
      <c r="GW719" s="21"/>
      <c r="GX719" s="27">
        <v>726</v>
      </c>
      <c r="GY719" s="21"/>
      <c r="GZ719" s="21"/>
      <c r="HA719" s="23">
        <v>1036</v>
      </c>
      <c r="HB719" s="21"/>
      <c r="HC719" s="21"/>
      <c r="HD719" s="27">
        <v>940</v>
      </c>
      <c r="HE719" s="21"/>
      <c r="HF719" s="21"/>
      <c r="HG719" s="27">
        <v>586</v>
      </c>
      <c r="HH719" s="21"/>
      <c r="HI719" s="21"/>
      <c r="HJ719" s="27">
        <v>638</v>
      </c>
    </row>
    <row r="720" spans="2:218" x14ac:dyDescent="0.2">
      <c r="B720" s="20" t="s">
        <v>985</v>
      </c>
      <c r="C720" s="28">
        <v>40844</v>
      </c>
      <c r="D720" s="23">
        <v>1812</v>
      </c>
      <c r="E720" s="23">
        <v>2954</v>
      </c>
      <c r="F720" s="28">
        <v>51504</v>
      </c>
      <c r="G720" s="23">
        <v>2195</v>
      </c>
      <c r="H720" s="23">
        <v>1526</v>
      </c>
      <c r="I720" s="28">
        <v>66843</v>
      </c>
      <c r="J720" s="23">
        <v>2962</v>
      </c>
      <c r="K720" s="23">
        <v>4928</v>
      </c>
      <c r="L720" s="28">
        <v>47616</v>
      </c>
      <c r="M720" s="23">
        <v>2323</v>
      </c>
      <c r="N720" s="23">
        <v>5096</v>
      </c>
      <c r="O720" s="28">
        <v>49803</v>
      </c>
      <c r="P720" s="23">
        <v>2232</v>
      </c>
      <c r="Q720" s="23">
        <v>5799</v>
      </c>
      <c r="R720" s="28">
        <v>59769</v>
      </c>
      <c r="S720" s="23">
        <v>2774</v>
      </c>
      <c r="T720" s="23">
        <v>6099</v>
      </c>
      <c r="U720" s="28">
        <v>41348</v>
      </c>
      <c r="V720" s="23">
        <v>1836</v>
      </c>
      <c r="W720" s="23">
        <v>4602</v>
      </c>
      <c r="X720" s="28">
        <v>37315</v>
      </c>
      <c r="Y720" s="23">
        <v>1846</v>
      </c>
      <c r="Z720" s="23">
        <v>7291</v>
      </c>
      <c r="AA720" s="28">
        <v>53286</v>
      </c>
      <c r="AB720" s="23">
        <v>2401</v>
      </c>
      <c r="AC720" s="23">
        <v>4945</v>
      </c>
      <c r="AD720" s="28">
        <v>42536</v>
      </c>
      <c r="AE720" s="23">
        <v>1931</v>
      </c>
      <c r="AF720" s="23">
        <v>3959</v>
      </c>
      <c r="AG720" s="28">
        <v>41161</v>
      </c>
      <c r="AH720" s="23">
        <v>1925</v>
      </c>
      <c r="AI720" s="23">
        <v>4948</v>
      </c>
      <c r="AJ720" s="28">
        <v>48457</v>
      </c>
      <c r="AK720" s="23">
        <v>2264</v>
      </c>
      <c r="AL720" s="23">
        <v>3945</v>
      </c>
      <c r="AM720" s="28">
        <v>33134</v>
      </c>
      <c r="AN720" s="23">
        <v>1700</v>
      </c>
      <c r="AO720" s="23">
        <v>3201</v>
      </c>
      <c r="AP720" s="28">
        <v>36209</v>
      </c>
      <c r="AQ720" s="23">
        <v>1747</v>
      </c>
      <c r="AR720" s="23">
        <v>3971</v>
      </c>
      <c r="AS720" s="28">
        <v>46002</v>
      </c>
      <c r="AT720" s="23">
        <v>2237</v>
      </c>
      <c r="AU720" s="23">
        <v>4879</v>
      </c>
      <c r="AV720" s="28">
        <v>34318</v>
      </c>
      <c r="AW720" s="23">
        <v>1631</v>
      </c>
      <c r="AX720" s="23">
        <v>4014</v>
      </c>
      <c r="AY720" s="28">
        <v>34928</v>
      </c>
      <c r="AZ720" s="23">
        <v>1670</v>
      </c>
      <c r="BA720" s="23">
        <v>5574</v>
      </c>
      <c r="BB720" s="28">
        <v>47698</v>
      </c>
      <c r="BC720" s="23">
        <v>2179</v>
      </c>
      <c r="BD720" s="23">
        <v>3228</v>
      </c>
      <c r="BE720" s="28">
        <v>34160</v>
      </c>
      <c r="BF720" s="23">
        <v>1835</v>
      </c>
      <c r="BG720" s="23">
        <v>1968</v>
      </c>
      <c r="BH720" s="28">
        <v>37407</v>
      </c>
      <c r="BI720" s="23">
        <v>1777</v>
      </c>
      <c r="BJ720" s="23">
        <v>3089</v>
      </c>
      <c r="BK720" s="28">
        <v>39508</v>
      </c>
      <c r="BL720" s="23">
        <v>2056</v>
      </c>
      <c r="BM720" s="23">
        <v>2361</v>
      </c>
      <c r="BN720" s="28">
        <v>27258</v>
      </c>
      <c r="BO720" s="23">
        <v>1362</v>
      </c>
      <c r="BP720" s="23">
        <v>2760</v>
      </c>
      <c r="BQ720" s="28">
        <v>23987</v>
      </c>
      <c r="BR720" s="23">
        <v>1321</v>
      </c>
      <c r="BS720" s="23">
        <v>1681</v>
      </c>
      <c r="BT720" s="28">
        <v>22612</v>
      </c>
      <c r="BU720" s="27">
        <v>997</v>
      </c>
      <c r="BV720" s="23">
        <v>1449</v>
      </c>
      <c r="BW720" s="28">
        <v>16041</v>
      </c>
      <c r="BX720" s="27">
        <v>844</v>
      </c>
      <c r="BY720" s="27">
        <v>884</v>
      </c>
      <c r="BZ720" s="28">
        <v>25186</v>
      </c>
      <c r="CA720" s="23">
        <v>1261</v>
      </c>
      <c r="CB720" s="23">
        <v>2300</v>
      </c>
      <c r="CC720" s="28">
        <v>32215</v>
      </c>
      <c r="CD720" s="23">
        <v>1680</v>
      </c>
      <c r="CE720" s="23">
        <v>2327</v>
      </c>
      <c r="CF720" s="28">
        <v>26503</v>
      </c>
      <c r="CG720" s="23">
        <v>1309</v>
      </c>
      <c r="CH720" s="23">
        <v>2614</v>
      </c>
      <c r="CI720" s="28">
        <v>26619</v>
      </c>
      <c r="CJ720" s="23">
        <v>1374</v>
      </c>
      <c r="CK720" s="23">
        <v>2262</v>
      </c>
      <c r="CL720" s="28">
        <v>35213</v>
      </c>
      <c r="CM720" s="23">
        <v>1907</v>
      </c>
      <c r="CN720" s="23">
        <v>2609</v>
      </c>
      <c r="CO720" s="28">
        <v>29192</v>
      </c>
      <c r="CP720" s="23">
        <v>1542</v>
      </c>
      <c r="CQ720" s="23">
        <v>2977</v>
      </c>
      <c r="CR720" s="28">
        <v>29614</v>
      </c>
      <c r="CS720" s="23">
        <v>1628</v>
      </c>
      <c r="CT720" s="23">
        <v>2830</v>
      </c>
      <c r="CU720" s="28">
        <v>33740</v>
      </c>
      <c r="CV720" s="23">
        <v>1819</v>
      </c>
      <c r="CW720" s="23">
        <v>3383</v>
      </c>
      <c r="CX720" s="28">
        <v>12499</v>
      </c>
      <c r="CY720" s="27">
        <v>669</v>
      </c>
      <c r="CZ720" s="23">
        <v>3169</v>
      </c>
      <c r="DA720" s="30">
        <v>2933</v>
      </c>
      <c r="DB720" s="27">
        <v>139</v>
      </c>
      <c r="DC720" s="23">
        <v>1238</v>
      </c>
      <c r="DD720" s="32">
        <v>972</v>
      </c>
      <c r="DE720" s="29">
        <v>44</v>
      </c>
      <c r="DF720" s="23">
        <v>1590</v>
      </c>
      <c r="DG720" s="32">
        <v>373</v>
      </c>
      <c r="DH720" s="29">
        <v>12</v>
      </c>
      <c r="DI720" s="23">
        <v>1670</v>
      </c>
      <c r="DJ720" s="28">
        <v>17319</v>
      </c>
      <c r="DK720" s="27">
        <v>673</v>
      </c>
      <c r="DL720" s="23">
        <v>1565</v>
      </c>
      <c r="DM720" s="28">
        <v>24728</v>
      </c>
      <c r="DN720" s="23">
        <v>1338</v>
      </c>
      <c r="DO720" s="23">
        <v>2306</v>
      </c>
      <c r="DP720" s="28">
        <v>18241</v>
      </c>
      <c r="DQ720" s="27">
        <v>958</v>
      </c>
      <c r="DR720" s="23">
        <v>1483</v>
      </c>
      <c r="DS720" s="28">
        <v>17891</v>
      </c>
      <c r="DT720" s="23">
        <v>1005</v>
      </c>
      <c r="DU720" s="23">
        <v>2024</v>
      </c>
      <c r="DV720" s="28">
        <v>23560</v>
      </c>
      <c r="DW720" s="23">
        <v>1309</v>
      </c>
      <c r="DX720" s="23">
        <v>2506</v>
      </c>
      <c r="DY720" s="28">
        <v>21991</v>
      </c>
      <c r="DZ720" s="23">
        <v>1089</v>
      </c>
      <c r="EA720" s="23">
        <v>1528</v>
      </c>
      <c r="EB720" s="28">
        <v>21920</v>
      </c>
      <c r="EC720" s="23">
        <v>1135</v>
      </c>
      <c r="ED720" s="23">
        <v>1522</v>
      </c>
      <c r="EE720" s="28">
        <v>23528</v>
      </c>
      <c r="EF720" s="23">
        <v>1389</v>
      </c>
      <c r="EG720" s="23">
        <v>1527</v>
      </c>
      <c r="EH720" s="28">
        <v>16593</v>
      </c>
      <c r="EI720" s="27">
        <v>989</v>
      </c>
      <c r="EJ720" s="27">
        <v>968</v>
      </c>
      <c r="EK720" s="28">
        <v>17453</v>
      </c>
      <c r="EL720" s="23">
        <v>1025</v>
      </c>
      <c r="EM720" s="23">
        <v>1703</v>
      </c>
      <c r="EN720" s="28">
        <v>23436</v>
      </c>
      <c r="EO720" s="23">
        <v>1155</v>
      </c>
      <c r="EP720" s="23">
        <v>1221</v>
      </c>
      <c r="EQ720" s="28">
        <v>16647</v>
      </c>
      <c r="ER720" s="27">
        <v>874</v>
      </c>
      <c r="ES720" s="23">
        <v>2021</v>
      </c>
      <c r="ET720" s="28">
        <v>18829</v>
      </c>
      <c r="EU720" s="27">
        <v>923</v>
      </c>
      <c r="EV720" s="23">
        <v>2225</v>
      </c>
      <c r="EW720" s="28">
        <v>24638</v>
      </c>
      <c r="EX720" s="23">
        <v>1165</v>
      </c>
      <c r="EY720" s="23">
        <v>2409</v>
      </c>
      <c r="EZ720" s="30">
        <v>9573</v>
      </c>
      <c r="FA720" s="27">
        <v>438</v>
      </c>
      <c r="FB720" s="23">
        <v>2536</v>
      </c>
      <c r="FC720" s="30">
        <v>5093</v>
      </c>
      <c r="FD720" s="27">
        <v>137</v>
      </c>
      <c r="FE720" s="23">
        <v>1338</v>
      </c>
      <c r="FF720" s="30">
        <v>3392</v>
      </c>
      <c r="FG720" s="29">
        <v>75</v>
      </c>
      <c r="FH720" s="23">
        <v>1837</v>
      </c>
      <c r="FI720" s="30">
        <v>5159</v>
      </c>
      <c r="FJ720" s="29">
        <v>98</v>
      </c>
      <c r="FK720" s="23">
        <v>2030</v>
      </c>
      <c r="FL720" s="30">
        <v>2625</v>
      </c>
      <c r="FM720" s="29">
        <v>46</v>
      </c>
      <c r="FN720" s="23">
        <v>1821</v>
      </c>
      <c r="FO720" s="30">
        <v>1932</v>
      </c>
      <c r="FP720" s="29">
        <v>22</v>
      </c>
      <c r="FQ720" s="27">
        <v>954</v>
      </c>
      <c r="FR720" s="33">
        <v>17</v>
      </c>
      <c r="FS720" s="31">
        <v>1</v>
      </c>
      <c r="FT720" s="27">
        <v>299</v>
      </c>
      <c r="FU720" s="21"/>
      <c r="FV720" s="21"/>
      <c r="FW720" s="27">
        <v>215</v>
      </c>
      <c r="FX720" s="21"/>
      <c r="FY720" s="21"/>
      <c r="FZ720" s="27">
        <v>353</v>
      </c>
      <c r="GA720" s="21"/>
      <c r="GB720" s="21"/>
      <c r="GC720" s="29">
        <v>73</v>
      </c>
      <c r="GD720" s="21"/>
      <c r="GE720" s="21"/>
      <c r="GF720" s="29">
        <v>18</v>
      </c>
      <c r="GG720" s="21"/>
      <c r="GH720" s="21"/>
      <c r="GI720" s="29">
        <v>26</v>
      </c>
      <c r="GJ720" s="21"/>
      <c r="GK720" s="21"/>
      <c r="GL720" s="29">
        <v>29</v>
      </c>
      <c r="GM720" s="21"/>
      <c r="GN720" s="21"/>
      <c r="GO720" s="29">
        <v>24</v>
      </c>
      <c r="GP720" s="21"/>
      <c r="GQ720" s="21"/>
      <c r="GR720" s="31">
        <v>6</v>
      </c>
      <c r="GS720" s="21"/>
      <c r="GT720" s="21"/>
      <c r="GU720" s="29">
        <v>16</v>
      </c>
      <c r="GV720" s="21"/>
      <c r="GW720" s="21"/>
      <c r="GX720" s="29">
        <v>16</v>
      </c>
      <c r="GY720" s="21"/>
      <c r="GZ720" s="21"/>
      <c r="HA720" s="29">
        <v>48</v>
      </c>
      <c r="HB720" s="21"/>
      <c r="HC720" s="21"/>
      <c r="HD720" s="29">
        <v>24</v>
      </c>
      <c r="HE720" s="21"/>
      <c r="HF720" s="21"/>
      <c r="HG720" s="29">
        <v>69</v>
      </c>
      <c r="HH720" s="21"/>
      <c r="HI720" s="21"/>
      <c r="HJ720" s="27">
        <v>110</v>
      </c>
    </row>
    <row r="721" spans="2:218" x14ac:dyDescent="0.2">
      <c r="B721" s="20" t="s">
        <v>993</v>
      </c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6">
        <v>468764</v>
      </c>
      <c r="AK721" s="23">
        <v>4830</v>
      </c>
      <c r="AL721" s="34">
        <v>2403445</v>
      </c>
      <c r="AM721" s="26">
        <v>737768</v>
      </c>
      <c r="AN721" s="23">
        <v>8149</v>
      </c>
      <c r="AO721" s="34">
        <v>4462785</v>
      </c>
      <c r="AP721" s="26">
        <v>607757</v>
      </c>
      <c r="AQ721" s="23">
        <v>6780</v>
      </c>
      <c r="AR721" s="34">
        <v>3852454</v>
      </c>
      <c r="AS721" s="26">
        <v>238113</v>
      </c>
      <c r="AT721" s="23">
        <v>2796</v>
      </c>
      <c r="AU721" s="34">
        <v>1004268</v>
      </c>
      <c r="AV721" s="30">
        <v>5956</v>
      </c>
      <c r="AW721" s="29">
        <v>75</v>
      </c>
      <c r="AX721" s="24">
        <v>81530</v>
      </c>
      <c r="AY721" s="30">
        <v>3005</v>
      </c>
      <c r="AZ721" s="29">
        <v>38</v>
      </c>
      <c r="BA721" s="24">
        <v>54328</v>
      </c>
      <c r="BB721" s="28">
        <v>24799</v>
      </c>
      <c r="BC721" s="27">
        <v>254</v>
      </c>
      <c r="BD721" s="24">
        <v>97386</v>
      </c>
      <c r="BE721" s="21"/>
      <c r="BF721" s="21"/>
      <c r="BG721" s="23">
        <v>2091</v>
      </c>
      <c r="BH721" s="21"/>
      <c r="BI721" s="21"/>
      <c r="BJ721" s="23">
        <v>2237</v>
      </c>
      <c r="BK721" s="21"/>
      <c r="BL721" s="21"/>
      <c r="BM721" s="23">
        <v>3395</v>
      </c>
      <c r="BN721" s="21"/>
      <c r="BO721" s="21"/>
      <c r="BP721" s="23">
        <v>4277</v>
      </c>
      <c r="BQ721" s="21"/>
      <c r="BR721" s="21"/>
      <c r="BS721" s="23">
        <v>4159</v>
      </c>
      <c r="BT721" s="21"/>
      <c r="BU721" s="21"/>
      <c r="BV721" s="23">
        <v>4970</v>
      </c>
      <c r="BW721" s="21"/>
      <c r="BX721" s="21"/>
      <c r="BY721" s="23">
        <v>2796</v>
      </c>
      <c r="BZ721" s="21"/>
      <c r="CA721" s="21"/>
      <c r="CB721" s="27">
        <v>859</v>
      </c>
      <c r="CC721" s="21"/>
      <c r="CD721" s="21"/>
      <c r="CE721" s="23">
        <v>1124</v>
      </c>
      <c r="CF721" s="21"/>
      <c r="CG721" s="21"/>
      <c r="CH721" s="27">
        <v>785</v>
      </c>
      <c r="CI721" s="21"/>
      <c r="CJ721" s="21"/>
      <c r="CK721" s="27">
        <v>467</v>
      </c>
      <c r="CL721" s="21"/>
      <c r="CM721" s="21"/>
      <c r="CN721" s="27">
        <v>433</v>
      </c>
      <c r="CO721" s="21"/>
      <c r="CP721" s="21"/>
      <c r="CQ721" s="27">
        <v>255</v>
      </c>
      <c r="CR721" s="21"/>
      <c r="CS721" s="21"/>
      <c r="CT721" s="29">
        <v>71</v>
      </c>
      <c r="CU721" s="21"/>
      <c r="CV721" s="21"/>
      <c r="CW721" s="27">
        <v>138</v>
      </c>
      <c r="CX721" s="21"/>
      <c r="CY721" s="21"/>
      <c r="CZ721" s="27">
        <v>365</v>
      </c>
      <c r="DA721" s="21"/>
      <c r="DB721" s="21"/>
      <c r="DC721" s="27">
        <v>324</v>
      </c>
      <c r="DD721" s="21"/>
      <c r="DE721" s="21"/>
      <c r="DF721" s="27">
        <v>241</v>
      </c>
      <c r="DG721" s="21"/>
      <c r="DH721" s="21"/>
      <c r="DI721" s="27">
        <v>366</v>
      </c>
      <c r="DJ721" s="21"/>
      <c r="DK721" s="21"/>
      <c r="DL721" s="27">
        <v>354</v>
      </c>
      <c r="DM721" s="21"/>
      <c r="DN721" s="21"/>
      <c r="DO721" s="27">
        <v>424</v>
      </c>
      <c r="DP721" s="21"/>
      <c r="DQ721" s="21"/>
      <c r="DR721" s="27">
        <v>364</v>
      </c>
      <c r="DS721" s="21"/>
      <c r="DT721" s="21"/>
      <c r="DU721" s="27">
        <v>158</v>
      </c>
      <c r="DV721" s="21"/>
      <c r="DW721" s="21"/>
      <c r="DX721" s="27">
        <v>116</v>
      </c>
      <c r="DY721" s="21"/>
      <c r="DZ721" s="21"/>
      <c r="EA721" s="29">
        <v>46</v>
      </c>
      <c r="EB721" s="21"/>
      <c r="EC721" s="21"/>
      <c r="ED721" s="27">
        <v>134</v>
      </c>
      <c r="EE721" s="21"/>
      <c r="EF721" s="21"/>
      <c r="EG721" s="21"/>
      <c r="EH721" s="21"/>
      <c r="EI721" s="21"/>
      <c r="EJ721" s="21"/>
      <c r="EK721" s="21"/>
      <c r="EL721" s="21"/>
      <c r="EM721" s="21"/>
      <c r="EN721" s="21"/>
      <c r="EO721" s="21"/>
      <c r="EP721" s="21"/>
      <c r="EQ721" s="21"/>
      <c r="ER721" s="21"/>
      <c r="ES721" s="21"/>
      <c r="ET721" s="21"/>
      <c r="EU721" s="21"/>
      <c r="EV721" s="29">
        <v>44</v>
      </c>
      <c r="EW721" s="21"/>
      <c r="EX721" s="21"/>
      <c r="EY721" s="21"/>
      <c r="EZ721" s="21"/>
      <c r="FA721" s="21"/>
      <c r="FB721" s="21"/>
      <c r="FC721" s="21"/>
      <c r="FD721" s="21"/>
      <c r="FE721" s="21"/>
      <c r="FF721" s="21"/>
      <c r="FG721" s="21"/>
      <c r="FH721" s="29">
        <v>38</v>
      </c>
      <c r="FI721" s="21"/>
      <c r="FJ721" s="21"/>
      <c r="FK721" s="21"/>
      <c r="FL721" s="21"/>
      <c r="FM721" s="21"/>
      <c r="FN721" s="21"/>
      <c r="FO721" s="21"/>
      <c r="FP721" s="21"/>
      <c r="FQ721" s="27">
        <v>111</v>
      </c>
      <c r="FR721" s="21"/>
      <c r="FS721" s="21"/>
      <c r="FT721" s="29">
        <v>68</v>
      </c>
      <c r="FU721" s="21"/>
      <c r="FV721" s="21"/>
      <c r="FW721" s="27">
        <v>132</v>
      </c>
      <c r="FX721" s="21"/>
      <c r="FY721" s="21"/>
      <c r="FZ721" s="29">
        <v>50</v>
      </c>
      <c r="GA721" s="21"/>
      <c r="GB721" s="21"/>
      <c r="GC721" s="27">
        <v>173</v>
      </c>
      <c r="GD721" s="21"/>
      <c r="GE721" s="21"/>
      <c r="GF721" s="27">
        <v>105</v>
      </c>
      <c r="GG721" s="21"/>
      <c r="GH721" s="21"/>
      <c r="GI721" s="21"/>
      <c r="GJ721" s="21"/>
      <c r="GK721" s="21"/>
      <c r="GL721" s="27">
        <v>105</v>
      </c>
      <c r="GM721" s="21"/>
      <c r="GN721" s="21"/>
      <c r="GO721" s="27">
        <v>191</v>
      </c>
      <c r="GP721" s="21"/>
      <c r="GQ721" s="21"/>
      <c r="GR721" s="27">
        <v>307</v>
      </c>
      <c r="GS721" s="21"/>
      <c r="GT721" s="21"/>
      <c r="GU721" s="27">
        <v>281</v>
      </c>
      <c r="GV721" s="21"/>
      <c r="GW721" s="21"/>
      <c r="GX721" s="27">
        <v>112</v>
      </c>
      <c r="GY721" s="21"/>
      <c r="GZ721" s="21"/>
      <c r="HA721" s="21"/>
      <c r="HB721" s="21"/>
      <c r="HC721" s="21"/>
      <c r="HD721" s="27">
        <v>144</v>
      </c>
      <c r="HE721" s="21"/>
      <c r="HF721" s="21"/>
      <c r="HG721" s="27">
        <v>384</v>
      </c>
      <c r="HH721" s="21"/>
      <c r="HI721" s="21"/>
      <c r="HJ721" s="29">
        <v>39</v>
      </c>
    </row>
    <row r="722" spans="2:218" x14ac:dyDescent="0.2">
      <c r="B722" s="20" t="s">
        <v>994</v>
      </c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30">
        <v>1690</v>
      </c>
      <c r="AN722" s="29">
        <v>67</v>
      </c>
      <c r="AO722" s="29">
        <v>30</v>
      </c>
      <c r="AP722" s="28">
        <v>12555</v>
      </c>
      <c r="AQ722" s="27">
        <v>479</v>
      </c>
      <c r="AR722" s="27">
        <v>764</v>
      </c>
      <c r="AS722" s="28">
        <v>24234</v>
      </c>
      <c r="AT722" s="27">
        <v>975</v>
      </c>
      <c r="AU722" s="23">
        <v>1030</v>
      </c>
      <c r="AV722" s="28">
        <v>23420</v>
      </c>
      <c r="AW722" s="27">
        <v>973</v>
      </c>
      <c r="AX722" s="23">
        <v>3128</v>
      </c>
      <c r="AY722" s="28">
        <v>16150</v>
      </c>
      <c r="AZ722" s="27">
        <v>696</v>
      </c>
      <c r="BA722" s="23">
        <v>4604</v>
      </c>
      <c r="BB722" s="30">
        <v>9476</v>
      </c>
      <c r="BC722" s="27">
        <v>525</v>
      </c>
      <c r="BD722" s="23">
        <v>2999</v>
      </c>
      <c r="BE722" s="30">
        <v>6408</v>
      </c>
      <c r="BF722" s="27">
        <v>349</v>
      </c>
      <c r="BG722" s="23">
        <v>3171</v>
      </c>
      <c r="BH722" s="30">
        <v>5160</v>
      </c>
      <c r="BI722" s="27">
        <v>295</v>
      </c>
      <c r="BJ722" s="23">
        <v>1404</v>
      </c>
      <c r="BK722" s="30">
        <v>5428</v>
      </c>
      <c r="BL722" s="27">
        <v>333</v>
      </c>
      <c r="BM722" s="23">
        <v>1707</v>
      </c>
      <c r="BN722" s="30">
        <v>1991</v>
      </c>
      <c r="BO722" s="27">
        <v>150</v>
      </c>
      <c r="BP722" s="23">
        <v>1459</v>
      </c>
      <c r="BQ722" s="30">
        <v>2206</v>
      </c>
      <c r="BR722" s="27">
        <v>162</v>
      </c>
      <c r="BS722" s="27">
        <v>787</v>
      </c>
      <c r="BT722" s="30">
        <v>1922</v>
      </c>
      <c r="BU722" s="27">
        <v>124</v>
      </c>
      <c r="BV722" s="27">
        <v>248</v>
      </c>
      <c r="BW722" s="30">
        <v>1315</v>
      </c>
      <c r="BX722" s="29">
        <v>90</v>
      </c>
      <c r="BY722" s="27">
        <v>420</v>
      </c>
      <c r="BZ722" s="32">
        <v>958</v>
      </c>
      <c r="CA722" s="29">
        <v>61</v>
      </c>
      <c r="CB722" s="27">
        <v>293</v>
      </c>
      <c r="CC722" s="30">
        <v>1642</v>
      </c>
      <c r="CD722" s="27">
        <v>112</v>
      </c>
      <c r="CE722" s="27">
        <v>174</v>
      </c>
      <c r="CF722" s="32">
        <v>520</v>
      </c>
      <c r="CG722" s="29">
        <v>37</v>
      </c>
      <c r="CH722" s="27">
        <v>345</v>
      </c>
      <c r="CI722" s="32">
        <v>128</v>
      </c>
      <c r="CJ722" s="31">
        <v>9</v>
      </c>
      <c r="CK722" s="27">
        <v>170</v>
      </c>
      <c r="CL722" s="32">
        <v>134</v>
      </c>
      <c r="CM722" s="31">
        <v>8</v>
      </c>
      <c r="CN722" s="27">
        <v>200</v>
      </c>
      <c r="CO722" s="32">
        <v>115</v>
      </c>
      <c r="CP722" s="31">
        <v>8</v>
      </c>
      <c r="CQ722" s="27">
        <v>214</v>
      </c>
      <c r="CR722" s="32">
        <v>147</v>
      </c>
      <c r="CS722" s="29">
        <v>10</v>
      </c>
      <c r="CT722" s="27">
        <v>316</v>
      </c>
      <c r="CU722" s="33">
        <v>79</v>
      </c>
      <c r="CV722" s="31">
        <v>6</v>
      </c>
      <c r="CW722" s="27">
        <v>269</v>
      </c>
      <c r="CX722" s="21"/>
      <c r="CY722" s="21"/>
      <c r="CZ722" s="27">
        <v>326</v>
      </c>
      <c r="DA722" s="21"/>
      <c r="DB722" s="21"/>
      <c r="DC722" s="27">
        <v>165</v>
      </c>
      <c r="DD722" s="21"/>
      <c r="DE722" s="21"/>
      <c r="DF722" s="29">
        <v>45</v>
      </c>
      <c r="DG722" s="21"/>
      <c r="DH722" s="21"/>
      <c r="DI722" s="27">
        <v>173</v>
      </c>
      <c r="DJ722" s="21"/>
      <c r="DK722" s="21"/>
      <c r="DL722" s="29">
        <v>66</v>
      </c>
      <c r="DM722" s="21"/>
      <c r="DN722" s="21"/>
      <c r="DO722" s="29">
        <v>39</v>
      </c>
      <c r="DP722" s="21"/>
      <c r="DQ722" s="21"/>
      <c r="DR722" s="29">
        <v>33</v>
      </c>
      <c r="DS722" s="21"/>
      <c r="DT722" s="21"/>
      <c r="DU722" s="27">
        <v>106</v>
      </c>
      <c r="DV722" s="21"/>
      <c r="DW722" s="21"/>
      <c r="DX722" s="27">
        <v>137</v>
      </c>
      <c r="DY722" s="21"/>
      <c r="DZ722" s="21"/>
      <c r="EA722" s="29">
        <v>63</v>
      </c>
      <c r="EB722" s="21"/>
      <c r="EC722" s="21"/>
      <c r="ED722" s="29">
        <v>20</v>
      </c>
      <c r="EE722" s="21"/>
      <c r="EF722" s="21"/>
      <c r="EG722" s="21"/>
      <c r="EH722" s="21"/>
      <c r="EI722" s="21"/>
      <c r="EJ722" s="29">
        <v>20</v>
      </c>
      <c r="EK722" s="21"/>
      <c r="EL722" s="21"/>
      <c r="EM722" s="29">
        <v>33</v>
      </c>
      <c r="EN722" s="21"/>
      <c r="EO722" s="21"/>
      <c r="EP722" s="29">
        <v>55</v>
      </c>
      <c r="EQ722" s="21"/>
      <c r="ER722" s="21"/>
      <c r="ES722" s="29">
        <v>32</v>
      </c>
      <c r="ET722" s="21"/>
      <c r="EU722" s="21"/>
      <c r="EV722" s="29">
        <v>30</v>
      </c>
      <c r="EW722" s="21"/>
      <c r="EX722" s="21"/>
      <c r="EY722" s="29">
        <v>40</v>
      </c>
      <c r="EZ722" s="21"/>
      <c r="FA722" s="21"/>
      <c r="FB722" s="21"/>
      <c r="FC722" s="21"/>
      <c r="FD722" s="21"/>
      <c r="FE722" s="27">
        <v>122</v>
      </c>
      <c r="FF722" s="21"/>
      <c r="FG722" s="21"/>
      <c r="FH722" s="31">
        <v>5</v>
      </c>
      <c r="FI722" s="21"/>
      <c r="FJ722" s="21"/>
      <c r="FK722" s="21"/>
      <c r="FL722" s="21"/>
      <c r="FM722" s="21"/>
      <c r="FN722" s="21"/>
      <c r="FO722" s="21"/>
      <c r="FP722" s="21"/>
      <c r="FQ722" s="29">
        <v>12</v>
      </c>
      <c r="FR722" s="21"/>
      <c r="FS722" s="21"/>
      <c r="FT722" s="21"/>
      <c r="FU722" s="21"/>
      <c r="FV722" s="21"/>
      <c r="FW722" s="31">
        <v>9</v>
      </c>
      <c r="FX722" s="21"/>
      <c r="FY722" s="21"/>
      <c r="FZ722" s="21"/>
      <c r="GA722" s="21"/>
      <c r="GB722" s="21"/>
      <c r="GC722" s="27">
        <v>103</v>
      </c>
      <c r="GD722" s="21"/>
      <c r="GE722" s="21"/>
      <c r="GF722" s="29">
        <v>27</v>
      </c>
      <c r="GG722" s="21"/>
      <c r="GH722" s="21"/>
      <c r="GI722" s="21"/>
      <c r="GJ722" s="21"/>
      <c r="GK722" s="21"/>
      <c r="GL722" s="29">
        <v>22</v>
      </c>
      <c r="GM722" s="21"/>
      <c r="GN722" s="21"/>
      <c r="GO722" s="29">
        <v>31</v>
      </c>
      <c r="GP722" s="21"/>
      <c r="GQ722" s="21"/>
      <c r="GR722" s="31">
        <v>7</v>
      </c>
      <c r="GS722" s="21"/>
      <c r="GT722" s="21"/>
      <c r="GU722" s="31">
        <v>7</v>
      </c>
      <c r="GV722" s="21"/>
      <c r="GW722" s="21"/>
      <c r="GX722" s="31">
        <v>8</v>
      </c>
      <c r="GY722" s="21"/>
      <c r="GZ722" s="21"/>
      <c r="HA722" s="29">
        <v>17</v>
      </c>
      <c r="HB722" s="21"/>
      <c r="HC722" s="21"/>
      <c r="HD722" s="29">
        <v>15</v>
      </c>
      <c r="HE722" s="21"/>
      <c r="HF722" s="21"/>
      <c r="HG722" s="21"/>
      <c r="HH722" s="21"/>
      <c r="HI722" s="21"/>
      <c r="HJ722" s="29">
        <v>22</v>
      </c>
    </row>
    <row r="723" spans="2:218" x14ac:dyDescent="0.2">
      <c r="B723" s="20" t="s">
        <v>995</v>
      </c>
      <c r="C723" s="33">
        <v>16</v>
      </c>
      <c r="D723" s="31">
        <v>2</v>
      </c>
      <c r="E723" s="27">
        <v>121</v>
      </c>
      <c r="F723" s="33">
        <v>43</v>
      </c>
      <c r="G723" s="31">
        <v>5</v>
      </c>
      <c r="H723" s="27">
        <v>167</v>
      </c>
      <c r="I723" s="33">
        <v>18</v>
      </c>
      <c r="J723" s="31">
        <v>2</v>
      </c>
      <c r="K723" s="27">
        <v>143</v>
      </c>
      <c r="L723" s="21"/>
      <c r="M723" s="21"/>
      <c r="N723" s="27">
        <v>178</v>
      </c>
      <c r="O723" s="21"/>
      <c r="P723" s="21"/>
      <c r="Q723" s="27">
        <v>261</v>
      </c>
      <c r="R723" s="21"/>
      <c r="S723" s="21"/>
      <c r="T723" s="27">
        <v>197</v>
      </c>
      <c r="U723" s="35">
        <v>9</v>
      </c>
      <c r="V723" s="31">
        <v>1</v>
      </c>
      <c r="W723" s="27">
        <v>230</v>
      </c>
      <c r="X723" s="21"/>
      <c r="Y723" s="21"/>
      <c r="Z723" s="27">
        <v>180</v>
      </c>
      <c r="AA723" s="21"/>
      <c r="AB723" s="21"/>
      <c r="AC723" s="27">
        <v>507</v>
      </c>
      <c r="AD723" s="21"/>
      <c r="AE723" s="21"/>
      <c r="AF723" s="27">
        <v>439</v>
      </c>
      <c r="AG723" s="21"/>
      <c r="AH723" s="21"/>
      <c r="AI723" s="27">
        <v>136</v>
      </c>
      <c r="AJ723" s="21"/>
      <c r="AK723" s="21"/>
      <c r="AL723" s="21"/>
      <c r="AM723" s="21"/>
      <c r="AN723" s="21"/>
      <c r="AO723" s="21"/>
      <c r="AP723" s="21"/>
      <c r="AQ723" s="21"/>
      <c r="AR723" s="29">
        <v>45</v>
      </c>
      <c r="AS723" s="21"/>
      <c r="AT723" s="21"/>
      <c r="AU723" s="21"/>
      <c r="AV723" s="21"/>
      <c r="AW723" s="21"/>
      <c r="AX723" s="21"/>
      <c r="AY723" s="21"/>
      <c r="AZ723" s="21"/>
      <c r="BA723" s="29">
        <v>98</v>
      </c>
      <c r="BB723" s="21"/>
      <c r="BC723" s="21"/>
      <c r="BD723" s="21"/>
      <c r="BE723" s="21"/>
      <c r="BF723" s="21"/>
      <c r="BG723" s="21"/>
      <c r="BH723" s="21"/>
      <c r="BI723" s="21"/>
      <c r="BJ723" s="27">
        <v>133</v>
      </c>
      <c r="BK723" s="21"/>
      <c r="BL723" s="21"/>
      <c r="BM723" s="27">
        <v>149</v>
      </c>
      <c r="BN723" s="21"/>
      <c r="BO723" s="21"/>
      <c r="BP723" s="27">
        <v>188</v>
      </c>
      <c r="BQ723" s="21"/>
      <c r="BR723" s="21"/>
      <c r="BS723" s="29">
        <v>92</v>
      </c>
      <c r="BT723" s="21"/>
      <c r="BU723" s="21"/>
      <c r="BV723" s="21"/>
      <c r="BW723" s="21"/>
      <c r="BX723" s="21"/>
      <c r="BY723" s="21"/>
      <c r="BZ723" s="21"/>
      <c r="CA723" s="21"/>
      <c r="CB723" s="21"/>
      <c r="CC723" s="21"/>
      <c r="CD723" s="21"/>
      <c r="CE723" s="21"/>
      <c r="CF723" s="21"/>
      <c r="CG723" s="21"/>
      <c r="CH723" s="21"/>
      <c r="CI723" s="21"/>
      <c r="CJ723" s="21"/>
      <c r="CK723" s="21"/>
      <c r="CL723" s="21"/>
      <c r="CM723" s="21"/>
      <c r="CN723" s="21"/>
      <c r="CO723" s="21"/>
      <c r="CP723" s="21"/>
      <c r="CQ723" s="29">
        <v>84</v>
      </c>
      <c r="CR723" s="21"/>
      <c r="CS723" s="21"/>
      <c r="CT723" s="27">
        <v>205</v>
      </c>
      <c r="CU723" s="21"/>
      <c r="CV723" s="21"/>
      <c r="CW723" s="21"/>
      <c r="CX723" s="21"/>
      <c r="CY723" s="21"/>
      <c r="CZ723" s="21"/>
      <c r="DA723" s="21"/>
      <c r="DB723" s="21"/>
      <c r="DC723" s="21"/>
      <c r="DD723" s="21"/>
      <c r="DE723" s="21"/>
      <c r="DF723" s="29">
        <v>13</v>
      </c>
      <c r="DG723" s="21"/>
      <c r="DH723" s="21"/>
      <c r="DI723" s="31">
        <v>1</v>
      </c>
      <c r="DJ723" s="21"/>
      <c r="DK723" s="21"/>
      <c r="DL723" s="29">
        <v>14</v>
      </c>
      <c r="DM723" s="21"/>
      <c r="DN723" s="21"/>
      <c r="DO723" s="21"/>
      <c r="DP723" s="21"/>
      <c r="DQ723" s="21"/>
      <c r="DR723" s="29">
        <v>20</v>
      </c>
      <c r="DS723" s="21"/>
      <c r="DT723" s="21"/>
      <c r="DU723" s="21"/>
      <c r="DV723" s="21"/>
      <c r="DW723" s="21"/>
      <c r="DX723" s="21"/>
      <c r="DY723" s="21"/>
      <c r="DZ723" s="21"/>
      <c r="EA723" s="21"/>
      <c r="EB723" s="21"/>
      <c r="EC723" s="21"/>
      <c r="ED723" s="21"/>
      <c r="EE723" s="21"/>
      <c r="EF723" s="21"/>
      <c r="EG723" s="29">
        <v>32</v>
      </c>
      <c r="EH723" s="21"/>
      <c r="EI723" s="21"/>
      <c r="EJ723" s="29">
        <v>73</v>
      </c>
      <c r="EK723" s="21"/>
      <c r="EL723" s="21"/>
      <c r="EM723" s="29">
        <v>72</v>
      </c>
      <c r="EN723" s="21"/>
      <c r="EO723" s="21"/>
      <c r="EP723" s="29">
        <v>72</v>
      </c>
      <c r="EQ723" s="21"/>
      <c r="ER723" s="21"/>
      <c r="ES723" s="29">
        <v>95</v>
      </c>
      <c r="ET723" s="21"/>
      <c r="EU723" s="21"/>
      <c r="EV723" s="27">
        <v>102</v>
      </c>
      <c r="EW723" s="21"/>
      <c r="EX723" s="21"/>
      <c r="EY723" s="21"/>
      <c r="EZ723" s="21"/>
      <c r="FA723" s="21"/>
      <c r="FB723" s="31">
        <v>3</v>
      </c>
      <c r="FC723" s="21"/>
      <c r="FD723" s="21"/>
      <c r="FE723" s="21"/>
      <c r="FF723" s="21"/>
      <c r="FG723" s="21"/>
      <c r="FH723" s="21"/>
      <c r="FI723" s="21"/>
      <c r="FJ723" s="21"/>
      <c r="FK723" s="21"/>
      <c r="FL723" s="21"/>
      <c r="FM723" s="21"/>
      <c r="FN723" s="21"/>
      <c r="FO723" s="21"/>
      <c r="FP723" s="21"/>
      <c r="FQ723" s="21"/>
      <c r="FR723" s="21"/>
      <c r="FS723" s="21"/>
      <c r="FT723" s="21"/>
      <c r="FU723" s="21"/>
      <c r="FV723" s="21"/>
      <c r="FW723" s="21"/>
      <c r="FX723" s="21"/>
      <c r="FY723" s="21"/>
      <c r="FZ723" s="21"/>
      <c r="GA723" s="21"/>
      <c r="GB723" s="21"/>
      <c r="GC723" s="21"/>
      <c r="GD723" s="21"/>
      <c r="GE723" s="21"/>
      <c r="GF723" s="21"/>
      <c r="GG723" s="21"/>
      <c r="GH723" s="21"/>
      <c r="GI723" s="21"/>
      <c r="GJ723" s="21"/>
      <c r="GK723" s="21"/>
      <c r="GL723" s="21"/>
      <c r="GM723" s="21"/>
      <c r="GN723" s="21"/>
      <c r="GO723" s="21"/>
      <c r="GP723" s="21"/>
      <c r="GQ723" s="21"/>
      <c r="GR723" s="27">
        <v>221</v>
      </c>
      <c r="GS723" s="21"/>
      <c r="GT723" s="21"/>
      <c r="GU723" s="21"/>
      <c r="GV723" s="21"/>
      <c r="GW723" s="21"/>
      <c r="GX723" s="21"/>
      <c r="GY723" s="21"/>
      <c r="GZ723" s="21"/>
      <c r="HA723" s="29">
        <v>64</v>
      </c>
      <c r="HB723" s="21"/>
      <c r="HC723" s="21"/>
      <c r="HD723" s="21"/>
      <c r="HE723" s="21"/>
      <c r="HF723" s="21"/>
      <c r="HG723" s="21"/>
      <c r="HH723" s="21"/>
      <c r="HI723" s="21"/>
      <c r="HJ723" s="21"/>
    </row>
    <row r="724" spans="2:218" x14ac:dyDescent="0.2">
      <c r="B724" s="20" t="s">
        <v>1001</v>
      </c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  <c r="BK724" s="21"/>
      <c r="BL724" s="21"/>
      <c r="BM724" s="21"/>
      <c r="BN724" s="21"/>
      <c r="BO724" s="21"/>
      <c r="BP724" s="21"/>
      <c r="BQ724" s="21"/>
      <c r="BR724" s="21"/>
      <c r="BS724" s="21"/>
      <c r="BT724" s="21"/>
      <c r="BU724" s="21"/>
      <c r="BV724" s="21"/>
      <c r="BW724" s="21"/>
      <c r="BX724" s="21"/>
      <c r="BY724" s="21"/>
      <c r="BZ724" s="21"/>
      <c r="CA724" s="21"/>
      <c r="CB724" s="21"/>
      <c r="CC724" s="21"/>
      <c r="CD724" s="21"/>
      <c r="CE724" s="21"/>
      <c r="CF724" s="21"/>
      <c r="CG724" s="21"/>
      <c r="CH724" s="21"/>
      <c r="CI724" s="21"/>
      <c r="CJ724" s="21"/>
      <c r="CK724" s="21"/>
      <c r="CL724" s="21"/>
      <c r="CM724" s="21"/>
      <c r="CN724" s="21"/>
      <c r="CO724" s="21"/>
      <c r="CP724" s="21"/>
      <c r="CQ724" s="21"/>
      <c r="CR724" s="21"/>
      <c r="CS724" s="21"/>
      <c r="CT724" s="21"/>
      <c r="CU724" s="21"/>
      <c r="CV724" s="21"/>
      <c r="CW724" s="21"/>
      <c r="CX724" s="21"/>
      <c r="CY724" s="21"/>
      <c r="CZ724" s="21"/>
      <c r="DA724" s="21"/>
      <c r="DB724" s="21"/>
      <c r="DC724" s="21"/>
      <c r="DD724" s="21"/>
      <c r="DE724" s="21"/>
      <c r="DF724" s="21"/>
      <c r="DG724" s="21"/>
      <c r="DH724" s="21"/>
      <c r="DI724" s="27">
        <v>300</v>
      </c>
      <c r="DJ724" s="21"/>
      <c r="DK724" s="21"/>
      <c r="DL724" s="21"/>
      <c r="DM724" s="21"/>
      <c r="DN724" s="21"/>
      <c r="DO724" s="21"/>
      <c r="DP724" s="21"/>
      <c r="DQ724" s="21"/>
      <c r="DR724" s="21"/>
      <c r="DS724" s="21"/>
      <c r="DT724" s="21"/>
      <c r="DU724" s="21"/>
      <c r="DV724" s="21"/>
      <c r="DW724" s="21"/>
      <c r="DX724" s="21"/>
      <c r="DY724" s="21"/>
      <c r="DZ724" s="21"/>
      <c r="EA724" s="21"/>
      <c r="EB724" s="21"/>
      <c r="EC724" s="21"/>
      <c r="ED724" s="21"/>
      <c r="EE724" s="21"/>
      <c r="EF724" s="21"/>
      <c r="EG724" s="21"/>
      <c r="EH724" s="21"/>
      <c r="EI724" s="21"/>
      <c r="EJ724" s="21"/>
      <c r="EK724" s="21"/>
      <c r="EL724" s="21"/>
      <c r="EM724" s="21"/>
      <c r="EN724" s="21"/>
      <c r="EO724" s="21"/>
      <c r="EP724" s="21"/>
      <c r="EQ724" s="21"/>
      <c r="ER724" s="21"/>
      <c r="ES724" s="21"/>
      <c r="ET724" s="21"/>
      <c r="EU724" s="21"/>
      <c r="EV724" s="21"/>
      <c r="EW724" s="21"/>
      <c r="EX724" s="21"/>
      <c r="EY724" s="21"/>
      <c r="EZ724" s="21"/>
      <c r="FA724" s="21"/>
      <c r="FB724" s="21"/>
      <c r="FC724" s="21"/>
      <c r="FD724" s="21"/>
      <c r="FE724" s="21"/>
      <c r="FF724" s="21"/>
      <c r="FG724" s="21"/>
      <c r="FH724" s="21"/>
      <c r="FI724" s="21"/>
      <c r="FJ724" s="21"/>
      <c r="FK724" s="21"/>
      <c r="FL724" s="21"/>
      <c r="FM724" s="21"/>
      <c r="FN724" s="21"/>
      <c r="FO724" s="21"/>
      <c r="FP724" s="21"/>
      <c r="FQ724" s="21"/>
      <c r="FR724" s="21"/>
      <c r="FS724" s="21"/>
      <c r="FT724" s="21"/>
      <c r="FU724" s="21"/>
      <c r="FV724" s="21"/>
      <c r="FW724" s="21"/>
      <c r="FX724" s="21"/>
      <c r="FY724" s="21"/>
      <c r="FZ724" s="21"/>
      <c r="GA724" s="21"/>
      <c r="GB724" s="21"/>
      <c r="GC724" s="21"/>
      <c r="GD724" s="21"/>
      <c r="GE724" s="21"/>
      <c r="GF724" s="21"/>
      <c r="GG724" s="21"/>
      <c r="GH724" s="21"/>
      <c r="GI724" s="21"/>
      <c r="GJ724" s="21"/>
      <c r="GK724" s="21"/>
      <c r="GL724" s="21"/>
      <c r="GM724" s="21"/>
      <c r="GN724" s="21"/>
      <c r="GO724" s="21"/>
      <c r="GP724" s="21"/>
      <c r="GQ724" s="21"/>
      <c r="GR724" s="21"/>
      <c r="GS724" s="21"/>
      <c r="GT724" s="21"/>
      <c r="GU724" s="21"/>
      <c r="GV724" s="21"/>
      <c r="GW724" s="21"/>
      <c r="GX724" s="21"/>
      <c r="GY724" s="21"/>
      <c r="GZ724" s="21"/>
      <c r="HA724" s="21"/>
      <c r="HB724" s="21"/>
      <c r="HC724" s="21"/>
      <c r="HD724" s="21"/>
      <c r="HE724" s="21"/>
      <c r="HF724" s="21"/>
      <c r="HG724" s="21"/>
      <c r="HH724" s="21"/>
      <c r="HI724" s="21"/>
      <c r="HJ724" s="21"/>
    </row>
    <row r="725" spans="2:218" x14ac:dyDescent="0.2">
      <c r="B725" s="20" t="s">
        <v>1003</v>
      </c>
      <c r="C725" s="21"/>
      <c r="D725" s="21"/>
      <c r="E725" s="27">
        <v>427</v>
      </c>
      <c r="F725" s="21"/>
      <c r="G725" s="21"/>
      <c r="H725" s="27">
        <v>157</v>
      </c>
      <c r="I725" s="21"/>
      <c r="J725" s="21"/>
      <c r="K725" s="27">
        <v>166</v>
      </c>
      <c r="L725" s="21"/>
      <c r="M725" s="21"/>
      <c r="N725" s="27">
        <v>176</v>
      </c>
      <c r="O725" s="21"/>
      <c r="P725" s="21"/>
      <c r="Q725" s="27">
        <v>161</v>
      </c>
      <c r="R725" s="21"/>
      <c r="S725" s="21"/>
      <c r="T725" s="27">
        <v>121</v>
      </c>
      <c r="U725" s="21"/>
      <c r="V725" s="21"/>
      <c r="W725" s="27">
        <v>118</v>
      </c>
      <c r="X725" s="21"/>
      <c r="Y725" s="21"/>
      <c r="Z725" s="27">
        <v>104</v>
      </c>
      <c r="AA725" s="21"/>
      <c r="AB725" s="21"/>
      <c r="AC725" s="27">
        <v>100</v>
      </c>
      <c r="AD725" s="21"/>
      <c r="AE725" s="21"/>
      <c r="AF725" s="29">
        <v>90</v>
      </c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  <c r="BK725" s="21"/>
      <c r="BL725" s="21"/>
      <c r="BM725" s="21"/>
      <c r="BN725" s="21"/>
      <c r="BO725" s="21"/>
      <c r="BP725" s="27">
        <v>179</v>
      </c>
      <c r="BQ725" s="21"/>
      <c r="BR725" s="21"/>
      <c r="BS725" s="21"/>
      <c r="BT725" s="21"/>
      <c r="BU725" s="21"/>
      <c r="BV725" s="27">
        <v>140</v>
      </c>
      <c r="BW725" s="21"/>
      <c r="BX725" s="21"/>
      <c r="BY725" s="21"/>
      <c r="BZ725" s="21"/>
      <c r="CA725" s="21"/>
      <c r="CB725" s="21"/>
      <c r="CC725" s="21"/>
      <c r="CD725" s="21"/>
      <c r="CE725" s="21"/>
      <c r="CF725" s="21"/>
      <c r="CG725" s="21"/>
      <c r="CH725" s="21"/>
      <c r="CI725" s="21"/>
      <c r="CJ725" s="21"/>
      <c r="CK725" s="21"/>
      <c r="CL725" s="21"/>
      <c r="CM725" s="21"/>
      <c r="CN725" s="21"/>
      <c r="CO725" s="21"/>
      <c r="CP725" s="21"/>
      <c r="CQ725" s="21"/>
      <c r="CR725" s="21"/>
      <c r="CS725" s="21"/>
      <c r="CT725" s="27">
        <v>817</v>
      </c>
      <c r="CU725" s="21"/>
      <c r="CV725" s="21"/>
      <c r="CW725" s="27">
        <v>448</v>
      </c>
      <c r="CX725" s="21"/>
      <c r="CY725" s="21"/>
      <c r="CZ725" s="27">
        <v>378</v>
      </c>
      <c r="DA725" s="21"/>
      <c r="DB725" s="21"/>
      <c r="DC725" s="27">
        <v>300</v>
      </c>
      <c r="DD725" s="21"/>
      <c r="DE725" s="21"/>
      <c r="DF725" s="27">
        <v>510</v>
      </c>
      <c r="DG725" s="21"/>
      <c r="DH725" s="21"/>
      <c r="DI725" s="27">
        <v>463</v>
      </c>
      <c r="DJ725" s="21"/>
      <c r="DK725" s="21"/>
      <c r="DL725" s="21"/>
      <c r="DM725" s="21"/>
      <c r="DN725" s="21"/>
      <c r="DO725" s="21"/>
      <c r="DP725" s="21"/>
      <c r="DQ725" s="21"/>
      <c r="DR725" s="21"/>
      <c r="DS725" s="21"/>
      <c r="DT725" s="21"/>
      <c r="DU725" s="21"/>
      <c r="DV725" s="21"/>
      <c r="DW725" s="21"/>
      <c r="DX725" s="21"/>
      <c r="DY725" s="21"/>
      <c r="DZ725" s="21"/>
      <c r="EA725" s="21"/>
      <c r="EB725" s="21"/>
      <c r="EC725" s="21"/>
      <c r="ED725" s="21"/>
      <c r="EE725" s="21"/>
      <c r="EF725" s="21"/>
      <c r="EG725" s="21"/>
      <c r="EH725" s="21"/>
      <c r="EI725" s="21"/>
      <c r="EJ725" s="21"/>
      <c r="EK725" s="21"/>
      <c r="EL725" s="21"/>
      <c r="EM725" s="21"/>
      <c r="EN725" s="21"/>
      <c r="EO725" s="21"/>
      <c r="EP725" s="21"/>
      <c r="EQ725" s="21"/>
      <c r="ER725" s="21"/>
      <c r="ES725" s="21"/>
      <c r="ET725" s="21"/>
      <c r="EU725" s="21"/>
      <c r="EV725" s="21"/>
      <c r="EW725" s="21"/>
      <c r="EX725" s="21"/>
      <c r="EY725" s="21"/>
      <c r="EZ725" s="21"/>
      <c r="FA725" s="21"/>
      <c r="FB725" s="21"/>
      <c r="FC725" s="21"/>
      <c r="FD725" s="21"/>
      <c r="FE725" s="21"/>
      <c r="FF725" s="21"/>
      <c r="FG725" s="21"/>
      <c r="FH725" s="21"/>
      <c r="FI725" s="21"/>
      <c r="FJ725" s="21"/>
      <c r="FK725" s="21"/>
      <c r="FL725" s="21"/>
      <c r="FM725" s="21"/>
      <c r="FN725" s="21"/>
      <c r="FO725" s="21"/>
      <c r="FP725" s="21"/>
      <c r="FQ725" s="21"/>
      <c r="FR725" s="21"/>
      <c r="FS725" s="21"/>
      <c r="FT725" s="21"/>
      <c r="FU725" s="21"/>
      <c r="FV725" s="21"/>
      <c r="FW725" s="21"/>
      <c r="FX725" s="21"/>
      <c r="FY725" s="21"/>
      <c r="FZ725" s="21"/>
      <c r="GA725" s="21"/>
      <c r="GB725" s="21"/>
      <c r="GC725" s="21"/>
      <c r="GD725" s="21"/>
      <c r="GE725" s="21"/>
      <c r="GF725" s="21"/>
      <c r="GG725" s="21"/>
      <c r="GH725" s="21"/>
      <c r="GI725" s="21"/>
      <c r="GJ725" s="21"/>
      <c r="GK725" s="21"/>
      <c r="GL725" s="21"/>
      <c r="GM725" s="21"/>
      <c r="GN725" s="21"/>
      <c r="GO725" s="21"/>
      <c r="GP725" s="21"/>
      <c r="GQ725" s="21"/>
      <c r="GR725" s="21"/>
      <c r="GS725" s="21"/>
      <c r="GT725" s="21"/>
      <c r="GU725" s="21"/>
      <c r="GV725" s="21"/>
      <c r="GW725" s="21"/>
      <c r="GX725" s="21"/>
      <c r="GY725" s="21"/>
      <c r="GZ725" s="21"/>
      <c r="HA725" s="21"/>
      <c r="HB725" s="21"/>
      <c r="HC725" s="21"/>
      <c r="HD725" s="21"/>
      <c r="HE725" s="21"/>
      <c r="HF725" s="21"/>
      <c r="HG725" s="21"/>
      <c r="HH725" s="21"/>
      <c r="HI725" s="21"/>
      <c r="HJ725" s="21"/>
    </row>
    <row r="726" spans="2:218" x14ac:dyDescent="0.2">
      <c r="B726" s="20" t="s">
        <v>1006</v>
      </c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35">
        <v>9</v>
      </c>
      <c r="V726" s="31">
        <v>1</v>
      </c>
      <c r="W726" s="27">
        <v>587</v>
      </c>
      <c r="X726" s="28">
        <v>10541</v>
      </c>
      <c r="Y726" s="27">
        <v>650</v>
      </c>
      <c r="Z726" s="23">
        <v>9675</v>
      </c>
      <c r="AA726" s="30">
        <v>9656</v>
      </c>
      <c r="AB726" s="27">
        <v>790</v>
      </c>
      <c r="AC726" s="24">
        <v>25315</v>
      </c>
      <c r="AD726" s="30">
        <v>5899</v>
      </c>
      <c r="AE726" s="27">
        <v>494</v>
      </c>
      <c r="AF726" s="24">
        <v>36920</v>
      </c>
      <c r="AG726" s="28">
        <v>10499</v>
      </c>
      <c r="AH726" s="23">
        <v>1197</v>
      </c>
      <c r="AI726" s="24">
        <v>48592</v>
      </c>
      <c r="AJ726" s="30">
        <v>6926</v>
      </c>
      <c r="AK726" s="27">
        <v>493</v>
      </c>
      <c r="AL726" s="24">
        <v>50748</v>
      </c>
      <c r="AM726" s="30">
        <v>5940</v>
      </c>
      <c r="AN726" s="27">
        <v>425</v>
      </c>
      <c r="AO726" s="24">
        <v>49885</v>
      </c>
      <c r="AP726" s="30">
        <v>6679</v>
      </c>
      <c r="AQ726" s="27">
        <v>509</v>
      </c>
      <c r="AR726" s="24">
        <v>62831</v>
      </c>
      <c r="AS726" s="28">
        <v>22947</v>
      </c>
      <c r="AT726" s="23">
        <v>2063</v>
      </c>
      <c r="AU726" s="25">
        <v>130079</v>
      </c>
      <c r="AV726" s="28">
        <v>11423</v>
      </c>
      <c r="AW726" s="27">
        <v>891</v>
      </c>
      <c r="AX726" s="24">
        <v>99254</v>
      </c>
      <c r="AY726" s="30">
        <v>9925</v>
      </c>
      <c r="AZ726" s="27">
        <v>683</v>
      </c>
      <c r="BA726" s="25">
        <v>115407</v>
      </c>
      <c r="BB726" s="28">
        <v>17421</v>
      </c>
      <c r="BC726" s="23">
        <v>1354</v>
      </c>
      <c r="BD726" s="25">
        <v>152451</v>
      </c>
      <c r="BE726" s="28">
        <v>12158</v>
      </c>
      <c r="BF726" s="27">
        <v>902</v>
      </c>
      <c r="BG726" s="25">
        <v>132454</v>
      </c>
      <c r="BH726" s="28">
        <v>10419</v>
      </c>
      <c r="BI726" s="27">
        <v>861</v>
      </c>
      <c r="BJ726" s="25">
        <v>115408</v>
      </c>
      <c r="BK726" s="30">
        <v>5224</v>
      </c>
      <c r="BL726" s="27">
        <v>454</v>
      </c>
      <c r="BM726" s="24">
        <v>94620</v>
      </c>
      <c r="BN726" s="30">
        <v>2506</v>
      </c>
      <c r="BO726" s="27">
        <v>185</v>
      </c>
      <c r="BP726" s="24">
        <v>67517</v>
      </c>
      <c r="BQ726" s="32">
        <v>841</v>
      </c>
      <c r="BR726" s="29">
        <v>41</v>
      </c>
      <c r="BS726" s="24">
        <v>59287</v>
      </c>
      <c r="BT726" s="32">
        <v>619</v>
      </c>
      <c r="BU726" s="29">
        <v>18</v>
      </c>
      <c r="BV726" s="24">
        <v>41631</v>
      </c>
      <c r="BW726" s="32">
        <v>379</v>
      </c>
      <c r="BX726" s="29">
        <v>28</v>
      </c>
      <c r="BY726" s="24">
        <v>36551</v>
      </c>
      <c r="BZ726" s="32">
        <v>575</v>
      </c>
      <c r="CA726" s="31">
        <v>7</v>
      </c>
      <c r="CB726" s="24">
        <v>28260</v>
      </c>
      <c r="CC726" s="32">
        <v>357</v>
      </c>
      <c r="CD726" s="31">
        <v>6</v>
      </c>
      <c r="CE726" s="24">
        <v>22008</v>
      </c>
      <c r="CF726" s="32">
        <v>102</v>
      </c>
      <c r="CG726" s="31">
        <v>4</v>
      </c>
      <c r="CH726" s="24">
        <v>19763</v>
      </c>
      <c r="CI726" s="32">
        <v>385</v>
      </c>
      <c r="CJ726" s="31">
        <v>2</v>
      </c>
      <c r="CK726" s="24">
        <v>16284</v>
      </c>
      <c r="CL726" s="33">
        <v>28</v>
      </c>
      <c r="CM726" s="31">
        <v>1</v>
      </c>
      <c r="CN726" s="24">
        <v>13238</v>
      </c>
      <c r="CO726" s="21"/>
      <c r="CP726" s="21"/>
      <c r="CQ726" s="24">
        <v>10405</v>
      </c>
      <c r="CR726" s="21"/>
      <c r="CS726" s="21"/>
      <c r="CT726" s="23">
        <v>7970</v>
      </c>
      <c r="CU726" s="33">
        <v>80</v>
      </c>
      <c r="CV726" s="31">
        <v>1</v>
      </c>
      <c r="CW726" s="23">
        <v>8352</v>
      </c>
      <c r="CX726" s="32">
        <v>598</v>
      </c>
      <c r="CY726" s="31">
        <v>3</v>
      </c>
      <c r="CZ726" s="23">
        <v>6369</v>
      </c>
      <c r="DA726" s="21"/>
      <c r="DB726" s="21"/>
      <c r="DC726" s="23">
        <v>5571</v>
      </c>
      <c r="DD726" s="32">
        <v>227</v>
      </c>
      <c r="DE726" s="31">
        <v>1</v>
      </c>
      <c r="DF726" s="23">
        <v>4832</v>
      </c>
      <c r="DG726" s="21"/>
      <c r="DH726" s="21"/>
      <c r="DI726" s="23">
        <v>6006</v>
      </c>
      <c r="DJ726" s="32">
        <v>148</v>
      </c>
      <c r="DK726" s="31">
        <v>2</v>
      </c>
      <c r="DL726" s="23">
        <v>4208</v>
      </c>
      <c r="DM726" s="32">
        <v>839</v>
      </c>
      <c r="DN726" s="31">
        <v>3</v>
      </c>
      <c r="DO726" s="23">
        <v>4472</v>
      </c>
      <c r="DP726" s="32">
        <v>995</v>
      </c>
      <c r="DQ726" s="31">
        <v>5</v>
      </c>
      <c r="DR726" s="23">
        <v>2824</v>
      </c>
      <c r="DS726" s="32">
        <v>353</v>
      </c>
      <c r="DT726" s="31">
        <v>4</v>
      </c>
      <c r="DU726" s="23">
        <v>2837</v>
      </c>
      <c r="DV726" s="32">
        <v>325</v>
      </c>
      <c r="DW726" s="31">
        <v>1</v>
      </c>
      <c r="DX726" s="23">
        <v>2022</v>
      </c>
      <c r="DY726" s="32">
        <v>422</v>
      </c>
      <c r="DZ726" s="31">
        <v>3</v>
      </c>
      <c r="EA726" s="23">
        <v>1291</v>
      </c>
      <c r="EB726" s="32">
        <v>849</v>
      </c>
      <c r="EC726" s="31">
        <v>3</v>
      </c>
      <c r="ED726" s="23">
        <v>1151</v>
      </c>
      <c r="EE726" s="21"/>
      <c r="EF726" s="21"/>
      <c r="EG726" s="23">
        <v>1173</v>
      </c>
      <c r="EH726" s="21"/>
      <c r="EI726" s="21"/>
      <c r="EJ726" s="27">
        <v>946</v>
      </c>
      <c r="EK726" s="21"/>
      <c r="EL726" s="21"/>
      <c r="EM726" s="27">
        <v>640</v>
      </c>
      <c r="EN726" s="32">
        <v>454</v>
      </c>
      <c r="EO726" s="31">
        <v>2</v>
      </c>
      <c r="EP726" s="27">
        <v>803</v>
      </c>
      <c r="EQ726" s="21"/>
      <c r="ER726" s="21"/>
      <c r="ES726" s="27">
        <v>789</v>
      </c>
      <c r="ET726" s="21"/>
      <c r="EU726" s="21"/>
      <c r="EV726" s="23">
        <v>1108</v>
      </c>
      <c r="EW726" s="21"/>
      <c r="EX726" s="21"/>
      <c r="EY726" s="27">
        <v>458</v>
      </c>
      <c r="EZ726" s="21"/>
      <c r="FA726" s="21"/>
      <c r="FB726" s="27">
        <v>765</v>
      </c>
      <c r="FC726" s="21"/>
      <c r="FD726" s="21"/>
      <c r="FE726" s="27">
        <v>804</v>
      </c>
      <c r="FF726" s="21"/>
      <c r="FG726" s="21"/>
      <c r="FH726" s="27">
        <v>636</v>
      </c>
      <c r="FI726" s="21"/>
      <c r="FJ726" s="21"/>
      <c r="FK726" s="27">
        <v>756</v>
      </c>
      <c r="FL726" s="21"/>
      <c r="FM726" s="21"/>
      <c r="FN726" s="27">
        <v>794</v>
      </c>
      <c r="FO726" s="21"/>
      <c r="FP726" s="21"/>
      <c r="FQ726" s="27">
        <v>463</v>
      </c>
      <c r="FR726" s="21"/>
      <c r="FS726" s="21"/>
      <c r="FT726" s="27">
        <v>654</v>
      </c>
      <c r="FU726" s="21"/>
      <c r="FV726" s="21"/>
      <c r="FW726" s="27">
        <v>385</v>
      </c>
      <c r="FX726" s="21"/>
      <c r="FY726" s="21"/>
      <c r="FZ726" s="27">
        <v>299</v>
      </c>
      <c r="GA726" s="21"/>
      <c r="GB726" s="21"/>
      <c r="GC726" s="27">
        <v>522</v>
      </c>
      <c r="GD726" s="21"/>
      <c r="GE726" s="21"/>
      <c r="GF726" s="27">
        <v>433</v>
      </c>
      <c r="GG726" s="21"/>
      <c r="GH726" s="21"/>
      <c r="GI726" s="27">
        <v>531</v>
      </c>
      <c r="GJ726" s="21"/>
      <c r="GK726" s="21"/>
      <c r="GL726" s="27">
        <v>467</v>
      </c>
      <c r="GM726" s="21"/>
      <c r="GN726" s="21"/>
      <c r="GO726" s="27">
        <v>244</v>
      </c>
      <c r="GP726" s="21"/>
      <c r="GQ726" s="21"/>
      <c r="GR726" s="27">
        <v>520</v>
      </c>
      <c r="GS726" s="21"/>
      <c r="GT726" s="21"/>
      <c r="GU726" s="27">
        <v>387</v>
      </c>
      <c r="GV726" s="21"/>
      <c r="GW726" s="21"/>
      <c r="GX726" s="27">
        <v>219</v>
      </c>
      <c r="GY726" s="21"/>
      <c r="GZ726" s="21"/>
      <c r="HA726" s="27">
        <v>440</v>
      </c>
      <c r="HB726" s="21"/>
      <c r="HC726" s="21"/>
      <c r="HD726" s="27">
        <v>321</v>
      </c>
      <c r="HE726" s="21"/>
      <c r="HF726" s="21"/>
      <c r="HG726" s="27">
        <v>491</v>
      </c>
      <c r="HH726" s="21"/>
      <c r="HI726" s="21"/>
      <c r="HJ726" s="27">
        <v>215</v>
      </c>
    </row>
    <row r="727" spans="2:218" x14ac:dyDescent="0.2">
      <c r="B727" s="20" t="s">
        <v>1008</v>
      </c>
      <c r="C727" s="30">
        <v>7411</v>
      </c>
      <c r="D727" s="27">
        <v>223</v>
      </c>
      <c r="E727" s="23">
        <v>9192</v>
      </c>
      <c r="F727" s="30">
        <v>8688</v>
      </c>
      <c r="G727" s="27">
        <v>248</v>
      </c>
      <c r="H727" s="23">
        <v>9367</v>
      </c>
      <c r="I727" s="30">
        <v>8570</v>
      </c>
      <c r="J727" s="27">
        <v>301</v>
      </c>
      <c r="K727" s="23">
        <v>9584</v>
      </c>
      <c r="L727" s="30">
        <v>8943</v>
      </c>
      <c r="M727" s="27">
        <v>301</v>
      </c>
      <c r="N727" s="23">
        <v>9851</v>
      </c>
      <c r="O727" s="30">
        <v>7235</v>
      </c>
      <c r="P727" s="27">
        <v>249</v>
      </c>
      <c r="Q727" s="23">
        <v>9731</v>
      </c>
      <c r="R727" s="30">
        <v>8349</v>
      </c>
      <c r="S727" s="27">
        <v>297</v>
      </c>
      <c r="T727" s="23">
        <v>9638</v>
      </c>
      <c r="U727" s="30">
        <v>6908</v>
      </c>
      <c r="V727" s="27">
        <v>227</v>
      </c>
      <c r="W727" s="23">
        <v>9949</v>
      </c>
      <c r="X727" s="30">
        <v>8757</v>
      </c>
      <c r="Y727" s="27">
        <v>273</v>
      </c>
      <c r="Z727" s="23">
        <v>9562</v>
      </c>
      <c r="AA727" s="28">
        <v>14294</v>
      </c>
      <c r="AB727" s="27">
        <v>389</v>
      </c>
      <c r="AC727" s="24">
        <v>10902</v>
      </c>
      <c r="AD727" s="28">
        <v>14878</v>
      </c>
      <c r="AE727" s="27">
        <v>232</v>
      </c>
      <c r="AF727" s="24">
        <v>10293</v>
      </c>
      <c r="AG727" s="30">
        <v>9640</v>
      </c>
      <c r="AH727" s="27">
        <v>273</v>
      </c>
      <c r="AI727" s="24">
        <v>10466</v>
      </c>
      <c r="AJ727" s="28">
        <v>11999</v>
      </c>
      <c r="AK727" s="27">
        <v>359</v>
      </c>
      <c r="AL727" s="23">
        <v>9060</v>
      </c>
      <c r="AM727" s="28">
        <v>16434</v>
      </c>
      <c r="AN727" s="27">
        <v>282</v>
      </c>
      <c r="AO727" s="24">
        <v>10237</v>
      </c>
      <c r="AP727" s="30">
        <v>8084</v>
      </c>
      <c r="AQ727" s="27">
        <v>282</v>
      </c>
      <c r="AR727" s="24">
        <v>11232</v>
      </c>
      <c r="AS727" s="28">
        <v>10629</v>
      </c>
      <c r="AT727" s="27">
        <v>284</v>
      </c>
      <c r="AU727" s="24">
        <v>10796</v>
      </c>
      <c r="AV727" s="30">
        <v>5958</v>
      </c>
      <c r="AW727" s="27">
        <v>159</v>
      </c>
      <c r="AX727" s="24">
        <v>10709</v>
      </c>
      <c r="AY727" s="28">
        <v>10982</v>
      </c>
      <c r="AZ727" s="27">
        <v>189</v>
      </c>
      <c r="BA727" s="24">
        <v>11164</v>
      </c>
      <c r="BB727" s="28">
        <v>17692</v>
      </c>
      <c r="BC727" s="27">
        <v>296</v>
      </c>
      <c r="BD727" s="24">
        <v>10586</v>
      </c>
      <c r="BE727" s="30">
        <v>7258</v>
      </c>
      <c r="BF727" s="29">
        <v>87</v>
      </c>
      <c r="BG727" s="23">
        <v>8808</v>
      </c>
      <c r="BH727" s="30">
        <v>6507</v>
      </c>
      <c r="BI727" s="29">
        <v>80</v>
      </c>
      <c r="BJ727" s="23">
        <v>7649</v>
      </c>
      <c r="BK727" s="30">
        <v>5125</v>
      </c>
      <c r="BL727" s="27">
        <v>107</v>
      </c>
      <c r="BM727" s="23">
        <v>7717</v>
      </c>
      <c r="BN727" s="30">
        <v>4597</v>
      </c>
      <c r="BO727" s="29">
        <v>86</v>
      </c>
      <c r="BP727" s="23">
        <v>6695</v>
      </c>
      <c r="BQ727" s="30">
        <v>5793</v>
      </c>
      <c r="BR727" s="27">
        <v>104</v>
      </c>
      <c r="BS727" s="23">
        <v>8261</v>
      </c>
      <c r="BT727" s="30">
        <v>2974</v>
      </c>
      <c r="BU727" s="29">
        <v>70</v>
      </c>
      <c r="BV727" s="23">
        <v>7243</v>
      </c>
      <c r="BW727" s="30">
        <v>3500</v>
      </c>
      <c r="BX727" s="29">
        <v>59</v>
      </c>
      <c r="BY727" s="23">
        <v>7893</v>
      </c>
      <c r="BZ727" s="30">
        <v>3899</v>
      </c>
      <c r="CA727" s="29">
        <v>69</v>
      </c>
      <c r="CB727" s="23">
        <v>7621</v>
      </c>
      <c r="CC727" s="30">
        <v>5974</v>
      </c>
      <c r="CD727" s="27">
        <v>130</v>
      </c>
      <c r="CE727" s="23">
        <v>7141</v>
      </c>
      <c r="CF727" s="28">
        <v>11587</v>
      </c>
      <c r="CG727" s="27">
        <v>301</v>
      </c>
      <c r="CH727" s="23">
        <v>9748</v>
      </c>
      <c r="CI727" s="28">
        <v>18954</v>
      </c>
      <c r="CJ727" s="27">
        <v>394</v>
      </c>
      <c r="CK727" s="24">
        <v>12990</v>
      </c>
      <c r="CL727" s="28">
        <v>22118</v>
      </c>
      <c r="CM727" s="27">
        <v>505</v>
      </c>
      <c r="CN727" s="24">
        <v>17214</v>
      </c>
      <c r="CO727" s="28">
        <v>17347</v>
      </c>
      <c r="CP727" s="27">
        <v>356</v>
      </c>
      <c r="CQ727" s="24">
        <v>29733</v>
      </c>
      <c r="CR727" s="30">
        <v>9720</v>
      </c>
      <c r="CS727" s="27">
        <v>256</v>
      </c>
      <c r="CT727" s="24">
        <v>50822</v>
      </c>
      <c r="CU727" s="28">
        <v>13112</v>
      </c>
      <c r="CV727" s="27">
        <v>317</v>
      </c>
      <c r="CW727" s="24">
        <v>45586</v>
      </c>
      <c r="CX727" s="28">
        <v>22623</v>
      </c>
      <c r="CY727" s="27">
        <v>526</v>
      </c>
      <c r="CZ727" s="24">
        <v>56136</v>
      </c>
      <c r="DA727" s="28">
        <v>34513</v>
      </c>
      <c r="DB727" s="27">
        <v>798</v>
      </c>
      <c r="DC727" s="24">
        <v>72681</v>
      </c>
      <c r="DD727" s="28">
        <v>41715</v>
      </c>
      <c r="DE727" s="23">
        <v>1163</v>
      </c>
      <c r="DF727" s="24">
        <v>85682</v>
      </c>
      <c r="DG727" s="28">
        <v>24611</v>
      </c>
      <c r="DH727" s="27">
        <v>667</v>
      </c>
      <c r="DI727" s="25">
        <v>109909</v>
      </c>
      <c r="DJ727" s="28">
        <v>23735</v>
      </c>
      <c r="DK727" s="27">
        <v>628</v>
      </c>
      <c r="DL727" s="25">
        <v>112599</v>
      </c>
      <c r="DM727" s="28">
        <v>15628</v>
      </c>
      <c r="DN727" s="27">
        <v>145</v>
      </c>
      <c r="DO727" s="25">
        <v>102455</v>
      </c>
      <c r="DP727" s="28">
        <v>12459</v>
      </c>
      <c r="DQ727" s="27">
        <v>135</v>
      </c>
      <c r="DR727" s="25">
        <v>109054</v>
      </c>
      <c r="DS727" s="30">
        <v>3989</v>
      </c>
      <c r="DT727" s="29">
        <v>57</v>
      </c>
      <c r="DU727" s="25">
        <v>101647</v>
      </c>
      <c r="DV727" s="30">
        <v>2617</v>
      </c>
      <c r="DW727" s="29">
        <v>40</v>
      </c>
      <c r="DX727" s="24">
        <v>95005</v>
      </c>
      <c r="DY727" s="30">
        <v>1221</v>
      </c>
      <c r="DZ727" s="29">
        <v>18</v>
      </c>
      <c r="EA727" s="24">
        <v>73979</v>
      </c>
      <c r="EB727" s="32">
        <v>307</v>
      </c>
      <c r="EC727" s="29">
        <v>15</v>
      </c>
      <c r="ED727" s="24">
        <v>46515</v>
      </c>
      <c r="EE727" s="32">
        <v>277</v>
      </c>
      <c r="EF727" s="31">
        <v>8</v>
      </c>
      <c r="EG727" s="24">
        <v>41395</v>
      </c>
      <c r="EH727" s="32">
        <v>761</v>
      </c>
      <c r="EI727" s="31">
        <v>7</v>
      </c>
      <c r="EJ727" s="24">
        <v>31980</v>
      </c>
      <c r="EK727" s="21"/>
      <c r="EL727" s="21"/>
      <c r="EM727" s="24">
        <v>22444</v>
      </c>
      <c r="EN727" s="32">
        <v>517</v>
      </c>
      <c r="EO727" s="31">
        <v>8</v>
      </c>
      <c r="EP727" s="24">
        <v>19350</v>
      </c>
      <c r="EQ727" s="32">
        <v>377</v>
      </c>
      <c r="ER727" s="31">
        <v>5</v>
      </c>
      <c r="ES727" s="24">
        <v>16505</v>
      </c>
      <c r="ET727" s="21"/>
      <c r="EU727" s="21"/>
      <c r="EV727" s="24">
        <v>15082</v>
      </c>
      <c r="EW727" s="32">
        <v>114</v>
      </c>
      <c r="EX727" s="31">
        <v>1</v>
      </c>
      <c r="EY727" s="24">
        <v>13234</v>
      </c>
      <c r="EZ727" s="32">
        <v>115</v>
      </c>
      <c r="FA727" s="31">
        <v>2</v>
      </c>
      <c r="FB727" s="24">
        <v>12149</v>
      </c>
      <c r="FC727" s="21"/>
      <c r="FD727" s="21"/>
      <c r="FE727" s="23">
        <v>9578</v>
      </c>
      <c r="FF727" s="21"/>
      <c r="FG727" s="21"/>
      <c r="FH727" s="23">
        <v>9265</v>
      </c>
      <c r="FI727" s="32">
        <v>812</v>
      </c>
      <c r="FJ727" s="31">
        <v>8</v>
      </c>
      <c r="FK727" s="23">
        <v>9659</v>
      </c>
      <c r="FL727" s="21"/>
      <c r="FM727" s="21"/>
      <c r="FN727" s="23">
        <v>8455</v>
      </c>
      <c r="FO727" s="32">
        <v>522</v>
      </c>
      <c r="FP727" s="31">
        <v>6</v>
      </c>
      <c r="FQ727" s="23">
        <v>7723</v>
      </c>
      <c r="FR727" s="21"/>
      <c r="FS727" s="21"/>
      <c r="FT727" s="23">
        <v>6749</v>
      </c>
      <c r="FU727" s="21"/>
      <c r="FV727" s="21"/>
      <c r="FW727" s="23">
        <v>5611</v>
      </c>
      <c r="FX727" s="21"/>
      <c r="FY727" s="21"/>
      <c r="FZ727" s="23">
        <v>5303</v>
      </c>
      <c r="GA727" s="21"/>
      <c r="GB727" s="21"/>
      <c r="GC727" s="23">
        <v>5610</v>
      </c>
      <c r="GD727" s="21"/>
      <c r="GE727" s="21"/>
      <c r="GF727" s="23">
        <v>4703</v>
      </c>
      <c r="GG727" s="21"/>
      <c r="GH727" s="21"/>
      <c r="GI727" s="23">
        <v>4435</v>
      </c>
      <c r="GJ727" s="21"/>
      <c r="GK727" s="21"/>
      <c r="GL727" s="23">
        <v>3955</v>
      </c>
      <c r="GM727" s="21"/>
      <c r="GN727" s="21"/>
      <c r="GO727" s="23">
        <v>3225</v>
      </c>
      <c r="GP727" s="21"/>
      <c r="GQ727" s="21"/>
      <c r="GR727" s="23">
        <v>3085</v>
      </c>
      <c r="GS727" s="21"/>
      <c r="GT727" s="21"/>
      <c r="GU727" s="23">
        <v>2293</v>
      </c>
      <c r="GV727" s="21"/>
      <c r="GW727" s="21"/>
      <c r="GX727" s="23">
        <v>1568</v>
      </c>
      <c r="GY727" s="21"/>
      <c r="GZ727" s="21"/>
      <c r="HA727" s="23">
        <v>1872</v>
      </c>
      <c r="HB727" s="21"/>
      <c r="HC727" s="21"/>
      <c r="HD727" s="27">
        <v>810</v>
      </c>
      <c r="HE727" s="21"/>
      <c r="HF727" s="21"/>
      <c r="HG727" s="27">
        <v>582</v>
      </c>
      <c r="HH727" s="21"/>
      <c r="HI727" s="21"/>
      <c r="HJ727" s="27">
        <v>583</v>
      </c>
    </row>
  </sheetData>
  <sortState ref="B3:HJ725">
    <sortCondition descending="1" ref="HH3:HH72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Main</vt:lpstr>
      <vt:lpstr>levothyroxine</vt:lpstr>
      <vt:lpstr>Model</vt:lpstr>
      <vt:lpstr>IMS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Shkreli</dc:creator>
  <cp:lastModifiedBy>Martin Shkreli</cp:lastModifiedBy>
  <dcterms:created xsi:type="dcterms:W3CDTF">2016-08-26T20:22:18Z</dcterms:created>
  <dcterms:modified xsi:type="dcterms:W3CDTF">2016-08-26T22:32:08Z</dcterms:modified>
</cp:coreProperties>
</file>