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810" windowHeight="12150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2" i="1" s="1"/>
  <c r="L8" i="1"/>
  <c r="O12" i="1"/>
  <c r="L10" i="1"/>
  <c r="I10" i="1"/>
  <c r="F10" i="1"/>
  <c r="I12" i="1"/>
  <c r="I8" i="1"/>
  <c r="F12" i="1"/>
  <c r="F9" i="1"/>
  <c r="F8" i="1"/>
  <c r="C8" i="1"/>
  <c r="C9" i="1"/>
  <c r="C10" i="1"/>
  <c r="C19" i="1"/>
  <c r="C22" i="1" s="1"/>
  <c r="I7" i="1"/>
  <c r="F7" i="1"/>
  <c r="L7" i="1"/>
  <c r="O7" i="1"/>
  <c r="C7" i="1"/>
  <c r="C12" i="1" s="1"/>
</calcChain>
</file>

<file path=xl/sharedStrings.xml><?xml version="1.0" encoding="utf-8"?>
<sst xmlns="http://schemas.openxmlformats.org/spreadsheetml/2006/main" count="46" uniqueCount="13">
  <si>
    <t>Coca-Cola</t>
  </si>
  <si>
    <t>Aegerion Pharmaceuticals</t>
  </si>
  <si>
    <t>Jet Blue</t>
  </si>
  <si>
    <t>Southwest</t>
  </si>
  <si>
    <t>Chipotle</t>
  </si>
  <si>
    <t>MC</t>
  </si>
  <si>
    <t>Cash</t>
  </si>
  <si>
    <t>Debt</t>
  </si>
  <si>
    <t>EV</t>
  </si>
  <si>
    <t>P</t>
  </si>
  <si>
    <t>S/O</t>
  </si>
  <si>
    <t>Net Cash</t>
  </si>
  <si>
    <t>Yung Streamin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</si>
</sst>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4" fontId="0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2"/>
  <sheetViews>
    <sheetView tabSelected="1" zoomScale="145" zoomScaleNormal="145" workbookViewId="0">
      <selection activeCell="H3" sqref="H3"/>
    </sheetView>
  </sheetViews>
  <sheetFormatPr defaultRowHeight="12.75" x14ac:dyDescent="0.2"/>
  <cols>
    <col min="1" max="1" width="1.5703125" customWidth="1"/>
    <col min="5" max="5" width="10.140625" customWidth="1"/>
  </cols>
  <sheetData>
    <row r="3" spans="2:15" x14ac:dyDescent="0.2">
      <c r="B3" t="s">
        <v>0</v>
      </c>
      <c r="E3" t="s">
        <v>3</v>
      </c>
      <c r="H3" t="s">
        <v>4</v>
      </c>
      <c r="K3" t="s">
        <v>2</v>
      </c>
      <c r="N3" t="s">
        <v>1</v>
      </c>
    </row>
    <row r="5" spans="2:15" s="3" customFormat="1" x14ac:dyDescent="0.2">
      <c r="B5" s="3" t="s">
        <v>9</v>
      </c>
      <c r="C5" s="3">
        <v>43.14</v>
      </c>
      <c r="E5" s="3" t="s">
        <v>9</v>
      </c>
      <c r="F5" s="3">
        <v>42.17</v>
      </c>
      <c r="H5" s="3" t="s">
        <v>9</v>
      </c>
      <c r="I5" s="3">
        <v>506.01</v>
      </c>
      <c r="K5" s="3" t="s">
        <v>9</v>
      </c>
      <c r="L5" s="3">
        <v>22.3</v>
      </c>
      <c r="N5" s="3" t="s">
        <v>9</v>
      </c>
      <c r="O5" s="3">
        <v>5.66</v>
      </c>
    </row>
    <row r="6" spans="2:15" s="2" customFormat="1" x14ac:dyDescent="0.2">
      <c r="B6" s="2" t="s">
        <v>10</v>
      </c>
      <c r="C6" s="2">
        <v>4300</v>
      </c>
      <c r="E6" s="2" t="s">
        <v>10</v>
      </c>
      <c r="F6" s="2">
        <v>638</v>
      </c>
      <c r="H6" s="2" t="s">
        <v>10</v>
      </c>
      <c r="I6" s="2">
        <v>30</v>
      </c>
      <c r="K6" s="2" t="s">
        <v>10</v>
      </c>
      <c r="L6" s="2">
        <v>321</v>
      </c>
      <c r="N6" s="2" t="s">
        <v>10</v>
      </c>
      <c r="O6" s="2">
        <v>28.937476</v>
      </c>
    </row>
    <row r="7" spans="2:15" s="4" customFormat="1" x14ac:dyDescent="0.2">
      <c r="B7" s="4" t="s">
        <v>5</v>
      </c>
      <c r="C7" s="4">
        <f>+C6*C5</f>
        <v>185502</v>
      </c>
      <c r="E7" s="4" t="s">
        <v>5</v>
      </c>
      <c r="F7" s="4">
        <f>+F5*F6</f>
        <v>26904.460000000003</v>
      </c>
      <c r="H7" s="4" t="s">
        <v>5</v>
      </c>
      <c r="I7" s="4">
        <f>+I6*I5</f>
        <v>15180.3</v>
      </c>
      <c r="K7" s="4" t="s">
        <v>5</v>
      </c>
      <c r="L7" s="4">
        <f>+L5*L6</f>
        <v>7158.3</v>
      </c>
      <c r="N7" s="4" t="s">
        <v>5</v>
      </c>
      <c r="O7" s="4">
        <f>+O6*O5</f>
        <v>163.78611416000001</v>
      </c>
    </row>
    <row r="8" spans="2:15" s="2" customFormat="1" x14ac:dyDescent="0.2">
      <c r="B8" s="2" t="s">
        <v>6</v>
      </c>
      <c r="C8" s="2">
        <f>7309+8322+4269+12318+3470</f>
        <v>35688</v>
      </c>
      <c r="E8" s="2" t="s">
        <v>6</v>
      </c>
      <c r="F8" s="2">
        <f>1583+1468</f>
        <v>3051</v>
      </c>
      <c r="H8" s="2" t="s">
        <v>6</v>
      </c>
      <c r="I8" s="2">
        <f>248.005+622.939+415.199</f>
        <v>1286.143</v>
      </c>
      <c r="K8" s="2" t="s">
        <v>6</v>
      </c>
      <c r="L8" s="2">
        <f>318+558+49+63</f>
        <v>988</v>
      </c>
      <c r="N8" s="2" t="s">
        <v>6</v>
      </c>
    </row>
    <row r="9" spans="2:15" s="2" customFormat="1" x14ac:dyDescent="0.2">
      <c r="B9" s="2" t="s">
        <v>7</v>
      </c>
      <c r="C9" s="2">
        <f>28407+2677+13129</f>
        <v>44213</v>
      </c>
      <c r="E9" s="2" t="s">
        <v>7</v>
      </c>
      <c r="F9" s="2">
        <f>2541+637</f>
        <v>3178</v>
      </c>
      <c r="H9" s="2" t="s">
        <v>7</v>
      </c>
      <c r="I9" s="2">
        <v>0</v>
      </c>
      <c r="K9" s="2" t="s">
        <v>7</v>
      </c>
      <c r="L9" s="2">
        <f>1395+448</f>
        <v>1843</v>
      </c>
      <c r="N9" s="2" t="s">
        <v>7</v>
      </c>
    </row>
    <row r="10" spans="2:15" s="2" customFormat="1" x14ac:dyDescent="0.2">
      <c r="B10" s="2" t="s">
        <v>11</v>
      </c>
      <c r="C10" s="2">
        <f>C8-C9</f>
        <v>-8525</v>
      </c>
      <c r="E10" s="2" t="s">
        <v>11</v>
      </c>
      <c r="F10" s="2">
        <f>F8-F9</f>
        <v>-127</v>
      </c>
      <c r="H10" s="2" t="s">
        <v>11</v>
      </c>
      <c r="I10" s="2">
        <f>I8-I9</f>
        <v>1286.143</v>
      </c>
      <c r="K10" s="2" t="s">
        <v>11</v>
      </c>
      <c r="L10" s="2">
        <f>L8-L9</f>
        <v>-855</v>
      </c>
    </row>
    <row r="11" spans="2:15" s="2" customFormat="1" x14ac:dyDescent="0.2"/>
    <row r="12" spans="2:15" s="4" customFormat="1" x14ac:dyDescent="0.2">
      <c r="B12" s="4" t="s">
        <v>8</v>
      </c>
      <c r="C12" s="4">
        <f>+C7-C8+C9</f>
        <v>194027</v>
      </c>
      <c r="E12" s="4" t="s">
        <v>8</v>
      </c>
      <c r="F12" s="4">
        <f>+F7-F8+F9</f>
        <v>27031.460000000003</v>
      </c>
      <c r="H12" s="4" t="s">
        <v>8</v>
      </c>
      <c r="I12" s="4">
        <f>+I7-I8+I9</f>
        <v>13894.156999999999</v>
      </c>
      <c r="K12" s="4" t="s">
        <v>8</v>
      </c>
      <c r="L12" s="4">
        <f>+L7-L8+L9</f>
        <v>8013.3</v>
      </c>
      <c r="N12" s="4" t="s">
        <v>8</v>
      </c>
      <c r="O12" s="4">
        <f>+O7-O8+O9</f>
        <v>163.78611416000001</v>
      </c>
    </row>
    <row r="16" spans="2:15" x14ac:dyDescent="0.2">
      <c r="B16" s="6" t="s">
        <v>12</v>
      </c>
      <c r="C16" s="6"/>
    </row>
    <row r="17" spans="2:3" x14ac:dyDescent="0.2">
      <c r="B17" t="s">
        <v>9</v>
      </c>
      <c r="C17" s="1">
        <v>200</v>
      </c>
    </row>
    <row r="18" spans="2:3" x14ac:dyDescent="0.2">
      <c r="B18" t="s">
        <v>10</v>
      </c>
      <c r="C18" s="2">
        <v>4</v>
      </c>
    </row>
    <row r="19" spans="2:3" x14ac:dyDescent="0.2">
      <c r="B19" t="s">
        <v>5</v>
      </c>
      <c r="C19" s="2">
        <f>+C18*C17</f>
        <v>800</v>
      </c>
    </row>
    <row r="20" spans="2:3" x14ac:dyDescent="0.2">
      <c r="B20" s="7" t="s">
        <v>6</v>
      </c>
      <c r="C20" s="5">
        <v>1000</v>
      </c>
    </row>
    <row r="21" spans="2:3" x14ac:dyDescent="0.2">
      <c r="B21" t="s">
        <v>7</v>
      </c>
      <c r="C21" s="2">
        <v>0</v>
      </c>
    </row>
    <row r="22" spans="2:3" x14ac:dyDescent="0.2">
      <c r="B22" t="s">
        <v>8</v>
      </c>
      <c r="C22" s="2">
        <f>C19-C20+C21</f>
        <v>-200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2016-02-28T18:46:41Z</dcterms:created>
  <dcterms:modified xsi:type="dcterms:W3CDTF">2016-02-28T20:43:56Z</dcterms:modified>
</cp:coreProperties>
</file>