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D:\Filer\Investing\Investing Class\"/>
    </mc:Choice>
  </mc:AlternateContent>
  <bookViews>
    <workbookView xWindow="0" yWindow="0" windowWidth="21570" windowHeight="7965"/>
  </bookViews>
  <sheets>
    <sheet name="Main" sheetId="1" r:id="rId1"/>
    <sheet name="Model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2" l="1"/>
  <c r="G10" i="2"/>
  <c r="G8" i="2"/>
  <c r="G5" i="2"/>
  <c r="H10" i="2"/>
  <c r="H8" i="2"/>
  <c r="H5" i="2"/>
  <c r="H25" i="2" s="1"/>
  <c r="H21" i="2"/>
  <c r="D2" i="2"/>
  <c r="E2" i="2" s="1"/>
  <c r="F2" i="2" s="1"/>
  <c r="G2" i="2" s="1"/>
  <c r="H2" i="2" s="1"/>
  <c r="I2" i="2" s="1"/>
  <c r="J2" i="2" s="1"/>
  <c r="K2" i="2" s="1"/>
  <c r="M4" i="1"/>
  <c r="M6" i="1"/>
  <c r="M5" i="1"/>
  <c r="M7" i="1" l="1"/>
  <c r="H9" i="2"/>
  <c r="H11" i="2" s="1"/>
  <c r="H13" i="2" s="1"/>
  <c r="G9" i="2"/>
  <c r="G11" i="2" s="1"/>
  <c r="G13" i="2" s="1"/>
</calcChain>
</file>

<file path=xl/sharedStrings.xml><?xml version="1.0" encoding="utf-8"?>
<sst xmlns="http://schemas.openxmlformats.org/spreadsheetml/2006/main" count="24" uniqueCount="22">
  <si>
    <t>Shares</t>
  </si>
  <si>
    <t>Cash EUR</t>
  </si>
  <si>
    <t>Q415</t>
  </si>
  <si>
    <t>Debt EUR</t>
  </si>
  <si>
    <t>EV EUR</t>
  </si>
  <si>
    <t>MC EUR</t>
  </si>
  <si>
    <t>Price EUR</t>
  </si>
  <si>
    <t>Main</t>
  </si>
  <si>
    <t>Revenue</t>
  </si>
  <si>
    <t>Revenue Growth</t>
  </si>
  <si>
    <t>Net Income</t>
  </si>
  <si>
    <t>Taxes</t>
  </si>
  <si>
    <t>Pretax Income</t>
  </si>
  <si>
    <t>Other Income</t>
  </si>
  <si>
    <t>Operating Income</t>
  </si>
  <si>
    <t>Operating Expenses</t>
  </si>
  <si>
    <t>Administrative</t>
  </si>
  <si>
    <t>S&amp;D</t>
  </si>
  <si>
    <t>Gross Profit</t>
  </si>
  <si>
    <t>COGS</t>
  </si>
  <si>
    <t>Gross Margin</t>
  </si>
  <si>
    <t>Fashion E-Tailer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</si>
</sst>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9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"/>
  <sheetViews>
    <sheetView tabSelected="1" workbookViewId="0">
      <selection activeCell="M2" sqref="M2"/>
    </sheetView>
  </sheetViews>
  <sheetFormatPr defaultRowHeight="12.75" x14ac:dyDescent="0.2"/>
  <cols>
    <col min="12" max="12" width="11.7109375" customWidth="1"/>
  </cols>
  <sheetData>
    <row r="2" spans="2:14" x14ac:dyDescent="0.2">
      <c r="B2" t="s">
        <v>21</v>
      </c>
      <c r="L2" t="s">
        <v>6</v>
      </c>
      <c r="M2" s="1">
        <v>28.68</v>
      </c>
    </row>
    <row r="3" spans="2:14" x14ac:dyDescent="0.2">
      <c r="L3" t="s">
        <v>0</v>
      </c>
      <c r="M3" s="3">
        <v>246.2</v>
      </c>
      <c r="N3" s="2" t="s">
        <v>2</v>
      </c>
    </row>
    <row r="4" spans="2:14" x14ac:dyDescent="0.2">
      <c r="L4" t="s">
        <v>5</v>
      </c>
      <c r="M4" s="3">
        <f>+M3*M2</f>
        <v>7061.0159999999996</v>
      </c>
    </row>
    <row r="5" spans="2:14" x14ac:dyDescent="0.2">
      <c r="L5" t="s">
        <v>1</v>
      </c>
      <c r="M5" s="3">
        <f>976.2+175.9+17.6</f>
        <v>1169.7</v>
      </c>
      <c r="N5" s="2" t="s">
        <v>2</v>
      </c>
    </row>
    <row r="6" spans="2:14" x14ac:dyDescent="0.2">
      <c r="L6" t="s">
        <v>3</v>
      </c>
      <c r="M6" s="3">
        <f>71.8+14.4</f>
        <v>86.2</v>
      </c>
      <c r="N6" s="2" t="s">
        <v>2</v>
      </c>
    </row>
    <row r="7" spans="2:14" x14ac:dyDescent="0.2">
      <c r="L7" t="s">
        <v>4</v>
      </c>
      <c r="M7" s="3">
        <f>+M4-M5+M6</f>
        <v>5977.5159999999996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21" sqref="H21"/>
    </sheetView>
  </sheetViews>
  <sheetFormatPr defaultRowHeight="12.75" x14ac:dyDescent="0.2"/>
  <cols>
    <col min="1" max="1" width="5" bestFit="1" customWidth="1"/>
    <col min="2" max="2" width="18.140625" bestFit="1" customWidth="1"/>
    <col min="3" max="11" width="9.140625" style="2"/>
  </cols>
  <sheetData>
    <row r="1" spans="1:11" x14ac:dyDescent="0.2">
      <c r="A1" t="s">
        <v>7</v>
      </c>
    </row>
    <row r="2" spans="1:11" x14ac:dyDescent="0.2">
      <c r="C2" s="2">
        <v>2010</v>
      </c>
      <c r="D2" s="2">
        <f>+C2+1</f>
        <v>2011</v>
      </c>
      <c r="E2" s="2">
        <f t="shared" ref="E2:K2" si="0">+D2+1</f>
        <v>2012</v>
      </c>
      <c r="F2" s="2">
        <f t="shared" si="0"/>
        <v>2013</v>
      </c>
      <c r="G2" s="2">
        <f t="shared" si="0"/>
        <v>2014</v>
      </c>
      <c r="H2" s="2">
        <f t="shared" si="0"/>
        <v>2015</v>
      </c>
      <c r="I2" s="2">
        <f t="shared" si="0"/>
        <v>2016</v>
      </c>
      <c r="J2" s="2">
        <f t="shared" si="0"/>
        <v>2017</v>
      </c>
      <c r="K2" s="2">
        <f t="shared" si="0"/>
        <v>2018</v>
      </c>
    </row>
    <row r="3" spans="1:11" s="6" customFormat="1" x14ac:dyDescent="0.2">
      <c r="B3" s="6" t="s">
        <v>8</v>
      </c>
      <c r="C3" s="7"/>
      <c r="D3" s="7"/>
      <c r="E3" s="7"/>
      <c r="F3" s="7"/>
      <c r="G3" s="7">
        <v>2214</v>
      </c>
      <c r="H3" s="7">
        <v>2958.2</v>
      </c>
      <c r="I3" s="7"/>
      <c r="J3" s="7"/>
      <c r="K3" s="7"/>
    </row>
    <row r="4" spans="1:11" s="3" customFormat="1" x14ac:dyDescent="0.2">
      <c r="B4" s="3" t="s">
        <v>19</v>
      </c>
      <c r="C4" s="5"/>
      <c r="D4" s="5"/>
      <c r="E4" s="5"/>
      <c r="F4" s="5"/>
      <c r="G4" s="5">
        <v>1255.3</v>
      </c>
      <c r="H4" s="5">
        <v>1624</v>
      </c>
      <c r="I4" s="5"/>
      <c r="J4" s="5"/>
      <c r="K4" s="5"/>
    </row>
    <row r="5" spans="1:11" s="3" customFormat="1" x14ac:dyDescent="0.2">
      <c r="B5" s="3" t="s">
        <v>18</v>
      </c>
      <c r="C5" s="5"/>
      <c r="D5" s="5"/>
      <c r="E5" s="5"/>
      <c r="F5" s="5"/>
      <c r="G5" s="5">
        <f>+G3-G4</f>
        <v>958.7</v>
      </c>
      <c r="H5" s="5">
        <f>+H3-H4</f>
        <v>1334.1999999999998</v>
      </c>
      <c r="I5" s="5"/>
      <c r="J5" s="5"/>
      <c r="K5" s="5"/>
    </row>
    <row r="6" spans="1:11" s="3" customFormat="1" x14ac:dyDescent="0.2">
      <c r="B6" s="3" t="s">
        <v>17</v>
      </c>
      <c r="C6" s="5"/>
      <c r="D6" s="5"/>
      <c r="E6" s="5"/>
      <c r="F6" s="5"/>
      <c r="G6" s="5">
        <v>793.8</v>
      </c>
      <c r="H6" s="5">
        <v>1118.9000000000001</v>
      </c>
      <c r="I6" s="5"/>
      <c r="J6" s="5"/>
      <c r="K6" s="5"/>
    </row>
    <row r="7" spans="1:11" s="3" customFormat="1" x14ac:dyDescent="0.2">
      <c r="B7" s="3" t="s">
        <v>16</v>
      </c>
      <c r="C7" s="5"/>
      <c r="D7" s="5"/>
      <c r="E7" s="5"/>
      <c r="F7" s="5"/>
      <c r="G7" s="5">
        <v>109.2</v>
      </c>
      <c r="H7" s="5">
        <v>129</v>
      </c>
      <c r="I7" s="5"/>
      <c r="J7" s="5"/>
      <c r="K7" s="5"/>
    </row>
    <row r="8" spans="1:11" s="3" customFormat="1" x14ac:dyDescent="0.2">
      <c r="B8" s="3" t="s">
        <v>15</v>
      </c>
      <c r="C8" s="5"/>
      <c r="D8" s="5"/>
      <c r="E8" s="5"/>
      <c r="F8" s="5"/>
      <c r="G8" s="5">
        <f>+G6+G7</f>
        <v>903</v>
      </c>
      <c r="H8" s="5">
        <f>+H6+H7</f>
        <v>1247.9000000000001</v>
      </c>
      <c r="I8" s="5"/>
      <c r="J8" s="5"/>
      <c r="K8" s="5"/>
    </row>
    <row r="9" spans="1:11" s="3" customFormat="1" x14ac:dyDescent="0.2">
      <c r="B9" s="3" t="s">
        <v>14</v>
      </c>
      <c r="C9" s="5"/>
      <c r="D9" s="5"/>
      <c r="E9" s="5"/>
      <c r="F9" s="5"/>
      <c r="G9" s="5">
        <f>+G5-G8</f>
        <v>55.700000000000045</v>
      </c>
      <c r="H9" s="5">
        <f>+H5-H8</f>
        <v>86.299999999999727</v>
      </c>
      <c r="I9" s="5"/>
      <c r="J9" s="5"/>
      <c r="K9" s="5"/>
    </row>
    <row r="10" spans="1:11" s="3" customFormat="1" x14ac:dyDescent="0.2">
      <c r="B10" s="3" t="s">
        <v>13</v>
      </c>
      <c r="C10" s="5"/>
      <c r="D10" s="5"/>
      <c r="E10" s="5"/>
      <c r="F10" s="5"/>
      <c r="G10" s="5">
        <f>12.2-5.8+0.2-4.6-0.1</f>
        <v>1.9</v>
      </c>
      <c r="H10" s="5">
        <f>10.2-7+1.2-6.1-1.6+3.5</f>
        <v>0.19999999999999973</v>
      </c>
      <c r="I10" s="5"/>
      <c r="J10" s="5"/>
      <c r="K10" s="5"/>
    </row>
    <row r="11" spans="1:11" s="3" customFormat="1" x14ac:dyDescent="0.2">
      <c r="B11" s="3" t="s">
        <v>12</v>
      </c>
      <c r="C11" s="5"/>
      <c r="D11" s="5"/>
      <c r="E11" s="5"/>
      <c r="F11" s="5"/>
      <c r="G11" s="5">
        <f>+G9+G10</f>
        <v>57.600000000000044</v>
      </c>
      <c r="H11" s="5">
        <f>+H9+H10</f>
        <v>86.49999999999973</v>
      </c>
      <c r="I11" s="5"/>
      <c r="J11" s="5"/>
      <c r="K11" s="5"/>
    </row>
    <row r="12" spans="1:11" s="3" customFormat="1" x14ac:dyDescent="0.2">
      <c r="B12" s="3" t="s">
        <v>11</v>
      </c>
      <c r="C12" s="5"/>
      <c r="D12" s="5"/>
      <c r="E12" s="5"/>
      <c r="F12" s="5"/>
      <c r="G12" s="5">
        <v>10.5</v>
      </c>
      <c r="H12" s="5">
        <v>34.9</v>
      </c>
      <c r="I12" s="5"/>
      <c r="J12" s="5"/>
      <c r="K12" s="5"/>
    </row>
    <row r="13" spans="1:11" s="3" customFormat="1" x14ac:dyDescent="0.2">
      <c r="B13" s="3" t="s">
        <v>10</v>
      </c>
      <c r="C13" s="5"/>
      <c r="D13" s="5"/>
      <c r="E13" s="5"/>
      <c r="F13" s="5"/>
      <c r="G13" s="5">
        <f>+G11-G12</f>
        <v>47.100000000000044</v>
      </c>
      <c r="H13" s="5">
        <f>+H11-H12</f>
        <v>51.599999999999731</v>
      </c>
      <c r="I13" s="5"/>
      <c r="J13" s="5"/>
      <c r="K13" s="5"/>
    </row>
    <row r="21" spans="2:8" x14ac:dyDescent="0.2">
      <c r="B21" t="s">
        <v>9</v>
      </c>
      <c r="H21" s="4">
        <f>H3/G3-1</f>
        <v>0.33613369467027998</v>
      </c>
    </row>
    <row r="25" spans="2:8" x14ac:dyDescent="0.2">
      <c r="B25" t="s">
        <v>20</v>
      </c>
      <c r="G25" s="4">
        <f>G5/G3</f>
        <v>0.43301716350496838</v>
      </c>
      <c r="H25" s="4">
        <f t="shared" ref="H25" si="1">H5/H3</f>
        <v>0.4510175106483672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Benjamin</cp:lastModifiedBy>
  <dcterms:created xsi:type="dcterms:W3CDTF">2016-04-06T18:38:14Z</dcterms:created>
  <dcterms:modified xsi:type="dcterms:W3CDTF">2017-06-17T00:04:57Z</dcterms:modified>
</cp:coreProperties>
</file>