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IITPMainProject\data\"/>
    </mc:Choice>
  </mc:AlternateContent>
  <xr:revisionPtr revIDLastSave="0" documentId="8_{10E72E33-46D8-4C4B-BAF8-42D0F7756E44}" xr6:coauthVersionLast="45" xr6:coauthVersionMax="45" xr10:uidLastSave="{00000000-0000-0000-0000-000000000000}"/>
  <bookViews>
    <workbookView xWindow="2265" yWindow="2220" windowWidth="19890" windowHeight="15435" xr2:uid="{405EABAF-2763-48D5-8D70-547B92D181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9" i="1" l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U77" i="1"/>
  <c r="T77" i="1"/>
  <c r="S77" i="1"/>
  <c r="R77" i="1"/>
  <c r="Q77" i="1"/>
  <c r="P77" i="1"/>
  <c r="X76" i="1"/>
  <c r="U76" i="1"/>
  <c r="T76" i="1"/>
  <c r="S76" i="1"/>
  <c r="R76" i="1"/>
  <c r="Q76" i="1"/>
  <c r="P76" i="1"/>
  <c r="X75" i="1"/>
  <c r="U75" i="1"/>
  <c r="T75" i="1"/>
  <c r="S75" i="1"/>
  <c r="R75" i="1"/>
  <c r="Q75" i="1"/>
  <c r="P75" i="1"/>
  <c r="X74" i="1"/>
  <c r="U74" i="1"/>
  <c r="T74" i="1"/>
  <c r="S74" i="1"/>
  <c r="R74" i="1"/>
  <c r="Q74" i="1"/>
  <c r="P74" i="1"/>
  <c r="X73" i="1"/>
  <c r="U73" i="1"/>
  <c r="T73" i="1"/>
  <c r="S73" i="1"/>
  <c r="R73" i="1"/>
  <c r="Q73" i="1"/>
  <c r="P73" i="1"/>
  <c r="X72" i="1"/>
  <c r="U72" i="1"/>
  <c r="T72" i="1"/>
  <c r="S72" i="1"/>
  <c r="R72" i="1"/>
  <c r="Q72" i="1"/>
  <c r="P72" i="1"/>
  <c r="X71" i="1"/>
  <c r="U71" i="1"/>
  <c r="T71" i="1"/>
  <c r="S71" i="1"/>
  <c r="R71" i="1"/>
  <c r="Q71" i="1"/>
  <c r="P71" i="1"/>
  <c r="X70" i="1"/>
  <c r="U70" i="1"/>
  <c r="T70" i="1"/>
  <c r="S70" i="1"/>
  <c r="R70" i="1"/>
  <c r="Q70" i="1"/>
  <c r="P70" i="1"/>
  <c r="X69" i="1"/>
  <c r="U69" i="1"/>
  <c r="T69" i="1"/>
  <c r="S69" i="1"/>
  <c r="R69" i="1"/>
  <c r="Q69" i="1"/>
  <c r="P69" i="1"/>
  <c r="X68" i="1"/>
  <c r="U68" i="1"/>
  <c r="T68" i="1"/>
  <c r="S68" i="1"/>
  <c r="R68" i="1"/>
  <c r="Q68" i="1"/>
  <c r="P68" i="1"/>
  <c r="X67" i="1"/>
  <c r="U67" i="1"/>
  <c r="T67" i="1"/>
  <c r="S67" i="1"/>
  <c r="R67" i="1"/>
  <c r="Q67" i="1"/>
  <c r="P67" i="1"/>
  <c r="X66" i="1"/>
  <c r="U66" i="1"/>
  <c r="T66" i="1"/>
  <c r="S66" i="1"/>
  <c r="R66" i="1"/>
  <c r="Q66" i="1"/>
  <c r="P66" i="1"/>
  <c r="X65" i="1"/>
  <c r="U65" i="1"/>
  <c r="T65" i="1"/>
  <c r="S65" i="1"/>
  <c r="R65" i="1"/>
  <c r="Q65" i="1"/>
  <c r="P65" i="1"/>
  <c r="X64" i="1"/>
  <c r="U64" i="1"/>
  <c r="T64" i="1"/>
  <c r="S64" i="1"/>
  <c r="R64" i="1"/>
  <c r="Q64" i="1"/>
  <c r="P64" i="1"/>
  <c r="X63" i="1"/>
  <c r="U63" i="1"/>
  <c r="T63" i="1"/>
  <c r="S63" i="1"/>
  <c r="R63" i="1"/>
  <c r="Q63" i="1"/>
  <c r="P63" i="1"/>
  <c r="X62" i="1"/>
  <c r="U62" i="1"/>
  <c r="T62" i="1"/>
  <c r="S62" i="1"/>
  <c r="R62" i="1"/>
  <c r="Q62" i="1"/>
  <c r="P62" i="1"/>
  <c r="X61" i="1"/>
  <c r="U61" i="1"/>
  <c r="T61" i="1"/>
  <c r="S61" i="1"/>
  <c r="R61" i="1"/>
  <c r="Q61" i="1"/>
  <c r="P61" i="1"/>
  <c r="X60" i="1"/>
  <c r="U60" i="1"/>
  <c r="T60" i="1"/>
  <c r="S60" i="1"/>
  <c r="R60" i="1"/>
  <c r="Q60" i="1"/>
  <c r="P60" i="1"/>
  <c r="X59" i="1"/>
  <c r="U59" i="1"/>
  <c r="T59" i="1"/>
  <c r="S59" i="1"/>
  <c r="R59" i="1"/>
  <c r="Q59" i="1"/>
  <c r="P59" i="1"/>
  <c r="X58" i="1"/>
  <c r="U58" i="1"/>
  <c r="T58" i="1"/>
  <c r="S58" i="1"/>
  <c r="R58" i="1"/>
  <c r="Q58" i="1"/>
  <c r="P58" i="1"/>
  <c r="X57" i="1"/>
  <c r="U57" i="1"/>
  <c r="T57" i="1"/>
  <c r="S57" i="1"/>
  <c r="R57" i="1"/>
  <c r="Q57" i="1"/>
  <c r="P57" i="1"/>
  <c r="X56" i="1"/>
  <c r="U56" i="1"/>
  <c r="T56" i="1"/>
  <c r="S56" i="1"/>
  <c r="R56" i="1"/>
  <c r="Q56" i="1"/>
  <c r="P56" i="1"/>
  <c r="X55" i="1"/>
  <c r="U55" i="1"/>
  <c r="T55" i="1"/>
  <c r="S55" i="1"/>
  <c r="R55" i="1"/>
  <c r="Q55" i="1"/>
  <c r="P55" i="1"/>
  <c r="X54" i="1"/>
  <c r="U54" i="1"/>
  <c r="T54" i="1"/>
  <c r="S54" i="1"/>
  <c r="R54" i="1"/>
  <c r="Q54" i="1"/>
  <c r="P54" i="1"/>
  <c r="X53" i="1"/>
  <c r="U53" i="1"/>
  <c r="T53" i="1"/>
  <c r="S53" i="1"/>
  <c r="R53" i="1"/>
  <c r="Q53" i="1"/>
  <c r="P53" i="1"/>
  <c r="X52" i="1"/>
  <c r="U52" i="1"/>
  <c r="T52" i="1"/>
  <c r="S52" i="1"/>
  <c r="R52" i="1"/>
  <c r="Q52" i="1"/>
  <c r="P52" i="1"/>
  <c r="X51" i="1"/>
  <c r="U51" i="1"/>
  <c r="T51" i="1"/>
  <c r="S51" i="1"/>
  <c r="R51" i="1"/>
  <c r="Q51" i="1"/>
  <c r="P51" i="1"/>
  <c r="X50" i="1"/>
  <c r="U50" i="1"/>
  <c r="T50" i="1"/>
  <c r="S50" i="1"/>
  <c r="R50" i="1"/>
  <c r="Q50" i="1"/>
  <c r="P50" i="1"/>
  <c r="V49" i="1"/>
  <c r="X49" i="1" s="1"/>
  <c r="U49" i="1"/>
  <c r="T49" i="1"/>
  <c r="S49" i="1"/>
  <c r="R49" i="1"/>
  <c r="Q49" i="1"/>
  <c r="P49" i="1"/>
  <c r="V48" i="1"/>
  <c r="X48" i="1" s="1"/>
  <c r="U48" i="1"/>
  <c r="T48" i="1"/>
  <c r="S48" i="1"/>
  <c r="R48" i="1"/>
  <c r="Q48" i="1"/>
  <c r="P48" i="1"/>
  <c r="V47" i="1"/>
  <c r="X47" i="1" s="1"/>
  <c r="U47" i="1"/>
  <c r="T47" i="1"/>
  <c r="S47" i="1"/>
  <c r="R47" i="1"/>
  <c r="Q47" i="1"/>
  <c r="P47" i="1"/>
  <c r="V46" i="1"/>
  <c r="X46" i="1" s="1"/>
  <c r="U46" i="1"/>
  <c r="T46" i="1"/>
  <c r="S46" i="1"/>
  <c r="R46" i="1"/>
  <c r="Q46" i="1"/>
  <c r="P46" i="1"/>
  <c r="V45" i="1"/>
  <c r="X45" i="1" s="1"/>
  <c r="U45" i="1"/>
  <c r="T45" i="1"/>
  <c r="S45" i="1"/>
  <c r="R45" i="1"/>
  <c r="Q45" i="1"/>
  <c r="P45" i="1"/>
  <c r="V44" i="1"/>
  <c r="X44" i="1" s="1"/>
  <c r="U44" i="1"/>
  <c r="T44" i="1"/>
  <c r="S44" i="1"/>
  <c r="R44" i="1"/>
  <c r="Q44" i="1"/>
  <c r="P44" i="1"/>
  <c r="V43" i="1"/>
  <c r="X43" i="1" s="1"/>
  <c r="U43" i="1"/>
  <c r="T43" i="1"/>
  <c r="S43" i="1"/>
  <c r="R43" i="1"/>
  <c r="Q43" i="1"/>
  <c r="P43" i="1"/>
  <c r="V42" i="1"/>
  <c r="X42" i="1" s="1"/>
  <c r="U42" i="1"/>
  <c r="T42" i="1"/>
  <c r="S42" i="1"/>
  <c r="R42" i="1"/>
  <c r="Q42" i="1"/>
  <c r="P42" i="1"/>
  <c r="V41" i="1"/>
  <c r="X41" i="1" s="1"/>
  <c r="U41" i="1"/>
  <c r="T41" i="1"/>
  <c r="S41" i="1"/>
  <c r="R41" i="1"/>
  <c r="Q41" i="1"/>
  <c r="P41" i="1"/>
  <c r="V40" i="1"/>
  <c r="X40" i="1" s="1"/>
  <c r="U40" i="1"/>
  <c r="T40" i="1"/>
  <c r="S40" i="1"/>
  <c r="R40" i="1"/>
  <c r="Q40" i="1"/>
  <c r="P40" i="1"/>
  <c r="V39" i="1"/>
  <c r="X39" i="1" s="1"/>
  <c r="U39" i="1"/>
  <c r="T39" i="1"/>
  <c r="S39" i="1"/>
  <c r="R39" i="1"/>
  <c r="Q39" i="1"/>
  <c r="P39" i="1"/>
  <c r="V38" i="1"/>
  <c r="X38" i="1" s="1"/>
  <c r="U38" i="1"/>
  <c r="T38" i="1"/>
  <c r="S38" i="1"/>
  <c r="R38" i="1"/>
  <c r="Q38" i="1"/>
  <c r="P38" i="1"/>
  <c r="V37" i="1"/>
  <c r="X37" i="1" s="1"/>
  <c r="U37" i="1"/>
  <c r="T37" i="1"/>
  <c r="S37" i="1"/>
  <c r="R37" i="1"/>
  <c r="Q37" i="1"/>
  <c r="P37" i="1"/>
  <c r="V36" i="1"/>
  <c r="X36" i="1" s="1"/>
  <c r="U36" i="1"/>
  <c r="T36" i="1"/>
  <c r="S36" i="1"/>
  <c r="R36" i="1"/>
  <c r="Q36" i="1"/>
  <c r="P36" i="1"/>
  <c r="V35" i="1"/>
  <c r="X35" i="1" s="1"/>
  <c r="U35" i="1"/>
  <c r="T35" i="1"/>
  <c r="S35" i="1"/>
  <c r="R35" i="1"/>
  <c r="Q35" i="1"/>
  <c r="P35" i="1"/>
  <c r="V34" i="1"/>
  <c r="X34" i="1" s="1"/>
  <c r="U34" i="1"/>
  <c r="T34" i="1"/>
  <c r="S34" i="1"/>
  <c r="R34" i="1"/>
  <c r="Q34" i="1"/>
  <c r="P34" i="1"/>
  <c r="V33" i="1"/>
  <c r="X33" i="1" s="1"/>
  <c r="U33" i="1"/>
  <c r="T33" i="1"/>
  <c r="S33" i="1"/>
  <c r="R33" i="1"/>
  <c r="Q33" i="1"/>
  <c r="P33" i="1"/>
  <c r="V32" i="1"/>
  <c r="X32" i="1" s="1"/>
  <c r="U32" i="1"/>
  <c r="T32" i="1"/>
  <c r="S32" i="1"/>
  <c r="R32" i="1"/>
  <c r="Q32" i="1"/>
  <c r="P32" i="1"/>
  <c r="V31" i="1"/>
  <c r="X31" i="1" s="1"/>
  <c r="U31" i="1"/>
  <c r="T31" i="1"/>
  <c r="S31" i="1"/>
  <c r="R31" i="1"/>
  <c r="Q31" i="1"/>
  <c r="P31" i="1"/>
  <c r="V30" i="1"/>
  <c r="X30" i="1" s="1"/>
  <c r="U30" i="1"/>
  <c r="T30" i="1"/>
  <c r="S30" i="1"/>
  <c r="R30" i="1"/>
  <c r="Q30" i="1"/>
  <c r="P30" i="1"/>
  <c r="V29" i="1"/>
  <c r="X29" i="1" s="1"/>
  <c r="U29" i="1"/>
  <c r="T29" i="1"/>
  <c r="S29" i="1"/>
  <c r="R29" i="1"/>
  <c r="Q29" i="1"/>
  <c r="P29" i="1"/>
  <c r="X28" i="1"/>
  <c r="Q28" i="1"/>
  <c r="P28" i="1"/>
  <c r="X27" i="1"/>
  <c r="Q27" i="1"/>
  <c r="P27" i="1"/>
  <c r="X26" i="1"/>
  <c r="Q26" i="1"/>
  <c r="P26" i="1"/>
  <c r="X25" i="1"/>
  <c r="Q25" i="1"/>
  <c r="P25" i="1"/>
  <c r="X24" i="1"/>
  <c r="Q24" i="1"/>
  <c r="P24" i="1"/>
  <c r="X23" i="1"/>
  <c r="Q23" i="1"/>
  <c r="P23" i="1"/>
  <c r="X22" i="1"/>
  <c r="Q22" i="1"/>
  <c r="P22" i="1"/>
  <c r="X21" i="1"/>
  <c r="Q21" i="1"/>
  <c r="P21" i="1"/>
  <c r="X20" i="1"/>
  <c r="Q20" i="1"/>
  <c r="P20" i="1"/>
  <c r="X19" i="1"/>
  <c r="Q19" i="1"/>
  <c r="P19" i="1"/>
  <c r="X18" i="1"/>
  <c r="Q18" i="1"/>
  <c r="P18" i="1"/>
  <c r="X17" i="1"/>
  <c r="Q17" i="1"/>
  <c r="P17" i="1"/>
  <c r="X16" i="1"/>
  <c r="Q16" i="1"/>
  <c r="P16" i="1"/>
  <c r="X15" i="1"/>
  <c r="Q15" i="1"/>
  <c r="P15" i="1"/>
  <c r="X14" i="1"/>
  <c r="Q14" i="1"/>
  <c r="P14" i="1"/>
  <c r="X13" i="1"/>
  <c r="Q13" i="1"/>
  <c r="P13" i="1"/>
  <c r="X12" i="1"/>
  <c r="Q12" i="1"/>
  <c r="P12" i="1"/>
  <c r="X11" i="1"/>
  <c r="Q11" i="1"/>
  <c r="P11" i="1"/>
  <c r="X10" i="1"/>
  <c r="Q10" i="1"/>
  <c r="P10" i="1"/>
  <c r="X9" i="1"/>
  <c r="Q9" i="1"/>
  <c r="P9" i="1"/>
  <c r="X8" i="1"/>
  <c r="Q8" i="1"/>
  <c r="P8" i="1"/>
  <c r="X7" i="1"/>
  <c r="Q7" i="1"/>
  <c r="P7" i="1"/>
  <c r="X6" i="1"/>
  <c r="Q6" i="1"/>
  <c r="P6" i="1"/>
  <c r="X5" i="1"/>
  <c r="Q5" i="1"/>
  <c r="P5" i="1"/>
  <c r="X4" i="1"/>
  <c r="Q4" i="1"/>
  <c r="P4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X3" i="1"/>
  <c r="X2" i="1"/>
</calcChain>
</file>

<file path=xl/sharedStrings.xml><?xml version="1.0" encoding="utf-8"?>
<sst xmlns="http://schemas.openxmlformats.org/spreadsheetml/2006/main" count="24" uniqueCount="24">
  <si>
    <t>년도</t>
  </si>
  <si>
    <t>추계인구</t>
    <phoneticPr fontId="2" type="noConversion"/>
  </si>
  <si>
    <t>의사수/계</t>
    <phoneticPr fontId="2" type="noConversion"/>
  </si>
  <si>
    <t>의사수/남</t>
    <phoneticPr fontId="2" type="noConversion"/>
  </si>
  <si>
    <t>의사수/여</t>
    <phoneticPr fontId="2" type="noConversion"/>
  </si>
  <si>
    <t>건강보험
신고의사</t>
    <phoneticPr fontId="2" type="noConversion"/>
  </si>
  <si>
    <t>의사고시 합격자수</t>
    <phoneticPr fontId="2" type="noConversion"/>
  </si>
  <si>
    <t>의사고시 불합격자수</t>
  </si>
  <si>
    <t>의사고시
누적합격자수</t>
    <phoneticPr fontId="2" type="noConversion"/>
  </si>
  <si>
    <t>의대졸합격/남</t>
    <phoneticPr fontId="2" type="noConversion"/>
  </si>
  <si>
    <t>의대졸합격/여</t>
    <phoneticPr fontId="2" type="noConversion"/>
  </si>
  <si>
    <t>의전졸합격/남</t>
    <phoneticPr fontId="2" type="noConversion"/>
  </si>
  <si>
    <t>의전졸합격/여</t>
    <phoneticPr fontId="2" type="noConversion"/>
  </si>
  <si>
    <t>불합합격/남</t>
    <phoneticPr fontId="2" type="noConversion"/>
  </si>
  <si>
    <t>불합합격/여</t>
    <phoneticPr fontId="2" type="noConversion"/>
  </si>
  <si>
    <t>의대졸비율/남</t>
    <phoneticPr fontId="2" type="noConversion"/>
  </si>
  <si>
    <t>의대졸비율/여</t>
    <phoneticPr fontId="2" type="noConversion"/>
  </si>
  <si>
    <t>의전졸비율/남</t>
    <phoneticPr fontId="2" type="noConversion"/>
  </si>
  <si>
    <t>의전졸비율/여</t>
    <phoneticPr fontId="2" type="noConversion"/>
  </si>
  <si>
    <t>불합비율/남</t>
    <phoneticPr fontId="2" type="noConversion"/>
  </si>
  <si>
    <t>불합비율/여</t>
    <phoneticPr fontId="2" type="noConversion"/>
  </si>
  <si>
    <t>군입대</t>
    <phoneticPr fontId="2" type="noConversion"/>
  </si>
  <si>
    <t>군전역</t>
    <phoneticPr fontId="2" type="noConversion"/>
  </si>
  <si>
    <t>열1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</si>
</sst>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3" fontId="3" fillId="0" borderId="0" xfId="0" applyNumberFormat="1" applyFont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3" borderId="1" xfId="0" applyNumberFormat="1" applyFont="1" applyFill="1" applyBorder="1" applyAlignment="1">
      <alignment horizontal="center" wrapText="1"/>
    </xf>
    <xf numFmtId="3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표준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5FE059-058F-4728-B16E-4BD492FB235A}" name="표1" displayName="표1" ref="A1:X99" totalsRowShown="0" headerRowDxfId="25" dataDxfId="24">
  <autoFilter ref="A1:X99" xr:uid="{0000802C-4D06-46D7-BAFF-DC1D45CFB57F}"/>
  <tableColumns count="24">
    <tableColumn id="1" xr3:uid="{AE3B9199-6D89-4382-A29D-7D80D41BCA54}" name="년도" dataDxfId="23"/>
    <tableColumn id="2" xr3:uid="{86F8A4CD-104A-4EE7-B4B5-FCA422A2A642}" name="추계인구" dataDxfId="22"/>
    <tableColumn id="3" xr3:uid="{73377670-DFDE-46C1-961A-EA622048E0E9}" name="의사수/계" dataDxfId="21"/>
    <tableColumn id="4" xr3:uid="{7EE9DAD6-D038-4969-86DA-FAF16D755095}" name="의사수/남" dataDxfId="20"/>
    <tableColumn id="5" xr3:uid="{C7CC8E95-59E2-4DCC-9496-6E424EDDCF86}" name="의사수/여" dataDxfId="19"/>
    <tableColumn id="6" xr3:uid="{712C1E2A-3DC9-46F3-AC6E-0EECC98A4EE2}" name="건강보험_x000a_신고의사" dataDxfId="18"/>
    <tableColumn id="7" xr3:uid="{AC071CDD-EF9D-4184-BF88-E3ECA51FE0D7}" name="의사고시 합격자수" dataDxfId="17"/>
    <tableColumn id="8" xr3:uid="{86FD7F52-11F5-46CD-B299-359B24C2C5DC}" name="의사고시 불합격자수" dataDxfId="16"/>
    <tableColumn id="9" xr3:uid="{67761735-3F70-418C-9F24-E192EC71F765}" name="의사고시_x000a_누적합격자수" dataDxfId="15"/>
    <tableColumn id="10" xr3:uid="{09D1ADBB-588C-4144-AE66-0512CFC44B86}" name="의대졸합격/남" dataDxfId="14"/>
    <tableColumn id="11" xr3:uid="{FB58D4B6-D770-42F7-8D77-2F01EF0A212E}" name="의대졸합격/여" dataDxfId="13"/>
    <tableColumn id="12" xr3:uid="{56579ADB-9014-48A5-87CA-57E91CE10C83}" name="의전졸합격/남" dataDxfId="12"/>
    <tableColumn id="13" xr3:uid="{E33D7132-D24D-4AE1-B042-0F21770B27FF}" name="의전졸합격/여" dataDxfId="11"/>
    <tableColumn id="14" xr3:uid="{B5197B4C-E93F-46BB-A9ED-07A2C18322EC}" name="불합합격/남" dataDxfId="10"/>
    <tableColumn id="15" xr3:uid="{1647335A-C5EC-4027-9F9C-434B232E70A5}" name="불합합격/여" dataDxfId="9"/>
    <tableColumn id="16" xr3:uid="{4BA08DE5-8FB2-4F6E-929A-B07B803D5D9E}" name="의대졸비율/남" dataDxfId="8"/>
    <tableColumn id="17" xr3:uid="{A2CCE925-B9F4-49F1-BB0B-529807259FC0}" name="의대졸비율/여" dataDxfId="7"/>
    <tableColumn id="18" xr3:uid="{A6BB629D-8A03-45F2-A2E8-D57FF7F089B0}" name="의전졸비율/남" dataDxfId="6"/>
    <tableColumn id="19" xr3:uid="{546E911D-607D-4426-976E-0AC99E2B4E1C}" name="의전졸비율/여" dataDxfId="5"/>
    <tableColumn id="20" xr3:uid="{B5A8E9C5-1A02-475A-B3F8-73BF9279D276}" name="불합비율/남" dataDxfId="4"/>
    <tableColumn id="21" xr3:uid="{C7BB1C08-04DC-4A5B-A595-BC7A2C483A6A}" name="불합비율/여" dataDxfId="3"/>
    <tableColumn id="22" xr3:uid="{1F371EE9-843B-4525-956F-7B5AF1332EAB}" name="군입대" dataDxfId="2"/>
    <tableColumn id="23" xr3:uid="{746EC1FC-196C-47C1-A22F-D030D99DBAF4}" name="군전역" dataDxfId="1"/>
    <tableColumn id="27" xr3:uid="{DF888465-7998-46D7-BC3F-A9CCF2B6F75E}" name="열1" dataDxfId="0">
      <calculatedColumnFormula>표1[[#This Row],[군전역]]-표1[[#This Row],[군입대]]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2C00-4A4A-4C6F-B290-184352DB6952}">
  <dimension ref="A1:X99"/>
  <sheetViews>
    <sheetView tabSelected="1" workbookViewId="0">
      <selection activeCell="G9" sqref="G9"/>
    </sheetView>
  </sheetViews>
  <sheetFormatPr defaultRowHeight="16.5" x14ac:dyDescent="0.3"/>
  <sheetData>
    <row r="1" spans="1:24" ht="40.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>
        <v>1950</v>
      </c>
      <c r="B2" s="2">
        <v>19211387</v>
      </c>
      <c r="C2" s="3">
        <v>0</v>
      </c>
      <c r="D2" s="3">
        <v>0</v>
      </c>
      <c r="E2" s="4">
        <v>0</v>
      </c>
      <c r="F2" s="4">
        <v>0</v>
      </c>
      <c r="G2" s="1">
        <v>0</v>
      </c>
      <c r="H2" s="1">
        <v>0</v>
      </c>
      <c r="I2" s="1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5">
        <v>0</v>
      </c>
      <c r="W2" s="5">
        <v>0</v>
      </c>
      <c r="X2" s="6">
        <f>표1[[#This Row],[군전역]]-표1[[#This Row],[군입대]]</f>
        <v>0</v>
      </c>
    </row>
    <row r="3" spans="1:24" x14ac:dyDescent="0.25">
      <c r="A3" s="1">
        <v>1951</v>
      </c>
      <c r="B3" s="2">
        <v>19452640</v>
      </c>
      <c r="C3" s="3">
        <v>0</v>
      </c>
      <c r="D3" s="3">
        <v>0</v>
      </c>
      <c r="E3" s="4">
        <v>0</v>
      </c>
      <c r="F3" s="4">
        <v>0</v>
      </c>
      <c r="G3" s="1">
        <v>0</v>
      </c>
      <c r="H3" s="1">
        <v>0</v>
      </c>
      <c r="I3" s="1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5">
        <v>0</v>
      </c>
      <c r="W3" s="5">
        <v>0</v>
      </c>
      <c r="X3" s="6">
        <f>표1[[#This Row],[군전역]]-표1[[#This Row],[군입대]]</f>
        <v>0</v>
      </c>
    </row>
    <row r="4" spans="1:24" x14ac:dyDescent="0.25">
      <c r="A4" s="1">
        <v>1952</v>
      </c>
      <c r="B4" s="2">
        <v>19817775</v>
      </c>
      <c r="C4" s="3">
        <v>0</v>
      </c>
      <c r="D4" s="3">
        <v>0</v>
      </c>
      <c r="E4" s="4">
        <v>0</v>
      </c>
      <c r="F4" s="4">
        <v>0</v>
      </c>
      <c r="G4" s="1">
        <v>128</v>
      </c>
      <c r="H4" s="1">
        <v>61</v>
      </c>
      <c r="I4" s="1">
        <f>G4+I3</f>
        <v>128</v>
      </c>
      <c r="J4" s="5">
        <v>102.4</v>
      </c>
      <c r="K4" s="5">
        <v>25.599999999999994</v>
      </c>
      <c r="L4" s="5">
        <v>0</v>
      </c>
      <c r="M4" s="5">
        <v>0</v>
      </c>
      <c r="N4" s="5">
        <v>0</v>
      </c>
      <c r="O4" s="5">
        <v>0</v>
      </c>
      <c r="P4" s="6">
        <f t="shared" ref="P4:P28" si="0">J4/G4</f>
        <v>0.8</v>
      </c>
      <c r="Q4" s="6">
        <f t="shared" ref="Q4:Q28" si="1">K4/G4</f>
        <v>0.19999999999999996</v>
      </c>
      <c r="R4" s="6">
        <v>0</v>
      </c>
      <c r="S4" s="6">
        <v>0</v>
      </c>
      <c r="T4" s="6">
        <v>0</v>
      </c>
      <c r="U4" s="6">
        <v>0</v>
      </c>
      <c r="V4" s="5">
        <v>0</v>
      </c>
      <c r="W4" s="5">
        <v>0</v>
      </c>
      <c r="X4" s="6">
        <f>표1[[#This Row],[군전역]]-표1[[#This Row],[군입대]]</f>
        <v>0</v>
      </c>
    </row>
    <row r="5" spans="1:24" x14ac:dyDescent="0.25">
      <c r="A5" s="1">
        <v>1953</v>
      </c>
      <c r="B5" s="2">
        <v>20293199.999999993</v>
      </c>
      <c r="C5" s="3">
        <v>0</v>
      </c>
      <c r="D5" s="3">
        <v>0</v>
      </c>
      <c r="E5" s="4">
        <v>0</v>
      </c>
      <c r="F5" s="4">
        <v>0</v>
      </c>
      <c r="G5" s="1">
        <v>283</v>
      </c>
      <c r="H5" s="1">
        <v>318</v>
      </c>
      <c r="I5" s="1">
        <f t="shared" ref="I5:I68" si="2">G5+I4</f>
        <v>411</v>
      </c>
      <c r="J5" s="5">
        <v>226.4</v>
      </c>
      <c r="K5" s="5">
        <v>56.599999999999994</v>
      </c>
      <c r="L5" s="5">
        <v>0</v>
      </c>
      <c r="M5" s="5">
        <v>0</v>
      </c>
      <c r="N5" s="5">
        <v>0</v>
      </c>
      <c r="O5" s="5">
        <v>0</v>
      </c>
      <c r="P5" s="6">
        <f t="shared" si="0"/>
        <v>0.8</v>
      </c>
      <c r="Q5" s="6">
        <f t="shared" si="1"/>
        <v>0.19999999999999998</v>
      </c>
      <c r="R5" s="6">
        <v>0</v>
      </c>
      <c r="S5" s="6">
        <v>0</v>
      </c>
      <c r="T5" s="6">
        <v>0</v>
      </c>
      <c r="U5" s="6">
        <v>0</v>
      </c>
      <c r="V5" s="5">
        <v>0</v>
      </c>
      <c r="W5" s="5">
        <v>0</v>
      </c>
      <c r="X5" s="6">
        <f>표1[[#This Row],[군전역]]-표1[[#This Row],[군입대]]</f>
        <v>0</v>
      </c>
    </row>
    <row r="6" spans="1:24" x14ac:dyDescent="0.25">
      <c r="A6" s="1">
        <v>1954</v>
      </c>
      <c r="B6" s="2">
        <v>20864104</v>
      </c>
      <c r="C6" s="3">
        <v>0</v>
      </c>
      <c r="D6" s="3">
        <v>0</v>
      </c>
      <c r="E6" s="4">
        <v>0</v>
      </c>
      <c r="F6" s="4">
        <v>0</v>
      </c>
      <c r="G6" s="1">
        <v>125</v>
      </c>
      <c r="H6" s="1">
        <v>37</v>
      </c>
      <c r="I6" s="1">
        <f t="shared" si="2"/>
        <v>536</v>
      </c>
      <c r="J6" s="5">
        <v>100</v>
      </c>
      <c r="K6" s="5">
        <v>25</v>
      </c>
      <c r="L6" s="5">
        <v>0</v>
      </c>
      <c r="M6" s="5">
        <v>0</v>
      </c>
      <c r="N6" s="5">
        <v>0</v>
      </c>
      <c r="O6" s="5">
        <v>0</v>
      </c>
      <c r="P6" s="6">
        <f t="shared" si="0"/>
        <v>0.8</v>
      </c>
      <c r="Q6" s="6">
        <f t="shared" si="1"/>
        <v>0.2</v>
      </c>
      <c r="R6" s="6">
        <v>0</v>
      </c>
      <c r="S6" s="6">
        <v>0</v>
      </c>
      <c r="T6" s="6">
        <v>0</v>
      </c>
      <c r="U6" s="6">
        <v>0</v>
      </c>
      <c r="V6" s="5">
        <v>0</v>
      </c>
      <c r="W6" s="5">
        <v>0</v>
      </c>
      <c r="X6" s="6">
        <f>표1[[#This Row],[군전역]]-표1[[#This Row],[군입대]]</f>
        <v>0</v>
      </c>
    </row>
    <row r="7" spans="1:24" x14ac:dyDescent="0.25">
      <c r="A7" s="1">
        <v>1955</v>
      </c>
      <c r="B7" s="2">
        <v>21514564</v>
      </c>
      <c r="C7" s="7">
        <v>5435</v>
      </c>
      <c r="D7" s="7">
        <v>4838</v>
      </c>
      <c r="E7" s="8">
        <v>597</v>
      </c>
      <c r="F7" s="4">
        <v>0</v>
      </c>
      <c r="G7" s="1">
        <v>252</v>
      </c>
      <c r="H7" s="1">
        <v>39</v>
      </c>
      <c r="I7" s="1">
        <f t="shared" si="2"/>
        <v>788</v>
      </c>
      <c r="J7" s="5">
        <v>201.60000000000002</v>
      </c>
      <c r="K7" s="5">
        <v>50.399999999999977</v>
      </c>
      <c r="L7" s="5">
        <v>0</v>
      </c>
      <c r="M7" s="5">
        <v>0</v>
      </c>
      <c r="N7" s="5">
        <v>0</v>
      </c>
      <c r="O7" s="5">
        <v>0</v>
      </c>
      <c r="P7" s="6">
        <f t="shared" si="0"/>
        <v>0.8</v>
      </c>
      <c r="Q7" s="6">
        <f t="shared" si="1"/>
        <v>0.1999999999999999</v>
      </c>
      <c r="R7" s="6">
        <v>0</v>
      </c>
      <c r="S7" s="6">
        <v>0</v>
      </c>
      <c r="T7" s="6">
        <v>0</v>
      </c>
      <c r="U7" s="6">
        <v>0</v>
      </c>
      <c r="V7" s="5">
        <v>0</v>
      </c>
      <c r="W7" s="5">
        <v>0</v>
      </c>
      <c r="X7" s="6">
        <f>표1[[#This Row],[군전역]]-표1[[#This Row],[군입대]]</f>
        <v>0</v>
      </c>
    </row>
    <row r="8" spans="1:24" x14ac:dyDescent="0.25">
      <c r="A8" s="1">
        <v>1956</v>
      </c>
      <c r="B8" s="2">
        <v>22227339.000000004</v>
      </c>
      <c r="C8" s="7">
        <v>5723</v>
      </c>
      <c r="D8" s="7">
        <v>5068</v>
      </c>
      <c r="E8" s="8">
        <v>655</v>
      </c>
      <c r="F8" s="4">
        <v>0</v>
      </c>
      <c r="G8" s="1">
        <v>340</v>
      </c>
      <c r="H8" s="1">
        <v>50</v>
      </c>
      <c r="I8" s="1">
        <f t="shared" si="2"/>
        <v>1128</v>
      </c>
      <c r="J8" s="5">
        <v>271.52777777777777</v>
      </c>
      <c r="K8" s="5">
        <v>68.472222222222229</v>
      </c>
      <c r="L8" s="5">
        <v>0</v>
      </c>
      <c r="M8" s="5">
        <v>0</v>
      </c>
      <c r="N8" s="5">
        <v>0</v>
      </c>
      <c r="O8" s="5">
        <v>0</v>
      </c>
      <c r="P8" s="6">
        <f t="shared" si="0"/>
        <v>0.79861111111111105</v>
      </c>
      <c r="Q8" s="6">
        <f t="shared" si="1"/>
        <v>0.2013888888888889</v>
      </c>
      <c r="R8" s="6">
        <v>0</v>
      </c>
      <c r="S8" s="6">
        <v>0</v>
      </c>
      <c r="T8" s="6">
        <v>0</v>
      </c>
      <c r="U8" s="6">
        <v>0</v>
      </c>
      <c r="V8" s="5">
        <v>0</v>
      </c>
      <c r="W8" s="5">
        <v>0</v>
      </c>
      <c r="X8" s="6">
        <f>표1[[#This Row],[군전역]]-표1[[#This Row],[군입대]]</f>
        <v>0</v>
      </c>
    </row>
    <row r="9" spans="1:24" x14ac:dyDescent="0.25">
      <c r="A9" s="1">
        <v>1957</v>
      </c>
      <c r="B9" s="2">
        <v>22984010</v>
      </c>
      <c r="C9" s="7">
        <v>6068</v>
      </c>
      <c r="D9" s="7">
        <v>5360</v>
      </c>
      <c r="E9" s="8">
        <v>708</v>
      </c>
      <c r="F9" s="4">
        <v>0</v>
      </c>
      <c r="G9" s="1">
        <v>479</v>
      </c>
      <c r="H9" s="1">
        <v>32</v>
      </c>
      <c r="I9" s="1">
        <f t="shared" si="2"/>
        <v>1607</v>
      </c>
      <c r="J9" s="5">
        <v>405.41449275362316</v>
      </c>
      <c r="K9" s="5">
        <v>73.585507246376835</v>
      </c>
      <c r="L9" s="5">
        <v>0</v>
      </c>
      <c r="M9" s="5">
        <v>0</v>
      </c>
      <c r="N9" s="5">
        <v>0</v>
      </c>
      <c r="O9" s="5">
        <v>0</v>
      </c>
      <c r="P9" s="6">
        <f t="shared" si="0"/>
        <v>0.84637681159420286</v>
      </c>
      <c r="Q9" s="6">
        <f t="shared" si="1"/>
        <v>0.15362318840579714</v>
      </c>
      <c r="R9" s="6">
        <v>0</v>
      </c>
      <c r="S9" s="6">
        <v>0</v>
      </c>
      <c r="T9" s="6">
        <v>0</v>
      </c>
      <c r="U9" s="6">
        <v>0</v>
      </c>
      <c r="V9" s="5">
        <v>0</v>
      </c>
      <c r="W9" s="5">
        <v>0</v>
      </c>
      <c r="X9" s="6">
        <f>표1[[#This Row],[군전역]]-표1[[#This Row],[군입대]]</f>
        <v>0</v>
      </c>
    </row>
    <row r="10" spans="1:24" x14ac:dyDescent="0.25">
      <c r="A10" s="1">
        <v>1958</v>
      </c>
      <c r="B10" s="2">
        <v>23765501</v>
      </c>
      <c r="C10" s="7">
        <v>6405</v>
      </c>
      <c r="D10" s="7">
        <v>5628</v>
      </c>
      <c r="E10" s="8">
        <v>777</v>
      </c>
      <c r="F10" s="4">
        <v>0</v>
      </c>
      <c r="G10" s="1">
        <v>342</v>
      </c>
      <c r="H10" s="1">
        <v>257</v>
      </c>
      <c r="I10" s="1">
        <f t="shared" si="2"/>
        <v>1949</v>
      </c>
      <c r="J10" s="5">
        <v>271.97626112759644</v>
      </c>
      <c r="K10" s="5">
        <v>70.023738872403555</v>
      </c>
      <c r="L10" s="5">
        <v>0</v>
      </c>
      <c r="M10" s="5">
        <v>0</v>
      </c>
      <c r="N10" s="5">
        <v>0</v>
      </c>
      <c r="O10" s="5">
        <v>0</v>
      </c>
      <c r="P10" s="6">
        <f t="shared" si="0"/>
        <v>0.79525222551928787</v>
      </c>
      <c r="Q10" s="6">
        <f t="shared" si="1"/>
        <v>0.20474777448071216</v>
      </c>
      <c r="R10" s="6">
        <v>0</v>
      </c>
      <c r="S10" s="6">
        <v>0</v>
      </c>
      <c r="T10" s="6">
        <v>0</v>
      </c>
      <c r="U10" s="6">
        <v>0</v>
      </c>
      <c r="V10" s="5">
        <v>0</v>
      </c>
      <c r="W10" s="5">
        <v>0</v>
      </c>
      <c r="X10" s="6">
        <f>표1[[#This Row],[군전역]]-표1[[#This Row],[군입대]]</f>
        <v>0</v>
      </c>
    </row>
    <row r="11" spans="1:24" x14ac:dyDescent="0.25">
      <c r="A11" s="1">
        <v>1959</v>
      </c>
      <c r="B11" s="2">
        <v>24552846</v>
      </c>
      <c r="C11" s="7">
        <v>6614</v>
      </c>
      <c r="D11" s="7">
        <v>5751</v>
      </c>
      <c r="E11" s="8">
        <v>863</v>
      </c>
      <c r="F11" s="4">
        <v>0</v>
      </c>
      <c r="G11" s="1">
        <v>815</v>
      </c>
      <c r="H11" s="1">
        <v>174</v>
      </c>
      <c r="I11" s="1">
        <f t="shared" si="2"/>
        <v>2764</v>
      </c>
      <c r="J11" s="5">
        <v>479.64114832535881</v>
      </c>
      <c r="K11" s="5">
        <v>335.35885167464119</v>
      </c>
      <c r="L11" s="5">
        <v>0</v>
      </c>
      <c r="M11" s="5">
        <v>0</v>
      </c>
      <c r="N11" s="5">
        <v>0</v>
      </c>
      <c r="O11" s="5">
        <v>0</v>
      </c>
      <c r="P11" s="6">
        <f t="shared" si="0"/>
        <v>0.58851674641148322</v>
      </c>
      <c r="Q11" s="6">
        <f t="shared" si="1"/>
        <v>0.41148325358851678</v>
      </c>
      <c r="R11" s="6">
        <v>0</v>
      </c>
      <c r="S11" s="6">
        <v>0</v>
      </c>
      <c r="T11" s="6">
        <v>0</v>
      </c>
      <c r="U11" s="6">
        <v>0</v>
      </c>
      <c r="V11" s="5">
        <v>0</v>
      </c>
      <c r="W11" s="5">
        <v>0</v>
      </c>
      <c r="X11" s="6">
        <f>표1[[#This Row],[군전역]]-표1[[#This Row],[군입대]]</f>
        <v>0</v>
      </c>
    </row>
    <row r="12" spans="1:24" x14ac:dyDescent="0.25">
      <c r="A12" s="1">
        <v>1960</v>
      </c>
      <c r="B12" s="2">
        <v>25329521</v>
      </c>
      <c r="C12" s="7">
        <v>7064</v>
      </c>
      <c r="D12" s="7">
        <v>6084</v>
      </c>
      <c r="E12" s="8">
        <v>980</v>
      </c>
      <c r="F12" s="4">
        <v>0</v>
      </c>
      <c r="G12" s="1">
        <v>603</v>
      </c>
      <c r="H12" s="1">
        <v>47</v>
      </c>
      <c r="I12" s="1">
        <f t="shared" si="2"/>
        <v>3367</v>
      </c>
      <c r="J12" s="5">
        <v>446.21999999999997</v>
      </c>
      <c r="K12" s="5">
        <v>156.78000000000003</v>
      </c>
      <c r="L12" s="5">
        <v>0</v>
      </c>
      <c r="M12" s="5">
        <v>0</v>
      </c>
      <c r="N12" s="5">
        <v>0</v>
      </c>
      <c r="O12" s="5">
        <v>0</v>
      </c>
      <c r="P12" s="6">
        <f t="shared" si="0"/>
        <v>0.74</v>
      </c>
      <c r="Q12" s="6">
        <f t="shared" si="1"/>
        <v>0.26000000000000006</v>
      </c>
      <c r="R12" s="6">
        <v>0</v>
      </c>
      <c r="S12" s="6">
        <v>0</v>
      </c>
      <c r="T12" s="6">
        <v>0</v>
      </c>
      <c r="U12" s="6">
        <v>0</v>
      </c>
      <c r="V12" s="5">
        <v>0</v>
      </c>
      <c r="W12" s="5">
        <v>0</v>
      </c>
      <c r="X12" s="6">
        <f>표1[[#This Row],[군전역]]-표1[[#This Row],[군입대]]</f>
        <v>0</v>
      </c>
    </row>
    <row r="13" spans="1:24" x14ac:dyDescent="0.25">
      <c r="A13" s="1">
        <v>1961</v>
      </c>
      <c r="B13" s="2">
        <v>26084024.999999996</v>
      </c>
      <c r="C13" s="7">
        <v>7704</v>
      </c>
      <c r="D13" s="7">
        <v>6527</v>
      </c>
      <c r="E13" s="7">
        <v>1177</v>
      </c>
      <c r="F13" s="4">
        <v>0</v>
      </c>
      <c r="G13" s="1">
        <v>722</v>
      </c>
      <c r="H13" s="1">
        <v>116</v>
      </c>
      <c r="I13" s="1">
        <f t="shared" si="2"/>
        <v>4089</v>
      </c>
      <c r="J13" s="5">
        <v>499.75937499999998</v>
      </c>
      <c r="K13" s="5">
        <v>222.24062500000002</v>
      </c>
      <c r="L13" s="5">
        <v>0</v>
      </c>
      <c r="M13" s="5">
        <v>0</v>
      </c>
      <c r="N13" s="5">
        <v>0</v>
      </c>
      <c r="O13" s="5">
        <v>0</v>
      </c>
      <c r="P13" s="6">
        <f t="shared" si="0"/>
        <v>0.69218749999999996</v>
      </c>
      <c r="Q13" s="6">
        <f t="shared" si="1"/>
        <v>0.30781250000000004</v>
      </c>
      <c r="R13" s="6">
        <v>0</v>
      </c>
      <c r="S13" s="6">
        <v>0</v>
      </c>
      <c r="T13" s="6">
        <v>0</v>
      </c>
      <c r="U13" s="6">
        <v>0</v>
      </c>
      <c r="V13" s="5">
        <v>0</v>
      </c>
      <c r="W13" s="5">
        <v>0</v>
      </c>
      <c r="X13" s="6">
        <f>표1[[#This Row],[군전역]]-표1[[#This Row],[군입대]]</f>
        <v>0</v>
      </c>
    </row>
    <row r="14" spans="1:24" x14ac:dyDescent="0.25">
      <c r="A14" s="1">
        <v>1962</v>
      </c>
      <c r="B14" s="2">
        <v>26812084</v>
      </c>
      <c r="C14" s="7">
        <v>8951</v>
      </c>
      <c r="D14" s="7">
        <v>7551</v>
      </c>
      <c r="E14" s="7">
        <v>1400</v>
      </c>
      <c r="F14" s="4">
        <v>0</v>
      </c>
      <c r="G14" s="1">
        <v>680</v>
      </c>
      <c r="H14" s="1">
        <v>62</v>
      </c>
      <c r="I14" s="1">
        <f t="shared" si="2"/>
        <v>4769</v>
      </c>
      <c r="J14" s="5">
        <v>558.39615076182838</v>
      </c>
      <c r="K14" s="5">
        <v>121.60384923817162</v>
      </c>
      <c r="L14" s="5">
        <v>0</v>
      </c>
      <c r="M14" s="5">
        <v>0</v>
      </c>
      <c r="N14" s="5">
        <v>0</v>
      </c>
      <c r="O14" s="5">
        <v>0</v>
      </c>
      <c r="P14" s="6">
        <f t="shared" si="0"/>
        <v>0.82117080994386527</v>
      </c>
      <c r="Q14" s="6">
        <f t="shared" si="1"/>
        <v>0.17882919005613473</v>
      </c>
      <c r="R14" s="6">
        <v>0</v>
      </c>
      <c r="S14" s="6">
        <v>0</v>
      </c>
      <c r="T14" s="6">
        <v>0</v>
      </c>
      <c r="U14" s="6">
        <v>0</v>
      </c>
      <c r="V14" s="5">
        <v>0</v>
      </c>
      <c r="W14" s="5">
        <v>0</v>
      </c>
      <c r="X14" s="6">
        <f>표1[[#This Row],[군전역]]-표1[[#This Row],[군입대]]</f>
        <v>0</v>
      </c>
    </row>
    <row r="15" spans="1:24" x14ac:dyDescent="0.25">
      <c r="A15" s="1">
        <v>1963</v>
      </c>
      <c r="B15" s="2">
        <v>27517540</v>
      </c>
      <c r="C15" s="7">
        <v>8649</v>
      </c>
      <c r="D15" s="7">
        <v>7245</v>
      </c>
      <c r="E15" s="7">
        <v>1404</v>
      </c>
      <c r="F15" s="4">
        <v>0</v>
      </c>
      <c r="G15" s="1">
        <v>802</v>
      </c>
      <c r="H15" s="1">
        <v>135</v>
      </c>
      <c r="I15" s="1">
        <f t="shared" si="2"/>
        <v>5571</v>
      </c>
      <c r="J15" s="5">
        <v>791.65161290322578</v>
      </c>
      <c r="K15" s="5">
        <v>10.348387096774218</v>
      </c>
      <c r="L15" s="5">
        <v>0</v>
      </c>
      <c r="M15" s="5">
        <v>0</v>
      </c>
      <c r="N15" s="5">
        <v>0</v>
      </c>
      <c r="O15" s="5">
        <v>0</v>
      </c>
      <c r="P15" s="6">
        <f t="shared" si="0"/>
        <v>0.98709677419354835</v>
      </c>
      <c r="Q15" s="6">
        <f t="shared" si="1"/>
        <v>1.2903225806451642E-2</v>
      </c>
      <c r="R15" s="6">
        <v>0</v>
      </c>
      <c r="S15" s="6">
        <v>0</v>
      </c>
      <c r="T15" s="6">
        <v>0</v>
      </c>
      <c r="U15" s="6">
        <v>0</v>
      </c>
      <c r="V15" s="5">
        <v>0</v>
      </c>
      <c r="W15" s="5">
        <v>0</v>
      </c>
      <c r="X15" s="6">
        <f>표1[[#This Row],[군전역]]-표1[[#This Row],[군입대]]</f>
        <v>0</v>
      </c>
    </row>
    <row r="16" spans="1:24" x14ac:dyDescent="0.25">
      <c r="A16" s="1">
        <v>1964</v>
      </c>
      <c r="B16" s="2">
        <v>28209737</v>
      </c>
      <c r="C16" s="7">
        <v>9695</v>
      </c>
      <c r="D16" s="7">
        <v>8147</v>
      </c>
      <c r="E16" s="7">
        <v>1548</v>
      </c>
      <c r="F16" s="4">
        <v>0</v>
      </c>
      <c r="G16" s="1">
        <v>848</v>
      </c>
      <c r="H16" s="1">
        <v>58</v>
      </c>
      <c r="I16" s="1">
        <f t="shared" si="2"/>
        <v>6419</v>
      </c>
      <c r="J16" s="5">
        <v>731.25812619502869</v>
      </c>
      <c r="K16" s="5">
        <v>116.74187380497131</v>
      </c>
      <c r="L16" s="5">
        <v>0</v>
      </c>
      <c r="M16" s="5">
        <v>0</v>
      </c>
      <c r="N16" s="5">
        <v>0</v>
      </c>
      <c r="O16" s="5">
        <v>0</v>
      </c>
      <c r="P16" s="6">
        <f t="shared" si="0"/>
        <v>0.86233269598470363</v>
      </c>
      <c r="Q16" s="6">
        <f t="shared" si="1"/>
        <v>0.13766730401529634</v>
      </c>
      <c r="R16" s="6">
        <v>0</v>
      </c>
      <c r="S16" s="6">
        <v>0</v>
      </c>
      <c r="T16" s="6">
        <v>0</v>
      </c>
      <c r="U16" s="6">
        <v>0</v>
      </c>
      <c r="V16" s="5">
        <v>0</v>
      </c>
      <c r="W16" s="5">
        <v>0</v>
      </c>
      <c r="X16" s="6">
        <f>표1[[#This Row],[군전역]]-표1[[#This Row],[군입대]]</f>
        <v>0</v>
      </c>
    </row>
    <row r="17" spans="1:24" x14ac:dyDescent="0.25">
      <c r="A17" s="1">
        <v>1965</v>
      </c>
      <c r="B17" s="2">
        <v>28895557</v>
      </c>
      <c r="C17" s="7">
        <v>10464</v>
      </c>
      <c r="D17" s="7">
        <v>8800</v>
      </c>
      <c r="E17" s="7">
        <v>1664</v>
      </c>
      <c r="F17" s="4">
        <v>0</v>
      </c>
      <c r="G17" s="1">
        <v>781</v>
      </c>
      <c r="H17" s="1">
        <v>72</v>
      </c>
      <c r="I17" s="1">
        <f t="shared" si="2"/>
        <v>7200</v>
      </c>
      <c r="J17" s="5">
        <v>663.18985695708716</v>
      </c>
      <c r="K17" s="5">
        <v>117.81014304291284</v>
      </c>
      <c r="L17" s="5">
        <v>0</v>
      </c>
      <c r="M17" s="5">
        <v>0</v>
      </c>
      <c r="N17" s="5">
        <v>0</v>
      </c>
      <c r="O17" s="5">
        <v>0</v>
      </c>
      <c r="P17" s="6">
        <f t="shared" si="0"/>
        <v>0.84915474642392719</v>
      </c>
      <c r="Q17" s="6">
        <f t="shared" si="1"/>
        <v>0.15084525357607279</v>
      </c>
      <c r="R17" s="6">
        <v>0</v>
      </c>
      <c r="S17" s="6">
        <v>0</v>
      </c>
      <c r="T17" s="6">
        <v>0</v>
      </c>
      <c r="U17" s="6">
        <v>0</v>
      </c>
      <c r="V17" s="5">
        <v>0</v>
      </c>
      <c r="W17" s="5">
        <v>0</v>
      </c>
      <c r="X17" s="6">
        <f>표1[[#This Row],[군전역]]-표1[[#This Row],[군입대]]</f>
        <v>0</v>
      </c>
    </row>
    <row r="18" spans="1:24" x14ac:dyDescent="0.25">
      <c r="A18" s="1">
        <v>1966</v>
      </c>
      <c r="B18" s="2">
        <v>29572554</v>
      </c>
      <c r="C18" s="7">
        <v>11072</v>
      </c>
      <c r="D18" s="7">
        <v>9308</v>
      </c>
      <c r="E18" s="7">
        <v>1764</v>
      </c>
      <c r="F18" s="4">
        <v>0</v>
      </c>
      <c r="G18" s="1">
        <v>684</v>
      </c>
      <c r="H18" s="1">
        <v>107</v>
      </c>
      <c r="I18" s="1">
        <f t="shared" si="2"/>
        <v>7884</v>
      </c>
      <c r="J18" s="5">
        <v>571.5</v>
      </c>
      <c r="K18" s="5">
        <v>112.5</v>
      </c>
      <c r="L18" s="5">
        <v>0</v>
      </c>
      <c r="M18" s="5">
        <v>0</v>
      </c>
      <c r="N18" s="5">
        <v>0</v>
      </c>
      <c r="O18" s="5">
        <v>0</v>
      </c>
      <c r="P18" s="6">
        <f t="shared" si="0"/>
        <v>0.83552631578947367</v>
      </c>
      <c r="Q18" s="6">
        <f t="shared" si="1"/>
        <v>0.16447368421052633</v>
      </c>
      <c r="R18" s="6">
        <v>0</v>
      </c>
      <c r="S18" s="6">
        <v>0</v>
      </c>
      <c r="T18" s="6">
        <v>0</v>
      </c>
      <c r="U18" s="6">
        <v>0</v>
      </c>
      <c r="V18" s="5">
        <v>0</v>
      </c>
      <c r="W18" s="5">
        <v>0</v>
      </c>
      <c r="X18" s="6">
        <f>표1[[#This Row],[군전역]]-표1[[#This Row],[군입대]]</f>
        <v>0</v>
      </c>
    </row>
    <row r="19" spans="1:24" x14ac:dyDescent="0.25">
      <c r="A19" s="1">
        <v>1967</v>
      </c>
      <c r="B19" s="2">
        <v>30236691</v>
      </c>
      <c r="C19" s="7">
        <v>11824</v>
      </c>
      <c r="D19" s="7">
        <v>9951</v>
      </c>
      <c r="E19" s="7">
        <v>1873</v>
      </c>
      <c r="F19" s="4">
        <v>0</v>
      </c>
      <c r="G19" s="1">
        <v>723</v>
      </c>
      <c r="H19" s="1">
        <v>286</v>
      </c>
      <c r="I19" s="1">
        <f t="shared" si="2"/>
        <v>8607</v>
      </c>
      <c r="J19" s="5">
        <v>618.20345744680844</v>
      </c>
      <c r="K19" s="5">
        <v>104.79654255319156</v>
      </c>
      <c r="L19" s="5">
        <v>0</v>
      </c>
      <c r="M19" s="5">
        <v>0</v>
      </c>
      <c r="N19" s="5">
        <v>0</v>
      </c>
      <c r="O19" s="5">
        <v>0</v>
      </c>
      <c r="P19" s="6">
        <f t="shared" si="0"/>
        <v>0.85505319148936165</v>
      </c>
      <c r="Q19" s="6">
        <f t="shared" si="1"/>
        <v>0.1449468085106384</v>
      </c>
      <c r="R19" s="6">
        <v>0</v>
      </c>
      <c r="S19" s="6">
        <v>0</v>
      </c>
      <c r="T19" s="6">
        <v>0</v>
      </c>
      <c r="U19" s="6">
        <v>0</v>
      </c>
      <c r="V19" s="5">
        <v>0</v>
      </c>
      <c r="W19" s="5">
        <v>0</v>
      </c>
      <c r="X19" s="6">
        <f>표1[[#This Row],[군전역]]-표1[[#This Row],[군입대]]</f>
        <v>0</v>
      </c>
    </row>
    <row r="20" spans="1:24" x14ac:dyDescent="0.25">
      <c r="A20" s="1">
        <v>1968</v>
      </c>
      <c r="B20" s="2">
        <v>30891968.000000004</v>
      </c>
      <c r="C20" s="7">
        <v>12727</v>
      </c>
      <c r="D20" s="7">
        <v>10769</v>
      </c>
      <c r="E20" s="7">
        <v>1958</v>
      </c>
      <c r="F20" s="4">
        <v>0</v>
      </c>
      <c r="G20" s="1">
        <v>660</v>
      </c>
      <c r="H20" s="1">
        <v>155</v>
      </c>
      <c r="I20" s="1">
        <f t="shared" si="2"/>
        <v>9267</v>
      </c>
      <c r="J20" s="5">
        <v>597.87375415282395</v>
      </c>
      <c r="K20" s="5">
        <v>62.126245847176051</v>
      </c>
      <c r="L20" s="5">
        <v>0</v>
      </c>
      <c r="M20" s="5">
        <v>0</v>
      </c>
      <c r="N20" s="5">
        <v>0</v>
      </c>
      <c r="O20" s="5">
        <v>0</v>
      </c>
      <c r="P20" s="6">
        <f t="shared" si="0"/>
        <v>0.90586932447397572</v>
      </c>
      <c r="Q20" s="6">
        <f t="shared" si="1"/>
        <v>9.4130675526024318E-2</v>
      </c>
      <c r="R20" s="6">
        <v>0</v>
      </c>
      <c r="S20" s="6">
        <v>0</v>
      </c>
      <c r="T20" s="6">
        <v>0</v>
      </c>
      <c r="U20" s="6">
        <v>0</v>
      </c>
      <c r="V20" s="5">
        <v>0</v>
      </c>
      <c r="W20" s="5">
        <v>0</v>
      </c>
      <c r="X20" s="6">
        <f>표1[[#This Row],[군전역]]-표1[[#This Row],[군입대]]</f>
        <v>0</v>
      </c>
    </row>
    <row r="21" spans="1:24" x14ac:dyDescent="0.25">
      <c r="A21" s="1">
        <v>1969</v>
      </c>
      <c r="B21" s="2">
        <v>31543830.999999993</v>
      </c>
      <c r="C21" s="7">
        <v>13465</v>
      </c>
      <c r="D21" s="7">
        <v>11415</v>
      </c>
      <c r="E21" s="7">
        <v>2050</v>
      </c>
      <c r="F21" s="4">
        <v>0</v>
      </c>
      <c r="G21" s="1">
        <v>619</v>
      </c>
      <c r="H21" s="1">
        <v>408</v>
      </c>
      <c r="I21" s="1">
        <f t="shared" si="2"/>
        <v>9886</v>
      </c>
      <c r="J21" s="5">
        <v>541.83468834688347</v>
      </c>
      <c r="K21" s="5">
        <v>77.165311653116532</v>
      </c>
      <c r="L21" s="5">
        <v>0</v>
      </c>
      <c r="M21" s="5">
        <v>0</v>
      </c>
      <c r="N21" s="5">
        <v>0</v>
      </c>
      <c r="O21" s="5">
        <v>0</v>
      </c>
      <c r="P21" s="6">
        <f t="shared" si="0"/>
        <v>0.87533875338753386</v>
      </c>
      <c r="Q21" s="6">
        <f t="shared" si="1"/>
        <v>0.12466124661246612</v>
      </c>
      <c r="R21" s="6">
        <v>0</v>
      </c>
      <c r="S21" s="6">
        <v>0</v>
      </c>
      <c r="T21" s="6">
        <v>0</v>
      </c>
      <c r="U21" s="6">
        <v>0</v>
      </c>
      <c r="V21" s="5">
        <v>0</v>
      </c>
      <c r="W21" s="5">
        <v>0</v>
      </c>
      <c r="X21" s="6">
        <f>표1[[#This Row],[군전역]]-표1[[#This Row],[군입대]]</f>
        <v>0</v>
      </c>
    </row>
    <row r="22" spans="1:24" x14ac:dyDescent="0.25">
      <c r="A22" s="1">
        <v>1970</v>
      </c>
      <c r="B22" s="9">
        <v>32240827</v>
      </c>
      <c r="C22" s="7">
        <v>14404</v>
      </c>
      <c r="D22" s="7">
        <v>12638</v>
      </c>
      <c r="E22" s="7">
        <v>1766</v>
      </c>
      <c r="F22" s="4">
        <v>0</v>
      </c>
      <c r="G22" s="1">
        <v>631</v>
      </c>
      <c r="H22" s="1">
        <v>183</v>
      </c>
      <c r="I22" s="1">
        <f t="shared" si="2"/>
        <v>10517</v>
      </c>
      <c r="J22" s="5">
        <v>512.08560053085603</v>
      </c>
      <c r="K22" s="5">
        <v>118.91439946914397</v>
      </c>
      <c r="L22" s="5">
        <v>0</v>
      </c>
      <c r="M22" s="5">
        <v>0</v>
      </c>
      <c r="N22" s="5">
        <v>0</v>
      </c>
      <c r="O22" s="5">
        <v>0</v>
      </c>
      <c r="P22" s="6">
        <f t="shared" si="0"/>
        <v>0.81154611811546118</v>
      </c>
      <c r="Q22" s="6">
        <f t="shared" si="1"/>
        <v>0.18845388188453879</v>
      </c>
      <c r="R22" s="6">
        <v>0</v>
      </c>
      <c r="S22" s="6">
        <v>0</v>
      </c>
      <c r="T22" s="6">
        <v>0</v>
      </c>
      <c r="U22" s="6">
        <v>0</v>
      </c>
      <c r="V22" s="5">
        <v>0</v>
      </c>
      <c r="W22" s="5">
        <v>0</v>
      </c>
      <c r="X22" s="6">
        <f>표1[[#This Row],[군전역]]-표1[[#This Row],[군입대]]</f>
        <v>0</v>
      </c>
    </row>
    <row r="23" spans="1:24" x14ac:dyDescent="0.25">
      <c r="A23" s="1">
        <v>1971</v>
      </c>
      <c r="B23" s="9">
        <v>32882704</v>
      </c>
      <c r="C23" s="7">
        <v>15589</v>
      </c>
      <c r="D23" s="7">
        <v>13707</v>
      </c>
      <c r="E23" s="7">
        <v>1882</v>
      </c>
      <c r="F23" s="4">
        <v>0</v>
      </c>
      <c r="G23" s="1">
        <v>658</v>
      </c>
      <c r="H23" s="1">
        <v>101</v>
      </c>
      <c r="I23" s="1">
        <f t="shared" si="2"/>
        <v>11175</v>
      </c>
      <c r="J23" s="5">
        <v>593.58818565400838</v>
      </c>
      <c r="K23" s="5">
        <v>64.411814345991615</v>
      </c>
      <c r="L23" s="5">
        <v>0</v>
      </c>
      <c r="M23" s="5">
        <v>0</v>
      </c>
      <c r="N23" s="5">
        <v>0</v>
      </c>
      <c r="O23" s="5">
        <v>0</v>
      </c>
      <c r="P23" s="6">
        <f t="shared" si="0"/>
        <v>0.9021097046413501</v>
      </c>
      <c r="Q23" s="6">
        <f t="shared" si="1"/>
        <v>9.7890295358649876E-2</v>
      </c>
      <c r="R23" s="6">
        <v>0</v>
      </c>
      <c r="S23" s="6">
        <v>0</v>
      </c>
      <c r="T23" s="6">
        <v>0</v>
      </c>
      <c r="U23" s="6">
        <v>0</v>
      </c>
      <c r="V23" s="5">
        <v>0</v>
      </c>
      <c r="W23" s="5">
        <v>0</v>
      </c>
      <c r="X23" s="6">
        <f>표1[[#This Row],[군전역]]-표1[[#This Row],[군입대]]</f>
        <v>0</v>
      </c>
    </row>
    <row r="24" spans="1:24" x14ac:dyDescent="0.25">
      <c r="A24" s="1">
        <v>1972</v>
      </c>
      <c r="B24" s="9">
        <v>33505406</v>
      </c>
      <c r="C24" s="7">
        <v>16363</v>
      </c>
      <c r="D24" s="7">
        <v>14382</v>
      </c>
      <c r="E24" s="7">
        <v>1981</v>
      </c>
      <c r="F24" s="4">
        <v>0</v>
      </c>
      <c r="G24" s="1">
        <v>658</v>
      </c>
      <c r="H24" s="1">
        <v>86</v>
      </c>
      <c r="I24" s="1">
        <f t="shared" si="2"/>
        <v>11833</v>
      </c>
      <c r="J24" s="5">
        <v>573.83720930232562</v>
      </c>
      <c r="K24" s="5">
        <v>84.162790697674382</v>
      </c>
      <c r="L24" s="5">
        <v>0</v>
      </c>
      <c r="M24" s="5">
        <v>0</v>
      </c>
      <c r="N24" s="5">
        <v>0</v>
      </c>
      <c r="O24" s="5">
        <v>0</v>
      </c>
      <c r="P24" s="6">
        <f t="shared" si="0"/>
        <v>0.87209302325581406</v>
      </c>
      <c r="Q24" s="6">
        <f t="shared" si="1"/>
        <v>0.127906976744186</v>
      </c>
      <c r="R24" s="6">
        <v>0</v>
      </c>
      <c r="S24" s="6">
        <v>0</v>
      </c>
      <c r="T24" s="6">
        <v>0</v>
      </c>
      <c r="U24" s="6">
        <v>0</v>
      </c>
      <c r="V24" s="5">
        <v>0</v>
      </c>
      <c r="W24" s="5">
        <v>0</v>
      </c>
      <c r="X24" s="6">
        <f>표1[[#This Row],[군전역]]-표1[[#This Row],[군입대]]</f>
        <v>0</v>
      </c>
    </row>
    <row r="25" spans="1:24" x14ac:dyDescent="0.25">
      <c r="A25" s="1">
        <v>1973</v>
      </c>
      <c r="B25" s="9">
        <v>34103149</v>
      </c>
      <c r="C25" s="7">
        <v>16377</v>
      </c>
      <c r="D25" s="7">
        <v>14378</v>
      </c>
      <c r="E25" s="7">
        <v>1999</v>
      </c>
      <c r="F25" s="4">
        <v>0</v>
      </c>
      <c r="G25" s="1">
        <v>761</v>
      </c>
      <c r="H25" s="1">
        <v>36</v>
      </c>
      <c r="I25" s="1">
        <f t="shared" si="2"/>
        <v>12594</v>
      </c>
      <c r="J25" s="5">
        <v>138.36363636363637</v>
      </c>
      <c r="K25" s="5">
        <v>622.63636363636363</v>
      </c>
      <c r="L25" s="5">
        <v>0</v>
      </c>
      <c r="M25" s="5">
        <v>0</v>
      </c>
      <c r="N25" s="5">
        <v>0</v>
      </c>
      <c r="O25" s="5">
        <v>0</v>
      </c>
      <c r="P25" s="6">
        <f t="shared" si="0"/>
        <v>0.18181818181818182</v>
      </c>
      <c r="Q25" s="6">
        <f t="shared" si="1"/>
        <v>0.81818181818181812</v>
      </c>
      <c r="R25" s="6">
        <v>0</v>
      </c>
      <c r="S25" s="6">
        <v>0</v>
      </c>
      <c r="T25" s="6">
        <v>0</v>
      </c>
      <c r="U25" s="6">
        <v>0</v>
      </c>
      <c r="V25" s="5">
        <v>0</v>
      </c>
      <c r="W25" s="5">
        <v>0</v>
      </c>
      <c r="X25" s="6">
        <f>표1[[#This Row],[군전역]]-표1[[#This Row],[군입대]]</f>
        <v>0</v>
      </c>
    </row>
    <row r="26" spans="1:24" x14ac:dyDescent="0.25">
      <c r="A26" s="1">
        <v>1974</v>
      </c>
      <c r="B26" s="9">
        <v>34692266</v>
      </c>
      <c r="C26" s="7">
        <v>15188</v>
      </c>
      <c r="D26" s="7">
        <v>13172</v>
      </c>
      <c r="E26" s="7">
        <v>2016</v>
      </c>
      <c r="F26" s="4">
        <v>0</v>
      </c>
      <c r="G26" s="1">
        <v>760</v>
      </c>
      <c r="H26" s="1">
        <v>118</v>
      </c>
      <c r="I26" s="1">
        <f t="shared" si="2"/>
        <v>13354</v>
      </c>
      <c r="J26" s="5">
        <v>749.43581357318067</v>
      </c>
      <c r="K26" s="5">
        <v>10.564186426819333</v>
      </c>
      <c r="L26" s="5">
        <v>0</v>
      </c>
      <c r="M26" s="5">
        <v>0</v>
      </c>
      <c r="N26" s="5">
        <v>0</v>
      </c>
      <c r="O26" s="5">
        <v>0</v>
      </c>
      <c r="P26" s="6">
        <f t="shared" si="0"/>
        <v>0.98609975470155353</v>
      </c>
      <c r="Q26" s="6">
        <f t="shared" si="1"/>
        <v>1.390024529844649E-2</v>
      </c>
      <c r="R26" s="6">
        <v>0</v>
      </c>
      <c r="S26" s="6">
        <v>0</v>
      </c>
      <c r="T26" s="6">
        <v>0</v>
      </c>
      <c r="U26" s="6">
        <v>0</v>
      </c>
      <c r="V26" s="5">
        <v>0</v>
      </c>
      <c r="W26" s="5">
        <v>0</v>
      </c>
      <c r="X26" s="6">
        <f>표1[[#This Row],[군전역]]-표1[[#This Row],[군입대]]</f>
        <v>0</v>
      </c>
    </row>
    <row r="27" spans="1:24" x14ac:dyDescent="0.25">
      <c r="A27" s="1">
        <v>1975</v>
      </c>
      <c r="B27" s="9">
        <v>35280725</v>
      </c>
      <c r="C27" s="7">
        <v>16260</v>
      </c>
      <c r="D27" s="7">
        <v>14044</v>
      </c>
      <c r="E27" s="7">
        <v>2216</v>
      </c>
      <c r="F27" s="4">
        <v>0</v>
      </c>
      <c r="G27" s="1">
        <v>869</v>
      </c>
      <c r="H27" s="1">
        <v>140</v>
      </c>
      <c r="I27" s="1">
        <f t="shared" si="2"/>
        <v>14223</v>
      </c>
      <c r="J27" s="5">
        <v>706.87313432835822</v>
      </c>
      <c r="K27" s="5">
        <v>162.12686567164178</v>
      </c>
      <c r="L27" s="5">
        <v>0</v>
      </c>
      <c r="M27" s="5">
        <v>0</v>
      </c>
      <c r="N27" s="5">
        <v>0</v>
      </c>
      <c r="O27" s="5">
        <v>0</v>
      </c>
      <c r="P27" s="6">
        <f t="shared" si="0"/>
        <v>0.81343283582089554</v>
      </c>
      <c r="Q27" s="6">
        <f t="shared" si="1"/>
        <v>0.18656716417910446</v>
      </c>
      <c r="R27" s="6">
        <v>0</v>
      </c>
      <c r="S27" s="6">
        <v>0</v>
      </c>
      <c r="T27" s="6">
        <v>0</v>
      </c>
      <c r="U27" s="6">
        <v>0</v>
      </c>
      <c r="V27" s="5">
        <v>0</v>
      </c>
      <c r="W27" s="5">
        <v>0</v>
      </c>
      <c r="X27" s="6">
        <f>표1[[#This Row],[군전역]]-표1[[#This Row],[군입대]]</f>
        <v>0</v>
      </c>
    </row>
    <row r="28" spans="1:24" x14ac:dyDescent="0.25">
      <c r="A28" s="1">
        <v>1976</v>
      </c>
      <c r="B28" s="9">
        <v>35848523</v>
      </c>
      <c r="C28" s="7">
        <v>17333</v>
      </c>
      <c r="D28" s="7">
        <v>14989</v>
      </c>
      <c r="E28" s="7">
        <v>2344</v>
      </c>
      <c r="F28" s="4">
        <v>0</v>
      </c>
      <c r="G28" s="1">
        <v>1035</v>
      </c>
      <c r="H28" s="1">
        <v>197</v>
      </c>
      <c r="I28" s="1">
        <f t="shared" si="2"/>
        <v>15258</v>
      </c>
      <c r="J28" s="5">
        <v>911.53308480894691</v>
      </c>
      <c r="K28" s="5">
        <v>123.46691519105309</v>
      </c>
      <c r="L28" s="5">
        <v>0</v>
      </c>
      <c r="M28" s="5">
        <v>0</v>
      </c>
      <c r="N28" s="5">
        <v>0</v>
      </c>
      <c r="O28" s="5">
        <v>0</v>
      </c>
      <c r="P28" s="6">
        <f t="shared" si="0"/>
        <v>0.88070829450139798</v>
      </c>
      <c r="Q28" s="6">
        <f t="shared" si="1"/>
        <v>0.11929170549860202</v>
      </c>
      <c r="R28" s="6">
        <v>0</v>
      </c>
      <c r="S28" s="6">
        <v>0</v>
      </c>
      <c r="T28" s="6">
        <v>0</v>
      </c>
      <c r="U28" s="6">
        <v>0</v>
      </c>
      <c r="V28" s="5">
        <v>0</v>
      </c>
      <c r="W28" s="5">
        <v>0</v>
      </c>
      <c r="X28" s="6">
        <f>표1[[#This Row],[군전역]]-표1[[#This Row],[군입대]]</f>
        <v>0</v>
      </c>
    </row>
    <row r="29" spans="1:24" x14ac:dyDescent="0.25">
      <c r="A29" s="1">
        <v>1977</v>
      </c>
      <c r="B29" s="9">
        <v>36411795</v>
      </c>
      <c r="C29" s="7">
        <v>18405</v>
      </c>
      <c r="D29" s="7">
        <v>15904</v>
      </c>
      <c r="E29" s="7">
        <v>2501</v>
      </c>
      <c r="F29" s="4">
        <v>0</v>
      </c>
      <c r="G29" s="1">
        <v>1197</v>
      </c>
      <c r="H29" s="1">
        <v>103</v>
      </c>
      <c r="I29" s="1">
        <f t="shared" si="2"/>
        <v>16455</v>
      </c>
      <c r="J29" s="5">
        <v>931.59694793536812</v>
      </c>
      <c r="K29" s="5">
        <v>154.72890484739676</v>
      </c>
      <c r="L29" s="5">
        <v>0</v>
      </c>
      <c r="M29" s="5">
        <v>0</v>
      </c>
      <c r="N29" s="5">
        <v>94.073025134649896</v>
      </c>
      <c r="O29" s="5">
        <v>16.601122082585281</v>
      </c>
      <c r="P29" s="6">
        <f>J29/G29</f>
        <v>0.7782764811490126</v>
      </c>
      <c r="Q29" s="6">
        <f>K29/G29</f>
        <v>0.12926391382405744</v>
      </c>
      <c r="R29" s="6">
        <f>L29/G29</f>
        <v>0</v>
      </c>
      <c r="S29" s="6">
        <f>M29/G29</f>
        <v>0</v>
      </c>
      <c r="T29" s="6">
        <f>N29/G29</f>
        <v>7.8590664272890479E-2</v>
      </c>
      <c r="U29" s="6">
        <f>O29/G29</f>
        <v>1.3868940754039499E-2</v>
      </c>
      <c r="V29" s="5">
        <f>표1[[#This Row],[의대졸합격/남]]*0.7</f>
        <v>652.11786355475761</v>
      </c>
      <c r="W29" s="5">
        <v>0</v>
      </c>
      <c r="X29" s="6">
        <f>표1[[#This Row],[군전역]]-표1[[#This Row],[군입대]]</f>
        <v>-652.11786355475761</v>
      </c>
    </row>
    <row r="30" spans="1:24" x14ac:dyDescent="0.25">
      <c r="A30" s="1">
        <v>1978</v>
      </c>
      <c r="B30" s="9">
        <v>36969185</v>
      </c>
      <c r="C30" s="7">
        <v>19577</v>
      </c>
      <c r="D30" s="7">
        <v>16899</v>
      </c>
      <c r="E30" s="7">
        <v>2678</v>
      </c>
      <c r="F30" s="4">
        <v>0</v>
      </c>
      <c r="G30" s="1">
        <v>1199</v>
      </c>
      <c r="H30" s="1">
        <v>85</v>
      </c>
      <c r="I30" s="1">
        <f t="shared" si="2"/>
        <v>17654</v>
      </c>
      <c r="J30" s="5">
        <v>963.43063352044908</v>
      </c>
      <c r="K30" s="5">
        <v>153.841218925421</v>
      </c>
      <c r="L30" s="5">
        <v>0</v>
      </c>
      <c r="M30" s="5">
        <v>0</v>
      </c>
      <c r="N30" s="5">
        <v>70.087343154728615</v>
      </c>
      <c r="O30" s="5">
        <v>11.640804399401297</v>
      </c>
      <c r="P30" s="6">
        <f t="shared" ref="P30:P77" si="3">J30/G30</f>
        <v>0.80352846832397751</v>
      </c>
      <c r="Q30" s="6">
        <f t="shared" ref="Q30:Q77" si="4">K30/G30</f>
        <v>0.12830793905372895</v>
      </c>
      <c r="R30" s="6">
        <f t="shared" ref="R30:R77" si="5">L30/G30</f>
        <v>0</v>
      </c>
      <c r="S30" s="6">
        <f t="shared" ref="S30:S77" si="6">M30/G30</f>
        <v>0</v>
      </c>
      <c r="T30" s="6">
        <f t="shared" ref="T30:T77" si="7">N30/G30</f>
        <v>5.8454831655319943E-2</v>
      </c>
      <c r="U30" s="6">
        <f t="shared" ref="U30:U77" si="8">O30/G30</f>
        <v>9.7087609669735588E-3</v>
      </c>
      <c r="V30" s="5">
        <f>표1[[#This Row],[의대졸합격/남]]*0.7</f>
        <v>674.4014434643143</v>
      </c>
      <c r="W30" s="5">
        <v>0</v>
      </c>
      <c r="X30" s="6">
        <f>표1[[#This Row],[군전역]]-표1[[#This Row],[군입대]]</f>
        <v>-674.4014434643143</v>
      </c>
    </row>
    <row r="31" spans="1:24" x14ac:dyDescent="0.25">
      <c r="A31" s="1">
        <v>1979</v>
      </c>
      <c r="B31" s="9">
        <v>37534236</v>
      </c>
      <c r="C31" s="7">
        <v>20779</v>
      </c>
      <c r="D31" s="7">
        <v>17922</v>
      </c>
      <c r="E31" s="7">
        <v>2857</v>
      </c>
      <c r="F31" s="4">
        <v>0</v>
      </c>
      <c r="G31" s="1">
        <v>1219</v>
      </c>
      <c r="H31" s="1">
        <v>122</v>
      </c>
      <c r="I31" s="1">
        <f t="shared" si="2"/>
        <v>18873</v>
      </c>
      <c r="J31" s="5">
        <v>952.82309400444115</v>
      </c>
      <c r="K31" s="5">
        <v>156.09696521095483</v>
      </c>
      <c r="L31" s="5">
        <v>0</v>
      </c>
      <c r="M31" s="5">
        <v>0</v>
      </c>
      <c r="N31" s="5">
        <v>94.922633964004476</v>
      </c>
      <c r="O31" s="5">
        <v>15.157306820599521</v>
      </c>
      <c r="P31" s="6">
        <f t="shared" si="3"/>
        <v>0.78164322723908219</v>
      </c>
      <c r="Q31" s="6">
        <f t="shared" si="4"/>
        <v>0.12805329385640266</v>
      </c>
      <c r="R31" s="6">
        <f t="shared" si="5"/>
        <v>0</v>
      </c>
      <c r="S31" s="6">
        <f t="shared" si="6"/>
        <v>0</v>
      </c>
      <c r="T31" s="6">
        <f t="shared" si="7"/>
        <v>7.7869264941759206E-2</v>
      </c>
      <c r="U31" s="6">
        <f t="shared" si="8"/>
        <v>1.2434213962755965E-2</v>
      </c>
      <c r="V31" s="5">
        <f>표1[[#This Row],[의대졸합격/남]]*0.7</f>
        <v>666.97616580310876</v>
      </c>
      <c r="W31" s="5">
        <v>0</v>
      </c>
      <c r="X31" s="6">
        <f>표1[[#This Row],[군전역]]-표1[[#This Row],[군입대]]</f>
        <v>-666.97616580310876</v>
      </c>
    </row>
    <row r="32" spans="1:24" x14ac:dyDescent="0.25">
      <c r="A32" s="1">
        <v>1980</v>
      </c>
      <c r="B32" s="9">
        <v>38123775</v>
      </c>
      <c r="C32" s="7">
        <v>22074</v>
      </c>
      <c r="D32" s="7">
        <v>19028</v>
      </c>
      <c r="E32" s="7">
        <v>3046</v>
      </c>
      <c r="F32" s="4">
        <v>0</v>
      </c>
      <c r="G32" s="1">
        <v>1322</v>
      </c>
      <c r="H32" s="1">
        <v>124</v>
      </c>
      <c r="I32" s="1">
        <f t="shared" si="2"/>
        <v>20195</v>
      </c>
      <c r="J32" s="5">
        <v>1029.8554551772065</v>
      </c>
      <c r="K32" s="5">
        <v>178.22654621264769</v>
      </c>
      <c r="L32" s="5">
        <v>0</v>
      </c>
      <c r="M32" s="5">
        <v>0</v>
      </c>
      <c r="N32" s="5">
        <v>97.882348683738101</v>
      </c>
      <c r="O32" s="5">
        <v>16.035649926407842</v>
      </c>
      <c r="P32" s="6">
        <f t="shared" si="3"/>
        <v>0.7790132036136207</v>
      </c>
      <c r="Q32" s="6">
        <f t="shared" si="4"/>
        <v>0.13481584433634469</v>
      </c>
      <c r="R32" s="6">
        <f t="shared" si="5"/>
        <v>0</v>
      </c>
      <c r="S32" s="6">
        <f t="shared" si="6"/>
        <v>0</v>
      </c>
      <c r="T32" s="6">
        <f t="shared" si="7"/>
        <v>7.4041110955928968E-2</v>
      </c>
      <c r="U32" s="6">
        <f t="shared" si="8"/>
        <v>1.2129841094105781E-2</v>
      </c>
      <c r="V32" s="5">
        <f>표1[[#This Row],[의대졸합격/남]]*0.7</f>
        <v>720.89881862404457</v>
      </c>
      <c r="W32" s="5">
        <v>652.11786355475761</v>
      </c>
      <c r="X32" s="6">
        <f>표1[[#This Row],[군전역]]-표1[[#This Row],[군입대]]</f>
        <v>-68.780955069286961</v>
      </c>
    </row>
    <row r="33" spans="1:24" x14ac:dyDescent="0.25">
      <c r="A33" s="1">
        <v>1981</v>
      </c>
      <c r="B33" s="9">
        <v>38723248</v>
      </c>
      <c r="C33" s="7">
        <v>23270</v>
      </c>
      <c r="D33" s="7">
        <v>20031</v>
      </c>
      <c r="E33" s="7">
        <v>3239</v>
      </c>
      <c r="F33" s="4">
        <v>0</v>
      </c>
      <c r="G33" s="1">
        <v>1333</v>
      </c>
      <c r="H33" s="1">
        <v>202</v>
      </c>
      <c r="I33" s="1">
        <f t="shared" si="2"/>
        <v>21528</v>
      </c>
      <c r="J33" s="5">
        <v>1025.9169370538611</v>
      </c>
      <c r="K33" s="5">
        <v>132.34847501622323</v>
      </c>
      <c r="L33" s="5">
        <v>0</v>
      </c>
      <c r="M33" s="5">
        <v>0</v>
      </c>
      <c r="N33" s="5">
        <v>148.95625328474176</v>
      </c>
      <c r="O33" s="5">
        <v>25.778334645173867</v>
      </c>
      <c r="P33" s="6">
        <f t="shared" si="3"/>
        <v>0.76963011031797535</v>
      </c>
      <c r="Q33" s="6">
        <f t="shared" si="4"/>
        <v>9.928617780661908E-2</v>
      </c>
      <c r="R33" s="6">
        <f t="shared" si="5"/>
        <v>0</v>
      </c>
      <c r="S33" s="6">
        <f t="shared" si="6"/>
        <v>0</v>
      </c>
      <c r="T33" s="6">
        <f t="shared" si="7"/>
        <v>0.11174512624511761</v>
      </c>
      <c r="U33" s="6">
        <f t="shared" si="8"/>
        <v>1.9338585630287973E-2</v>
      </c>
      <c r="V33" s="5">
        <f>표1[[#This Row],[의대졸합격/남]]*0.7</f>
        <v>718.14185593770276</v>
      </c>
      <c r="W33" s="5">
        <v>674.4014434643143</v>
      </c>
      <c r="X33" s="6">
        <f>표1[[#This Row],[군전역]]-표1[[#This Row],[군입대]]</f>
        <v>-43.74041247338846</v>
      </c>
    </row>
    <row r="34" spans="1:24" x14ac:dyDescent="0.25">
      <c r="A34" s="1">
        <v>1982</v>
      </c>
      <c r="B34" s="9">
        <v>39326352</v>
      </c>
      <c r="C34" s="7">
        <v>24634</v>
      </c>
      <c r="D34" s="7">
        <v>21213</v>
      </c>
      <c r="E34" s="7">
        <v>3421</v>
      </c>
      <c r="F34" s="4">
        <v>0</v>
      </c>
      <c r="G34" s="1">
        <v>1398</v>
      </c>
      <c r="H34" s="1">
        <v>87</v>
      </c>
      <c r="I34" s="1">
        <f t="shared" si="2"/>
        <v>22926</v>
      </c>
      <c r="J34" s="5">
        <v>1219.9890230515916</v>
      </c>
      <c r="K34" s="5">
        <v>111.2568605927552</v>
      </c>
      <c r="L34" s="5">
        <v>0</v>
      </c>
      <c r="M34" s="5">
        <v>0</v>
      </c>
      <c r="N34" s="5">
        <v>59.126498878121438</v>
      </c>
      <c r="O34" s="5">
        <v>7.6276174775316878</v>
      </c>
      <c r="P34" s="6">
        <f t="shared" si="3"/>
        <v>0.87266739846322716</v>
      </c>
      <c r="Q34" s="6">
        <f t="shared" si="4"/>
        <v>7.9582875960482982E-2</v>
      </c>
      <c r="R34" s="6">
        <f t="shared" si="5"/>
        <v>0</v>
      </c>
      <c r="S34" s="6">
        <f t="shared" si="6"/>
        <v>0</v>
      </c>
      <c r="T34" s="6">
        <f t="shared" si="7"/>
        <v>4.2293632960029644E-2</v>
      </c>
      <c r="U34" s="6">
        <f t="shared" si="8"/>
        <v>5.4560926162601489E-3</v>
      </c>
      <c r="V34" s="5">
        <f>표1[[#This Row],[의대졸합격/남]]*0.7</f>
        <v>853.99231613611414</v>
      </c>
      <c r="W34" s="5">
        <v>666.97616580310876</v>
      </c>
      <c r="X34" s="6">
        <f>표1[[#This Row],[군전역]]-표1[[#This Row],[군입대]]</f>
        <v>-187.01615033300538</v>
      </c>
    </row>
    <row r="35" spans="1:24" x14ac:dyDescent="0.25">
      <c r="A35" s="1">
        <v>1983</v>
      </c>
      <c r="B35" s="9">
        <v>39910403</v>
      </c>
      <c r="C35" s="7">
        <v>26017</v>
      </c>
      <c r="D35" s="7">
        <v>22423</v>
      </c>
      <c r="E35" s="7">
        <v>3594</v>
      </c>
      <c r="F35" s="4">
        <v>0</v>
      </c>
      <c r="G35" s="1">
        <v>1403</v>
      </c>
      <c r="H35" s="1">
        <v>70</v>
      </c>
      <c r="I35" s="1">
        <f t="shared" si="2"/>
        <v>24329</v>
      </c>
      <c r="J35" s="5">
        <v>1186.9361129791525</v>
      </c>
      <c r="K35" s="5">
        <v>150.01815736381977</v>
      </c>
      <c r="L35" s="5">
        <v>0</v>
      </c>
      <c r="M35" s="5">
        <v>0</v>
      </c>
      <c r="N35" s="5">
        <v>60.526057726036797</v>
      </c>
      <c r="O35" s="5">
        <v>5.519671930990782</v>
      </c>
      <c r="P35" s="6">
        <f t="shared" si="3"/>
        <v>0.84599865501008731</v>
      </c>
      <c r="Q35" s="6">
        <f t="shared" si="4"/>
        <v>0.10692669804976462</v>
      </c>
      <c r="R35" s="6">
        <f t="shared" si="5"/>
        <v>0</v>
      </c>
      <c r="S35" s="6">
        <f t="shared" si="6"/>
        <v>0</v>
      </c>
      <c r="T35" s="6">
        <f t="shared" si="7"/>
        <v>4.3140454544573624E-2</v>
      </c>
      <c r="U35" s="6">
        <f t="shared" si="8"/>
        <v>3.9341923955743281E-3</v>
      </c>
      <c r="V35" s="5">
        <f>표1[[#This Row],[의대졸합격/남]]*0.7</f>
        <v>830.85527908540678</v>
      </c>
      <c r="W35" s="5">
        <v>720.89881862404457</v>
      </c>
      <c r="X35" s="6">
        <f>표1[[#This Row],[군전역]]-표1[[#This Row],[군입대]]</f>
        <v>-109.95646046136221</v>
      </c>
    </row>
    <row r="36" spans="1:24" x14ac:dyDescent="0.25">
      <c r="A36" s="1">
        <v>1984</v>
      </c>
      <c r="B36" s="9">
        <v>40405956</v>
      </c>
      <c r="C36" s="7">
        <v>27567</v>
      </c>
      <c r="D36" s="7">
        <v>23735</v>
      </c>
      <c r="E36" s="7">
        <v>3832</v>
      </c>
      <c r="F36" s="4">
        <v>0</v>
      </c>
      <c r="G36" s="1">
        <v>1551</v>
      </c>
      <c r="H36" s="1">
        <v>443</v>
      </c>
      <c r="I36" s="1">
        <f t="shared" si="2"/>
        <v>25880</v>
      </c>
      <c r="J36" s="5">
        <v>1031.7554269175109</v>
      </c>
      <c r="K36" s="5">
        <v>187.79594790159189</v>
      </c>
      <c r="L36" s="5">
        <v>0</v>
      </c>
      <c r="M36" s="5">
        <v>0</v>
      </c>
      <c r="N36" s="5">
        <v>294.25714218600478</v>
      </c>
      <c r="O36" s="5">
        <v>37.191482994892475</v>
      </c>
      <c r="P36" s="6">
        <f t="shared" si="3"/>
        <v>0.66521948866377234</v>
      </c>
      <c r="Q36" s="6">
        <f t="shared" si="4"/>
        <v>0.12108055957549445</v>
      </c>
      <c r="R36" s="6">
        <f t="shared" si="5"/>
        <v>0</v>
      </c>
      <c r="S36" s="6">
        <f t="shared" si="6"/>
        <v>0</v>
      </c>
      <c r="T36" s="6">
        <f t="shared" si="7"/>
        <v>0.18972091694777871</v>
      </c>
      <c r="U36" s="6">
        <f t="shared" si="8"/>
        <v>2.397903481295453E-2</v>
      </c>
      <c r="V36" s="5">
        <f>표1[[#This Row],[의대졸합격/남]]*0.7</f>
        <v>722.22879884225756</v>
      </c>
      <c r="W36" s="5">
        <v>718.14185593770276</v>
      </c>
      <c r="X36" s="6">
        <f>표1[[#This Row],[군전역]]-표1[[#This Row],[군입대]]</f>
        <v>-4.0869429045548031</v>
      </c>
    </row>
    <row r="37" spans="1:24" x14ac:dyDescent="0.25">
      <c r="A37" s="1">
        <v>1985</v>
      </c>
      <c r="B37" s="9">
        <v>40805744</v>
      </c>
      <c r="C37" s="10">
        <v>29151</v>
      </c>
      <c r="D37" s="7">
        <v>25122</v>
      </c>
      <c r="E37" s="7">
        <v>4029</v>
      </c>
      <c r="F37" s="4">
        <v>0</v>
      </c>
      <c r="G37" s="1">
        <v>1587</v>
      </c>
      <c r="H37" s="1">
        <v>198</v>
      </c>
      <c r="I37" s="1">
        <f t="shared" si="2"/>
        <v>27467</v>
      </c>
      <c r="J37" s="5">
        <v>1241.8917929952952</v>
      </c>
      <c r="K37" s="5">
        <v>180.84997386304235</v>
      </c>
      <c r="L37" s="5">
        <v>0</v>
      </c>
      <c r="M37" s="5">
        <v>0</v>
      </c>
      <c r="N37" s="5">
        <v>138.96448067628978</v>
      </c>
      <c r="O37" s="5">
        <v>25.293752465372531</v>
      </c>
      <c r="P37" s="6">
        <f t="shared" si="3"/>
        <v>0.78254051228437005</v>
      </c>
      <c r="Q37" s="6">
        <f t="shared" si="4"/>
        <v>0.11395713538944068</v>
      </c>
      <c r="R37" s="6">
        <f t="shared" si="5"/>
        <v>0</v>
      </c>
      <c r="S37" s="6">
        <f t="shared" si="6"/>
        <v>0</v>
      </c>
      <c r="T37" s="6">
        <f t="shared" si="7"/>
        <v>8.7564260035469299E-2</v>
      </c>
      <c r="U37" s="6">
        <f t="shared" si="8"/>
        <v>1.5938092290719932E-2</v>
      </c>
      <c r="V37" s="5">
        <f>표1[[#This Row],[의대졸합격/남]]*0.7</f>
        <v>869.32425509670657</v>
      </c>
      <c r="W37" s="5">
        <v>853.99231613611414</v>
      </c>
      <c r="X37" s="6">
        <f>표1[[#This Row],[군전역]]-표1[[#This Row],[군입대]]</f>
        <v>-15.331938960592424</v>
      </c>
    </row>
    <row r="38" spans="1:24" x14ac:dyDescent="0.25">
      <c r="A38" s="1">
        <v>1986</v>
      </c>
      <c r="B38" s="9">
        <v>41213674</v>
      </c>
      <c r="C38" s="10">
        <v>31514</v>
      </c>
      <c r="D38" s="7">
        <v>27151</v>
      </c>
      <c r="E38" s="7">
        <v>4363</v>
      </c>
      <c r="F38" s="4">
        <v>0</v>
      </c>
      <c r="G38" s="1">
        <v>2065</v>
      </c>
      <c r="H38" s="1">
        <v>102</v>
      </c>
      <c r="I38" s="1">
        <f t="shared" si="2"/>
        <v>29532</v>
      </c>
      <c r="J38" s="5">
        <v>1655.5784913353721</v>
      </c>
      <c r="K38" s="5">
        <v>302.06676860346585</v>
      </c>
      <c r="L38" s="5">
        <v>0</v>
      </c>
      <c r="M38" s="5">
        <v>0</v>
      </c>
      <c r="N38" s="5">
        <v>93.70848155776072</v>
      </c>
      <c r="O38" s="5">
        <v>13.646258503401368</v>
      </c>
      <c r="P38" s="6">
        <f t="shared" si="3"/>
        <v>0.80173292558613662</v>
      </c>
      <c r="Q38" s="6">
        <f t="shared" si="4"/>
        <v>0.14627930682976553</v>
      </c>
      <c r="R38" s="6">
        <f t="shared" si="5"/>
        <v>0</v>
      </c>
      <c r="S38" s="6">
        <f t="shared" si="6"/>
        <v>0</v>
      </c>
      <c r="T38" s="6">
        <f t="shared" si="7"/>
        <v>4.5379409955332066E-2</v>
      </c>
      <c r="U38" s="6">
        <f t="shared" si="8"/>
        <v>6.608357628765796E-3</v>
      </c>
      <c r="V38" s="5">
        <f>표1[[#This Row],[의대졸합격/남]]*0.7</f>
        <v>1158.9049439347605</v>
      </c>
      <c r="W38" s="5">
        <v>830.85527908540678</v>
      </c>
      <c r="X38" s="6">
        <f>표1[[#This Row],[군전역]]-표1[[#This Row],[군입대]]</f>
        <v>-328.04966484935369</v>
      </c>
    </row>
    <row r="39" spans="1:24" x14ac:dyDescent="0.25">
      <c r="A39" s="1">
        <v>1987</v>
      </c>
      <c r="B39" s="9">
        <v>41621690</v>
      </c>
      <c r="C39" s="10">
        <v>34087</v>
      </c>
      <c r="D39" s="7">
        <v>29413</v>
      </c>
      <c r="E39" s="7">
        <v>4674</v>
      </c>
      <c r="F39" s="4">
        <v>0</v>
      </c>
      <c r="G39" s="1">
        <v>2599</v>
      </c>
      <c r="H39" s="1">
        <v>55</v>
      </c>
      <c r="I39" s="1">
        <f t="shared" si="2"/>
        <v>32131</v>
      </c>
      <c r="J39" s="5">
        <v>2240.6545384909996</v>
      </c>
      <c r="K39" s="5">
        <v>303.59823822290309</v>
      </c>
      <c r="L39" s="5">
        <v>0</v>
      </c>
      <c r="M39" s="5">
        <v>0</v>
      </c>
      <c r="N39" s="5">
        <v>46.299667865070447</v>
      </c>
      <c r="O39" s="5">
        <v>8.447555421026836</v>
      </c>
      <c r="P39" s="6">
        <f t="shared" si="3"/>
        <v>0.86212179241669862</v>
      </c>
      <c r="Q39" s="6">
        <f t="shared" si="4"/>
        <v>0.11681348142474147</v>
      </c>
      <c r="R39" s="6">
        <f t="shared" si="5"/>
        <v>0</v>
      </c>
      <c r="S39" s="6">
        <f t="shared" si="6"/>
        <v>0</v>
      </c>
      <c r="T39" s="6">
        <f t="shared" si="7"/>
        <v>1.781441626205096E-2</v>
      </c>
      <c r="U39" s="6">
        <f t="shared" si="8"/>
        <v>3.2503098965089789E-3</v>
      </c>
      <c r="V39" s="5">
        <f>표1[[#This Row],[의대졸합격/남]]*0.7</f>
        <v>1568.4581769436995</v>
      </c>
      <c r="W39" s="5">
        <v>722.22879884225756</v>
      </c>
      <c r="X39" s="6">
        <f>표1[[#This Row],[군전역]]-표1[[#This Row],[군입대]]</f>
        <v>-846.22937810144197</v>
      </c>
    </row>
    <row r="40" spans="1:24" x14ac:dyDescent="0.25">
      <c r="A40" s="1">
        <v>1988</v>
      </c>
      <c r="B40" s="9">
        <v>42031247</v>
      </c>
      <c r="C40" s="10">
        <v>36747</v>
      </c>
      <c r="D40" s="7">
        <v>31649</v>
      </c>
      <c r="E40" s="7">
        <v>5098</v>
      </c>
      <c r="F40" s="4">
        <v>0</v>
      </c>
      <c r="G40" s="1">
        <v>2698</v>
      </c>
      <c r="H40" s="1">
        <v>146</v>
      </c>
      <c r="I40" s="1">
        <f t="shared" si="2"/>
        <v>34829</v>
      </c>
      <c r="J40" s="5">
        <v>2156.5400229797015</v>
      </c>
      <c r="K40" s="5">
        <v>390.59517426273464</v>
      </c>
      <c r="L40" s="5">
        <v>0</v>
      </c>
      <c r="M40" s="5">
        <v>0</v>
      </c>
      <c r="N40" s="5">
        <v>132.86254734244011</v>
      </c>
      <c r="O40" s="5">
        <v>18.002255415124036</v>
      </c>
      <c r="P40" s="6">
        <f t="shared" si="3"/>
        <v>0.79931060896208361</v>
      </c>
      <c r="Q40" s="6">
        <f t="shared" si="4"/>
        <v>0.1447721179624665</v>
      </c>
      <c r="R40" s="6">
        <f t="shared" si="5"/>
        <v>0</v>
      </c>
      <c r="S40" s="6">
        <f t="shared" si="6"/>
        <v>0</v>
      </c>
      <c r="T40" s="6">
        <f t="shared" si="7"/>
        <v>4.9244828518324728E-2</v>
      </c>
      <c r="U40" s="6">
        <f t="shared" si="8"/>
        <v>6.6724445571252917E-3</v>
      </c>
      <c r="V40" s="5">
        <f>표1[[#This Row],[의대졸합격/남]]*0.7</f>
        <v>1509.578016085791</v>
      </c>
      <c r="W40" s="5">
        <v>869.32425509670657</v>
      </c>
      <c r="X40" s="6">
        <f>표1[[#This Row],[군전역]]-표1[[#This Row],[군입대]]</f>
        <v>-640.25376098908441</v>
      </c>
    </row>
    <row r="41" spans="1:24" x14ac:dyDescent="0.25">
      <c r="A41" s="1">
        <v>1989</v>
      </c>
      <c r="B41" s="9">
        <v>42449038</v>
      </c>
      <c r="C41" s="10">
        <v>39672</v>
      </c>
      <c r="D41" s="7">
        <v>33995</v>
      </c>
      <c r="E41" s="7">
        <v>5677</v>
      </c>
      <c r="F41" s="4">
        <v>0</v>
      </c>
      <c r="G41" s="1">
        <v>2933</v>
      </c>
      <c r="H41" s="1">
        <v>237</v>
      </c>
      <c r="I41" s="1">
        <f t="shared" si="2"/>
        <v>37762</v>
      </c>
      <c r="J41" s="5">
        <v>2194.1458269642312</v>
      </c>
      <c r="K41" s="5">
        <v>526.34393151941299</v>
      </c>
      <c r="L41" s="5">
        <v>0</v>
      </c>
      <c r="M41" s="5">
        <v>0</v>
      </c>
      <c r="N41" s="5">
        <v>179.92246411547043</v>
      </c>
      <c r="O41" s="5">
        <v>32.587777400885415</v>
      </c>
      <c r="P41" s="6">
        <f t="shared" si="3"/>
        <v>0.74808926933659436</v>
      </c>
      <c r="Q41" s="6">
        <f t="shared" si="4"/>
        <v>0.17945582390706205</v>
      </c>
      <c r="R41" s="6">
        <f t="shared" si="5"/>
        <v>0</v>
      </c>
      <c r="S41" s="6">
        <f t="shared" si="6"/>
        <v>0</v>
      </c>
      <c r="T41" s="6">
        <f t="shared" si="7"/>
        <v>6.1344174604660906E-2</v>
      </c>
      <c r="U41" s="6">
        <f t="shared" si="8"/>
        <v>1.1110732151682718E-2</v>
      </c>
      <c r="V41" s="5">
        <f>표1[[#This Row],[의대졸합격/남]]*0.7</f>
        <v>1535.9020788749617</v>
      </c>
      <c r="W41" s="5">
        <v>1158.9049439347605</v>
      </c>
      <c r="X41" s="6">
        <f>표1[[#This Row],[군전역]]-표1[[#This Row],[군입대]]</f>
        <v>-376.99713494020125</v>
      </c>
    </row>
    <row r="42" spans="1:24" x14ac:dyDescent="0.25">
      <c r="A42" s="1">
        <v>1990</v>
      </c>
      <c r="B42" s="9">
        <v>42869283</v>
      </c>
      <c r="C42" s="7">
        <v>42458</v>
      </c>
      <c r="D42" s="7">
        <v>36238</v>
      </c>
      <c r="E42" s="7">
        <v>6220</v>
      </c>
      <c r="F42" s="4">
        <v>0</v>
      </c>
      <c r="G42" s="1">
        <v>2798</v>
      </c>
      <c r="H42" s="1">
        <v>337</v>
      </c>
      <c r="I42" s="1">
        <f t="shared" si="2"/>
        <v>40560</v>
      </c>
      <c r="J42" s="5">
        <v>1982.7140902872777</v>
      </c>
      <c r="K42" s="5">
        <v>492.80779753761971</v>
      </c>
      <c r="L42" s="5">
        <v>0</v>
      </c>
      <c r="M42" s="5">
        <v>0</v>
      </c>
      <c r="N42" s="5">
        <v>260.08699422955704</v>
      </c>
      <c r="O42" s="5">
        <v>62.39111794554556</v>
      </c>
      <c r="P42" s="6">
        <f t="shared" si="3"/>
        <v>0.70861833105335159</v>
      </c>
      <c r="Q42" s="6">
        <f t="shared" si="4"/>
        <v>0.17612859097127223</v>
      </c>
      <c r="R42" s="6">
        <f t="shared" si="5"/>
        <v>0</v>
      </c>
      <c r="S42" s="6">
        <f t="shared" si="6"/>
        <v>0</v>
      </c>
      <c r="T42" s="6">
        <f t="shared" si="7"/>
        <v>9.2954608373680137E-2</v>
      </c>
      <c r="U42" s="6">
        <f t="shared" si="8"/>
        <v>2.2298469601696055E-2</v>
      </c>
      <c r="V42" s="5">
        <f>표1[[#This Row],[의대졸합격/남]]*0.7</f>
        <v>1387.8998632010944</v>
      </c>
      <c r="W42" s="5">
        <v>1568.4581769436995</v>
      </c>
      <c r="X42" s="6">
        <f>표1[[#This Row],[군전역]]-표1[[#This Row],[군입대]]</f>
        <v>180.55831374260515</v>
      </c>
    </row>
    <row r="43" spans="1:24" x14ac:dyDescent="0.25">
      <c r="A43" s="1">
        <v>1991</v>
      </c>
      <c r="B43" s="9">
        <v>43295704</v>
      </c>
      <c r="C43" s="10">
        <v>45401</v>
      </c>
      <c r="D43" s="7">
        <v>38356</v>
      </c>
      <c r="E43" s="7">
        <v>7045</v>
      </c>
      <c r="F43" s="4">
        <v>0</v>
      </c>
      <c r="G43" s="1">
        <v>2964</v>
      </c>
      <c r="H43" s="1">
        <v>248</v>
      </c>
      <c r="I43" s="1">
        <f t="shared" si="2"/>
        <v>43524</v>
      </c>
      <c r="J43" s="5">
        <v>2194.7175572519086</v>
      </c>
      <c r="K43" s="5">
        <v>535.48091603053433</v>
      </c>
      <c r="L43" s="5">
        <v>0</v>
      </c>
      <c r="M43" s="5">
        <v>0</v>
      </c>
      <c r="N43" s="5">
        <v>187.2581226744409</v>
      </c>
      <c r="O43" s="5">
        <v>46.543404043116347</v>
      </c>
      <c r="P43" s="6">
        <f t="shared" si="3"/>
        <v>0.7404580152671757</v>
      </c>
      <c r="Q43" s="6">
        <f t="shared" si="4"/>
        <v>0.1806615776081425</v>
      </c>
      <c r="R43" s="6">
        <f t="shared" si="5"/>
        <v>0</v>
      </c>
      <c r="S43" s="6">
        <f t="shared" si="6"/>
        <v>0</v>
      </c>
      <c r="T43" s="6">
        <f t="shared" si="7"/>
        <v>6.3177504276127158E-2</v>
      </c>
      <c r="U43" s="6">
        <f t="shared" si="8"/>
        <v>1.5702902848554773E-2</v>
      </c>
      <c r="V43" s="5">
        <f>표1[[#This Row],[의대졸합격/남]]*0.7</f>
        <v>1536.302290076336</v>
      </c>
      <c r="W43" s="5">
        <v>1509.578016085791</v>
      </c>
      <c r="X43" s="6">
        <f>표1[[#This Row],[군전역]]-표1[[#This Row],[군입대]]</f>
        <v>-26.724273990545043</v>
      </c>
    </row>
    <row r="44" spans="1:24" x14ac:dyDescent="0.25">
      <c r="A44" s="1">
        <v>1992</v>
      </c>
      <c r="B44" s="9">
        <v>43747962</v>
      </c>
      <c r="C44" s="10">
        <v>48295</v>
      </c>
      <c r="D44" s="7">
        <v>40671</v>
      </c>
      <c r="E44" s="7">
        <v>7624</v>
      </c>
      <c r="F44" s="4">
        <v>0</v>
      </c>
      <c r="G44" s="1">
        <v>2914</v>
      </c>
      <c r="H44" s="1">
        <v>257</v>
      </c>
      <c r="I44" s="1">
        <f t="shared" si="2"/>
        <v>46438</v>
      </c>
      <c r="J44" s="5">
        <v>2116.4740838560579</v>
      </c>
      <c r="K44" s="5">
        <v>550.28326180257511</v>
      </c>
      <c r="L44" s="5">
        <v>0</v>
      </c>
      <c r="M44" s="5">
        <v>0</v>
      </c>
      <c r="N44" s="5">
        <v>198.7503105340821</v>
      </c>
      <c r="O44" s="5">
        <v>48.492343807284648</v>
      </c>
      <c r="P44" s="6">
        <f t="shared" si="3"/>
        <v>0.72631231429514687</v>
      </c>
      <c r="Q44" s="6">
        <f t="shared" si="4"/>
        <v>0.18884120171673821</v>
      </c>
      <c r="R44" s="6">
        <f t="shared" si="5"/>
        <v>0</v>
      </c>
      <c r="S44" s="6">
        <f t="shared" si="6"/>
        <v>0</v>
      </c>
      <c r="T44" s="6">
        <f t="shared" si="7"/>
        <v>6.8205322763926601E-2</v>
      </c>
      <c r="U44" s="6">
        <f t="shared" si="8"/>
        <v>1.6641161224188281E-2</v>
      </c>
      <c r="V44" s="5">
        <f>표1[[#This Row],[의대졸합격/남]]*0.7</f>
        <v>1481.5318586992405</v>
      </c>
      <c r="W44" s="5">
        <v>1535.9020788749617</v>
      </c>
      <c r="X44" s="6">
        <f>표1[[#This Row],[군전역]]-표1[[#This Row],[군입대]]</f>
        <v>54.370220175721215</v>
      </c>
    </row>
    <row r="45" spans="1:24" x14ac:dyDescent="0.25">
      <c r="A45" s="1">
        <v>1993</v>
      </c>
      <c r="B45" s="9">
        <v>44194628</v>
      </c>
      <c r="C45" s="10">
        <v>51425</v>
      </c>
      <c r="D45" s="7">
        <v>42776</v>
      </c>
      <c r="E45" s="7">
        <v>8649</v>
      </c>
      <c r="F45" s="4">
        <v>0</v>
      </c>
      <c r="G45" s="1">
        <v>3111</v>
      </c>
      <c r="H45" s="1">
        <v>86</v>
      </c>
      <c r="I45" s="1">
        <f t="shared" si="2"/>
        <v>49549</v>
      </c>
      <c r="J45" s="5">
        <v>2399.8826875222185</v>
      </c>
      <c r="K45" s="5">
        <v>616.00675435478138</v>
      </c>
      <c r="L45" s="5">
        <v>0</v>
      </c>
      <c r="M45" s="5">
        <v>0</v>
      </c>
      <c r="N45" s="5">
        <v>75.484569938889166</v>
      </c>
      <c r="O45" s="5">
        <v>19.625988184111186</v>
      </c>
      <c r="P45" s="6">
        <f t="shared" si="3"/>
        <v>0.77141841450408821</v>
      </c>
      <c r="Q45" s="6">
        <f t="shared" si="4"/>
        <v>0.19800924280127977</v>
      </c>
      <c r="R45" s="6">
        <f t="shared" si="5"/>
        <v>0</v>
      </c>
      <c r="S45" s="6">
        <f t="shared" si="6"/>
        <v>0</v>
      </c>
      <c r="T45" s="6">
        <f t="shared" si="7"/>
        <v>2.4263764043358782E-2</v>
      </c>
      <c r="U45" s="6">
        <f t="shared" si="8"/>
        <v>6.308578651273284E-3</v>
      </c>
      <c r="V45" s="5">
        <f>표1[[#This Row],[의대졸합격/남]]*0.7</f>
        <v>1679.9178812655528</v>
      </c>
      <c r="W45" s="5">
        <v>1387.8998632010944</v>
      </c>
      <c r="X45" s="6">
        <f>표1[[#This Row],[군전역]]-표1[[#This Row],[군입대]]</f>
        <v>-292.01801806445837</v>
      </c>
    </row>
    <row r="46" spans="1:24" x14ac:dyDescent="0.25">
      <c r="A46" s="1">
        <v>1994</v>
      </c>
      <c r="B46" s="9">
        <v>44641540</v>
      </c>
      <c r="C46" s="10">
        <v>54314</v>
      </c>
      <c r="D46" s="7">
        <v>44718</v>
      </c>
      <c r="E46" s="7">
        <v>9596</v>
      </c>
      <c r="F46" s="4">
        <v>0</v>
      </c>
      <c r="G46" s="1">
        <v>2905</v>
      </c>
      <c r="H46" s="1">
        <v>102</v>
      </c>
      <c r="I46" s="1">
        <f t="shared" si="2"/>
        <v>52454</v>
      </c>
      <c r="J46" s="5">
        <v>2281.7164435290078</v>
      </c>
      <c r="K46" s="5">
        <v>521.56368005492618</v>
      </c>
      <c r="L46" s="5">
        <v>0</v>
      </c>
      <c r="M46" s="5">
        <v>0</v>
      </c>
      <c r="N46" s="5">
        <v>80.943209322648713</v>
      </c>
      <c r="O46" s="5">
        <v>20.776667093417203</v>
      </c>
      <c r="P46" s="6">
        <f t="shared" si="3"/>
        <v>0.78544455887401299</v>
      </c>
      <c r="Q46" s="6">
        <f t="shared" si="4"/>
        <v>0.17953999313422589</v>
      </c>
      <c r="R46" s="6">
        <f t="shared" si="5"/>
        <v>0</v>
      </c>
      <c r="S46" s="6">
        <f t="shared" si="6"/>
        <v>0</v>
      </c>
      <c r="T46" s="6">
        <f t="shared" si="7"/>
        <v>2.7863411126557217E-2</v>
      </c>
      <c r="U46" s="6">
        <f t="shared" si="8"/>
        <v>7.1520368652038561E-3</v>
      </c>
      <c r="V46" s="5">
        <f>표1[[#This Row],[의대졸합격/남]]*0.7</f>
        <v>1597.2015104703055</v>
      </c>
      <c r="W46" s="5">
        <v>1536.302290076336</v>
      </c>
      <c r="X46" s="6">
        <f>표1[[#This Row],[군전역]]-표1[[#This Row],[군입대]]</f>
        <v>-60.899220393969472</v>
      </c>
    </row>
    <row r="47" spans="1:24" x14ac:dyDescent="0.25">
      <c r="A47" s="1">
        <v>1995</v>
      </c>
      <c r="B47" s="9">
        <v>45092991</v>
      </c>
      <c r="C47" s="7">
        <v>57096</v>
      </c>
      <c r="D47" s="7">
        <v>46911</v>
      </c>
      <c r="E47" s="7">
        <v>10185</v>
      </c>
      <c r="F47" s="4">
        <v>0</v>
      </c>
      <c r="G47" s="1">
        <v>2807</v>
      </c>
      <c r="H47" s="1">
        <v>1236</v>
      </c>
      <c r="I47" s="1">
        <f t="shared" si="2"/>
        <v>55261</v>
      </c>
      <c r="J47" s="5">
        <v>1602.0338318215249</v>
      </c>
      <c r="K47" s="5">
        <v>354.40181417013974</v>
      </c>
      <c r="L47" s="5">
        <v>0</v>
      </c>
      <c r="M47" s="5">
        <v>0</v>
      </c>
      <c r="N47" s="5">
        <v>692.31278618679164</v>
      </c>
      <c r="O47" s="5">
        <v>158.25156782154372</v>
      </c>
      <c r="P47" s="6">
        <f t="shared" si="3"/>
        <v>0.57072811963716596</v>
      </c>
      <c r="Q47" s="6">
        <f t="shared" si="4"/>
        <v>0.12625643540083353</v>
      </c>
      <c r="R47" s="6">
        <f t="shared" si="5"/>
        <v>0</v>
      </c>
      <c r="S47" s="6">
        <f t="shared" si="6"/>
        <v>0</v>
      </c>
      <c r="T47" s="6">
        <f t="shared" si="7"/>
        <v>0.2466379715663668</v>
      </c>
      <c r="U47" s="6">
        <f t="shared" si="8"/>
        <v>5.6377473395633669E-2</v>
      </c>
      <c r="V47" s="5">
        <f>표1[[#This Row],[의대졸합격/남]]*0.7</f>
        <v>1121.4236822750674</v>
      </c>
      <c r="W47" s="5">
        <v>1481.5318586992405</v>
      </c>
      <c r="X47" s="6">
        <f>표1[[#This Row],[군전역]]-표1[[#This Row],[군입대]]</f>
        <v>360.10817642417305</v>
      </c>
    </row>
    <row r="48" spans="1:24" x14ac:dyDescent="0.25">
      <c r="A48" s="1">
        <v>1996</v>
      </c>
      <c r="B48" s="9">
        <v>45524681</v>
      </c>
      <c r="C48" s="10">
        <v>59307</v>
      </c>
      <c r="D48" s="7">
        <v>48613</v>
      </c>
      <c r="E48" s="7">
        <v>10694</v>
      </c>
      <c r="F48" s="4">
        <v>0</v>
      </c>
      <c r="G48" s="1">
        <v>2193</v>
      </c>
      <c r="H48" s="1">
        <v>884</v>
      </c>
      <c r="I48" s="1">
        <f t="shared" si="2"/>
        <v>57454</v>
      </c>
      <c r="J48" s="5">
        <v>1320.7634556996966</v>
      </c>
      <c r="K48" s="5">
        <v>337.15180789401052</v>
      </c>
      <c r="L48" s="5">
        <v>0</v>
      </c>
      <c r="M48" s="5">
        <v>0</v>
      </c>
      <c r="N48" s="5">
        <v>438.15591500311302</v>
      </c>
      <c r="O48" s="5">
        <v>96.928821403180123</v>
      </c>
      <c r="P48" s="6">
        <f t="shared" si="3"/>
        <v>0.60226331769252006</v>
      </c>
      <c r="Q48" s="6">
        <f t="shared" si="4"/>
        <v>0.15373999447971295</v>
      </c>
      <c r="R48" s="6">
        <f t="shared" si="5"/>
        <v>0</v>
      </c>
      <c r="S48" s="6">
        <f t="shared" si="6"/>
        <v>0</v>
      </c>
      <c r="T48" s="6">
        <f t="shared" si="7"/>
        <v>0.19979749886142864</v>
      </c>
      <c r="U48" s="6">
        <f t="shared" si="8"/>
        <v>4.4199188966338405E-2</v>
      </c>
      <c r="V48" s="5">
        <f>표1[[#This Row],[의대졸합격/남]]*0.7</f>
        <v>924.53441898978758</v>
      </c>
      <c r="W48" s="5">
        <v>1679.9178812655528</v>
      </c>
      <c r="X48" s="6">
        <f>표1[[#This Row],[군전역]]-표1[[#This Row],[군입대]]</f>
        <v>755.38346227576517</v>
      </c>
    </row>
    <row r="49" spans="1:24" ht="17.25" thickBot="1" x14ac:dyDescent="0.3">
      <c r="A49" s="1">
        <v>1997</v>
      </c>
      <c r="B49" s="9">
        <v>45953580</v>
      </c>
      <c r="C49" s="10">
        <v>62517</v>
      </c>
      <c r="D49" s="7">
        <v>51243</v>
      </c>
      <c r="E49" s="7">
        <v>11274</v>
      </c>
      <c r="F49" s="4">
        <v>0</v>
      </c>
      <c r="G49" s="1">
        <v>3239</v>
      </c>
      <c r="H49" s="1">
        <v>413</v>
      </c>
      <c r="I49" s="1">
        <f t="shared" si="2"/>
        <v>60693</v>
      </c>
      <c r="J49" s="5">
        <v>2273.8228445563245</v>
      </c>
      <c r="K49" s="5">
        <v>544.24984266834485</v>
      </c>
      <c r="L49" s="5">
        <v>0</v>
      </c>
      <c r="M49" s="5">
        <v>0</v>
      </c>
      <c r="N49" s="5">
        <v>335.32800163408945</v>
      </c>
      <c r="O49" s="5">
        <v>85.59931114124096</v>
      </c>
      <c r="P49" s="6">
        <f t="shared" si="3"/>
        <v>0.70201384518565124</v>
      </c>
      <c r="Q49" s="6">
        <f t="shared" si="4"/>
        <v>0.16803020767778476</v>
      </c>
      <c r="R49" s="6">
        <f t="shared" si="5"/>
        <v>0</v>
      </c>
      <c r="S49" s="6">
        <f t="shared" si="6"/>
        <v>0</v>
      </c>
      <c r="T49" s="6">
        <f t="shared" si="7"/>
        <v>0.10352824996421409</v>
      </c>
      <c r="U49" s="6">
        <f t="shared" si="8"/>
        <v>2.6427697172349787E-2</v>
      </c>
      <c r="V49" s="5">
        <f>표1[[#This Row],[의대졸합격/남]]*0.7</f>
        <v>1591.6759911894271</v>
      </c>
      <c r="W49" s="5">
        <v>1597.2015104703055</v>
      </c>
      <c r="X49" s="6">
        <f>표1[[#This Row],[군전역]]-표1[[#This Row],[군입대]]</f>
        <v>5.5255192808783704</v>
      </c>
    </row>
    <row r="50" spans="1:24" ht="17.25" thickBot="1" x14ac:dyDescent="0.3">
      <c r="A50" s="1">
        <v>1998</v>
      </c>
      <c r="B50" s="9">
        <v>46286503</v>
      </c>
      <c r="C50" s="10">
        <v>65339</v>
      </c>
      <c r="D50" s="7">
        <v>53460</v>
      </c>
      <c r="E50" s="7">
        <v>11879</v>
      </c>
      <c r="F50" s="4">
        <v>0</v>
      </c>
      <c r="G50" s="1">
        <v>2842</v>
      </c>
      <c r="H50" s="1">
        <v>374</v>
      </c>
      <c r="I50" s="1">
        <f t="shared" si="2"/>
        <v>63535</v>
      </c>
      <c r="J50" s="5">
        <v>1955.6114790286974</v>
      </c>
      <c r="K50" s="5">
        <v>551.19205298013253</v>
      </c>
      <c r="L50" s="5">
        <v>0</v>
      </c>
      <c r="M50" s="5">
        <v>0</v>
      </c>
      <c r="N50" s="5">
        <v>270.46051359432192</v>
      </c>
      <c r="O50" s="5">
        <v>64.735954396848015</v>
      </c>
      <c r="P50" s="6">
        <f t="shared" si="3"/>
        <v>0.68811100599180064</v>
      </c>
      <c r="Q50" s="6">
        <f t="shared" si="4"/>
        <v>0.1939451277199622</v>
      </c>
      <c r="R50" s="6">
        <f t="shared" si="5"/>
        <v>0</v>
      </c>
      <c r="S50" s="6">
        <f t="shared" si="6"/>
        <v>0</v>
      </c>
      <c r="T50" s="6">
        <f t="shared" si="7"/>
        <v>9.516555721123221E-2</v>
      </c>
      <c r="U50" s="6">
        <f t="shared" si="8"/>
        <v>2.277830907700493E-2</v>
      </c>
      <c r="V50" s="11">
        <v>1334</v>
      </c>
      <c r="W50" s="5">
        <v>1121.4236822750674</v>
      </c>
      <c r="X50" s="6">
        <f>표1[[#This Row],[군전역]]-표1[[#This Row],[군입대]]</f>
        <v>-212.57631772493255</v>
      </c>
    </row>
    <row r="51" spans="1:24" ht="17.25" thickBot="1" x14ac:dyDescent="0.3">
      <c r="A51" s="1">
        <v>1999</v>
      </c>
      <c r="B51" s="9">
        <v>46616677</v>
      </c>
      <c r="C51" s="10">
        <v>69632</v>
      </c>
      <c r="D51" s="7">
        <v>57534</v>
      </c>
      <c r="E51" s="7">
        <v>12098</v>
      </c>
      <c r="F51" s="4">
        <v>0</v>
      </c>
      <c r="G51" s="1">
        <v>2871</v>
      </c>
      <c r="H51" s="1">
        <v>259</v>
      </c>
      <c r="I51" s="1">
        <f t="shared" si="2"/>
        <v>66406</v>
      </c>
      <c r="J51" s="5">
        <v>2005.7151354923994</v>
      </c>
      <c r="K51" s="5">
        <v>619.55155320555184</v>
      </c>
      <c r="L51" s="5">
        <v>0</v>
      </c>
      <c r="M51" s="5">
        <v>0</v>
      </c>
      <c r="N51" s="5">
        <v>191.70185386523798</v>
      </c>
      <c r="O51" s="5">
        <v>54.031457436810911</v>
      </c>
      <c r="P51" s="6">
        <f t="shared" si="3"/>
        <v>0.69861202908129549</v>
      </c>
      <c r="Q51" s="6">
        <f t="shared" si="4"/>
        <v>0.21579643093192333</v>
      </c>
      <c r="R51" s="6">
        <f t="shared" si="5"/>
        <v>0</v>
      </c>
      <c r="S51" s="6">
        <f t="shared" si="6"/>
        <v>0</v>
      </c>
      <c r="T51" s="6">
        <f t="shared" si="7"/>
        <v>6.6771805595694178E-2</v>
      </c>
      <c r="U51" s="6">
        <f t="shared" si="8"/>
        <v>1.8819734391087046E-2</v>
      </c>
      <c r="V51" s="12">
        <v>1296</v>
      </c>
      <c r="W51" s="5">
        <v>924.53441898978758</v>
      </c>
      <c r="X51" s="6">
        <f>표1[[#This Row],[군전역]]-표1[[#This Row],[군입대]]</f>
        <v>-371.46558101021242</v>
      </c>
    </row>
    <row r="52" spans="1:24" ht="17.25" thickBot="1" x14ac:dyDescent="0.3">
      <c r="A52" s="1">
        <v>2000</v>
      </c>
      <c r="B52" s="9">
        <v>47008111</v>
      </c>
      <c r="C52" s="7">
        <v>72411</v>
      </c>
      <c r="D52" s="7">
        <v>59656</v>
      </c>
      <c r="E52" s="7">
        <v>12755</v>
      </c>
      <c r="F52" s="4">
        <v>0</v>
      </c>
      <c r="G52" s="1">
        <v>2772</v>
      </c>
      <c r="H52" s="1">
        <v>227</v>
      </c>
      <c r="I52" s="1">
        <f t="shared" si="2"/>
        <v>69178</v>
      </c>
      <c r="J52" s="5">
        <v>1961.1686623332193</v>
      </c>
      <c r="K52" s="5">
        <v>595.55798836811493</v>
      </c>
      <c r="L52" s="5">
        <v>0</v>
      </c>
      <c r="M52" s="5">
        <v>0</v>
      </c>
      <c r="N52" s="5">
        <v>164.46977246743018</v>
      </c>
      <c r="O52" s="5">
        <v>50.80357683123556</v>
      </c>
      <c r="P52" s="6">
        <f t="shared" si="3"/>
        <v>0.70749230242901129</v>
      </c>
      <c r="Q52" s="6">
        <f t="shared" si="4"/>
        <v>0.21484775915155663</v>
      </c>
      <c r="R52" s="6">
        <f t="shared" si="5"/>
        <v>0</v>
      </c>
      <c r="S52" s="6">
        <f t="shared" si="6"/>
        <v>0</v>
      </c>
      <c r="T52" s="6">
        <f t="shared" si="7"/>
        <v>5.9332529750155183E-2</v>
      </c>
      <c r="U52" s="6">
        <f t="shared" si="8"/>
        <v>1.8327408669276898E-2</v>
      </c>
      <c r="V52" s="11">
        <v>1259</v>
      </c>
      <c r="W52" s="5">
        <v>1591.6759911894271</v>
      </c>
      <c r="X52" s="6">
        <f>표1[[#This Row],[군전역]]-표1[[#This Row],[군입대]]</f>
        <v>332.67599118942712</v>
      </c>
    </row>
    <row r="53" spans="1:24" ht="17.25" thickBot="1" x14ac:dyDescent="0.3">
      <c r="A53" s="1">
        <v>2001</v>
      </c>
      <c r="B53" s="9">
        <v>47370164</v>
      </c>
      <c r="C53" s="7">
        <v>75203</v>
      </c>
      <c r="D53" s="7">
        <v>61658</v>
      </c>
      <c r="E53" s="7">
        <v>13545</v>
      </c>
      <c r="F53" s="4">
        <v>0</v>
      </c>
      <c r="G53" s="1">
        <v>2796</v>
      </c>
      <c r="H53" s="1">
        <v>506</v>
      </c>
      <c r="I53" s="1">
        <f t="shared" si="2"/>
        <v>71974</v>
      </c>
      <c r="J53" s="5">
        <v>1676.033613445378</v>
      </c>
      <c r="K53" s="5">
        <v>723.67058823529419</v>
      </c>
      <c r="L53" s="5">
        <v>0</v>
      </c>
      <c r="M53" s="5">
        <v>0</v>
      </c>
      <c r="N53" s="5">
        <v>303.9835723013241</v>
      </c>
      <c r="O53" s="5">
        <v>92.312226018003614</v>
      </c>
      <c r="P53" s="6">
        <f t="shared" si="3"/>
        <v>0.59943977591036413</v>
      </c>
      <c r="Q53" s="6">
        <f t="shared" si="4"/>
        <v>0.25882352941176473</v>
      </c>
      <c r="R53" s="6">
        <f t="shared" si="5"/>
        <v>0</v>
      </c>
      <c r="S53" s="6">
        <f t="shared" si="6"/>
        <v>0</v>
      </c>
      <c r="T53" s="6">
        <f t="shared" si="7"/>
        <v>0.10872087707486557</v>
      </c>
      <c r="U53" s="6">
        <f t="shared" si="8"/>
        <v>3.3015817603005586E-2</v>
      </c>
      <c r="V53" s="12">
        <v>1580</v>
      </c>
      <c r="W53" s="11">
        <v>1334</v>
      </c>
      <c r="X53" s="6">
        <f>표1[[#This Row],[군전역]]-표1[[#This Row],[군입대]]</f>
        <v>-246</v>
      </c>
    </row>
    <row r="54" spans="1:24" ht="17.25" thickBot="1" x14ac:dyDescent="0.3">
      <c r="A54" s="1">
        <v>2002</v>
      </c>
      <c r="B54" s="9">
        <v>47644736</v>
      </c>
      <c r="C54" s="7">
        <v>78517</v>
      </c>
      <c r="D54" s="7">
        <v>64079</v>
      </c>
      <c r="E54" s="7">
        <v>14438</v>
      </c>
      <c r="F54" s="4">
        <v>0</v>
      </c>
      <c r="G54" s="1">
        <v>3314</v>
      </c>
      <c r="H54" s="1">
        <v>299</v>
      </c>
      <c r="I54" s="1">
        <f t="shared" si="2"/>
        <v>75288</v>
      </c>
      <c r="J54" s="5">
        <v>2204.5220673635308</v>
      </c>
      <c r="K54" s="5">
        <v>821.76422764227641</v>
      </c>
      <c r="L54" s="5">
        <v>0</v>
      </c>
      <c r="M54" s="5">
        <v>0</v>
      </c>
      <c r="N54" s="5">
        <v>200.94886706513466</v>
      </c>
      <c r="O54" s="5">
        <v>86.764837929058146</v>
      </c>
      <c r="P54" s="6">
        <f t="shared" si="3"/>
        <v>0.66521486643437866</v>
      </c>
      <c r="Q54" s="6">
        <f t="shared" si="4"/>
        <v>0.24796747967479674</v>
      </c>
      <c r="R54" s="6">
        <f t="shared" si="5"/>
        <v>0</v>
      </c>
      <c r="S54" s="6">
        <f t="shared" si="6"/>
        <v>0</v>
      </c>
      <c r="T54" s="6">
        <f t="shared" si="7"/>
        <v>6.0636350955079861E-2</v>
      </c>
      <c r="U54" s="6">
        <f t="shared" si="8"/>
        <v>2.6181302935744763E-2</v>
      </c>
      <c r="V54" s="11">
        <v>1573</v>
      </c>
      <c r="W54" s="12">
        <v>1296</v>
      </c>
      <c r="X54" s="6">
        <f>표1[[#This Row],[군전역]]-표1[[#This Row],[군입대]]</f>
        <v>-277</v>
      </c>
    </row>
    <row r="55" spans="1:24" ht="17.25" thickBot="1" x14ac:dyDescent="0.3">
      <c r="A55" s="1">
        <v>2003</v>
      </c>
      <c r="B55" s="9">
        <v>47892330</v>
      </c>
      <c r="C55" s="7">
        <v>81248</v>
      </c>
      <c r="D55" s="7">
        <v>66299</v>
      </c>
      <c r="E55" s="7">
        <v>14949</v>
      </c>
      <c r="F55" s="13">
        <v>60528</v>
      </c>
      <c r="G55" s="1">
        <v>3159</v>
      </c>
      <c r="H55" s="1">
        <v>550</v>
      </c>
      <c r="I55" s="1">
        <f t="shared" si="2"/>
        <v>78447</v>
      </c>
      <c r="J55" s="5">
        <v>1947.4059633027523</v>
      </c>
      <c r="K55" s="5">
        <v>768.81880733944956</v>
      </c>
      <c r="L55" s="5">
        <v>0</v>
      </c>
      <c r="M55" s="5">
        <v>0</v>
      </c>
      <c r="N55" s="5">
        <v>322.54310030483805</v>
      </c>
      <c r="O55" s="5">
        <v>120.23212905296012</v>
      </c>
      <c r="P55" s="6">
        <f t="shared" si="3"/>
        <v>0.61646279306829765</v>
      </c>
      <c r="Q55" s="6">
        <f t="shared" si="4"/>
        <v>0.24337410805300713</v>
      </c>
      <c r="R55" s="6">
        <f t="shared" si="5"/>
        <v>0</v>
      </c>
      <c r="S55" s="6">
        <f t="shared" si="6"/>
        <v>0</v>
      </c>
      <c r="T55" s="6">
        <f t="shared" si="7"/>
        <v>0.1021029124105217</v>
      </c>
      <c r="U55" s="6">
        <f t="shared" si="8"/>
        <v>3.806018646817351E-2</v>
      </c>
      <c r="V55" s="12">
        <v>1537</v>
      </c>
      <c r="W55" s="11">
        <v>1259</v>
      </c>
      <c r="X55" s="6">
        <f>표1[[#This Row],[군전역]]-표1[[#This Row],[군입대]]</f>
        <v>-278</v>
      </c>
    </row>
    <row r="56" spans="1:24" ht="17.25" thickBot="1" x14ac:dyDescent="0.3">
      <c r="A56" s="1">
        <v>2004</v>
      </c>
      <c r="B56" s="9">
        <v>48082519</v>
      </c>
      <c r="C56" s="7">
        <v>81918</v>
      </c>
      <c r="D56" s="7">
        <v>66150</v>
      </c>
      <c r="E56" s="7">
        <v>15768</v>
      </c>
      <c r="F56" s="13">
        <v>63201</v>
      </c>
      <c r="G56" s="1">
        <v>3760</v>
      </c>
      <c r="H56" s="1">
        <v>228</v>
      </c>
      <c r="I56" s="1">
        <f t="shared" si="2"/>
        <v>82207</v>
      </c>
      <c r="J56" s="5">
        <v>2479.3375655534091</v>
      </c>
      <c r="K56" s="5">
        <v>1044.0408501242066</v>
      </c>
      <c r="L56" s="5">
        <v>0</v>
      </c>
      <c r="M56" s="5">
        <v>0</v>
      </c>
      <c r="N56" s="5">
        <v>169.64659528033454</v>
      </c>
      <c r="O56" s="5">
        <v>66.974989042050225</v>
      </c>
      <c r="P56" s="6">
        <f t="shared" si="3"/>
        <v>0.65939828871101303</v>
      </c>
      <c r="Q56" s="6">
        <f t="shared" si="4"/>
        <v>0.27767043886282089</v>
      </c>
      <c r="R56" s="6">
        <f t="shared" si="5"/>
        <v>0</v>
      </c>
      <c r="S56" s="6">
        <f t="shared" si="6"/>
        <v>0</v>
      </c>
      <c r="T56" s="6">
        <f t="shared" si="7"/>
        <v>4.5118775340514505E-2</v>
      </c>
      <c r="U56" s="6">
        <f t="shared" si="8"/>
        <v>1.7812497085651656E-2</v>
      </c>
      <c r="V56" s="11">
        <v>1524</v>
      </c>
      <c r="W56" s="12">
        <v>1580</v>
      </c>
      <c r="X56" s="6">
        <f>표1[[#This Row],[군전역]]-표1[[#This Row],[군입대]]</f>
        <v>56</v>
      </c>
    </row>
    <row r="57" spans="1:24" ht="17.25" thickBot="1" x14ac:dyDescent="0.3">
      <c r="A57" s="1">
        <v>2005</v>
      </c>
      <c r="B57" s="9">
        <v>48184561</v>
      </c>
      <c r="C57" s="7">
        <v>85289</v>
      </c>
      <c r="D57" s="7">
        <v>68445</v>
      </c>
      <c r="E57" s="7">
        <v>16844</v>
      </c>
      <c r="F57" s="1">
        <v>65534</v>
      </c>
      <c r="G57" s="1">
        <v>3372</v>
      </c>
      <c r="H57" s="1">
        <v>345</v>
      </c>
      <c r="I57" s="1">
        <f t="shared" si="2"/>
        <v>85579</v>
      </c>
      <c r="J57" s="5">
        <v>2128.3881064162756</v>
      </c>
      <c r="K57" s="5">
        <v>940.18466353677616</v>
      </c>
      <c r="L57" s="5">
        <v>0</v>
      </c>
      <c r="M57" s="5">
        <v>0</v>
      </c>
      <c r="N57" s="5">
        <v>213.51624523774953</v>
      </c>
      <c r="O57" s="5">
        <v>89.910984809198823</v>
      </c>
      <c r="P57" s="6">
        <f t="shared" si="3"/>
        <v>0.63119457485654673</v>
      </c>
      <c r="Q57" s="6">
        <f t="shared" si="4"/>
        <v>0.27882107459572247</v>
      </c>
      <c r="R57" s="6">
        <f t="shared" si="5"/>
        <v>0</v>
      </c>
      <c r="S57" s="6">
        <f t="shared" si="6"/>
        <v>0</v>
      </c>
      <c r="T57" s="6">
        <f t="shared" si="7"/>
        <v>6.3320357425192625E-2</v>
      </c>
      <c r="U57" s="6">
        <f t="shared" si="8"/>
        <v>2.6663993122538202E-2</v>
      </c>
      <c r="V57" s="12">
        <v>1492</v>
      </c>
      <c r="W57" s="11">
        <v>1573</v>
      </c>
      <c r="X57" s="6">
        <f>표1[[#This Row],[군전역]]-표1[[#This Row],[군입대]]</f>
        <v>81</v>
      </c>
    </row>
    <row r="58" spans="1:24" ht="17.25" thickBot="1" x14ac:dyDescent="0.3">
      <c r="A58" s="1">
        <v>2006</v>
      </c>
      <c r="B58" s="9">
        <v>48438292</v>
      </c>
      <c r="C58" s="7">
        <v>88139</v>
      </c>
      <c r="D58" s="7">
        <v>70074</v>
      </c>
      <c r="E58" s="7">
        <v>18065</v>
      </c>
      <c r="F58" s="13">
        <v>68143</v>
      </c>
      <c r="G58" s="1">
        <v>3489</v>
      </c>
      <c r="H58" s="1">
        <v>327</v>
      </c>
      <c r="I58" s="1">
        <f t="shared" si="2"/>
        <v>89068</v>
      </c>
      <c r="J58" s="5">
        <v>1991.5048239895698</v>
      </c>
      <c r="K58" s="5">
        <v>1199.9976531942634</v>
      </c>
      <c r="L58" s="5">
        <v>0</v>
      </c>
      <c r="M58" s="5">
        <v>0</v>
      </c>
      <c r="N58" s="5">
        <v>206.34680573663621</v>
      </c>
      <c r="O58" s="5">
        <v>91.150717079530665</v>
      </c>
      <c r="P58" s="6">
        <f t="shared" si="3"/>
        <v>0.57079530638852671</v>
      </c>
      <c r="Q58" s="6">
        <f t="shared" si="4"/>
        <v>0.3439374185136897</v>
      </c>
      <c r="R58" s="6">
        <f t="shared" si="5"/>
        <v>0</v>
      </c>
      <c r="S58" s="6">
        <f t="shared" si="6"/>
        <v>0</v>
      </c>
      <c r="T58" s="6">
        <f t="shared" si="7"/>
        <v>5.9142105398863921E-2</v>
      </c>
      <c r="U58" s="6">
        <f t="shared" si="8"/>
        <v>2.6125169698919651E-2</v>
      </c>
      <c r="V58" s="11">
        <v>1417</v>
      </c>
      <c r="W58" s="12">
        <v>1537</v>
      </c>
      <c r="X58" s="6">
        <f>표1[[#This Row],[군전역]]-표1[[#This Row],[군입대]]</f>
        <v>120</v>
      </c>
    </row>
    <row r="59" spans="1:24" ht="17.25" thickBot="1" x14ac:dyDescent="0.3">
      <c r="A59" s="1">
        <v>2007</v>
      </c>
      <c r="B59" s="9">
        <v>48683638</v>
      </c>
      <c r="C59" s="7">
        <v>91400</v>
      </c>
      <c r="D59" s="7">
        <v>72147</v>
      </c>
      <c r="E59" s="7">
        <v>19253</v>
      </c>
      <c r="F59" s="13">
        <v>70355</v>
      </c>
      <c r="G59" s="1">
        <v>3305</v>
      </c>
      <c r="H59" s="1">
        <v>460</v>
      </c>
      <c r="I59" s="1">
        <f t="shared" si="2"/>
        <v>92373</v>
      </c>
      <c r="J59" s="5">
        <v>1880.6764631365595</v>
      </c>
      <c r="K59" s="5">
        <v>1039.1449201925511</v>
      </c>
      <c r="L59" s="5">
        <v>0</v>
      </c>
      <c r="M59" s="5">
        <v>0</v>
      </c>
      <c r="N59" s="5">
        <v>240.35233520312903</v>
      </c>
      <c r="O59" s="5">
        <v>144.82628146776023</v>
      </c>
      <c r="P59" s="6">
        <f t="shared" si="3"/>
        <v>0.56903977704585762</v>
      </c>
      <c r="Q59" s="6">
        <f t="shared" si="4"/>
        <v>0.31441601216113496</v>
      </c>
      <c r="R59" s="6">
        <f t="shared" si="5"/>
        <v>0</v>
      </c>
      <c r="S59" s="6">
        <f t="shared" si="6"/>
        <v>0</v>
      </c>
      <c r="T59" s="6">
        <f t="shared" si="7"/>
        <v>7.2723853314108633E-2</v>
      </c>
      <c r="U59" s="6">
        <f t="shared" si="8"/>
        <v>4.382035747889871E-2</v>
      </c>
      <c r="V59" s="12">
        <v>1487</v>
      </c>
      <c r="W59" s="11">
        <v>1524</v>
      </c>
      <c r="X59" s="6">
        <f>표1[[#This Row],[군전역]]-표1[[#This Row],[군입대]]</f>
        <v>37</v>
      </c>
    </row>
    <row r="60" spans="1:24" ht="17.25" thickBot="1" x14ac:dyDescent="0.3">
      <c r="A60" s="1">
        <v>2008</v>
      </c>
      <c r="B60" s="9">
        <v>49054708</v>
      </c>
      <c r="C60" s="7">
        <v>95014</v>
      </c>
      <c r="D60" s="7">
        <v>74491</v>
      </c>
      <c r="E60" s="7">
        <v>20523</v>
      </c>
      <c r="F60" s="13">
        <v>75714</v>
      </c>
      <c r="G60" s="1">
        <v>3887</v>
      </c>
      <c r="H60" s="1">
        <v>172</v>
      </c>
      <c r="I60" s="1">
        <f t="shared" si="2"/>
        <v>96260</v>
      </c>
      <c r="J60" s="5">
        <v>2439.5483699973497</v>
      </c>
      <c r="K60" s="5">
        <v>1270.2547044791943</v>
      </c>
      <c r="L60" s="5">
        <v>0</v>
      </c>
      <c r="M60" s="5">
        <v>0</v>
      </c>
      <c r="N60" s="5">
        <v>114.13372375270504</v>
      </c>
      <c r="O60" s="5">
        <v>63.0632017707511</v>
      </c>
      <c r="P60" s="6">
        <f t="shared" si="3"/>
        <v>0.6276172806785052</v>
      </c>
      <c r="Q60" s="6">
        <f t="shared" si="4"/>
        <v>0.32679565332626559</v>
      </c>
      <c r="R60" s="6">
        <f t="shared" si="5"/>
        <v>0</v>
      </c>
      <c r="S60" s="6">
        <f t="shared" si="6"/>
        <v>0</v>
      </c>
      <c r="T60" s="6">
        <f t="shared" si="7"/>
        <v>2.9362933818550305E-2</v>
      </c>
      <c r="U60" s="6">
        <f t="shared" si="8"/>
        <v>1.6224132176678955E-2</v>
      </c>
      <c r="V60" s="11">
        <v>1451</v>
      </c>
      <c r="W60" s="12">
        <v>1492</v>
      </c>
      <c r="X60" s="6">
        <f>표1[[#This Row],[군전역]]-표1[[#This Row],[군입대]]</f>
        <v>41</v>
      </c>
    </row>
    <row r="61" spans="1:24" ht="17.25" thickBot="1" x14ac:dyDescent="0.3">
      <c r="A61" s="1">
        <v>2009</v>
      </c>
      <c r="B61" s="9">
        <v>49307835</v>
      </c>
      <c r="C61" s="7">
        <v>98360</v>
      </c>
      <c r="D61" s="7">
        <v>76550</v>
      </c>
      <c r="E61" s="7">
        <v>21810</v>
      </c>
      <c r="F61" s="13">
        <v>79046</v>
      </c>
      <c r="G61" s="1">
        <v>3510</v>
      </c>
      <c r="H61" s="1">
        <v>260</v>
      </c>
      <c r="I61" s="1">
        <f t="shared" si="2"/>
        <v>99770</v>
      </c>
      <c r="J61" s="5">
        <v>2019.7863027806386</v>
      </c>
      <c r="K61" s="5">
        <v>1111.5602471678683</v>
      </c>
      <c r="L61" s="5">
        <v>56.9335736354274</v>
      </c>
      <c r="M61" s="5">
        <v>86.755921730175075</v>
      </c>
      <c r="N61" s="5">
        <v>154.51114820777272</v>
      </c>
      <c r="O61" s="5">
        <v>80.45280647811812</v>
      </c>
      <c r="P61" s="6">
        <f t="shared" si="3"/>
        <v>0.57543769309989701</v>
      </c>
      <c r="Q61" s="6">
        <f t="shared" si="4"/>
        <v>0.3166838311019568</v>
      </c>
      <c r="R61" s="6">
        <f t="shared" si="5"/>
        <v>1.6220391349124615E-2</v>
      </c>
      <c r="S61" s="6">
        <f t="shared" si="6"/>
        <v>2.4716786817713696E-2</v>
      </c>
      <c r="T61" s="6">
        <f t="shared" si="7"/>
        <v>4.4020270144664593E-2</v>
      </c>
      <c r="U61" s="6">
        <f t="shared" si="8"/>
        <v>2.292102748664334E-2</v>
      </c>
      <c r="V61" s="12">
        <v>1559</v>
      </c>
      <c r="W61" s="11">
        <v>1417</v>
      </c>
      <c r="X61" s="6">
        <f>표1[[#This Row],[군전역]]-표1[[#This Row],[군입대]]</f>
        <v>-142</v>
      </c>
    </row>
    <row r="62" spans="1:24" ht="17.25" thickBot="1" x14ac:dyDescent="0.3">
      <c r="A62" s="1">
        <v>2010</v>
      </c>
      <c r="B62" s="9">
        <v>49554112</v>
      </c>
      <c r="C62" s="7">
        <v>101371</v>
      </c>
      <c r="D62" s="7">
        <v>78433</v>
      </c>
      <c r="E62" s="7">
        <v>22938</v>
      </c>
      <c r="F62" s="13">
        <v>82137</v>
      </c>
      <c r="G62" s="1">
        <v>3224</v>
      </c>
      <c r="H62" s="1">
        <v>257</v>
      </c>
      <c r="I62" s="1">
        <f t="shared" si="2"/>
        <v>102994</v>
      </c>
      <c r="J62" s="5">
        <v>1666.051282051282</v>
      </c>
      <c r="K62" s="5">
        <v>775.79487179487182</v>
      </c>
      <c r="L62" s="5">
        <v>244.36630036630035</v>
      </c>
      <c r="M62" s="5">
        <v>304.32234432234435</v>
      </c>
      <c r="N62" s="5">
        <v>148.04167576353004</v>
      </c>
      <c r="O62" s="5">
        <v>85.423525701671409</v>
      </c>
      <c r="P62" s="6">
        <f t="shared" si="3"/>
        <v>0.5167652859960552</v>
      </c>
      <c r="Q62" s="6">
        <f t="shared" si="4"/>
        <v>0.24063116370808679</v>
      </c>
      <c r="R62" s="6">
        <f t="shared" si="5"/>
        <v>7.5795998872921946E-2</v>
      </c>
      <c r="S62" s="6">
        <f t="shared" si="6"/>
        <v>9.4392786700479014E-2</v>
      </c>
      <c r="T62" s="6">
        <f t="shared" si="7"/>
        <v>4.591863392169046E-2</v>
      </c>
      <c r="U62" s="6">
        <f t="shared" si="8"/>
        <v>2.6496130800766567E-2</v>
      </c>
      <c r="V62" s="11">
        <v>1385</v>
      </c>
      <c r="W62" s="12">
        <v>1487</v>
      </c>
      <c r="X62" s="6">
        <f>표1[[#This Row],[군전역]]-표1[[#This Row],[군입대]]</f>
        <v>102</v>
      </c>
    </row>
    <row r="63" spans="1:24" ht="17.25" thickBot="1" x14ac:dyDescent="0.3">
      <c r="A63" s="1">
        <v>2011</v>
      </c>
      <c r="B63" s="9">
        <v>49936638</v>
      </c>
      <c r="C63" s="7">
        <v>104332</v>
      </c>
      <c r="D63" s="7">
        <v>80348</v>
      </c>
      <c r="E63" s="7">
        <v>23984</v>
      </c>
      <c r="F63" s="13">
        <v>84544</v>
      </c>
      <c r="G63" s="1">
        <v>3095</v>
      </c>
      <c r="H63" s="1">
        <v>296</v>
      </c>
      <c r="I63" s="1">
        <f t="shared" si="2"/>
        <v>106089</v>
      </c>
      <c r="J63" s="5">
        <v>1610.1104734576759</v>
      </c>
      <c r="K63" s="5">
        <v>641.20229555236733</v>
      </c>
      <c r="L63" s="5">
        <v>258.43472022955524</v>
      </c>
      <c r="M63" s="5">
        <v>322.37733142037303</v>
      </c>
      <c r="N63" s="5">
        <v>167.9302861944351</v>
      </c>
      <c r="O63" s="5">
        <v>94.944893145593596</v>
      </c>
      <c r="P63" s="6">
        <f t="shared" si="3"/>
        <v>0.52022955523672887</v>
      </c>
      <c r="Q63" s="6">
        <f t="shared" si="4"/>
        <v>0.20717360114777619</v>
      </c>
      <c r="R63" s="6">
        <f t="shared" si="5"/>
        <v>8.3500717360114773E-2</v>
      </c>
      <c r="S63" s="6">
        <f t="shared" si="6"/>
        <v>0.10416068866571018</v>
      </c>
      <c r="T63" s="6">
        <f t="shared" si="7"/>
        <v>5.4258573891578385E-2</v>
      </c>
      <c r="U63" s="6">
        <f t="shared" si="8"/>
        <v>3.0676863698091632E-2</v>
      </c>
      <c r="V63" s="12">
        <v>1223</v>
      </c>
      <c r="W63" s="11">
        <v>1451</v>
      </c>
      <c r="X63" s="6">
        <f>표1[[#This Row],[군전역]]-표1[[#This Row],[군입대]]</f>
        <v>228</v>
      </c>
    </row>
    <row r="64" spans="1:24" ht="17.25" thickBot="1" x14ac:dyDescent="0.3">
      <c r="A64" s="1">
        <v>2012</v>
      </c>
      <c r="B64" s="9">
        <v>50199853</v>
      </c>
      <c r="C64" s="7">
        <v>107221</v>
      </c>
      <c r="D64" s="7">
        <v>82216</v>
      </c>
      <c r="E64" s="7">
        <v>25005</v>
      </c>
      <c r="F64" s="13">
        <v>86761</v>
      </c>
      <c r="G64" s="1">
        <v>3208</v>
      </c>
      <c r="H64" s="1">
        <v>307</v>
      </c>
      <c r="I64" s="14">
        <f t="shared" si="2"/>
        <v>109297</v>
      </c>
      <c r="J64" s="5">
        <v>1628.2079373951929</v>
      </c>
      <c r="K64" s="5">
        <v>580.09390721073225</v>
      </c>
      <c r="L64" s="5">
        <v>308.42705422023477</v>
      </c>
      <c r="M64" s="5">
        <v>416.01788708775854</v>
      </c>
      <c r="N64" s="5">
        <v>181.60324943151952</v>
      </c>
      <c r="O64" s="5">
        <v>93.649964654562112</v>
      </c>
      <c r="P64" s="6">
        <f t="shared" si="3"/>
        <v>0.50754611514812742</v>
      </c>
      <c r="Q64" s="6">
        <f t="shared" si="4"/>
        <v>0.18082727780883176</v>
      </c>
      <c r="R64" s="6">
        <f t="shared" si="5"/>
        <v>9.6143096702068193E-2</v>
      </c>
      <c r="S64" s="6">
        <f t="shared" si="6"/>
        <v>0.12968138624930128</v>
      </c>
      <c r="T64" s="6">
        <f t="shared" si="7"/>
        <v>5.6609491718054711E-2</v>
      </c>
      <c r="U64" s="6">
        <f t="shared" si="8"/>
        <v>2.919263237361662E-2</v>
      </c>
      <c r="V64" s="11">
        <v>1175</v>
      </c>
      <c r="W64" s="12">
        <v>1559</v>
      </c>
      <c r="X64" s="6">
        <f>표1[[#This Row],[군전역]]-표1[[#This Row],[군입대]]</f>
        <v>384</v>
      </c>
    </row>
    <row r="65" spans="1:24" ht="17.25" thickBot="1" x14ac:dyDescent="0.3">
      <c r="A65" s="1">
        <v>2013</v>
      </c>
      <c r="B65" s="9">
        <v>50428893</v>
      </c>
      <c r="C65" s="7">
        <v>109500</v>
      </c>
      <c r="D65" s="7">
        <v>83352</v>
      </c>
      <c r="E65" s="7">
        <v>26148</v>
      </c>
      <c r="F65" s="13">
        <v>90710</v>
      </c>
      <c r="G65" s="1">
        <v>3032</v>
      </c>
      <c r="H65" s="1">
        <v>306</v>
      </c>
      <c r="I65" s="14">
        <f t="shared" si="2"/>
        <v>112329</v>
      </c>
      <c r="J65" s="5">
        <v>1071.7212700196685</v>
      </c>
      <c r="K65" s="5">
        <v>433.62967125597078</v>
      </c>
      <c r="L65" s="5">
        <v>563.97415004214668</v>
      </c>
      <c r="M65" s="5">
        <v>701.9859511098623</v>
      </c>
      <c r="N65" s="5">
        <v>172.14556660234786</v>
      </c>
      <c r="O65" s="5">
        <v>88.543390970003941</v>
      </c>
      <c r="P65" s="6">
        <f t="shared" si="3"/>
        <v>0.35347007586400675</v>
      </c>
      <c r="Q65" s="6">
        <f t="shared" si="4"/>
        <v>0.14301770160157348</v>
      </c>
      <c r="R65" s="6">
        <f t="shared" si="5"/>
        <v>0.18600730542287158</v>
      </c>
      <c r="S65" s="6">
        <f t="shared" si="6"/>
        <v>0.23152570946895196</v>
      </c>
      <c r="T65" s="6">
        <f t="shared" si="7"/>
        <v>5.6776242283096259E-2</v>
      </c>
      <c r="U65" s="6">
        <f t="shared" si="8"/>
        <v>2.9202965359499979E-2</v>
      </c>
      <c r="V65" s="12">
        <v>662</v>
      </c>
      <c r="W65" s="11">
        <v>1385</v>
      </c>
      <c r="X65" s="6">
        <f>표1[[#This Row],[군전역]]-표1[[#This Row],[군입대]]</f>
        <v>723</v>
      </c>
    </row>
    <row r="66" spans="1:24" ht="17.25" thickBot="1" x14ac:dyDescent="0.3">
      <c r="A66" s="1">
        <v>2014</v>
      </c>
      <c r="B66" s="9">
        <v>50746659</v>
      </c>
      <c r="C66" s="7">
        <v>112407</v>
      </c>
      <c r="D66" s="7">
        <v>85009</v>
      </c>
      <c r="E66" s="7">
        <v>27398</v>
      </c>
      <c r="F66" s="13">
        <v>92979</v>
      </c>
      <c r="G66" s="1">
        <v>3200</v>
      </c>
      <c r="H66" s="1">
        <v>250</v>
      </c>
      <c r="I66" s="14">
        <f t="shared" si="2"/>
        <v>115529</v>
      </c>
      <c r="J66" s="5">
        <v>1078.4769106130166</v>
      </c>
      <c r="K66" s="5">
        <v>475.29030515798001</v>
      </c>
      <c r="L66" s="5">
        <v>652.4439643532271</v>
      </c>
      <c r="M66" s="5">
        <v>777.74777207669456</v>
      </c>
      <c r="N66" s="5">
        <v>127.51269959244915</v>
      </c>
      <c r="O66" s="5">
        <v>88.528348206632671</v>
      </c>
      <c r="P66" s="6">
        <f t="shared" si="3"/>
        <v>0.33702403456656765</v>
      </c>
      <c r="Q66" s="6">
        <f t="shared" si="4"/>
        <v>0.14852822036186875</v>
      </c>
      <c r="R66" s="6">
        <f t="shared" si="5"/>
        <v>0.20388873886038347</v>
      </c>
      <c r="S66" s="6">
        <f t="shared" si="6"/>
        <v>0.24304617877396706</v>
      </c>
      <c r="T66" s="6">
        <f t="shared" si="7"/>
        <v>3.984771862264036E-2</v>
      </c>
      <c r="U66" s="6">
        <f t="shared" si="8"/>
        <v>2.7665108814572709E-2</v>
      </c>
      <c r="V66" s="11">
        <v>698</v>
      </c>
      <c r="W66" s="12">
        <v>1223</v>
      </c>
      <c r="X66" s="6">
        <f>표1[[#This Row],[군전역]]-표1[[#This Row],[군입대]]</f>
        <v>525</v>
      </c>
    </row>
    <row r="67" spans="1:24" ht="17.25" thickBot="1" x14ac:dyDescent="0.3">
      <c r="A67" s="1">
        <v>2015</v>
      </c>
      <c r="B67" s="9">
        <v>51014947</v>
      </c>
      <c r="C67" s="7">
        <v>115976</v>
      </c>
      <c r="D67" s="7">
        <v>87378</v>
      </c>
      <c r="E67" s="7">
        <v>28598</v>
      </c>
      <c r="F67" s="13">
        <v>95076</v>
      </c>
      <c r="G67" s="1">
        <v>3125</v>
      </c>
      <c r="H67" s="1">
        <v>185</v>
      </c>
      <c r="I67" s="14">
        <f t="shared" si="2"/>
        <v>118654</v>
      </c>
      <c r="J67" s="5">
        <v>1057.7472841623785</v>
      </c>
      <c r="K67" s="5">
        <v>438.64351057747285</v>
      </c>
      <c r="L67" s="5">
        <v>742.38850771869636</v>
      </c>
      <c r="M67" s="5">
        <v>720.94768439108066</v>
      </c>
      <c r="N67" s="5">
        <v>95.870792163392522</v>
      </c>
      <c r="O67" s="5">
        <v>69.402220986979117</v>
      </c>
      <c r="P67" s="6">
        <f t="shared" si="3"/>
        <v>0.33847913093196114</v>
      </c>
      <c r="Q67" s="6">
        <f t="shared" si="4"/>
        <v>0.14036592338479131</v>
      </c>
      <c r="R67" s="6">
        <f t="shared" si="5"/>
        <v>0.23756432246998282</v>
      </c>
      <c r="S67" s="6">
        <f t="shared" si="6"/>
        <v>0.23070325900514582</v>
      </c>
      <c r="T67" s="6">
        <f t="shared" si="7"/>
        <v>3.0678653492285608E-2</v>
      </c>
      <c r="U67" s="6">
        <f t="shared" si="8"/>
        <v>2.2208710715833316E-2</v>
      </c>
      <c r="V67" s="12">
        <v>725</v>
      </c>
      <c r="W67" s="11">
        <v>1175</v>
      </c>
      <c r="X67" s="6">
        <f>표1[[#This Row],[군전역]]-표1[[#This Row],[군입대]]</f>
        <v>450</v>
      </c>
    </row>
    <row r="68" spans="1:24" ht="17.25" thickBot="1" x14ac:dyDescent="0.3">
      <c r="A68" s="1">
        <v>2016</v>
      </c>
      <c r="B68" s="9">
        <v>51217803</v>
      </c>
      <c r="C68" s="7">
        <v>118696</v>
      </c>
      <c r="D68" s="7">
        <v>88898</v>
      </c>
      <c r="E68" s="7">
        <v>29798</v>
      </c>
      <c r="F68" s="1">
        <v>97713</v>
      </c>
      <c r="G68" s="1">
        <v>3106</v>
      </c>
      <c r="H68" s="1">
        <v>226</v>
      </c>
      <c r="I68" s="14">
        <f t="shared" si="2"/>
        <v>121760</v>
      </c>
      <c r="J68" s="5">
        <v>1001.1505316172356</v>
      </c>
      <c r="K68" s="5">
        <v>468.42025741466148</v>
      </c>
      <c r="L68" s="5">
        <v>743.91046446558482</v>
      </c>
      <c r="M68" s="5">
        <v>696.1124790151091</v>
      </c>
      <c r="N68" s="5">
        <v>119.45627195506468</v>
      </c>
      <c r="O68" s="5">
        <v>76.949995532344374</v>
      </c>
      <c r="P68" s="6">
        <f t="shared" si="3"/>
        <v>0.32232792389479575</v>
      </c>
      <c r="Q68" s="6">
        <f t="shared" si="4"/>
        <v>0.15081141578063795</v>
      </c>
      <c r="R68" s="6">
        <f t="shared" si="5"/>
        <v>0.23950755456071629</v>
      </c>
      <c r="S68" s="6">
        <f t="shared" si="6"/>
        <v>0.22411863458310016</v>
      </c>
      <c r="T68" s="6">
        <f t="shared" si="7"/>
        <v>3.8459842870271953E-2</v>
      </c>
      <c r="U68" s="6">
        <f t="shared" si="8"/>
        <v>2.4774628310477904E-2</v>
      </c>
      <c r="V68" s="11">
        <v>644</v>
      </c>
      <c r="W68" s="12">
        <v>662</v>
      </c>
      <c r="X68" s="6">
        <f>표1[[#This Row],[군전역]]-표1[[#This Row],[군입대]]</f>
        <v>18</v>
      </c>
    </row>
    <row r="69" spans="1:24" ht="17.25" thickBot="1" x14ac:dyDescent="0.3">
      <c r="A69" s="1">
        <v>2017</v>
      </c>
      <c r="B69" s="9">
        <v>51361911</v>
      </c>
      <c r="C69" s="7">
        <v>121571</v>
      </c>
      <c r="D69" s="7">
        <v>90681</v>
      </c>
      <c r="E69" s="7">
        <v>30890</v>
      </c>
      <c r="F69" s="1">
        <v>100241</v>
      </c>
      <c r="G69" s="1">
        <v>3095</v>
      </c>
      <c r="H69" s="1">
        <v>251</v>
      </c>
      <c r="I69" s="14">
        <f t="shared" ref="I69:I77" si="9">G69+I68</f>
        <v>124855</v>
      </c>
      <c r="J69" s="5">
        <v>931.05930995152551</v>
      </c>
      <c r="K69" s="5">
        <v>423.6099230111206</v>
      </c>
      <c r="L69" s="5">
        <v>849.86740804106068</v>
      </c>
      <c r="M69" s="5">
        <v>668.95067008839465</v>
      </c>
      <c r="N69" s="5">
        <v>132.85468319207291</v>
      </c>
      <c r="O69" s="5">
        <v>88.658005715825567</v>
      </c>
      <c r="P69" s="6">
        <f t="shared" si="3"/>
        <v>0.30082691759338465</v>
      </c>
      <c r="Q69" s="6">
        <f t="shared" si="4"/>
        <v>0.13686911890504705</v>
      </c>
      <c r="R69" s="6">
        <f t="shared" si="5"/>
        <v>0.27459366980325062</v>
      </c>
      <c r="S69" s="6">
        <f t="shared" si="6"/>
        <v>0.21613915027088679</v>
      </c>
      <c r="T69" s="6">
        <f t="shared" si="7"/>
        <v>4.2925584230072027E-2</v>
      </c>
      <c r="U69" s="6">
        <f t="shared" si="8"/>
        <v>2.8645559197358825E-2</v>
      </c>
      <c r="V69" s="12">
        <v>667</v>
      </c>
      <c r="W69" s="11">
        <v>698</v>
      </c>
      <c r="X69" s="6">
        <f>표1[[#This Row],[군전역]]-표1[[#This Row],[군입대]]</f>
        <v>31</v>
      </c>
    </row>
    <row r="70" spans="1:24" ht="17.25" thickBot="1" x14ac:dyDescent="0.3">
      <c r="A70" s="1">
        <v>2018</v>
      </c>
      <c r="B70" s="9">
        <v>51606633</v>
      </c>
      <c r="C70" s="7">
        <v>123106</v>
      </c>
      <c r="D70" s="7">
        <v>91094</v>
      </c>
      <c r="E70" s="7">
        <v>32012</v>
      </c>
      <c r="F70" s="1">
        <v>102471</v>
      </c>
      <c r="G70" s="1">
        <v>3204</v>
      </c>
      <c r="H70" s="1">
        <v>181</v>
      </c>
      <c r="I70" s="14">
        <f t="shared" si="9"/>
        <v>128059</v>
      </c>
      <c r="J70" s="5">
        <v>970.42420681551118</v>
      </c>
      <c r="K70" s="5">
        <v>452.73913043478257</v>
      </c>
      <c r="L70" s="5">
        <v>901.71327849588727</v>
      </c>
      <c r="M70" s="5">
        <v>708.75793184488839</v>
      </c>
      <c r="N70" s="5">
        <v>105.58890754337287</v>
      </c>
      <c r="O70" s="5">
        <v>64.776544865557796</v>
      </c>
      <c r="P70" s="6">
        <f t="shared" si="3"/>
        <v>0.30287896592244418</v>
      </c>
      <c r="Q70" s="6">
        <f t="shared" si="4"/>
        <v>0.14130434782608695</v>
      </c>
      <c r="R70" s="6">
        <f t="shared" si="5"/>
        <v>0.28143360752056407</v>
      </c>
      <c r="S70" s="6">
        <f t="shared" si="6"/>
        <v>0.22121034077555818</v>
      </c>
      <c r="T70" s="6">
        <f t="shared" si="7"/>
        <v>3.2955339433012758E-2</v>
      </c>
      <c r="U70" s="6">
        <f t="shared" si="8"/>
        <v>2.0217398522333892E-2</v>
      </c>
      <c r="V70" s="11">
        <v>748</v>
      </c>
      <c r="W70" s="12">
        <v>725</v>
      </c>
      <c r="X70" s="6">
        <f>표1[[#This Row],[군전역]]-표1[[#This Row],[군입대]]</f>
        <v>-23</v>
      </c>
    </row>
    <row r="71" spans="1:24" ht="17.25" thickBot="1" x14ac:dyDescent="0.3">
      <c r="A71" s="1">
        <v>2019</v>
      </c>
      <c r="B71" s="9">
        <v>51709098</v>
      </c>
      <c r="C71" s="7">
        <v>126724</v>
      </c>
      <c r="D71" s="7">
        <v>126724</v>
      </c>
      <c r="E71" s="15">
        <v>0</v>
      </c>
      <c r="F71" s="1">
        <v>105628</v>
      </c>
      <c r="G71" s="1">
        <v>3115</v>
      </c>
      <c r="H71" s="1">
        <v>203</v>
      </c>
      <c r="I71" s="14">
        <f t="shared" si="9"/>
        <v>131174</v>
      </c>
      <c r="J71" s="5">
        <v>1200.0484866294446</v>
      </c>
      <c r="K71" s="5">
        <v>585.83602703496911</v>
      </c>
      <c r="L71" s="5">
        <v>625.1968851013811</v>
      </c>
      <c r="M71" s="5">
        <v>518.09873640905084</v>
      </c>
      <c r="N71" s="5">
        <v>114.67443721291713</v>
      </c>
      <c r="O71" s="5">
        <v>71.145427612237157</v>
      </c>
      <c r="P71" s="6">
        <f t="shared" si="3"/>
        <v>0.38524831031442847</v>
      </c>
      <c r="Q71" s="6">
        <f t="shared" si="4"/>
        <v>0.18806935057302379</v>
      </c>
      <c r="R71" s="6">
        <f t="shared" si="5"/>
        <v>0.20070526006464884</v>
      </c>
      <c r="S71" s="6">
        <f t="shared" si="6"/>
        <v>0.16632383191301792</v>
      </c>
      <c r="T71" s="6">
        <f t="shared" si="7"/>
        <v>3.6813623503344182E-2</v>
      </c>
      <c r="U71" s="6">
        <f t="shared" si="8"/>
        <v>2.2839623631536809E-2</v>
      </c>
      <c r="V71" s="12">
        <v>610</v>
      </c>
      <c r="W71" s="11">
        <v>644</v>
      </c>
      <c r="X71" s="6">
        <f>표1[[#This Row],[군전역]]-표1[[#This Row],[군입대]]</f>
        <v>34</v>
      </c>
    </row>
    <row r="72" spans="1:24" ht="17.25" thickBot="1" x14ac:dyDescent="0.3">
      <c r="A72" s="1">
        <v>2020</v>
      </c>
      <c r="B72" s="9">
        <v>51780579</v>
      </c>
      <c r="C72" s="3">
        <v>0</v>
      </c>
      <c r="D72" s="3">
        <v>0</v>
      </c>
      <c r="E72" s="1">
        <v>0</v>
      </c>
      <c r="F72" s="1">
        <v>107928</v>
      </c>
      <c r="G72" s="2">
        <v>3025</v>
      </c>
      <c r="H72" s="1">
        <v>195</v>
      </c>
      <c r="I72" s="14">
        <f t="shared" si="9"/>
        <v>134199</v>
      </c>
      <c r="J72" s="5">
        <v>1144.0820895522388</v>
      </c>
      <c r="K72" s="5">
        <v>601.38805970149247</v>
      </c>
      <c r="L72" s="5">
        <v>607.70895522388059</v>
      </c>
      <c r="M72" s="5">
        <v>495.73880597014926</v>
      </c>
      <c r="N72" s="5">
        <v>109.72115205223881</v>
      </c>
      <c r="O72" s="5">
        <v>66.360937499999991</v>
      </c>
      <c r="P72" s="6">
        <f t="shared" si="3"/>
        <v>0.37820895522388059</v>
      </c>
      <c r="Q72" s="6">
        <f t="shared" si="4"/>
        <v>0.19880597014925372</v>
      </c>
      <c r="R72" s="6">
        <f t="shared" si="5"/>
        <v>0.20089552238805969</v>
      </c>
      <c r="S72" s="6">
        <f t="shared" si="6"/>
        <v>0.16388059701492538</v>
      </c>
      <c r="T72" s="6">
        <f t="shared" si="7"/>
        <v>3.6271455223880596E-2</v>
      </c>
      <c r="U72" s="6">
        <f t="shared" si="8"/>
        <v>2.1937499999999999E-2</v>
      </c>
      <c r="V72" s="5">
        <v>0</v>
      </c>
      <c r="W72" s="12">
        <v>667</v>
      </c>
      <c r="X72" s="6">
        <f>표1[[#This Row],[군전역]]-표1[[#This Row],[군입대]]</f>
        <v>667</v>
      </c>
    </row>
    <row r="73" spans="1:24" ht="17.25" thickBot="1" x14ac:dyDescent="0.3">
      <c r="A73" s="1">
        <v>2021</v>
      </c>
      <c r="B73" s="9">
        <v>51821669</v>
      </c>
      <c r="C73" s="5">
        <v>0</v>
      </c>
      <c r="D73" s="5">
        <v>0</v>
      </c>
      <c r="E73" s="5">
        <v>0</v>
      </c>
      <c r="F73" s="5">
        <v>0</v>
      </c>
      <c r="G73" s="14">
        <v>2987.8351200000002</v>
      </c>
      <c r="H73" s="14">
        <v>190.71288000000004</v>
      </c>
      <c r="I73" s="14">
        <f t="shared" si="9"/>
        <v>137186.83512</v>
      </c>
      <c r="J73" s="5">
        <v>1626.2364821583333</v>
      </c>
      <c r="K73" s="5">
        <v>913.96307321300731</v>
      </c>
      <c r="L73" s="5">
        <v>156.26406420739292</v>
      </c>
      <c r="M73" s="5">
        <v>118.10656015675045</v>
      </c>
      <c r="N73" s="5">
        <v>106.54009005171532</v>
      </c>
      <c r="O73" s="5">
        <v>66.724850212801101</v>
      </c>
      <c r="P73" s="6">
        <f t="shared" si="3"/>
        <v>0.54428588487785534</v>
      </c>
      <c r="Q73" s="6">
        <f t="shared" si="4"/>
        <v>0.30589474870788963</v>
      </c>
      <c r="R73" s="6">
        <f t="shared" si="5"/>
        <v>5.2300096200553703E-2</v>
      </c>
      <c r="S73" s="6">
        <f t="shared" si="6"/>
        <v>3.9529142477162674E-2</v>
      </c>
      <c r="T73" s="6">
        <f t="shared" si="7"/>
        <v>3.5657954931500813E-2</v>
      </c>
      <c r="U73" s="6">
        <f t="shared" si="8"/>
        <v>2.2332172805037881E-2</v>
      </c>
      <c r="V73" s="5">
        <v>0</v>
      </c>
      <c r="W73" s="11">
        <v>748</v>
      </c>
      <c r="X73" s="6">
        <f>표1[[#This Row],[군전역]]-표1[[#This Row],[군입대]]</f>
        <v>748</v>
      </c>
    </row>
    <row r="74" spans="1:24" ht="17.25" thickBot="1" x14ac:dyDescent="0.3">
      <c r="A74" s="1">
        <v>2022</v>
      </c>
      <c r="B74" s="9">
        <v>51846339</v>
      </c>
      <c r="C74" s="5">
        <v>0</v>
      </c>
      <c r="D74" s="5">
        <v>0</v>
      </c>
      <c r="E74" s="5">
        <v>0</v>
      </c>
      <c r="F74" s="5">
        <v>0</v>
      </c>
      <c r="G74" s="5">
        <v>2602.0591199999999</v>
      </c>
      <c r="H74" s="14">
        <v>166.08888000000024</v>
      </c>
      <c r="I74" s="14">
        <f t="shared" si="9"/>
        <v>139788.89423999999</v>
      </c>
      <c r="J74" s="5">
        <v>1429.9978898978859</v>
      </c>
      <c r="K74" s="5">
        <v>769.50966502128927</v>
      </c>
      <c r="L74" s="5">
        <v>129.0087041712197</v>
      </c>
      <c r="M74" s="5">
        <v>122.64912016277928</v>
      </c>
      <c r="N74" s="5">
        <v>95.562788684723003</v>
      </c>
      <c r="O74" s="5">
        <v>55.330952062102625</v>
      </c>
      <c r="P74" s="6">
        <f t="shared" si="3"/>
        <v>0.54956395068298292</v>
      </c>
      <c r="Q74" s="6">
        <f t="shared" si="4"/>
        <v>0.29573104588849208</v>
      </c>
      <c r="R74" s="6">
        <f t="shared" si="5"/>
        <v>4.9579466961234803E-2</v>
      </c>
      <c r="S74" s="6">
        <f t="shared" si="6"/>
        <v>4.7135408730751394E-2</v>
      </c>
      <c r="T74" s="6">
        <f t="shared" si="7"/>
        <v>3.6725832995186905E-2</v>
      </c>
      <c r="U74" s="6">
        <f t="shared" si="8"/>
        <v>2.1264294741351851E-2</v>
      </c>
      <c r="V74" s="5">
        <v>0</v>
      </c>
      <c r="W74" s="12">
        <v>610</v>
      </c>
      <c r="X74" s="6">
        <f>표1[[#This Row],[군전역]]-표1[[#This Row],[군입대]]</f>
        <v>610</v>
      </c>
    </row>
    <row r="75" spans="1:24" x14ac:dyDescent="0.25">
      <c r="A75" s="1">
        <v>2023</v>
      </c>
      <c r="B75" s="9">
        <v>51868100</v>
      </c>
      <c r="C75" s="5">
        <v>0</v>
      </c>
      <c r="D75" s="5">
        <v>0</v>
      </c>
      <c r="E75" s="5">
        <v>0</v>
      </c>
      <c r="F75" s="5">
        <v>0</v>
      </c>
      <c r="G75" s="5">
        <v>2813.2714799999999</v>
      </c>
      <c r="H75" s="14">
        <v>179.57052000000022</v>
      </c>
      <c r="I75" s="14">
        <f t="shared" si="9"/>
        <v>142602.16571999999</v>
      </c>
      <c r="J75" s="5">
        <v>1551.7384980594593</v>
      </c>
      <c r="K75" s="5">
        <v>844.91616112136842</v>
      </c>
      <c r="L75" s="5">
        <v>138.09382418327743</v>
      </c>
      <c r="M75" s="5">
        <v>115.38102415313311</v>
      </c>
      <c r="N75" s="5">
        <v>103.7626481765821</v>
      </c>
      <c r="O75" s="5">
        <v>59.379324306179278</v>
      </c>
      <c r="P75" s="6">
        <f t="shared" si="3"/>
        <v>0.55157794371820079</v>
      </c>
      <c r="Q75" s="6">
        <f t="shared" si="4"/>
        <v>0.30033225272712338</v>
      </c>
      <c r="R75" s="6">
        <f t="shared" si="5"/>
        <v>4.9086561736045982E-2</v>
      </c>
      <c r="S75" s="6">
        <f t="shared" si="6"/>
        <v>4.1013114082091046E-2</v>
      </c>
      <c r="T75" s="6">
        <f t="shared" si="7"/>
        <v>3.6883268790178086E-2</v>
      </c>
      <c r="U75" s="6">
        <f t="shared" si="8"/>
        <v>2.1106858946360656E-2</v>
      </c>
      <c r="V75" s="5">
        <v>0</v>
      </c>
      <c r="W75" s="5">
        <v>0</v>
      </c>
      <c r="X75" s="6">
        <f>표1[[#This Row],[군전역]]-표1[[#This Row],[군입대]]</f>
        <v>0</v>
      </c>
    </row>
    <row r="76" spans="1:24" x14ac:dyDescent="0.25">
      <c r="A76" s="1">
        <v>2024</v>
      </c>
      <c r="B76" s="9">
        <v>51887623</v>
      </c>
      <c r="C76" s="5">
        <v>0</v>
      </c>
      <c r="D76" s="5">
        <v>0</v>
      </c>
      <c r="E76" s="5">
        <v>0</v>
      </c>
      <c r="F76" s="5">
        <v>0</v>
      </c>
      <c r="G76" s="5">
        <v>2853.7779599999999</v>
      </c>
      <c r="H76" s="14">
        <v>182.1560400000003</v>
      </c>
      <c r="I76" s="14">
        <f t="shared" si="9"/>
        <v>145455.94368</v>
      </c>
      <c r="J76" s="5">
        <v>1553.555522061871</v>
      </c>
      <c r="K76" s="5">
        <v>900.33539319492047</v>
      </c>
      <c r="L76" s="5">
        <v>132.64275217604279</v>
      </c>
      <c r="M76" s="5">
        <v>101.75334413504653</v>
      </c>
      <c r="N76" s="5">
        <v>105.52388209932855</v>
      </c>
      <c r="O76" s="5">
        <v>59.967066332790466</v>
      </c>
      <c r="P76" s="6">
        <f t="shared" si="3"/>
        <v>0.54438556322085796</v>
      </c>
      <c r="Q76" s="6">
        <f t="shared" si="4"/>
        <v>0.31548894336366679</v>
      </c>
      <c r="R76" s="6">
        <f t="shared" si="5"/>
        <v>4.6479703058622965E-2</v>
      </c>
      <c r="S76" s="6">
        <f t="shared" si="6"/>
        <v>3.5655662620313507E-2</v>
      </c>
      <c r="T76" s="6">
        <f t="shared" si="7"/>
        <v>3.6976906955763493E-2</v>
      </c>
      <c r="U76" s="6">
        <f t="shared" si="8"/>
        <v>2.1013220780775273E-2</v>
      </c>
      <c r="V76" s="5">
        <v>0</v>
      </c>
      <c r="W76" s="5">
        <v>0</v>
      </c>
      <c r="X76" s="6">
        <f>표1[[#This Row],[군전역]]-표1[[#This Row],[군입대]]</f>
        <v>0</v>
      </c>
    </row>
    <row r="77" spans="1:24" x14ac:dyDescent="0.25">
      <c r="A77" s="1">
        <v>2025</v>
      </c>
      <c r="B77" s="9">
        <v>51905126</v>
      </c>
      <c r="C77" s="5">
        <v>0</v>
      </c>
      <c r="D77" s="5">
        <v>0</v>
      </c>
      <c r="E77" s="5">
        <v>0</v>
      </c>
      <c r="F77" s="5">
        <v>0</v>
      </c>
      <c r="G77" s="5">
        <v>3096.8168399999995</v>
      </c>
      <c r="H77" s="14">
        <v>197.66916000000037</v>
      </c>
      <c r="I77" s="14">
        <f t="shared" si="9"/>
        <v>148552.76052000001</v>
      </c>
      <c r="J77" s="5">
        <v>1827.0176344248082</v>
      </c>
      <c r="K77" s="5">
        <v>959.38867327329569</v>
      </c>
      <c r="L77" s="5">
        <v>73.204634649161463</v>
      </c>
      <c r="M77" s="5">
        <v>57.621093524469764</v>
      </c>
      <c r="N77" s="5">
        <v>112.64258075770823</v>
      </c>
      <c r="O77" s="5">
        <v>66.942223370556135</v>
      </c>
      <c r="P77" s="6">
        <f t="shared" si="3"/>
        <v>0.58996631987599513</v>
      </c>
      <c r="Q77" s="6">
        <f t="shared" si="4"/>
        <v>0.30979832610097013</v>
      </c>
      <c r="R77" s="6">
        <f t="shared" si="5"/>
        <v>2.3638671071409399E-2</v>
      </c>
      <c r="S77" s="6">
        <f t="shared" si="6"/>
        <v>1.8606555215086525E-2</v>
      </c>
      <c r="T77" s="6">
        <f t="shared" si="7"/>
        <v>3.6373665792164916E-2</v>
      </c>
      <c r="U77" s="6">
        <f t="shared" si="8"/>
        <v>2.1616461944373871E-2</v>
      </c>
      <c r="V77" s="5">
        <v>0</v>
      </c>
      <c r="W77" s="5">
        <v>0</v>
      </c>
      <c r="X77" s="6">
        <f>표1[[#This Row],[군전역]]-표1[[#This Row],[군입대]]</f>
        <v>0</v>
      </c>
    </row>
    <row r="78" spans="1:24" x14ac:dyDescent="0.25">
      <c r="A78" s="1">
        <v>2026</v>
      </c>
      <c r="B78" s="9">
        <v>51920462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5">
        <v>0</v>
      </c>
      <c r="W78" s="5">
        <v>0</v>
      </c>
      <c r="X78" s="6">
        <f>표1[[#This Row],[군전역]]-표1[[#This Row],[군입대]]</f>
        <v>0</v>
      </c>
    </row>
    <row r="79" spans="1:24" x14ac:dyDescent="0.25">
      <c r="A79" s="1">
        <v>2027</v>
      </c>
      <c r="B79" s="9">
        <v>51933215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5">
        <v>0</v>
      </c>
      <c r="W79" s="5">
        <v>0</v>
      </c>
      <c r="X79" s="6">
        <f>표1[[#This Row],[군전역]]-표1[[#This Row],[군입대]]</f>
        <v>0</v>
      </c>
    </row>
    <row r="80" spans="1:24" x14ac:dyDescent="0.25">
      <c r="A80" s="1">
        <v>2028</v>
      </c>
      <c r="B80" s="9">
        <v>51941946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5">
        <v>0</v>
      </c>
      <c r="W80" s="5">
        <v>0</v>
      </c>
      <c r="X80" s="6">
        <f>표1[[#This Row],[군전역]]-표1[[#This Row],[군입대]]</f>
        <v>0</v>
      </c>
    </row>
    <row r="81" spans="1:24" x14ac:dyDescent="0.25">
      <c r="A81" s="1">
        <v>2029</v>
      </c>
      <c r="B81" s="9">
        <v>51940598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5">
        <v>0</v>
      </c>
      <c r="W81" s="5">
        <v>0</v>
      </c>
      <c r="X81" s="6">
        <f>표1[[#This Row],[군전역]]-표1[[#This Row],[군입대]]</f>
        <v>0</v>
      </c>
    </row>
    <row r="82" spans="1:24" x14ac:dyDescent="0.25">
      <c r="A82" s="1">
        <v>2030</v>
      </c>
      <c r="B82" s="9">
        <v>51926953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5">
        <v>0</v>
      </c>
      <c r="W82" s="5">
        <v>0</v>
      </c>
      <c r="X82" s="6">
        <f>표1[[#This Row],[군전역]]-표1[[#This Row],[군입대]]</f>
        <v>0</v>
      </c>
    </row>
    <row r="83" spans="1:24" x14ac:dyDescent="0.25">
      <c r="A83" s="1">
        <v>2031</v>
      </c>
      <c r="B83" s="9">
        <v>51899896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5">
        <v>0</v>
      </c>
      <c r="W83" s="5">
        <v>0</v>
      </c>
      <c r="X83" s="6">
        <f>표1[[#This Row],[군전역]]-표1[[#This Row],[군입대]]</f>
        <v>0</v>
      </c>
    </row>
    <row r="84" spans="1:24" x14ac:dyDescent="0.25">
      <c r="A84" s="1">
        <v>2032</v>
      </c>
      <c r="B84" s="9">
        <v>51858138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5">
        <v>0</v>
      </c>
      <c r="W84" s="5">
        <v>0</v>
      </c>
      <c r="X84" s="6">
        <f>표1[[#This Row],[군전역]]-표1[[#This Row],[군입대]]</f>
        <v>0</v>
      </c>
    </row>
    <row r="85" spans="1:24" x14ac:dyDescent="0.25">
      <c r="A85" s="1">
        <v>2033</v>
      </c>
      <c r="B85" s="9">
        <v>51800130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5">
        <v>0</v>
      </c>
      <c r="W85" s="5">
        <v>0</v>
      </c>
      <c r="X85" s="6">
        <f>표1[[#This Row],[군전역]]-표1[[#This Row],[군입대]]</f>
        <v>0</v>
      </c>
    </row>
    <row r="86" spans="1:24" x14ac:dyDescent="0.25">
      <c r="A86" s="1">
        <v>2034</v>
      </c>
      <c r="B86" s="9">
        <v>51724407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5">
        <v>0</v>
      </c>
      <c r="W86" s="5">
        <v>0</v>
      </c>
      <c r="X86" s="6">
        <f>표1[[#This Row],[군전역]]-표1[[#This Row],[군입대]]</f>
        <v>0</v>
      </c>
    </row>
    <row r="87" spans="1:24" x14ac:dyDescent="0.25">
      <c r="A87" s="1">
        <v>2035</v>
      </c>
      <c r="B87" s="9">
        <v>51629895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5">
        <v>0</v>
      </c>
      <c r="W87" s="5">
        <v>0</v>
      </c>
      <c r="X87" s="6">
        <f>표1[[#This Row],[군전역]]-표1[[#This Row],[군입대]]</f>
        <v>0</v>
      </c>
    </row>
    <row r="88" spans="1:24" x14ac:dyDescent="0.25">
      <c r="A88" s="1">
        <v>2036</v>
      </c>
      <c r="B88" s="9">
        <v>51515697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5">
        <v>0</v>
      </c>
      <c r="W88" s="5">
        <v>0</v>
      </c>
      <c r="X88" s="6">
        <f>표1[[#This Row],[군전역]]-표1[[#This Row],[군입대]]</f>
        <v>0</v>
      </c>
    </row>
    <row r="89" spans="1:24" x14ac:dyDescent="0.25">
      <c r="A89" s="1">
        <v>2037</v>
      </c>
      <c r="B89" s="9">
        <v>51381324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5">
        <v>0</v>
      </c>
      <c r="W89" s="5">
        <v>0</v>
      </c>
      <c r="X89" s="6">
        <f>표1[[#This Row],[군전역]]-표1[[#This Row],[군입대]]</f>
        <v>0</v>
      </c>
    </row>
    <row r="90" spans="1:24" x14ac:dyDescent="0.25">
      <c r="A90" s="1">
        <v>2038</v>
      </c>
      <c r="B90" s="9">
        <v>51226482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5">
        <v>0</v>
      </c>
      <c r="W90" s="5">
        <v>0</v>
      </c>
      <c r="X90" s="6">
        <f>표1[[#This Row],[군전역]]-표1[[#This Row],[군입대]]</f>
        <v>0</v>
      </c>
    </row>
    <row r="91" spans="1:24" x14ac:dyDescent="0.25">
      <c r="A91" s="1">
        <v>2039</v>
      </c>
      <c r="B91" s="9">
        <v>51051053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5">
        <v>0</v>
      </c>
      <c r="W91" s="5">
        <v>0</v>
      </c>
      <c r="X91" s="6">
        <f>표1[[#This Row],[군전역]]-표1[[#This Row],[군입대]]</f>
        <v>0</v>
      </c>
    </row>
    <row r="92" spans="1:24" x14ac:dyDescent="0.25">
      <c r="A92" s="1">
        <v>2040</v>
      </c>
      <c r="B92" s="9">
        <v>50855376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5">
        <v>0</v>
      </c>
      <c r="W92" s="5">
        <v>0</v>
      </c>
      <c r="X92" s="6">
        <f>표1[[#This Row],[군전역]]-표1[[#This Row],[군입대]]</f>
        <v>0</v>
      </c>
    </row>
    <row r="93" spans="1:24" x14ac:dyDescent="0.25">
      <c r="A93" s="1">
        <v>2041</v>
      </c>
      <c r="B93" s="9">
        <v>50639882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5">
        <v>0</v>
      </c>
      <c r="W93" s="5">
        <v>0</v>
      </c>
      <c r="X93" s="6">
        <f>표1[[#This Row],[군전역]]-표1[[#This Row],[군입대]]</f>
        <v>0</v>
      </c>
    </row>
    <row r="94" spans="1:24" x14ac:dyDescent="0.25">
      <c r="A94" s="1">
        <v>2042</v>
      </c>
      <c r="B94" s="9">
        <v>50404693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5">
        <v>0</v>
      </c>
      <c r="W94" s="5">
        <v>0</v>
      </c>
      <c r="X94" s="6">
        <f>표1[[#This Row],[군전역]]-표1[[#This Row],[군입대]]</f>
        <v>0</v>
      </c>
    </row>
    <row r="95" spans="1:24" x14ac:dyDescent="0.25">
      <c r="A95" s="1">
        <v>2043</v>
      </c>
      <c r="B95" s="9">
        <v>50149334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5">
        <v>0</v>
      </c>
      <c r="W95" s="5">
        <v>0</v>
      </c>
      <c r="X95" s="6">
        <f>표1[[#This Row],[군전역]]-표1[[#This Row],[군입대]]</f>
        <v>0</v>
      </c>
    </row>
    <row r="96" spans="1:24" x14ac:dyDescent="0.25">
      <c r="A96" s="1">
        <v>2044</v>
      </c>
      <c r="B96" s="9">
        <v>49872642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5">
        <v>0</v>
      </c>
      <c r="W96" s="5">
        <v>0</v>
      </c>
      <c r="X96" s="6">
        <f>표1[[#This Row],[군전역]]-표1[[#This Row],[군입대]]</f>
        <v>0</v>
      </c>
    </row>
    <row r="97" spans="1:24" x14ac:dyDescent="0.25">
      <c r="A97" s="1">
        <v>2045</v>
      </c>
      <c r="B97" s="9">
        <v>49574038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5">
        <v>0</v>
      </c>
      <c r="W97" s="5">
        <v>0</v>
      </c>
      <c r="X97" s="6">
        <f>표1[[#This Row],[군전역]]-표1[[#This Row],[군입대]]</f>
        <v>0</v>
      </c>
    </row>
    <row r="98" spans="1:24" x14ac:dyDescent="0.25">
      <c r="A98" s="1">
        <v>2046</v>
      </c>
      <c r="B98" s="9">
        <v>49253490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5">
        <v>0</v>
      </c>
      <c r="W98" s="5">
        <v>0</v>
      </c>
      <c r="X98" s="6">
        <f>표1[[#This Row],[군전역]]-표1[[#This Row],[군입대]]</f>
        <v>0</v>
      </c>
    </row>
    <row r="99" spans="1:24" x14ac:dyDescent="0.25">
      <c r="A99" s="1">
        <v>2047</v>
      </c>
      <c r="B99" s="9">
        <v>48910639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5">
        <v>0</v>
      </c>
      <c r="W99" s="5">
        <v>0</v>
      </c>
      <c r="X99" s="6">
        <f>표1[[#This Row],[군전역]]-표1[[#This Row],[군입대]]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2020-11-11T06:59:10Z</dcterms:created>
  <dcterms:modified xsi:type="dcterms:W3CDTF">2020-11-11T07:52:05Z</dcterms:modified>
</cp:coreProperties>
</file>